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2.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persons/person.xml" ContentType="application/vnd.ms-excel.person+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codeName="{4D1C537B-E38A-612A-F078-A93A15B4B7F4}"/>
  <workbookPr codeName="ThisWorkbook" defaultThemeVersion="166925"/>
  <mc:AlternateContent xmlns:mc="http://schemas.openxmlformats.org/markup-compatibility/2006">
    <mc:Choice Requires="x15">
      <x15ac:absPath xmlns:x15ac="http://schemas.microsoft.com/office/spreadsheetml/2010/11/ac" url="https://grouperenault-my.sharepoint.com/personal/thierno-omar_t_diop_renault_com/Documents/Bureau/"/>
    </mc:Choice>
  </mc:AlternateContent>
  <xr:revisionPtr revIDLastSave="0" documentId="8_{36FFC22C-D907-418E-AF76-C4CA11FA0A01}" xr6:coauthVersionLast="46" xr6:coauthVersionMax="46" xr10:uidLastSave="{00000000-0000-0000-0000-000000000000}"/>
  <bookViews>
    <workbookView xWindow="-108" yWindow="-108" windowWidth="23256" windowHeight="12576" xr2:uid="{781691DE-1BB0-460B-A8F5-BA3637BF8479}"/>
  </bookViews>
  <sheets>
    <sheet name="Indicateurs 2022" sheetId="2" r:id="rId1"/>
    <sheet name="graphe" sheetId="1" r:id="rId2"/>
  </sheets>
  <externalReferences>
    <externalReference r:id="rId3"/>
  </externalReferences>
  <definedNames>
    <definedName name="_xlnm._FilterDatabase" localSheetId="0" hidden="1">'Indicateurs 2022'!$A$1:$GT$59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N58" i="2" l="1"/>
  <c r="AM58" i="2"/>
  <c r="AL58" i="2"/>
  <c r="AK58" i="2"/>
  <c r="AH58" i="2"/>
  <c r="AG58" i="2"/>
  <c r="AF58" i="2"/>
  <c r="AE58" i="2"/>
  <c r="AD58" i="2"/>
  <c r="W58" i="2"/>
  <c r="U58" i="2"/>
  <c r="T58" i="2"/>
  <c r="S58" i="2"/>
  <c r="R58" i="2"/>
  <c r="Q58" i="2"/>
  <c r="O57" i="2"/>
  <c r="N57" i="2"/>
  <c r="M57" i="2"/>
  <c r="L57" i="2"/>
  <c r="K57" i="2"/>
  <c r="AE41" i="2"/>
  <c r="AD41" i="2"/>
  <c r="W41" i="2"/>
  <c r="U41" i="2"/>
  <c r="T41" i="2"/>
  <c r="S41" i="2"/>
  <c r="R41" i="2"/>
  <c r="Q41" i="2"/>
  <c r="O41" i="2"/>
  <c r="N41" i="2"/>
  <c r="M41" i="2"/>
  <c r="L41" i="2"/>
  <c r="K41" i="2"/>
  <c r="AR26" i="2"/>
  <c r="AP26" i="2"/>
  <c r="AJ26" i="2"/>
  <c r="Q26" i="2"/>
  <c r="AS24" i="2"/>
  <c r="AP24" i="2"/>
  <c r="AN24" i="2"/>
  <c r="AM24" i="2"/>
  <c r="AL24" i="2"/>
  <c r="AK24" i="2"/>
  <c r="AH24" i="2"/>
  <c r="AG24" i="2"/>
  <c r="AF24" i="2"/>
  <c r="AE24" i="2"/>
  <c r="AD24" i="2"/>
  <c r="AA24" i="2"/>
  <c r="Z24" i="2"/>
  <c r="Y24" i="2"/>
  <c r="X24" i="2"/>
  <c r="W24" i="2"/>
  <c r="U24" i="2"/>
  <c r="T24" i="2"/>
  <c r="S24" i="2"/>
  <c r="R24" i="2"/>
  <c r="O24" i="2"/>
  <c r="N24" i="2"/>
  <c r="M24" i="2"/>
  <c r="L24" i="2"/>
  <c r="K24"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tc={9FB41C75-F2AC-4FCC-8574-1D616D1AAFB2}</author>
    <author>ZUBIMENDI Mikel</author>
    <author>JEAN Alexy</author>
    <author>tc={EA7D4897-3009-4578-81E7-87283D4DA492}</author>
    <author>tc={C15FFCE7-6BE1-4526-8B1C-364952F25D37}</author>
    <author>tc={D4B99139-BB49-44B6-827E-AAA1BE3BC2F3}</author>
    <author>tc={335A4977-5F1F-4855-8C2B-1C74DAB139DC}</author>
    <author>tc={11F98BC3-815C-48EC-A5B7-A3D31449D6B3}</author>
    <author>tc={82B48D9B-DAE1-4BA1-B33F-9B8818B6B5E1}</author>
    <author>tc={44B4DD5F-7197-4BA7-BD57-68C63E803A93}</author>
    <author>tc={94701221-54EB-450C-A436-E72B8A97903E}</author>
    <author>tc={8347DB89-F519-473E-9E29-E2309BE54654}</author>
    <author>tc={24370968-E01D-479F-B0E7-02C79A36DC68}</author>
    <author>tc={E129260B-9D9B-4CCB-894D-F2489D60DE74}</author>
    <author>tc={C12447C4-DBFE-4A15-B767-A8D0CEDBDBED}</author>
    <author>tc={3BE79E5D-4850-4AB7-AEC2-73DA608E9F94}</author>
    <author>tc={68149918-D548-4FBC-AEAF-0EAB817A76AE}</author>
    <author>tc={4C4A00B3-5531-4E89-9261-2CF5518DF4FE}</author>
    <author>tc={3077944C-FBC2-4413-B06B-E7F7CB916819}</author>
    <author>tc={CB7C3880-776F-45A3-AE2D-3DDC3DB91288}</author>
    <author>tc={8F68895A-0153-4E4C-9E79-3E05B9F2C47D}</author>
    <author>tc={ACCF794A-9B36-4924-A487-E2D483BA0962}</author>
    <author>tc={54A9FEF8-338D-4C1D-A643-DC36318B8E93}</author>
    <author>tc={6FD3D622-DF3C-44E3-9A95-9208237E5616}</author>
    <author>tc={EB9B6054-B818-43B3-A793-67D3A98348C7}</author>
    <author>tc={48140147-D300-4A97-AA2D-93C4DF66D2CB}</author>
    <author>tc={AA49EDCA-8695-43C5-A506-B2DFDC15DF15}</author>
    <author>tc={A8EDD384-DDB6-45D0-AA4F-924060B5999A}</author>
    <author>tc={E34125E5-CC32-4607-A938-440DE9ED4556}</author>
    <author>tc={66425FC7-D634-4BA5-9287-69EB40529D7D}</author>
    <author>tc={D872D1A1-DDCD-47D3-A14E-DEE3FCEB24FD}</author>
    <author>tc={D1A88D37-5B7F-4673-A457-99ABDAD8CDC4}</author>
    <author>tc={08E59ED4-3068-47F7-AE66-228F13B4A675}</author>
    <author>tc={EB3305B1-7FE6-45EE-8CE7-D93774AD5D44}</author>
    <author>tc={10CBBAF3-F512-4200-8142-26E4012EF97C}</author>
    <author>tc={04BA75D9-5AF5-4FA1-AA51-7101ADB7330A}</author>
    <author>tc={8759C8F8-1C7D-4841-9374-F43263764BF5}</author>
    <author>tc={8181A142-1320-41E9-A0FE-FAC6FB8224EA}</author>
    <author>tc={F31CF886-A0BA-40CF-A4D6-673E68CD6634}</author>
    <author>tc={2270FCDF-BC1E-4F54-B9E5-78799CE816E8}</author>
    <author>tc={4405F686-19D2-4BC2-8D09-040F8B447184}</author>
    <author>tc={C6B3C1FC-CCF5-482D-9084-02140E95A006}</author>
    <author>tc={21C64173-C7A3-4486-8177-6235F3406455}</author>
    <author>tc={E582BE58-3473-4706-BB36-161903C0C48B}</author>
    <author>tc={4CA1DD26-1398-4010-86BD-E0E53A7251E3}</author>
    <author>tc={5183AB4E-39AA-4F33-A520-289D60938625}</author>
    <author>tc={3CADA3DB-9491-4C83-8708-312ADE793109}</author>
    <author>tc={C764104B-D53D-4E87-87FB-8A7F4FA68D32}</author>
    <author>tc={F7A8AAA5-0197-477F-AC98-C4B7A9AAEAEC}</author>
    <author>tc={EC461D1C-2958-4878-A2EB-464EDB5E7E83}</author>
    <author>tc={15C961CF-B2FD-4372-8823-49E832505081}</author>
    <author>tc={EA2A3F04-7564-407E-8BC1-CA42FD619571}</author>
    <author>tc={25A4FA84-5D67-4037-9928-1A859E76B428}</author>
    <author>tc={46E58341-0951-48F3-9E64-84B64742E202}</author>
    <author>tc={9FD530B0-C6F7-449B-82BA-8EA023843F4A}</author>
    <author>tc={C1B31B8A-A047-4C98-AAC6-315868E22FBE}</author>
    <author>tc={47F27B5D-0BE6-4A64-80B1-52B4012FFD07}</author>
    <author>tc={A59B25A6-E308-4ECB-8170-F0ED024BDD97}</author>
    <author>tc={3B15ADE3-84C7-4463-9AE3-C68697F81A1E}</author>
    <author>tc={3D26AC7F-B337-4E66-85B4-79D9C6181A4B}</author>
    <author>tc={D30AB2C0-DADE-4407-962D-08EF2C039E17}</author>
    <author>tc={BAFC8997-F02F-486A-A38D-795BFD49DE76}</author>
    <author>tc={E642E097-CC3E-4435-B5BD-622F95694F34}</author>
    <author>tc={C633CB88-A5DA-4BFB-9493-70BCA89361E5}</author>
    <author>tc={700E9CD7-BB93-4B6B-A9D7-E1C00C5490BE}</author>
    <author>tc={CF64FD4F-A3BC-42AF-B457-2E5750B5E0BB}</author>
    <author>tc={999DF083-D10D-46F6-8C5D-33673278416D}</author>
    <author>tc={3EFB1116-F75A-42BF-8C5C-C47A97BF3CFB}</author>
    <author>tc={9A9E369B-327A-42B3-977B-C421AEB31AC5}</author>
    <author>tc={5FC6BBC8-041B-4150-88CD-B9759FB07909}</author>
    <author>tc={000EBA28-F76A-4A93-AB53-F8ABC0AB3FAE}</author>
    <author>tc={D310346D-1FF6-42F4-A40B-029C8F8185F5}</author>
    <author>tc={92BD4BE8-5957-4F1E-9175-97F06DAAF418}</author>
    <author>tc={7F4D4C7B-234B-4010-A494-6A73F82011C7}</author>
    <author>tc={CBB62ED8-A304-449B-8041-8BCB10B63D49}</author>
    <author>tc={24F574CE-6155-449C-BD45-E077C2869660}</author>
    <author>tc={BB3EF0F4-C19A-4E0F-B194-80596CE79921}</author>
    <author>tc={F071A9F6-3797-4FE3-8CA4-5E25E27D9191}</author>
    <author>tc={7DEACC3C-9513-434C-BD5A-F8ED209C8C04}</author>
    <author>tc={10B277CA-5D1F-413B-B41D-62AD86474FF6}</author>
    <author>tc={E1C24575-695B-4797-9ADC-64BD67A3130B}</author>
    <author>tc={CE0800A5-D67B-4AE1-8E11-F92C4A1FBA1C}</author>
    <author>tc={8829C394-F871-4931-9200-D74A724171F9}</author>
    <author>tc={11B83F8D-2716-4B3B-9DAB-A5F0A9AAB8D1}</author>
    <author>tc={668F8C5B-E8BB-4AA7-8DEA-A24CDFC190C4}</author>
    <author>tc={04453D1D-AA8A-471D-A94C-B67E87836C4F}</author>
    <author>tc={18AD9AEB-4911-4D79-9860-9557E8323E67}</author>
    <author>tc={02674439-037D-4A1D-AF17-162FE5C034AC}</author>
    <author>tc={8CF68905-6A71-4D76-9EC9-0AF10ADCAE77}</author>
    <author>tc={43BAE50B-FDF6-411E-B755-1332DA460D84}</author>
    <author>tc={BE9ADFCB-B11E-4B30-9E54-BD716C372CC7}</author>
    <author>tc={88DE9E74-068D-4D70-A84A-3EB9AFF68D31}</author>
    <author>tc={A7CCC252-180B-4456-80A3-C2672ADAEDD1}</author>
    <author>tc={B4226798-F9DA-45B0-86D4-1C971D933C0F}</author>
    <author>tc={AF37B3A8-CA29-4312-BD9E-ED775974F81D}</author>
    <author>tc={241C4FD1-B0D1-45B9-A404-2E4B5DBA76E6}</author>
    <author>tc={6B82496B-0656-4D75-8340-DCDE323EBFE5}</author>
    <author>tc={AC827ACB-8C63-4129-B62A-4C7ED76166F1}</author>
    <author>tc={864CD270-FD0B-42BE-8801-D891F2957378}</author>
    <author>tc={9C87852B-AD16-44E6-8000-D0D19F80161C}</author>
    <author>tc={33022211-8338-4E61-925A-A23E56FC6B38}</author>
    <author>tc={DD2DF1E9-CF0F-4BE9-85E1-A1153EE13672}</author>
    <author>tc={34A3974D-5575-436D-B4A2-196DB27B34D7}</author>
    <author>tc={D4209134-24D5-4C25-96A3-012D3B5A4C72}</author>
    <author>tc={1A4B7D07-8EB3-4635-89EB-DCC40157DD78}</author>
    <author>tc={7EF02192-E91E-4F5C-AB54-3C3F49345829}</author>
    <author>tc={57DFDE93-6819-4602-ADC8-45DD6DA3C7DC}</author>
    <author>tc={B495F7EE-B10B-4F51-92EA-FF1A0B906AB7}</author>
    <author>tc={5E0215A2-C2FA-4C2C-9B4A-066342C93419}</author>
    <author>tc={6B8AF73A-28C1-401E-BE9D-89F40B1676C4}</author>
    <author>tc={FC744F3A-811E-47E1-95FF-1B8C96F36781}</author>
    <author>tc={BC9AB68D-DF23-4D04-9F6F-7C3BE7190C67}</author>
    <author>tc={EF829260-F255-4597-932C-CE384AF622FB}</author>
    <author>tc={D7427D29-CEFD-46EE-A3D4-969A35EB876D}</author>
    <author>tc={6B51E01A-DE50-4F9F-ADC6-54C7A9AE0A68}</author>
    <author>tc={6D20FC08-F31D-4C5F-8C96-E6AA444AA96D}</author>
    <author>tc={2C670DB7-2BF0-4E41-888C-CCD84AFDB812}</author>
    <author>tc={CF61FDE4-17BC-4A8E-9D99-07FFCF7A3110}</author>
    <author>tc={041E2C8C-0A84-4589-AA2A-EAE66F8710F9}</author>
    <author>tc={261FB459-3119-4222-B10A-373DE09190EE}</author>
    <author>tc={6376C123-4928-41C4-8259-796AA450FFEC}</author>
    <author>tc={5854AAA8-5E97-42F8-AF8F-E36C84E4066F}</author>
    <author>tc={1FF9D8A2-B344-43D0-B7FB-343AC0BE61B3}</author>
    <author>tc={0DE6E8BC-2314-4A93-9375-841E4B4927CA}</author>
    <author>tc={3CC50C18-5795-423B-90B8-86F3E6C0EBD1}</author>
    <author>tc={F394D5FD-C8A8-4816-9926-93CC3DF0DE04}</author>
    <author>tc={BB838973-C9EB-45D3-99AF-AE6D83BF9802}</author>
    <author>tc={AD6F389A-CE4C-496C-A06C-E26EB03E983B}</author>
    <author>tc={8375DEA7-F053-49F2-9555-DEAB9B52BA2B}</author>
    <author>tc={513FD334-8110-41BE-9232-8DAA6C6E6BD7}</author>
    <author>tc={0F4C89FC-84C5-4E03-AB26-664B2E454458}</author>
    <author>tc={509664AC-21D4-4591-B94F-9A869C5B258C}</author>
    <author>tc={EDDBE3EB-87C2-4C2F-B610-A444A6CC6239}</author>
    <author>tc={39E46910-EA4F-475E-894B-7B8C540FA933}</author>
    <author>tc={5BC1549A-D58E-415C-AD1C-9E7B73474838}</author>
    <author>tc={686D70E4-F005-4935-A69A-1E49EEF8C41B}</author>
    <author>tc={85AFEFCA-B2BE-4007-8FC5-0D8C9ADEEB56}</author>
    <author>tc={2F8DC278-860B-48C9-A3B9-BE472FFDBC22}</author>
    <author>tc={957C7A01-4571-45D9-8BB8-48B1E43FC916}</author>
    <author>tc={406569E0-B7A8-4DF7-A754-E52BE8427F7A}</author>
    <author>tc={EFACAE43-766B-42D5-9870-155E9E1DF3B3}</author>
    <author>tc={17915877-B43F-4939-973B-B8E6D81066FF}</author>
    <author>tc={E9834C92-732C-4916-9E48-6361A4EF9D77}</author>
    <author>tc={0C854B9A-127F-47A5-81C9-FD5FA05B5FC3}</author>
    <author>tc={4BDD0E16-BCE6-40F5-8CD1-683DAD356FB2}</author>
    <author>tc={16878BE0-F20B-4C25-899B-4B064271906A}</author>
    <author>tc={2D828FF5-2AF5-4FCD-8F7D-ABE1594D753A}</author>
    <author>tc={7CBDEA69-4AE4-4CBB-838A-4BCA55252599}</author>
    <author>tc={975D0FEC-7707-488A-B811-DDE21921AD62}</author>
    <author>tc={5B15FD03-CFBD-4DFE-BB85-8B0A34D32B42}</author>
    <author>tc={85049247-5705-4014-B013-D01A6771B196}</author>
    <author>tc={37556C95-B340-4B1A-B2AE-E43F720AB78A}</author>
    <author>tc={062095DA-2DE3-4E3B-831D-8181F839045C}</author>
    <author>tc={53A15C00-FF0E-4D1A-B1FF-7DA1EE82A212}</author>
    <author>tc={393F75C9-1C18-4C78-9AC1-4BE8E849B0CC}</author>
    <author>tc={DBA2F939-BF60-4B70-85FC-E241E01DD949}</author>
    <author>tc={EEEAD788-D941-4ABD-A889-4122D54DC4C2}</author>
    <author>tc={3325FB6E-57A5-4EC1-8726-7BA81BECF683}</author>
    <author>tc={6984B237-E6D6-4CCF-BE83-8EFB2E846BF4}</author>
    <author>tc={3F822002-6A5C-4C1C-A843-8812CEEC2B6E}</author>
    <author>tc={34A8F6FA-100A-4015-8DBA-D541B6931679}</author>
    <author>tc={AEC1B542-961B-4076-AF2C-FB0F57C74725}</author>
    <author>tc={5FEC219A-092D-4B07-8726-DAEB71CF2165}</author>
    <author>tc={E87DCD3B-DF9B-44F5-8585-3B77AC6DCA70}</author>
    <author>tc={DB46EC99-90E5-4D50-BE97-C6B41D18DCC9}</author>
    <author>tc={4A43B5F7-BAF1-4A6C-A66E-E9B35EBBC493}</author>
    <author>tc={8F2F478C-4625-4353-8565-672DAEF0715D}</author>
    <author>tc={DD70BA3D-D8F1-43A9-BD4C-130E5F9B793C}</author>
    <author>tc={03022144-C1CA-489E-87AF-3F1EC8E5EDE9}</author>
    <author>tc={1FEB8E14-74F3-4C37-B371-ADA2F3DC736F}</author>
    <author>tc={943004E7-070F-495B-B61A-D20AB73E8775}</author>
    <author>tc={B9A14A7C-0D8C-412B-8DCA-4B7FB617BF03}</author>
    <author>tc={E5E1C738-442A-4D89-BCCD-1703C754FDE5}</author>
    <author>tc={8AC5C225-EC8C-40DC-A6EE-D559F9EE7DCD}</author>
    <author>tc={8BB1FF66-ED22-483C-9BFF-0A499C3A50BC}</author>
    <author>tc={4331A2A4-5895-4C56-9B06-105DB13EE02E}</author>
    <author>tc={6E6DA951-7144-4FEF-B857-316AEBC503EF}</author>
    <author>tc={FE6B5361-09C5-4824-A598-25693308BA46}</author>
    <author>tc={B282A604-F513-46A5-9C6E-A35B38F15735}</author>
    <author>tc={514D1FBA-CB09-4797-BFF3-A6E0FA5529CF}</author>
    <author>tc={33D60E04-5781-48C8-B9CE-5F22734A2A35}</author>
    <author>tc={C7E574EA-ECB0-414A-BF6F-6F9C5106DF81}</author>
    <author>tc={6BD095DA-F865-4E3C-AF4B-527D1960C042}</author>
    <author>tc={F2F671C3-8311-441E-BF6C-ACB99D26C7E5}</author>
    <author>tc={450182CA-52D2-4B6C-96EE-B114961D0607}</author>
    <author>tc={4FF0FCD6-F8CC-44FC-8A89-99B5CFE503A9}</author>
    <author>tc={E7BB3ABF-A24D-4A31-ACB6-95E6C430EDCC}</author>
    <author>tc={0A6D90C7-4B2F-4E41-9498-983D5EF7E111}</author>
    <author>tc={686EEFA5-16E9-40B5-A02C-061BCF1CC5AC}</author>
    <author>tc={6D34EF3B-7B85-47D1-A3B8-5D673C32E12C}</author>
    <author>tc={DC2C4C67-B371-45D4-BEA7-D3B3F4401CB3}</author>
    <author>tc={EFF73FBC-0DBD-41FD-B32A-90F4639F73E4}</author>
    <author>tc={ABA16AC2-7B7D-4DF5-9626-EDD25B239BB4}</author>
    <author>tc={E078A91C-EF32-4077-B966-B755CF0B3971}</author>
    <author>tc={9771F192-F51E-4FED-8D79-6C7A04540010}</author>
    <author>tc={0C5B4F66-AA05-477B-9572-AEDA85D2BDC6}</author>
    <author>tc={F32040EB-420F-4E53-9C14-274455475D9F}</author>
    <author>HAREL Christophe</author>
    <author>tc={03C21AB2-D7F5-4D38-B829-5FE9C27F5F44}</author>
    <author>tc={88DF2AF5-1318-40FB-B61D-83C62997A488}</author>
    <author>tc={8FF692CF-643A-4784-A631-85CE86678BEC}</author>
    <author>tc={E6DD2E41-C48A-4619-9D27-DC325A4EF05E}</author>
    <author>tc={8EDA85A0-630B-41BD-9E6E-99E8449528F1}</author>
    <author>tc={B4DEEE2B-AB20-40C5-BFCE-95892849303F}</author>
    <author>tc={AACABE3B-1701-46E7-8493-5CED486DF068}</author>
    <author>tc={4BEC84F3-1DF1-40BC-A774-4141EF565245}</author>
    <author>tc={C2C74EC8-9216-4404-9A4E-FF1676228170}</author>
    <author>tc={0D4420E4-95D6-4418-AE0E-4ADE4041A3DB}</author>
    <author>tc={1D5B5CCE-5F65-4EAE-9DBD-651617703AA0}</author>
    <author>tc={D3A23729-B343-4566-AE87-EECE397D2771}</author>
    <author>tc={AC7BAFFB-4774-415A-9250-29F924E81489}</author>
    <author>tc={000B8BD5-9EE7-4713-966C-6601837828D7}</author>
    <author>tc={AB89B982-9EAF-481D-9FF3-A135828AC4F7}</author>
    <author>tc={609ECEF4-C4A9-4E4E-A5F6-6552D9456E95}</author>
    <author>tc={CF76F969-6694-40FB-939F-92BE868A05C5}</author>
    <author>tc={6EF245E1-FA4B-4766-9A4E-570CB0DC4ED1}</author>
    <author>tc={C5CFDFA4-1E73-4083-83A5-4934E2BC0417}</author>
    <author>tc={8AC999C5-F3CC-421D-9D58-D89D0D27736D}</author>
    <author>tc={C33A8425-5193-4F1D-8884-79895D2A9BDF}</author>
    <author>tc={CAB401D0-A87D-4BD2-9BE8-93AED280FA94}</author>
    <author>tc={9B4A19B4-3319-4A28-9ADA-5B9CB166F23D}</author>
    <author>tc={7CF475D8-095D-4C23-B560-F8778FA3B004}</author>
    <author>tc={10F1C0AA-B0FB-4283-B685-74A46972AE42}</author>
    <author>tc={A058E171-745F-4F06-93B5-4F4D00CD23F5}</author>
    <author>tc={6421224F-B816-4B1E-BFB1-935492286121}</author>
    <author>tc={1324C009-84A0-417A-8B7A-7FBA3B4E9EE4}</author>
    <author>tc={C2562655-1109-4889-B333-E382899C0E95}</author>
    <author>tc={CCD2D0F0-D32C-4C7C-9FAE-E9E893E8DE0F}</author>
  </authors>
  <commentList>
    <comment ref="N1" authorId="0" shapeId="0" xr:uid="{9FB41C75-F2AC-4FCC-8574-1D616D1AAFB2}">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IMPACT GREVE</t>
      </text>
    </comment>
    <comment ref="C7" authorId="1" shapeId="0" xr:uid="{E7B98E41-964A-4675-BAE8-8BB3CF7E512A}">
      <text>
        <r>
          <rPr>
            <b/>
            <sz val="9"/>
            <color indexed="81"/>
            <rFont val="Tahoma"/>
            <family val="2"/>
          </rPr>
          <t>ZUBIMENDI Mikel:</t>
        </r>
        <r>
          <rPr>
            <sz val="9"/>
            <color indexed="81"/>
            <rFont val="Tahoma"/>
            <family val="2"/>
          </rPr>
          <t xml:space="preserve">
Tendance journalière + hebdo</t>
        </r>
      </text>
    </comment>
    <comment ref="C8" authorId="1" shapeId="0" xr:uid="{643E15E0-381D-4F26-8754-0F13FE597050}">
      <text>
        <r>
          <rPr>
            <b/>
            <sz val="9"/>
            <color indexed="81"/>
            <rFont val="Tahoma"/>
            <family val="2"/>
          </rPr>
          <t>ZUBIMENDI Mikel:</t>
        </r>
        <r>
          <rPr>
            <sz val="9"/>
            <color indexed="81"/>
            <rFont val="Tahoma"/>
            <family val="2"/>
          </rPr>
          <t xml:space="preserve">
Tendance journalière + hebdo</t>
        </r>
      </text>
    </comment>
    <comment ref="R8" authorId="1" shapeId="0" xr:uid="{687A4C6E-1E27-4258-8520-D8FA56CE4DAA}">
      <text>
        <r>
          <rPr>
            <b/>
            <sz val="9"/>
            <color indexed="81"/>
            <rFont val="Tahoma"/>
            <family val="2"/>
          </rPr>
          <t>ZUBIMENDI Mikel:</t>
        </r>
        <r>
          <rPr>
            <sz val="9"/>
            <color indexed="81"/>
            <rFont val="Tahoma"/>
            <family val="2"/>
          </rPr>
          <t xml:space="preserve">
Façade AV BNA =&gt; 1 seule op CSC le cote Y5B0 =&gt; Michel regarde</t>
        </r>
      </text>
    </comment>
    <comment ref="K15" authorId="2" shapeId="0" xr:uid="{6C2F16ED-957A-4631-8830-247FE822A873}">
      <text>
        <r>
          <rPr>
            <b/>
            <sz val="9"/>
            <color indexed="81"/>
            <rFont val="Tahoma"/>
            <family val="2"/>
          </rPr>
          <t>JEAN Alexy:</t>
        </r>
        <r>
          <rPr>
            <sz val="9"/>
            <color indexed="81"/>
            <rFont val="Tahoma"/>
            <family val="2"/>
          </rPr>
          <t xml:space="preserve">
1 BNA du 21/12</t>
        </r>
      </text>
    </comment>
    <comment ref="N15" authorId="2" shapeId="0" xr:uid="{8E74C27A-18A2-4B7C-965B-4977893AE6C5}">
      <text>
        <r>
          <rPr>
            <b/>
            <sz val="9"/>
            <color indexed="81"/>
            <rFont val="Tahoma"/>
            <family val="2"/>
          </rPr>
          <t>JEAN Alexy:</t>
        </r>
        <r>
          <rPr>
            <sz val="9"/>
            <color indexed="81"/>
            <rFont val="Tahoma"/>
            <family val="2"/>
          </rPr>
          <t xml:space="preserve">
1 BNA du 13/01
1 BNA du 14/01</t>
        </r>
      </text>
    </comment>
    <comment ref="O15" authorId="2" shapeId="0" xr:uid="{C8DF2158-BA95-4105-A636-580B3CC64934}">
      <text>
        <r>
          <rPr>
            <b/>
            <sz val="9"/>
            <color indexed="81"/>
            <rFont val="Tahoma"/>
            <family val="2"/>
          </rPr>
          <t>JEAN Alexy:</t>
        </r>
        <r>
          <rPr>
            <sz val="9"/>
            <color indexed="81"/>
            <rFont val="Tahoma"/>
            <family val="2"/>
          </rPr>
          <t xml:space="preserve">
1 BNA du 13/01
1 BNA du 14/01
1 BNA du 17/01</t>
        </r>
      </text>
    </comment>
    <comment ref="Q15" authorId="2" shapeId="0" xr:uid="{EBCFE493-43B3-40B3-A9BA-3812DE70B12D}">
      <text>
        <r>
          <rPr>
            <b/>
            <sz val="9"/>
            <color indexed="81"/>
            <rFont val="Tahoma"/>
            <family val="2"/>
          </rPr>
          <t>JEAN Alexy:</t>
        </r>
        <r>
          <rPr>
            <sz val="9"/>
            <color indexed="81"/>
            <rFont val="Tahoma"/>
            <family val="2"/>
          </rPr>
          <t xml:space="preserve">
1 BNA du 14/01
1 BNA du 17/01</t>
        </r>
      </text>
    </comment>
    <comment ref="R15" authorId="2" shapeId="0" xr:uid="{D3E1543A-2F4F-4325-B36F-CC0B267BC8F3}">
      <text>
        <r>
          <rPr>
            <b/>
            <sz val="9"/>
            <color indexed="81"/>
            <rFont val="Tahoma"/>
            <family val="2"/>
          </rPr>
          <t>JEAN Alexy:</t>
        </r>
        <r>
          <rPr>
            <sz val="9"/>
            <color indexed="81"/>
            <rFont val="Tahoma"/>
            <family val="2"/>
          </rPr>
          <t xml:space="preserve">
1 BNA du 14/01
1 BNA du 17/01
2 BNA du 18/01</t>
        </r>
      </text>
    </comment>
    <comment ref="S15" authorId="2" shapeId="0" xr:uid="{BD493D69-4CB7-49AF-9CB7-48132753210C}">
      <text>
        <r>
          <rPr>
            <b/>
            <sz val="9"/>
            <color indexed="81"/>
            <rFont val="Tahoma"/>
            <family val="2"/>
          </rPr>
          <t>JEAN Alexy:</t>
        </r>
        <r>
          <rPr>
            <sz val="9"/>
            <color indexed="81"/>
            <rFont val="Tahoma"/>
            <family val="2"/>
          </rPr>
          <t xml:space="preserve">
1 BNA du 14/01
1 BNA du 17/01
2 BNA du 18/01</t>
        </r>
      </text>
    </comment>
    <comment ref="T15" authorId="2" shapeId="0" xr:uid="{ADC13574-403F-4395-A1DD-57D846BD40EB}">
      <text>
        <r>
          <rPr>
            <b/>
            <sz val="9"/>
            <color indexed="81"/>
            <rFont val="Tahoma"/>
            <family val="2"/>
          </rPr>
          <t>JEAN Alexy:</t>
        </r>
        <r>
          <rPr>
            <sz val="9"/>
            <color indexed="81"/>
            <rFont val="Tahoma"/>
            <family val="2"/>
          </rPr>
          <t xml:space="preserve">
1 BNA du 14/01
1 BNA du 17/01
2 BNA du 18/01</t>
        </r>
      </text>
    </comment>
    <comment ref="U15" authorId="2" shapeId="0" xr:uid="{D6672DBC-15A9-4BCC-B10B-4A386467EF60}">
      <text>
        <r>
          <rPr>
            <b/>
            <sz val="9"/>
            <color indexed="81"/>
            <rFont val="Tahoma"/>
            <family val="2"/>
          </rPr>
          <t>JEAN Alexy:</t>
        </r>
        <r>
          <rPr>
            <sz val="9"/>
            <color indexed="81"/>
            <rFont val="Tahoma"/>
            <family val="2"/>
          </rPr>
          <t xml:space="preserve">
1 BNA du 14/01
1 BNA du 17/01
1 BNA du 18/01</t>
        </r>
      </text>
    </comment>
    <comment ref="W15" authorId="2" shapeId="0" xr:uid="{65F1E8DB-3CDD-4520-A6B7-013E69F251FA}">
      <text>
        <r>
          <rPr>
            <b/>
            <sz val="9"/>
            <color indexed="81"/>
            <rFont val="Tahoma"/>
            <family val="2"/>
          </rPr>
          <t>JEAN Alexy:</t>
        </r>
        <r>
          <rPr>
            <sz val="9"/>
            <color indexed="81"/>
            <rFont val="Tahoma"/>
            <family val="2"/>
          </rPr>
          <t xml:space="preserve">
1 BNA du 14/01
1 BNA du 18/01</t>
        </r>
      </text>
    </comment>
    <comment ref="X15" authorId="2" shapeId="0" xr:uid="{6AFC4CDA-6320-4C8E-BA54-460C321436BE}">
      <text>
        <r>
          <rPr>
            <b/>
            <sz val="9"/>
            <color indexed="81"/>
            <rFont val="Tahoma"/>
            <family val="2"/>
          </rPr>
          <t>JEAN Alexy:</t>
        </r>
        <r>
          <rPr>
            <sz val="9"/>
            <color indexed="81"/>
            <rFont val="Tahoma"/>
            <family val="2"/>
          </rPr>
          <t xml:space="preserve">
1 BNA du 18/01
1 BNA du 24/01</t>
        </r>
      </text>
    </comment>
    <comment ref="AD15" authorId="2" shapeId="0" xr:uid="{5505EEAA-9E3D-4388-83B3-AA70B77EA8A8}">
      <text>
        <r>
          <rPr>
            <b/>
            <sz val="9"/>
            <color indexed="81"/>
            <rFont val="Tahoma"/>
            <family val="2"/>
          </rPr>
          <t>JEAN Alexy:</t>
        </r>
        <r>
          <rPr>
            <sz val="9"/>
            <color indexed="81"/>
            <rFont val="Tahoma"/>
            <family val="2"/>
          </rPr>
          <t xml:space="preserve">
1 BNA du 14/01
1 BNA du 18/01</t>
        </r>
      </text>
    </comment>
    <comment ref="AE15" authorId="2" shapeId="0" xr:uid="{915C2E2D-0451-468E-B59A-8F8C23D40102}">
      <text>
        <r>
          <rPr>
            <b/>
            <sz val="9"/>
            <color indexed="81"/>
            <rFont val="Tahoma"/>
            <family val="2"/>
          </rPr>
          <t>JEAN Alexy:</t>
        </r>
        <r>
          <rPr>
            <sz val="9"/>
            <color indexed="81"/>
            <rFont val="Tahoma"/>
            <family val="2"/>
          </rPr>
          <t xml:space="preserve">
1 BNA du 18/01
1 BNA du 24/01</t>
        </r>
      </text>
    </comment>
    <comment ref="AF15" authorId="2" shapeId="0" xr:uid="{6D71175A-9882-4BE0-9532-D698EB957500}">
      <text>
        <r>
          <rPr>
            <b/>
            <sz val="9"/>
            <color indexed="81"/>
            <rFont val="Tahoma"/>
            <family val="2"/>
          </rPr>
          <t>JEAN Alexy:</t>
        </r>
        <r>
          <rPr>
            <sz val="9"/>
            <color indexed="81"/>
            <rFont val="Tahoma"/>
            <family val="2"/>
          </rPr>
          <t xml:space="preserve">
1 BNA du 18/01</t>
        </r>
      </text>
    </comment>
    <comment ref="AG15" authorId="2" shapeId="0" xr:uid="{4C8DB0EA-E23F-4596-A84D-5B13A3BC0294}">
      <text>
        <r>
          <rPr>
            <b/>
            <sz val="9"/>
            <color indexed="81"/>
            <rFont val="Tahoma"/>
            <family val="2"/>
          </rPr>
          <t>JEAN Alexy:</t>
        </r>
        <r>
          <rPr>
            <sz val="9"/>
            <color indexed="81"/>
            <rFont val="Tahoma"/>
            <family val="2"/>
          </rPr>
          <t xml:space="preserve">
1 BNA du 18/01</t>
        </r>
      </text>
    </comment>
    <comment ref="AH15" authorId="2" shapeId="0" xr:uid="{4EE6FC95-A4AF-4ACA-8FDA-F0259952737D}">
      <text>
        <r>
          <rPr>
            <b/>
            <sz val="9"/>
            <color indexed="81"/>
            <rFont val="Tahoma"/>
            <family val="2"/>
          </rPr>
          <t>JEAN Alexy:</t>
        </r>
        <r>
          <rPr>
            <sz val="9"/>
            <color indexed="81"/>
            <rFont val="Tahoma"/>
            <family val="2"/>
          </rPr>
          <t xml:space="preserve">
1 BNA du 18/01 à cafuter</t>
        </r>
      </text>
    </comment>
    <comment ref="AJ15" authorId="2" shapeId="0" xr:uid="{BCB2B66A-748B-4347-80CA-AB4BCB39E657}">
      <text>
        <r>
          <rPr>
            <b/>
            <sz val="9"/>
            <color indexed="81"/>
            <rFont val="Tahoma"/>
            <family val="2"/>
          </rPr>
          <t>JEAN Alexy:</t>
        </r>
        <r>
          <rPr>
            <sz val="9"/>
            <color indexed="81"/>
            <rFont val="Tahoma"/>
            <family val="2"/>
          </rPr>
          <t xml:space="preserve">
PJI 2530667
22/06/2021 05:28:47 BNA DD</t>
        </r>
      </text>
    </comment>
    <comment ref="AM15" authorId="2" shapeId="0" xr:uid="{E00C7832-DCF8-463E-A146-55F4C1C2F632}">
      <text>
        <r>
          <rPr>
            <b/>
            <sz val="9"/>
            <color indexed="81"/>
            <rFont val="Tahoma"/>
            <family val="2"/>
          </rPr>
          <t>JEAN Alexy:</t>
        </r>
        <r>
          <rPr>
            <sz val="9"/>
            <color indexed="81"/>
            <rFont val="Tahoma"/>
            <family val="2"/>
          </rPr>
          <t xml:space="preserve">
0510488 BNA
25/01/2022</t>
        </r>
      </text>
    </comment>
    <comment ref="AN15" authorId="2" shapeId="0" xr:uid="{8295B663-ED89-4E47-A67B-B71535F597A6}">
      <text>
        <r>
          <rPr>
            <b/>
            <sz val="9"/>
            <color indexed="81"/>
            <rFont val="Tahoma"/>
            <family val="2"/>
          </rPr>
          <t>JEAN Alexy:</t>
        </r>
        <r>
          <rPr>
            <sz val="9"/>
            <color indexed="81"/>
            <rFont val="Tahoma"/>
            <family val="2"/>
          </rPr>
          <t xml:space="preserve">
0510488 BNA
25/01/2022</t>
        </r>
      </text>
    </comment>
    <comment ref="AQ15" authorId="2" shapeId="0" xr:uid="{4A020B50-B5BD-45A9-A205-3CE89CC08E9E}">
      <text>
        <r>
          <rPr>
            <b/>
            <sz val="9"/>
            <color indexed="81"/>
            <rFont val="Tahoma"/>
            <family val="2"/>
          </rPr>
          <t>JEAN Alexy:</t>
        </r>
        <r>
          <rPr>
            <sz val="9"/>
            <color indexed="81"/>
            <rFont val="Tahoma"/>
            <family val="2"/>
          </rPr>
          <t xml:space="preserve">
2 cafus pavillon déformé</t>
        </r>
      </text>
    </comment>
    <comment ref="AR15" authorId="2" shapeId="0" xr:uid="{AE22E4A1-355A-442D-8F90-6EFD419685E8}">
      <text>
        <r>
          <rPr>
            <b/>
            <sz val="9"/>
            <color indexed="81"/>
            <rFont val="Tahoma"/>
            <family val="2"/>
          </rPr>
          <t>JEAN Alexy:</t>
        </r>
        <r>
          <rPr>
            <sz val="9"/>
            <color indexed="81"/>
            <rFont val="Tahoma"/>
            <family val="2"/>
          </rPr>
          <t xml:space="preserve">
2 cafus pavillon déformé</t>
        </r>
      </text>
    </comment>
    <comment ref="AS15" authorId="2" shapeId="0" xr:uid="{305492E3-88D3-4336-8154-D2B79C8414A4}">
      <text>
        <r>
          <rPr>
            <b/>
            <sz val="9"/>
            <color indexed="81"/>
            <rFont val="Tahoma"/>
            <family val="2"/>
          </rPr>
          <t>JEAN Alexy:</t>
        </r>
        <r>
          <rPr>
            <sz val="9"/>
            <color indexed="81"/>
            <rFont val="Tahoma"/>
            <family val="2"/>
          </rPr>
          <t xml:space="preserve">
2 cafus pavillon déformé</t>
        </r>
      </text>
    </comment>
    <comment ref="AT15" authorId="2" shapeId="0" xr:uid="{C004D737-4355-4DA7-A0C6-4586E042C5FF}">
      <text>
        <r>
          <rPr>
            <b/>
            <sz val="9"/>
            <color indexed="81"/>
            <rFont val="Tahoma"/>
            <family val="2"/>
          </rPr>
          <t>JEAN Alexy:</t>
        </r>
        <r>
          <rPr>
            <sz val="9"/>
            <color indexed="81"/>
            <rFont val="Tahoma"/>
            <family val="2"/>
          </rPr>
          <t xml:space="preserve">
2 cafus pavillon déformé</t>
        </r>
      </text>
    </comment>
    <comment ref="AW15" authorId="2" shapeId="0" xr:uid="{FF65D2A9-3EF4-41DB-BE97-7C52B211A714}">
      <text>
        <r>
          <rPr>
            <b/>
            <sz val="9"/>
            <color indexed="81"/>
            <rFont val="Tahoma"/>
            <family val="2"/>
          </rPr>
          <t>JEAN Alexy:</t>
        </r>
        <r>
          <rPr>
            <sz val="9"/>
            <color indexed="81"/>
            <rFont val="Tahoma"/>
            <family val="2"/>
          </rPr>
          <t xml:space="preserve">
2 cafus pavillon déformé</t>
        </r>
      </text>
    </comment>
    <comment ref="AX15" authorId="2" shapeId="0" xr:uid="{A6CA88C5-4F6C-42CA-8CB2-DDBC18683933}">
      <text>
        <r>
          <rPr>
            <b/>
            <sz val="9"/>
            <color indexed="81"/>
            <rFont val="Tahoma"/>
            <family val="2"/>
          </rPr>
          <t>JEAN Alexy:</t>
        </r>
        <r>
          <rPr>
            <sz val="9"/>
            <color indexed="81"/>
            <rFont val="Tahoma"/>
            <family val="2"/>
          </rPr>
          <t xml:space="preserve">
2 cafus pavillon déformé</t>
        </r>
      </text>
    </comment>
    <comment ref="AY15" authorId="2" shapeId="0" xr:uid="{210D2F89-F670-4A92-ABB7-CA77EE81BDC0}">
      <text>
        <r>
          <rPr>
            <b/>
            <sz val="9"/>
            <color indexed="81"/>
            <rFont val="Tahoma"/>
            <family val="2"/>
          </rPr>
          <t>JEAN Alexy:</t>
        </r>
        <r>
          <rPr>
            <sz val="9"/>
            <color indexed="81"/>
            <rFont val="Tahoma"/>
            <family val="2"/>
          </rPr>
          <t xml:space="preserve">
2 cafus pavillon déformé</t>
        </r>
      </text>
    </comment>
    <comment ref="AZ15" authorId="2" shapeId="0" xr:uid="{6C376E85-63B9-46BF-8B78-8469F015E5E0}">
      <text>
        <r>
          <rPr>
            <b/>
            <sz val="9"/>
            <color indexed="81"/>
            <rFont val="Tahoma"/>
            <family val="2"/>
          </rPr>
          <t>JEAN Alexy:</t>
        </r>
        <r>
          <rPr>
            <sz val="9"/>
            <color indexed="81"/>
            <rFont val="Tahoma"/>
            <family val="2"/>
          </rPr>
          <t xml:space="preserve">
2 cafus pavillon déformé</t>
        </r>
      </text>
    </comment>
    <comment ref="BE15" authorId="2" shapeId="0" xr:uid="{99B5BD4D-82E0-4523-8B96-AF6A91FF3183}">
      <text>
        <r>
          <rPr>
            <b/>
            <sz val="9"/>
            <color indexed="81"/>
            <rFont val="Tahoma"/>
            <family val="2"/>
          </rPr>
          <t>JEAN Alexy:</t>
        </r>
        <r>
          <rPr>
            <sz val="9"/>
            <color indexed="81"/>
            <rFont val="Tahoma"/>
            <family val="2"/>
          </rPr>
          <t xml:space="preserve">
Une B10 à sortir pour destructif</t>
        </r>
      </text>
    </comment>
    <comment ref="BL15" authorId="2" shapeId="0" xr:uid="{6E5C23DA-038D-49A9-AD89-82539C1270CD}">
      <text>
        <r>
          <rPr>
            <b/>
            <sz val="9"/>
            <color indexed="81"/>
            <rFont val="Tahoma"/>
            <family val="2"/>
          </rPr>
          <t>JEAN Alexy:</t>
        </r>
        <r>
          <rPr>
            <sz val="9"/>
            <color indexed="81"/>
            <rFont val="Tahoma"/>
            <family val="2"/>
          </rPr>
          <t xml:space="preserve">
2 voitures du 21/07</t>
        </r>
      </text>
    </comment>
    <comment ref="DP15" authorId="2" shapeId="0" xr:uid="{EFAE608A-46DB-415F-9D90-83906337AAF9}">
      <text>
        <r>
          <rPr>
            <b/>
            <sz val="9"/>
            <color indexed="81"/>
            <rFont val="Tahoma"/>
            <family val="2"/>
          </rPr>
          <t>JEAN Alexy:</t>
        </r>
        <r>
          <rPr>
            <sz val="9"/>
            <color indexed="81"/>
            <rFont val="Tahoma"/>
            <family val="2"/>
          </rPr>
          <t xml:space="preserve">
4 BNA stock OB (suite défaut CdC)</t>
        </r>
      </text>
    </comment>
    <comment ref="DS15" authorId="1" shapeId="0" xr:uid="{3855D39D-4D41-476E-9DD2-F2A563EF13CB}">
      <text>
        <r>
          <rPr>
            <b/>
            <sz val="9"/>
            <color indexed="81"/>
            <rFont val="Tahoma"/>
            <family val="2"/>
          </rPr>
          <t>ZUBIMENDI Mikel:</t>
        </r>
        <r>
          <rPr>
            <sz val="9"/>
            <color indexed="81"/>
            <rFont val="Tahoma"/>
            <family val="2"/>
          </rPr>
          <t xml:space="preserve">
1 caisse du 28/09 à retoucher par 2 retoucheurs</t>
        </r>
      </text>
    </comment>
    <comment ref="ED15" authorId="2" shapeId="0" xr:uid="{51F04C3A-6F4C-43AB-AED5-2A41E527F0C7}">
      <text>
        <r>
          <rPr>
            <b/>
            <sz val="9"/>
            <color indexed="81"/>
            <rFont val="Tahoma"/>
            <family val="2"/>
          </rPr>
          <t>JEAN Alexy:</t>
        </r>
        <r>
          <rPr>
            <sz val="9"/>
            <color indexed="81"/>
            <rFont val="Tahoma"/>
            <family val="2"/>
          </rPr>
          <t xml:space="preserve">
1 caffût CdC
1 sortie pour destructif</t>
        </r>
      </text>
    </comment>
    <comment ref="EF15" authorId="2" shapeId="0" xr:uid="{42988054-AC6A-4B3C-816B-AE88E168CD2A}">
      <text>
        <r>
          <rPr>
            <b/>
            <sz val="9"/>
            <color indexed="81"/>
            <rFont val="Tahoma"/>
            <family val="2"/>
          </rPr>
          <t>JEAN Alexy:</t>
        </r>
        <r>
          <rPr>
            <sz val="9"/>
            <color indexed="81"/>
            <rFont val="Tahoma"/>
            <family val="2"/>
          </rPr>
          <t xml:space="preserve">
Bon de caffût à traiter, voitures déjà caffutées</t>
        </r>
      </text>
    </comment>
    <comment ref="EH15" authorId="2" shapeId="0" xr:uid="{B61B1C79-47FB-41FB-A2C8-1FD78942673B}">
      <text>
        <r>
          <rPr>
            <b/>
            <sz val="9"/>
            <color indexed="81"/>
            <rFont val="Tahoma"/>
            <family val="2"/>
          </rPr>
          <t>JEAN Alexy:</t>
        </r>
        <r>
          <rPr>
            <sz val="9"/>
            <color indexed="81"/>
            <rFont val="Tahoma"/>
            <family val="2"/>
          </rPr>
          <t xml:space="preserve">
1 caisse du 15/10
6 caisses déjà caffutés</t>
        </r>
      </text>
    </comment>
    <comment ref="EI15" authorId="2" shapeId="0" xr:uid="{EC48C0F1-4603-4753-A6BD-1FFFEB0C50E2}">
      <text>
        <r>
          <rPr>
            <b/>
            <sz val="9"/>
            <color indexed="81"/>
            <rFont val="Tahoma"/>
            <family val="2"/>
          </rPr>
          <t>JEAN Alexy:</t>
        </r>
        <r>
          <rPr>
            <sz val="9"/>
            <color indexed="81"/>
            <rFont val="Tahoma"/>
            <family val="2"/>
          </rPr>
          <t xml:space="preserve">
1 B10 salon à faire</t>
        </r>
      </text>
    </comment>
    <comment ref="EP15" authorId="2" shapeId="0" xr:uid="{4DD4B1B4-EE51-4974-B272-A51FEB7D1BDF}">
      <text>
        <r>
          <rPr>
            <b/>
            <sz val="9"/>
            <color indexed="81"/>
            <rFont val="Tahoma"/>
            <family val="2"/>
          </rPr>
          <t>JEAN Alexy:</t>
        </r>
        <r>
          <rPr>
            <sz val="9"/>
            <color indexed="81"/>
            <rFont val="Tahoma"/>
            <family val="2"/>
          </rPr>
          <t xml:space="preserve">
1 B10 du 22/10</t>
        </r>
      </text>
    </comment>
    <comment ref="EQ15" authorId="2" shapeId="0" xr:uid="{FDA5368C-3A5E-4B1C-8285-3904F614B173}">
      <text>
        <r>
          <rPr>
            <b/>
            <sz val="9"/>
            <color indexed="81"/>
            <rFont val="Tahoma"/>
            <family val="2"/>
          </rPr>
          <t>JEAN Alexy:</t>
        </r>
        <r>
          <rPr>
            <sz val="9"/>
            <color indexed="81"/>
            <rFont val="Tahoma"/>
            <family val="2"/>
          </rPr>
          <t xml:space="preserve">
1 B10 du 22/10</t>
        </r>
      </text>
    </comment>
    <comment ref="ER15" authorId="2" shapeId="0" xr:uid="{BD4BB6D2-CA0C-4D64-89ED-3F3A5721568C}">
      <text>
        <r>
          <rPr>
            <b/>
            <sz val="9"/>
            <color indexed="81"/>
            <rFont val="Tahoma"/>
            <family val="2"/>
          </rPr>
          <t>JEAN Alexy:</t>
        </r>
        <r>
          <rPr>
            <sz val="9"/>
            <color indexed="81"/>
            <rFont val="Tahoma"/>
            <family val="2"/>
          </rPr>
          <t xml:space="preserve">
1 B10 du 22/10</t>
        </r>
      </text>
    </comment>
    <comment ref="EU15" authorId="2" shapeId="0" xr:uid="{1EA8192E-4EF3-48A4-AF3A-A590E3F30654}">
      <text>
        <r>
          <rPr>
            <b/>
            <sz val="9"/>
            <color indexed="81"/>
            <rFont val="Tahoma"/>
            <family val="2"/>
          </rPr>
          <t>JEAN Alexy:</t>
        </r>
        <r>
          <rPr>
            <sz val="9"/>
            <color indexed="81"/>
            <rFont val="Tahoma"/>
            <family val="2"/>
          </rPr>
          <t xml:space="preserve">
1 véhicule du 29/10
1 véhicule 22/10</t>
        </r>
      </text>
    </comment>
    <comment ref="EV15" authorId="2" shapeId="0" xr:uid="{6CBBE1A2-40D8-46AA-B3A3-F320980B999B}">
      <text>
        <r>
          <rPr>
            <b/>
            <sz val="9"/>
            <color indexed="81"/>
            <rFont val="Tahoma"/>
            <family val="2"/>
          </rPr>
          <t>JEAN Alexy:</t>
        </r>
        <r>
          <rPr>
            <sz val="9"/>
            <color indexed="81"/>
            <rFont val="Tahoma"/>
            <family val="2"/>
          </rPr>
          <t xml:space="preserve">
1 véhicule du 29/10
1 véhicule 22/10</t>
        </r>
      </text>
    </comment>
    <comment ref="EW15" authorId="2" shapeId="0" xr:uid="{6E4D0555-9504-4FA6-BA5B-98BF038E327C}">
      <text>
        <r>
          <rPr>
            <b/>
            <sz val="9"/>
            <color indexed="81"/>
            <rFont val="Tahoma"/>
            <family val="2"/>
          </rPr>
          <t>JEAN Alexy:</t>
        </r>
        <r>
          <rPr>
            <sz val="9"/>
            <color indexed="81"/>
            <rFont val="Tahoma"/>
            <family val="2"/>
          </rPr>
          <t xml:space="preserve">
1 véhicule du 29/10
1 véhicule 22/10</t>
        </r>
      </text>
    </comment>
    <comment ref="EX15" authorId="2" shapeId="0" xr:uid="{D849FE81-9A0F-4E32-BCE4-CCC97593A328}">
      <text>
        <r>
          <rPr>
            <b/>
            <sz val="9"/>
            <color indexed="81"/>
            <rFont val="Tahoma"/>
            <family val="2"/>
          </rPr>
          <t>JEAN Alexy:</t>
        </r>
        <r>
          <rPr>
            <sz val="9"/>
            <color indexed="81"/>
            <rFont val="Tahoma"/>
            <family val="2"/>
          </rPr>
          <t xml:space="preserve">
1 véhicule du 29/10
1 véhicule 22/10</t>
        </r>
      </text>
    </comment>
    <comment ref="EZ15" authorId="2" shapeId="0" xr:uid="{70735F45-7E01-4C89-B8D0-ABBCA55D26D7}">
      <text>
        <r>
          <rPr>
            <b/>
            <sz val="9"/>
            <color indexed="81"/>
            <rFont val="Tahoma"/>
            <family val="2"/>
          </rPr>
          <t>JEAN Alexy:</t>
        </r>
        <r>
          <rPr>
            <sz val="9"/>
            <color indexed="81"/>
            <rFont val="Tahoma"/>
            <family val="2"/>
          </rPr>
          <t xml:space="preserve">
1 véhicule du 29/10
1 véhicule 22/10</t>
        </r>
      </text>
    </comment>
    <comment ref="FA15" authorId="2" shapeId="0" xr:uid="{B3A39F91-9A1D-4AF0-AA5E-11B368AAF3A0}">
      <text>
        <r>
          <rPr>
            <b/>
            <sz val="9"/>
            <color indexed="81"/>
            <rFont val="Tahoma"/>
            <family val="2"/>
          </rPr>
          <t>JEAN Alexy:</t>
        </r>
        <r>
          <rPr>
            <sz val="9"/>
            <color indexed="81"/>
            <rFont val="Tahoma"/>
            <family val="2"/>
          </rPr>
          <t xml:space="preserve">
1 véhicule du 29/10
1 véhicule 22/10</t>
        </r>
      </text>
    </comment>
    <comment ref="FF15" authorId="2" shapeId="0" xr:uid="{5367B7AC-DD43-4DD4-A0AE-1D4CB9226474}">
      <text>
        <r>
          <rPr>
            <b/>
            <sz val="9"/>
            <color indexed="81"/>
            <rFont val="Tahoma"/>
            <family val="2"/>
          </rPr>
          <t>JEAN Alexy:</t>
        </r>
        <r>
          <rPr>
            <sz val="9"/>
            <color indexed="81"/>
            <rFont val="Tahoma"/>
            <family val="2"/>
          </rPr>
          <t xml:space="preserve">
2 B10 du 10/11</t>
        </r>
      </text>
    </comment>
    <comment ref="FG15" authorId="2" shapeId="0" xr:uid="{DC2B5164-B61E-4593-A86C-F38F54298C31}">
      <text>
        <r>
          <rPr>
            <b/>
            <sz val="9"/>
            <color indexed="81"/>
            <rFont val="Tahoma"/>
            <family val="2"/>
          </rPr>
          <t>JEAN Alexy:</t>
        </r>
        <r>
          <rPr>
            <sz val="9"/>
            <color indexed="81"/>
            <rFont val="Tahoma"/>
            <family val="2"/>
          </rPr>
          <t xml:space="preserve">
2 B10 du 10/11</t>
        </r>
      </text>
    </comment>
    <comment ref="FH15" authorId="2" shapeId="0" xr:uid="{A75BB2F7-AF4F-4AF7-862F-62EF477C2EE6}">
      <text>
        <r>
          <rPr>
            <b/>
            <sz val="9"/>
            <color indexed="81"/>
            <rFont val="Tahoma"/>
            <family val="2"/>
          </rPr>
          <t>JEAN Alexy:</t>
        </r>
        <r>
          <rPr>
            <sz val="9"/>
            <color indexed="81"/>
            <rFont val="Tahoma"/>
            <family val="2"/>
          </rPr>
          <t xml:space="preserve">
1 B10 du 10/11</t>
        </r>
      </text>
    </comment>
    <comment ref="FJ15" authorId="2" shapeId="0" xr:uid="{E7238A50-A52E-44AC-BBA7-039279494ECB}">
      <text>
        <r>
          <rPr>
            <b/>
            <sz val="9"/>
            <color indexed="81"/>
            <rFont val="Tahoma"/>
            <family val="2"/>
          </rPr>
          <t>JEAN Alexy:</t>
        </r>
        <r>
          <rPr>
            <sz val="9"/>
            <color indexed="81"/>
            <rFont val="Tahoma"/>
            <family val="2"/>
          </rPr>
          <t xml:space="preserve">
1 BNA du 17/11</t>
        </r>
      </text>
    </comment>
    <comment ref="FM15" authorId="2" shapeId="0" xr:uid="{62D3B8E1-CBAF-4B03-B434-DC70EA077DAA}">
      <text>
        <r>
          <rPr>
            <b/>
            <sz val="9"/>
            <color indexed="81"/>
            <rFont val="Tahoma"/>
            <family val="2"/>
          </rPr>
          <t>JEAN Alexy:</t>
        </r>
        <r>
          <rPr>
            <sz val="9"/>
            <color indexed="81"/>
            <rFont val="Tahoma"/>
            <family val="2"/>
          </rPr>
          <t xml:space="preserve">
1 B10 et 1 BNA du 18/11</t>
        </r>
      </text>
    </comment>
    <comment ref="FN15" authorId="2" shapeId="0" xr:uid="{0C95FFE6-6211-4E37-A869-2F292F5F8D5F}">
      <text>
        <r>
          <rPr>
            <b/>
            <sz val="9"/>
            <color indexed="81"/>
            <rFont val="Tahoma"/>
            <family val="2"/>
          </rPr>
          <t>JEAN Alexy:</t>
        </r>
        <r>
          <rPr>
            <sz val="9"/>
            <color indexed="81"/>
            <rFont val="Tahoma"/>
            <family val="2"/>
          </rPr>
          <t xml:space="preserve">
1 B10 et 1 BNA du 18/11</t>
        </r>
      </text>
    </comment>
    <comment ref="FO15" authorId="2" shapeId="0" xr:uid="{35FA2B50-7759-4091-BC32-66790824C51E}">
      <text>
        <r>
          <rPr>
            <b/>
            <sz val="9"/>
            <color indexed="81"/>
            <rFont val="Tahoma"/>
            <family val="2"/>
          </rPr>
          <t>JEAN Alexy:</t>
        </r>
        <r>
          <rPr>
            <sz val="9"/>
            <color indexed="81"/>
            <rFont val="Tahoma"/>
            <family val="2"/>
          </rPr>
          <t xml:space="preserve">
1 B10 et 1 BNA du 18/11</t>
        </r>
      </text>
    </comment>
    <comment ref="FP15" authorId="2" shapeId="0" xr:uid="{33B79B19-68C6-401F-99AD-C040028DDB79}">
      <text>
        <r>
          <rPr>
            <b/>
            <sz val="9"/>
            <color indexed="81"/>
            <rFont val="Tahoma"/>
            <family val="2"/>
          </rPr>
          <t>JEAN Alexy:</t>
        </r>
        <r>
          <rPr>
            <sz val="9"/>
            <color indexed="81"/>
            <rFont val="Tahoma"/>
            <family val="2"/>
          </rPr>
          <t xml:space="preserve">
1 B10 du 23/11</t>
        </r>
      </text>
    </comment>
    <comment ref="FR15" authorId="2" shapeId="0" xr:uid="{AB7A969D-5ABE-4173-8909-3F2582E7AC0E}">
      <text>
        <r>
          <rPr>
            <b/>
            <sz val="9"/>
            <color indexed="81"/>
            <rFont val="Tahoma"/>
            <family val="2"/>
          </rPr>
          <t>JEAN Alexy:</t>
        </r>
        <r>
          <rPr>
            <sz val="9"/>
            <color indexed="81"/>
            <rFont val="Tahoma"/>
            <family val="2"/>
          </rPr>
          <t xml:space="preserve">
1 B10 du 23/11
1 BNA du 25/11</t>
        </r>
      </text>
    </comment>
    <comment ref="FS15" authorId="2" shapeId="0" xr:uid="{E19F8D9F-EE1D-405C-A1CF-3731007B9940}">
      <text>
        <r>
          <rPr>
            <b/>
            <sz val="9"/>
            <color indexed="81"/>
            <rFont val="Tahoma"/>
            <family val="2"/>
          </rPr>
          <t>JEAN Alexy:</t>
        </r>
        <r>
          <rPr>
            <sz val="9"/>
            <color indexed="81"/>
            <rFont val="Tahoma"/>
            <family val="2"/>
          </rPr>
          <t xml:space="preserve">
1 BNA du 25/11</t>
        </r>
      </text>
    </comment>
    <comment ref="FU15" authorId="2" shapeId="0" xr:uid="{4DED987A-6522-43C6-80AE-B83431058235}">
      <text>
        <r>
          <rPr>
            <b/>
            <sz val="9"/>
            <color indexed="81"/>
            <rFont val="Tahoma"/>
            <family val="2"/>
          </rPr>
          <t>JEAN Alexy:</t>
        </r>
        <r>
          <rPr>
            <sz val="9"/>
            <color indexed="81"/>
            <rFont val="Tahoma"/>
            <family val="2"/>
          </rPr>
          <t xml:space="preserve">
1 BNA du 30/11</t>
        </r>
      </text>
    </comment>
    <comment ref="FV15" authorId="2" shapeId="0" xr:uid="{96E5D141-60EC-4FC6-AFE5-E6ED488989AA}">
      <text>
        <r>
          <rPr>
            <b/>
            <sz val="9"/>
            <color indexed="81"/>
            <rFont val="Tahoma"/>
            <family val="2"/>
          </rPr>
          <t>JEAN Alexy:</t>
        </r>
        <r>
          <rPr>
            <sz val="9"/>
            <color indexed="81"/>
            <rFont val="Tahoma"/>
            <family val="2"/>
          </rPr>
          <t xml:space="preserve">
1 BNA du 30/11</t>
        </r>
      </text>
    </comment>
    <comment ref="FX15" authorId="2" shapeId="0" xr:uid="{896DA740-4AB4-40D0-8F03-D8BF1FB60A3B}">
      <text>
        <r>
          <rPr>
            <b/>
            <sz val="9"/>
            <color indexed="81"/>
            <rFont val="Tahoma"/>
            <family val="2"/>
          </rPr>
          <t>JEAN Alexy:</t>
        </r>
        <r>
          <rPr>
            <sz val="9"/>
            <color indexed="81"/>
            <rFont val="Tahoma"/>
            <family val="2"/>
          </rPr>
          <t xml:space="preserve">
1 BNA du 30/11/2021
1 BNA du 02/12/2021
1 BNA du 03/12/2021</t>
        </r>
      </text>
    </comment>
    <comment ref="FY15" authorId="2" shapeId="0" xr:uid="{8DE24904-E531-4D94-BCEF-875F1DB2A2AA}">
      <text>
        <r>
          <rPr>
            <b/>
            <sz val="9"/>
            <color indexed="81"/>
            <rFont val="Tahoma"/>
            <family val="2"/>
          </rPr>
          <t>JEAN Alexy:</t>
        </r>
        <r>
          <rPr>
            <sz val="9"/>
            <color indexed="81"/>
            <rFont val="Tahoma"/>
            <family val="2"/>
          </rPr>
          <t xml:space="preserve">
1 BNA du 30/11/2021
1 BNA du 02/12/2021
1 BNA du 03/12/2021</t>
        </r>
      </text>
    </comment>
    <comment ref="FZ15" authorId="2" shapeId="0" xr:uid="{30A45B08-9DB0-492C-B95E-50053D082538}">
      <text>
        <r>
          <rPr>
            <b/>
            <sz val="9"/>
            <color indexed="81"/>
            <rFont val="Tahoma"/>
            <family val="2"/>
          </rPr>
          <t>JEAN Alexy:</t>
        </r>
        <r>
          <rPr>
            <sz val="9"/>
            <color indexed="81"/>
            <rFont val="Tahoma"/>
            <family val="2"/>
          </rPr>
          <t xml:space="preserve">
1 BNA du 30/11/2021
1 BNA du 03/12/2021</t>
        </r>
      </text>
    </comment>
    <comment ref="GA15" authorId="2" shapeId="0" xr:uid="{E78CAB50-F063-479D-8A44-B4D6229393D9}">
      <text>
        <r>
          <rPr>
            <b/>
            <sz val="9"/>
            <color indexed="81"/>
            <rFont val="Tahoma"/>
            <family val="2"/>
          </rPr>
          <t>JEAN Alexy:</t>
        </r>
        <r>
          <rPr>
            <sz val="9"/>
            <color indexed="81"/>
            <rFont val="Tahoma"/>
            <family val="2"/>
          </rPr>
          <t xml:space="preserve">
1 BNA du 03/12/2021
1 BNA du 07/12/2021</t>
        </r>
      </text>
    </comment>
    <comment ref="GB15" authorId="2" shapeId="0" xr:uid="{FB45353B-8D61-4505-ABDC-73BF55FCE348}">
      <text>
        <r>
          <rPr>
            <b/>
            <sz val="9"/>
            <color indexed="81"/>
            <rFont val="Tahoma"/>
            <family val="2"/>
          </rPr>
          <t>JEAN Alexy:</t>
        </r>
        <r>
          <rPr>
            <sz val="9"/>
            <color indexed="81"/>
            <rFont val="Tahoma"/>
            <family val="2"/>
          </rPr>
          <t xml:space="preserve">
Rien de plus de 3 jours</t>
        </r>
      </text>
    </comment>
    <comment ref="GD15" authorId="2" shapeId="0" xr:uid="{B968F2B1-D2B5-4BC7-B44A-67AAF47D6F35}">
      <text>
        <r>
          <rPr>
            <b/>
            <sz val="9"/>
            <color indexed="81"/>
            <rFont val="Tahoma"/>
            <family val="2"/>
          </rPr>
          <t>JEAN Alexy:</t>
        </r>
        <r>
          <rPr>
            <sz val="9"/>
            <color indexed="81"/>
            <rFont val="Tahoma"/>
            <family val="2"/>
          </rPr>
          <t xml:space="preserve">
3 véhicules du 08/12</t>
        </r>
      </text>
    </comment>
    <comment ref="GE15" authorId="2" shapeId="0" xr:uid="{76061D6F-B078-4CBC-BBA3-C2D3DAF068E8}">
      <text>
        <r>
          <rPr>
            <b/>
            <sz val="9"/>
            <color indexed="81"/>
            <rFont val="Tahoma"/>
            <family val="2"/>
          </rPr>
          <t>JEAN Alexy:</t>
        </r>
        <r>
          <rPr>
            <sz val="9"/>
            <color indexed="81"/>
            <rFont val="Tahoma"/>
            <family val="2"/>
          </rPr>
          <t xml:space="preserve">
3 véhicules du 08/12</t>
        </r>
      </text>
    </comment>
    <comment ref="GF15" authorId="2" shapeId="0" xr:uid="{E5E02046-4EB4-409E-BABA-F22E18289730}">
      <text>
        <r>
          <rPr>
            <b/>
            <sz val="9"/>
            <color indexed="81"/>
            <rFont val="Tahoma"/>
            <family val="2"/>
          </rPr>
          <t>JEAN Alexy:</t>
        </r>
        <r>
          <rPr>
            <sz val="9"/>
            <color indexed="81"/>
            <rFont val="Tahoma"/>
            <family val="2"/>
          </rPr>
          <t xml:space="preserve">
1 BNA du 08/12
1 BNA du 09/12</t>
        </r>
      </text>
    </comment>
    <comment ref="GG15" authorId="2" shapeId="0" xr:uid="{1D08F33B-BA24-4F3F-97E3-390666656346}">
      <text>
        <r>
          <rPr>
            <b/>
            <sz val="9"/>
            <color indexed="81"/>
            <rFont val="Tahoma"/>
            <family val="2"/>
          </rPr>
          <t>JEAN Alexy:</t>
        </r>
        <r>
          <rPr>
            <sz val="9"/>
            <color indexed="81"/>
            <rFont val="Tahoma"/>
            <family val="2"/>
          </rPr>
          <t xml:space="preserve">
1 BNA du 09/12 (4530120)</t>
        </r>
      </text>
    </comment>
    <comment ref="GH15" authorId="2" shapeId="0" xr:uid="{2D280BD1-C411-426D-84FC-35F873128DD0}">
      <text>
        <r>
          <rPr>
            <b/>
            <sz val="9"/>
            <color indexed="81"/>
            <rFont val="Tahoma"/>
            <family val="2"/>
          </rPr>
          <t>JEAN Alexy:</t>
        </r>
        <r>
          <rPr>
            <sz val="9"/>
            <color indexed="81"/>
            <rFont val="Tahoma"/>
            <family val="2"/>
          </rPr>
          <t xml:space="preserve">
1 B10 du 14/12</t>
        </r>
      </text>
    </comment>
    <comment ref="GJ15" authorId="2" shapeId="0" xr:uid="{1F176C6D-DE6F-42AC-B9B8-7A8A21D02018}">
      <text>
        <r>
          <rPr>
            <b/>
            <sz val="9"/>
            <color indexed="81"/>
            <rFont val="Tahoma"/>
            <family val="2"/>
          </rPr>
          <t>JEAN Alexy:</t>
        </r>
        <r>
          <rPr>
            <sz val="9"/>
            <color indexed="81"/>
            <rFont val="Tahoma"/>
            <family val="2"/>
          </rPr>
          <t xml:space="preserve">
1 B10 du 14/12
1 B10 du 18/12</t>
        </r>
      </text>
    </comment>
    <comment ref="GK15" authorId="2" shapeId="0" xr:uid="{B04185B0-00A7-4D00-8E9B-D94227BFEC7F}">
      <text>
        <r>
          <rPr>
            <b/>
            <sz val="9"/>
            <color indexed="81"/>
            <rFont val="Tahoma"/>
            <family val="2"/>
          </rPr>
          <t>JEAN Alexy:</t>
        </r>
        <r>
          <rPr>
            <sz val="9"/>
            <color indexed="81"/>
            <rFont val="Tahoma"/>
            <family val="2"/>
          </rPr>
          <t xml:space="preserve">
1 B10 du 14/12 utilisable pour destructif</t>
        </r>
      </text>
    </comment>
    <comment ref="GQ15" authorId="2" shapeId="0" xr:uid="{CB66BC41-4262-4255-8B76-4D3DE0D66EFA}">
      <text>
        <r>
          <rPr>
            <b/>
            <sz val="9"/>
            <color indexed="81"/>
            <rFont val="Tahoma"/>
            <family val="2"/>
          </rPr>
          <t>JEAN Alexy:</t>
        </r>
        <r>
          <rPr>
            <sz val="9"/>
            <color indexed="81"/>
            <rFont val="Tahoma"/>
            <family val="2"/>
          </rPr>
          <t xml:space="preserve">
1 véhicule du 29/10
1 véhicule 22/10</t>
        </r>
      </text>
    </comment>
    <comment ref="GR15" authorId="2" shapeId="0" xr:uid="{F808516D-BA70-45AE-9896-2CDDD5827249}">
      <text>
        <r>
          <rPr>
            <b/>
            <sz val="9"/>
            <color indexed="81"/>
            <rFont val="Tahoma"/>
            <family val="2"/>
          </rPr>
          <t>JEAN Alexy:</t>
        </r>
        <r>
          <rPr>
            <sz val="9"/>
            <color indexed="81"/>
            <rFont val="Tahoma"/>
            <family val="2"/>
          </rPr>
          <t xml:space="preserve">
1 véhicule du 29/10
1 véhicule 22/10</t>
        </r>
      </text>
    </comment>
    <comment ref="GS15" authorId="2" shapeId="0" xr:uid="{A9616977-5C13-4693-AECB-43EF71043282}">
      <text>
        <r>
          <rPr>
            <b/>
            <sz val="9"/>
            <color indexed="81"/>
            <rFont val="Tahoma"/>
            <family val="2"/>
          </rPr>
          <t>JEAN Alexy:</t>
        </r>
        <r>
          <rPr>
            <sz val="9"/>
            <color indexed="81"/>
            <rFont val="Tahoma"/>
            <family val="2"/>
          </rPr>
          <t xml:space="preserve">
1 véhicule du 29/10
1 véhicule 22/10</t>
        </r>
      </text>
    </comment>
    <comment ref="GT15" authorId="2" shapeId="0" xr:uid="{DD3AF481-3211-4A5C-B64A-9268BF84378E}">
      <text>
        <r>
          <rPr>
            <b/>
            <sz val="9"/>
            <color indexed="81"/>
            <rFont val="Tahoma"/>
            <family val="2"/>
          </rPr>
          <t>JEAN Alexy:</t>
        </r>
        <r>
          <rPr>
            <sz val="9"/>
            <color indexed="81"/>
            <rFont val="Tahoma"/>
            <family val="2"/>
          </rPr>
          <t xml:space="preserve">
1 véhicule du 29/10
1 véhicule 22/10</t>
        </r>
      </text>
    </comment>
    <comment ref="GV15" authorId="2" shapeId="0" xr:uid="{ECF67F89-82D5-44BD-B98F-44D7BDB1A9C8}">
      <text>
        <r>
          <rPr>
            <b/>
            <sz val="9"/>
            <color indexed="81"/>
            <rFont val="Tahoma"/>
            <family val="2"/>
          </rPr>
          <t>JEAN Alexy:</t>
        </r>
        <r>
          <rPr>
            <sz val="9"/>
            <color indexed="81"/>
            <rFont val="Tahoma"/>
            <family val="2"/>
          </rPr>
          <t xml:space="preserve">
1 véhicule du 29/10
1 véhicule 22/10</t>
        </r>
      </text>
    </comment>
    <comment ref="GW15" authorId="2" shapeId="0" xr:uid="{2FAEE03B-2761-4A7E-BDD9-5DB63468FA81}">
      <text>
        <r>
          <rPr>
            <b/>
            <sz val="9"/>
            <color indexed="81"/>
            <rFont val="Tahoma"/>
            <family val="2"/>
          </rPr>
          <t>JEAN Alexy:</t>
        </r>
        <r>
          <rPr>
            <sz val="9"/>
            <color indexed="81"/>
            <rFont val="Tahoma"/>
            <family val="2"/>
          </rPr>
          <t xml:space="preserve">
1 véhicule du 29/10
1 véhicule 22/10</t>
        </r>
      </text>
    </comment>
    <comment ref="HB15" authorId="2" shapeId="0" xr:uid="{0F0E1644-493F-439A-9610-C0A5D173A030}">
      <text>
        <r>
          <rPr>
            <b/>
            <sz val="9"/>
            <color indexed="81"/>
            <rFont val="Tahoma"/>
            <family val="2"/>
          </rPr>
          <t>JEAN Alexy:</t>
        </r>
        <r>
          <rPr>
            <sz val="9"/>
            <color indexed="81"/>
            <rFont val="Tahoma"/>
            <family val="2"/>
          </rPr>
          <t xml:space="preserve">
2 B10 du 10/11</t>
        </r>
      </text>
    </comment>
    <comment ref="HC15" authorId="2" shapeId="0" xr:uid="{5675F28E-0674-46EB-92B8-4648D597C7AB}">
      <text>
        <r>
          <rPr>
            <b/>
            <sz val="9"/>
            <color indexed="81"/>
            <rFont val="Tahoma"/>
            <family val="2"/>
          </rPr>
          <t>JEAN Alexy:</t>
        </r>
        <r>
          <rPr>
            <sz val="9"/>
            <color indexed="81"/>
            <rFont val="Tahoma"/>
            <family val="2"/>
          </rPr>
          <t xml:space="preserve">
2 B10 du 10/11</t>
        </r>
      </text>
    </comment>
    <comment ref="HD15" authorId="2" shapeId="0" xr:uid="{5FA487C6-D8A1-45DE-A5AC-0646253C850F}">
      <text>
        <r>
          <rPr>
            <b/>
            <sz val="9"/>
            <color indexed="81"/>
            <rFont val="Tahoma"/>
            <family val="2"/>
          </rPr>
          <t>JEAN Alexy:</t>
        </r>
        <r>
          <rPr>
            <sz val="9"/>
            <color indexed="81"/>
            <rFont val="Tahoma"/>
            <family val="2"/>
          </rPr>
          <t xml:space="preserve">
1 B10 du 10/11</t>
        </r>
      </text>
    </comment>
    <comment ref="HF15" authorId="2" shapeId="0" xr:uid="{EEB98511-AEB9-412A-ADBF-C19719AB3401}">
      <text>
        <r>
          <rPr>
            <b/>
            <sz val="9"/>
            <color indexed="81"/>
            <rFont val="Tahoma"/>
            <family val="2"/>
          </rPr>
          <t>JEAN Alexy:</t>
        </r>
        <r>
          <rPr>
            <sz val="9"/>
            <color indexed="81"/>
            <rFont val="Tahoma"/>
            <family val="2"/>
          </rPr>
          <t xml:space="preserve">
1 BNA du 17/11</t>
        </r>
      </text>
    </comment>
    <comment ref="HI15" authorId="2" shapeId="0" xr:uid="{57FA147E-67FB-47A8-8810-B4AAA9E46CB6}">
      <text>
        <r>
          <rPr>
            <b/>
            <sz val="9"/>
            <color indexed="81"/>
            <rFont val="Tahoma"/>
            <family val="2"/>
          </rPr>
          <t>JEAN Alexy:</t>
        </r>
        <r>
          <rPr>
            <sz val="9"/>
            <color indexed="81"/>
            <rFont val="Tahoma"/>
            <family val="2"/>
          </rPr>
          <t xml:space="preserve">
1 B10 et 1 BNA du 18/11</t>
        </r>
      </text>
    </comment>
    <comment ref="HJ15" authorId="2" shapeId="0" xr:uid="{20A704FE-6322-4C42-95FB-DE37E12FAAF2}">
      <text>
        <r>
          <rPr>
            <b/>
            <sz val="9"/>
            <color indexed="81"/>
            <rFont val="Tahoma"/>
            <family val="2"/>
          </rPr>
          <t>JEAN Alexy:</t>
        </r>
        <r>
          <rPr>
            <sz val="9"/>
            <color indexed="81"/>
            <rFont val="Tahoma"/>
            <family val="2"/>
          </rPr>
          <t xml:space="preserve">
1 B10 et 1 BNA du 18/11</t>
        </r>
      </text>
    </comment>
    <comment ref="HK15" authorId="2" shapeId="0" xr:uid="{261D8A06-3E62-4A12-841C-7182C703164D}">
      <text>
        <r>
          <rPr>
            <b/>
            <sz val="9"/>
            <color indexed="81"/>
            <rFont val="Tahoma"/>
            <family val="2"/>
          </rPr>
          <t>JEAN Alexy:</t>
        </r>
        <r>
          <rPr>
            <sz val="9"/>
            <color indexed="81"/>
            <rFont val="Tahoma"/>
            <family val="2"/>
          </rPr>
          <t xml:space="preserve">
1 B10 et 1 BNA du 18/11</t>
        </r>
      </text>
    </comment>
    <comment ref="HL15" authorId="2" shapeId="0" xr:uid="{616EA93B-6766-42E0-9E10-74CD5C2345EB}">
      <text>
        <r>
          <rPr>
            <b/>
            <sz val="9"/>
            <color indexed="81"/>
            <rFont val="Tahoma"/>
            <family val="2"/>
          </rPr>
          <t>JEAN Alexy:</t>
        </r>
        <r>
          <rPr>
            <sz val="9"/>
            <color indexed="81"/>
            <rFont val="Tahoma"/>
            <family val="2"/>
          </rPr>
          <t xml:space="preserve">
1 B10 du 23/11</t>
        </r>
      </text>
    </comment>
    <comment ref="HN15" authorId="2" shapeId="0" xr:uid="{16743667-9F7D-47FB-9421-42D45CFF38A5}">
      <text>
        <r>
          <rPr>
            <b/>
            <sz val="9"/>
            <color indexed="81"/>
            <rFont val="Tahoma"/>
            <family val="2"/>
          </rPr>
          <t>JEAN Alexy:</t>
        </r>
        <r>
          <rPr>
            <sz val="9"/>
            <color indexed="81"/>
            <rFont val="Tahoma"/>
            <family val="2"/>
          </rPr>
          <t xml:space="preserve">
1 B10 du 23/11
1 BNA du 25/11</t>
        </r>
      </text>
    </comment>
    <comment ref="HO15" authorId="2" shapeId="0" xr:uid="{EDE030C6-7778-4530-96D4-D65C0582D23A}">
      <text>
        <r>
          <rPr>
            <b/>
            <sz val="9"/>
            <color indexed="81"/>
            <rFont val="Tahoma"/>
            <family val="2"/>
          </rPr>
          <t>JEAN Alexy:</t>
        </r>
        <r>
          <rPr>
            <sz val="9"/>
            <color indexed="81"/>
            <rFont val="Tahoma"/>
            <family val="2"/>
          </rPr>
          <t xml:space="preserve">
1 BNA du 25/11</t>
        </r>
      </text>
    </comment>
    <comment ref="HQ15" authorId="2" shapeId="0" xr:uid="{F06AE187-90F8-4937-B3EC-30EA564FFC4A}">
      <text>
        <r>
          <rPr>
            <b/>
            <sz val="9"/>
            <color indexed="81"/>
            <rFont val="Tahoma"/>
            <family val="2"/>
          </rPr>
          <t>JEAN Alexy:</t>
        </r>
        <r>
          <rPr>
            <sz val="9"/>
            <color indexed="81"/>
            <rFont val="Tahoma"/>
            <family val="2"/>
          </rPr>
          <t xml:space="preserve">
1 BNA du 30/11</t>
        </r>
      </text>
    </comment>
    <comment ref="HR15" authorId="2" shapeId="0" xr:uid="{355214E5-82B2-4CC8-B13C-9099A94394BB}">
      <text>
        <r>
          <rPr>
            <b/>
            <sz val="9"/>
            <color indexed="81"/>
            <rFont val="Tahoma"/>
            <family val="2"/>
          </rPr>
          <t>JEAN Alexy:</t>
        </r>
        <r>
          <rPr>
            <sz val="9"/>
            <color indexed="81"/>
            <rFont val="Tahoma"/>
            <family val="2"/>
          </rPr>
          <t xml:space="preserve">
1 BNA du 30/11</t>
        </r>
      </text>
    </comment>
    <comment ref="HT15" authorId="2" shapeId="0" xr:uid="{2BDE97C5-3703-4E88-BF6A-EFA6176E09CB}">
      <text>
        <r>
          <rPr>
            <b/>
            <sz val="9"/>
            <color indexed="81"/>
            <rFont val="Tahoma"/>
            <family val="2"/>
          </rPr>
          <t>JEAN Alexy:</t>
        </r>
        <r>
          <rPr>
            <sz val="9"/>
            <color indexed="81"/>
            <rFont val="Tahoma"/>
            <family val="2"/>
          </rPr>
          <t xml:space="preserve">
1 BNA du 30/11/2021
1 BNA du 02/12/2021
1 BNA du 03/12/2021</t>
        </r>
      </text>
    </comment>
    <comment ref="HU15" authorId="2" shapeId="0" xr:uid="{60EBAD5E-FBFA-47ED-A28A-F44810EB191B}">
      <text>
        <r>
          <rPr>
            <b/>
            <sz val="9"/>
            <color indexed="81"/>
            <rFont val="Tahoma"/>
            <family val="2"/>
          </rPr>
          <t>JEAN Alexy:</t>
        </r>
        <r>
          <rPr>
            <sz val="9"/>
            <color indexed="81"/>
            <rFont val="Tahoma"/>
            <family val="2"/>
          </rPr>
          <t xml:space="preserve">
1 BNA du 30/11/2021
1 BNA du 02/12/2021
1 BNA du 03/12/2021</t>
        </r>
      </text>
    </comment>
    <comment ref="HV15" authorId="2" shapeId="0" xr:uid="{65F93091-22F6-49A7-B343-1B33D6AF5276}">
      <text>
        <r>
          <rPr>
            <b/>
            <sz val="9"/>
            <color indexed="81"/>
            <rFont val="Tahoma"/>
            <family val="2"/>
          </rPr>
          <t>JEAN Alexy:</t>
        </r>
        <r>
          <rPr>
            <sz val="9"/>
            <color indexed="81"/>
            <rFont val="Tahoma"/>
            <family val="2"/>
          </rPr>
          <t xml:space="preserve">
1 BNA du 30/11/2021
1 BNA du 03/12/2021</t>
        </r>
      </text>
    </comment>
    <comment ref="HW15" authorId="2" shapeId="0" xr:uid="{E12EBE6A-6124-4A4A-9AB3-697434DBAC9B}">
      <text>
        <r>
          <rPr>
            <b/>
            <sz val="9"/>
            <color indexed="81"/>
            <rFont val="Tahoma"/>
            <family val="2"/>
          </rPr>
          <t>JEAN Alexy:</t>
        </r>
        <r>
          <rPr>
            <sz val="9"/>
            <color indexed="81"/>
            <rFont val="Tahoma"/>
            <family val="2"/>
          </rPr>
          <t xml:space="preserve">
1 BNA du 03/12/2021
1 BNA du 07/12/2021</t>
        </r>
      </text>
    </comment>
    <comment ref="HX15" authorId="2" shapeId="0" xr:uid="{07F6D2E7-8ABA-468D-A229-5478EA890530}">
      <text>
        <r>
          <rPr>
            <b/>
            <sz val="9"/>
            <color indexed="81"/>
            <rFont val="Tahoma"/>
            <family val="2"/>
          </rPr>
          <t>JEAN Alexy:</t>
        </r>
        <r>
          <rPr>
            <sz val="9"/>
            <color indexed="81"/>
            <rFont val="Tahoma"/>
            <family val="2"/>
          </rPr>
          <t xml:space="preserve">
Rien de plus de 3 jours</t>
        </r>
      </text>
    </comment>
    <comment ref="HZ15" authorId="2" shapeId="0" xr:uid="{4F2E98DC-CBB7-4D26-85FC-0D8618FEB824}">
      <text>
        <r>
          <rPr>
            <b/>
            <sz val="9"/>
            <color indexed="81"/>
            <rFont val="Tahoma"/>
            <family val="2"/>
          </rPr>
          <t>JEAN Alexy:</t>
        </r>
        <r>
          <rPr>
            <sz val="9"/>
            <color indexed="81"/>
            <rFont val="Tahoma"/>
            <family val="2"/>
          </rPr>
          <t xml:space="preserve">
3 véhicules du 08/12</t>
        </r>
      </text>
    </comment>
    <comment ref="IA15" authorId="2" shapeId="0" xr:uid="{4BF411B7-E407-4616-A53F-8CAA3C8558EE}">
      <text>
        <r>
          <rPr>
            <b/>
            <sz val="9"/>
            <color indexed="81"/>
            <rFont val="Tahoma"/>
            <family val="2"/>
          </rPr>
          <t>JEAN Alexy:</t>
        </r>
        <r>
          <rPr>
            <sz val="9"/>
            <color indexed="81"/>
            <rFont val="Tahoma"/>
            <family val="2"/>
          </rPr>
          <t xml:space="preserve">
3 véhicules du 08/12</t>
        </r>
      </text>
    </comment>
    <comment ref="IB15" authorId="2" shapeId="0" xr:uid="{73CF58BC-15F4-4CA7-A909-9B3F6B87EF25}">
      <text>
        <r>
          <rPr>
            <b/>
            <sz val="9"/>
            <color indexed="81"/>
            <rFont val="Tahoma"/>
            <family val="2"/>
          </rPr>
          <t>JEAN Alexy:</t>
        </r>
        <r>
          <rPr>
            <sz val="9"/>
            <color indexed="81"/>
            <rFont val="Tahoma"/>
            <family val="2"/>
          </rPr>
          <t xml:space="preserve">
1 BNA du 08/12
1 BNA du 09/12</t>
        </r>
      </text>
    </comment>
    <comment ref="IC15" authorId="2" shapeId="0" xr:uid="{C907D2F7-BB44-4F71-9CFB-08FCA91B8DBE}">
      <text>
        <r>
          <rPr>
            <b/>
            <sz val="9"/>
            <color indexed="81"/>
            <rFont val="Tahoma"/>
            <family val="2"/>
          </rPr>
          <t>JEAN Alexy:</t>
        </r>
        <r>
          <rPr>
            <sz val="9"/>
            <color indexed="81"/>
            <rFont val="Tahoma"/>
            <family val="2"/>
          </rPr>
          <t xml:space="preserve">
1 BNA du 09/12 (4530120)</t>
        </r>
      </text>
    </comment>
    <comment ref="ID15" authorId="2" shapeId="0" xr:uid="{081797BB-B006-48EF-950F-F02887D51C26}">
      <text>
        <r>
          <rPr>
            <b/>
            <sz val="9"/>
            <color indexed="81"/>
            <rFont val="Tahoma"/>
            <family val="2"/>
          </rPr>
          <t>JEAN Alexy:</t>
        </r>
        <r>
          <rPr>
            <sz val="9"/>
            <color indexed="81"/>
            <rFont val="Tahoma"/>
            <family val="2"/>
          </rPr>
          <t xml:space="preserve">
1 B10 du 14/12</t>
        </r>
      </text>
    </comment>
    <comment ref="IF15" authorId="2" shapeId="0" xr:uid="{2DDAA7F3-091C-4B14-93FD-AB4336C81165}">
      <text>
        <r>
          <rPr>
            <b/>
            <sz val="9"/>
            <color indexed="81"/>
            <rFont val="Tahoma"/>
            <family val="2"/>
          </rPr>
          <t>JEAN Alexy:</t>
        </r>
        <r>
          <rPr>
            <sz val="9"/>
            <color indexed="81"/>
            <rFont val="Tahoma"/>
            <family val="2"/>
          </rPr>
          <t xml:space="preserve">
1 B10 du 14/12
1 B10 du 18/12</t>
        </r>
      </text>
    </comment>
    <comment ref="IG15" authorId="2" shapeId="0" xr:uid="{6B9C454B-BFDC-4C4B-8627-0277DEF81393}">
      <text>
        <r>
          <rPr>
            <b/>
            <sz val="9"/>
            <color indexed="81"/>
            <rFont val="Tahoma"/>
            <family val="2"/>
          </rPr>
          <t>JEAN Alexy:</t>
        </r>
        <r>
          <rPr>
            <sz val="9"/>
            <color indexed="81"/>
            <rFont val="Tahoma"/>
            <family val="2"/>
          </rPr>
          <t xml:space="preserve">
1 B10 du 14/12 utilisable pour destructif</t>
        </r>
      </text>
    </comment>
    <comment ref="IM15" authorId="2" shapeId="0" xr:uid="{4F0CBA89-21D8-40E4-B8CA-5F0369D677C4}">
      <text>
        <r>
          <rPr>
            <b/>
            <sz val="9"/>
            <color indexed="81"/>
            <rFont val="Tahoma"/>
            <family val="2"/>
          </rPr>
          <t>JEAN Alexy:</t>
        </r>
        <r>
          <rPr>
            <sz val="9"/>
            <color indexed="81"/>
            <rFont val="Tahoma"/>
            <family val="2"/>
          </rPr>
          <t xml:space="preserve">
1 véhicule du 29/10
1 véhicule 22/10</t>
        </r>
      </text>
    </comment>
    <comment ref="IN15" authorId="2" shapeId="0" xr:uid="{376A755A-F0A9-4902-9462-088439C38CDF}">
      <text>
        <r>
          <rPr>
            <b/>
            <sz val="9"/>
            <color indexed="81"/>
            <rFont val="Tahoma"/>
            <family val="2"/>
          </rPr>
          <t>JEAN Alexy:</t>
        </r>
        <r>
          <rPr>
            <sz val="9"/>
            <color indexed="81"/>
            <rFont val="Tahoma"/>
            <family val="2"/>
          </rPr>
          <t xml:space="preserve">
1 véhicule du 29/10
1 véhicule 22/10</t>
        </r>
      </text>
    </comment>
    <comment ref="IO15" authorId="2" shapeId="0" xr:uid="{46779759-910B-4AC5-92F9-EB3AB4EC168A}">
      <text>
        <r>
          <rPr>
            <b/>
            <sz val="9"/>
            <color indexed="81"/>
            <rFont val="Tahoma"/>
            <family val="2"/>
          </rPr>
          <t>JEAN Alexy:</t>
        </r>
        <r>
          <rPr>
            <sz val="9"/>
            <color indexed="81"/>
            <rFont val="Tahoma"/>
            <family val="2"/>
          </rPr>
          <t xml:space="preserve">
1 véhicule du 29/10
1 véhicule 22/10</t>
        </r>
      </text>
    </comment>
    <comment ref="IP15" authorId="2" shapeId="0" xr:uid="{396A728D-CFB8-430F-B79B-6A8C844BD2BC}">
      <text>
        <r>
          <rPr>
            <b/>
            <sz val="9"/>
            <color indexed="81"/>
            <rFont val="Tahoma"/>
            <family val="2"/>
          </rPr>
          <t>JEAN Alexy:</t>
        </r>
        <r>
          <rPr>
            <sz val="9"/>
            <color indexed="81"/>
            <rFont val="Tahoma"/>
            <family val="2"/>
          </rPr>
          <t xml:space="preserve">
1 véhicule du 29/10
1 véhicule 22/10</t>
        </r>
      </text>
    </comment>
    <comment ref="IR15" authorId="2" shapeId="0" xr:uid="{3B524319-2E82-44AD-B7C9-439B3CAC023C}">
      <text>
        <r>
          <rPr>
            <b/>
            <sz val="9"/>
            <color indexed="81"/>
            <rFont val="Tahoma"/>
            <family val="2"/>
          </rPr>
          <t>JEAN Alexy:</t>
        </r>
        <r>
          <rPr>
            <sz val="9"/>
            <color indexed="81"/>
            <rFont val="Tahoma"/>
            <family val="2"/>
          </rPr>
          <t xml:space="preserve">
1 véhicule du 29/10
1 véhicule 22/10</t>
        </r>
      </text>
    </comment>
    <comment ref="IS15" authorId="2" shapeId="0" xr:uid="{854EC34D-1E1C-4E9E-B720-0A360162F3B5}">
      <text>
        <r>
          <rPr>
            <b/>
            <sz val="9"/>
            <color indexed="81"/>
            <rFont val="Tahoma"/>
            <family val="2"/>
          </rPr>
          <t>JEAN Alexy:</t>
        </r>
        <r>
          <rPr>
            <sz val="9"/>
            <color indexed="81"/>
            <rFont val="Tahoma"/>
            <family val="2"/>
          </rPr>
          <t xml:space="preserve">
1 véhicule du 29/10
1 véhicule 22/10</t>
        </r>
      </text>
    </comment>
    <comment ref="IX15" authorId="2" shapeId="0" xr:uid="{3D93BB44-405B-4414-9664-C338D80653FB}">
      <text>
        <r>
          <rPr>
            <b/>
            <sz val="9"/>
            <color indexed="81"/>
            <rFont val="Tahoma"/>
            <family val="2"/>
          </rPr>
          <t>JEAN Alexy:</t>
        </r>
        <r>
          <rPr>
            <sz val="9"/>
            <color indexed="81"/>
            <rFont val="Tahoma"/>
            <family val="2"/>
          </rPr>
          <t xml:space="preserve">
2 B10 du 10/11</t>
        </r>
      </text>
    </comment>
    <comment ref="IY15" authorId="2" shapeId="0" xr:uid="{B9CE2D8F-62BA-4A91-9C7D-5D1419D8B63F}">
      <text>
        <r>
          <rPr>
            <b/>
            <sz val="9"/>
            <color indexed="81"/>
            <rFont val="Tahoma"/>
            <family val="2"/>
          </rPr>
          <t>JEAN Alexy:</t>
        </r>
        <r>
          <rPr>
            <sz val="9"/>
            <color indexed="81"/>
            <rFont val="Tahoma"/>
            <family val="2"/>
          </rPr>
          <t xml:space="preserve">
2 B10 du 10/11</t>
        </r>
      </text>
    </comment>
    <comment ref="IZ15" authorId="2" shapeId="0" xr:uid="{9D88F811-B97C-4473-ACE5-C3331F4440D5}">
      <text>
        <r>
          <rPr>
            <b/>
            <sz val="9"/>
            <color indexed="81"/>
            <rFont val="Tahoma"/>
            <family val="2"/>
          </rPr>
          <t>JEAN Alexy:</t>
        </r>
        <r>
          <rPr>
            <sz val="9"/>
            <color indexed="81"/>
            <rFont val="Tahoma"/>
            <family val="2"/>
          </rPr>
          <t xml:space="preserve">
1 B10 du 10/11</t>
        </r>
      </text>
    </comment>
    <comment ref="JB15" authorId="2" shapeId="0" xr:uid="{822A92D6-5498-4242-836F-D20A0220BA16}">
      <text>
        <r>
          <rPr>
            <b/>
            <sz val="9"/>
            <color indexed="81"/>
            <rFont val="Tahoma"/>
            <family val="2"/>
          </rPr>
          <t>JEAN Alexy:</t>
        </r>
        <r>
          <rPr>
            <sz val="9"/>
            <color indexed="81"/>
            <rFont val="Tahoma"/>
            <family val="2"/>
          </rPr>
          <t xml:space="preserve">
1 BNA du 17/11</t>
        </r>
      </text>
    </comment>
    <comment ref="JE15" authorId="2" shapeId="0" xr:uid="{F52FC98C-0491-4053-B256-D58D221E6BD2}">
      <text>
        <r>
          <rPr>
            <b/>
            <sz val="9"/>
            <color indexed="81"/>
            <rFont val="Tahoma"/>
            <family val="2"/>
          </rPr>
          <t>JEAN Alexy:</t>
        </r>
        <r>
          <rPr>
            <sz val="9"/>
            <color indexed="81"/>
            <rFont val="Tahoma"/>
            <family val="2"/>
          </rPr>
          <t xml:space="preserve">
1 B10 et 1 BNA du 18/11</t>
        </r>
      </text>
    </comment>
    <comment ref="JF15" authorId="2" shapeId="0" xr:uid="{F0D7900E-900F-4B67-935C-B8D576389853}">
      <text>
        <r>
          <rPr>
            <b/>
            <sz val="9"/>
            <color indexed="81"/>
            <rFont val="Tahoma"/>
            <family val="2"/>
          </rPr>
          <t>JEAN Alexy:</t>
        </r>
        <r>
          <rPr>
            <sz val="9"/>
            <color indexed="81"/>
            <rFont val="Tahoma"/>
            <family val="2"/>
          </rPr>
          <t xml:space="preserve">
1 B10 et 1 BNA du 18/11</t>
        </r>
      </text>
    </comment>
    <comment ref="JG15" authorId="2" shapeId="0" xr:uid="{0C372CCE-93A2-438E-95B8-7F116AB3FA5D}">
      <text>
        <r>
          <rPr>
            <b/>
            <sz val="9"/>
            <color indexed="81"/>
            <rFont val="Tahoma"/>
            <family val="2"/>
          </rPr>
          <t>JEAN Alexy:</t>
        </r>
        <r>
          <rPr>
            <sz val="9"/>
            <color indexed="81"/>
            <rFont val="Tahoma"/>
            <family val="2"/>
          </rPr>
          <t xml:space="preserve">
1 B10 et 1 BNA du 18/11</t>
        </r>
      </text>
    </comment>
    <comment ref="JH15" authorId="2" shapeId="0" xr:uid="{8F86A5BD-65B2-41A2-AEB3-B27A6ABD5A78}">
      <text>
        <r>
          <rPr>
            <b/>
            <sz val="9"/>
            <color indexed="81"/>
            <rFont val="Tahoma"/>
            <family val="2"/>
          </rPr>
          <t>JEAN Alexy:</t>
        </r>
        <r>
          <rPr>
            <sz val="9"/>
            <color indexed="81"/>
            <rFont val="Tahoma"/>
            <family val="2"/>
          </rPr>
          <t xml:space="preserve">
1 B10 du 23/11</t>
        </r>
      </text>
    </comment>
    <comment ref="JJ15" authorId="2" shapeId="0" xr:uid="{EFC51F1D-1711-4B56-BC39-D45904ACAADA}">
      <text>
        <r>
          <rPr>
            <b/>
            <sz val="9"/>
            <color indexed="81"/>
            <rFont val="Tahoma"/>
            <family val="2"/>
          </rPr>
          <t>JEAN Alexy:</t>
        </r>
        <r>
          <rPr>
            <sz val="9"/>
            <color indexed="81"/>
            <rFont val="Tahoma"/>
            <family val="2"/>
          </rPr>
          <t xml:space="preserve">
1 B10 du 23/11
1 BNA du 25/11</t>
        </r>
      </text>
    </comment>
    <comment ref="JK15" authorId="2" shapeId="0" xr:uid="{714DB0CA-A41A-46AB-82D2-869D11D8B9C3}">
      <text>
        <r>
          <rPr>
            <b/>
            <sz val="9"/>
            <color indexed="81"/>
            <rFont val="Tahoma"/>
            <family val="2"/>
          </rPr>
          <t>JEAN Alexy:</t>
        </r>
        <r>
          <rPr>
            <sz val="9"/>
            <color indexed="81"/>
            <rFont val="Tahoma"/>
            <family val="2"/>
          </rPr>
          <t xml:space="preserve">
1 BNA du 25/11</t>
        </r>
      </text>
    </comment>
    <comment ref="JM15" authorId="2" shapeId="0" xr:uid="{8DA26863-D46A-4D6E-B50B-CE76D2E993A1}">
      <text>
        <r>
          <rPr>
            <b/>
            <sz val="9"/>
            <color indexed="81"/>
            <rFont val="Tahoma"/>
            <family val="2"/>
          </rPr>
          <t>JEAN Alexy:</t>
        </r>
        <r>
          <rPr>
            <sz val="9"/>
            <color indexed="81"/>
            <rFont val="Tahoma"/>
            <family val="2"/>
          </rPr>
          <t xml:space="preserve">
1 BNA du 30/11</t>
        </r>
      </text>
    </comment>
    <comment ref="JN15" authorId="2" shapeId="0" xr:uid="{EC8B7F9E-F7E4-4BA9-A0C1-FACDA15CC7C4}">
      <text>
        <r>
          <rPr>
            <b/>
            <sz val="9"/>
            <color indexed="81"/>
            <rFont val="Tahoma"/>
            <family val="2"/>
          </rPr>
          <t>JEAN Alexy:</t>
        </r>
        <r>
          <rPr>
            <sz val="9"/>
            <color indexed="81"/>
            <rFont val="Tahoma"/>
            <family val="2"/>
          </rPr>
          <t xml:space="preserve">
1 BNA du 30/11</t>
        </r>
      </text>
    </comment>
    <comment ref="JP15" authorId="2" shapeId="0" xr:uid="{EDEFE191-929B-44B8-AD4C-D3D16D2ADAE3}">
      <text>
        <r>
          <rPr>
            <b/>
            <sz val="9"/>
            <color indexed="81"/>
            <rFont val="Tahoma"/>
            <family val="2"/>
          </rPr>
          <t>JEAN Alexy:</t>
        </r>
        <r>
          <rPr>
            <sz val="9"/>
            <color indexed="81"/>
            <rFont val="Tahoma"/>
            <family val="2"/>
          </rPr>
          <t xml:space="preserve">
1 BNA du 30/11/2021
1 BNA du 02/12/2021
1 BNA du 03/12/2021</t>
        </r>
      </text>
    </comment>
    <comment ref="JQ15" authorId="2" shapeId="0" xr:uid="{B3BBD987-C99F-4D53-BF12-65F7870084EF}">
      <text>
        <r>
          <rPr>
            <b/>
            <sz val="9"/>
            <color indexed="81"/>
            <rFont val="Tahoma"/>
            <family val="2"/>
          </rPr>
          <t>JEAN Alexy:</t>
        </r>
        <r>
          <rPr>
            <sz val="9"/>
            <color indexed="81"/>
            <rFont val="Tahoma"/>
            <family val="2"/>
          </rPr>
          <t xml:space="preserve">
1 BNA du 30/11/2021
1 BNA du 02/12/2021
1 BNA du 03/12/2021</t>
        </r>
      </text>
    </comment>
    <comment ref="JR15" authorId="2" shapeId="0" xr:uid="{E28DD9F2-0886-47B9-815D-128256EABBB7}">
      <text>
        <r>
          <rPr>
            <b/>
            <sz val="9"/>
            <color indexed="81"/>
            <rFont val="Tahoma"/>
            <family val="2"/>
          </rPr>
          <t>JEAN Alexy:</t>
        </r>
        <r>
          <rPr>
            <sz val="9"/>
            <color indexed="81"/>
            <rFont val="Tahoma"/>
            <family val="2"/>
          </rPr>
          <t xml:space="preserve">
1 BNA du 30/11/2021
1 BNA du 03/12/2021</t>
        </r>
      </text>
    </comment>
    <comment ref="JS15" authorId="2" shapeId="0" xr:uid="{4C351939-4DF3-4E89-9FB1-2CD76324C3B1}">
      <text>
        <r>
          <rPr>
            <b/>
            <sz val="9"/>
            <color indexed="81"/>
            <rFont val="Tahoma"/>
            <family val="2"/>
          </rPr>
          <t>JEAN Alexy:</t>
        </r>
        <r>
          <rPr>
            <sz val="9"/>
            <color indexed="81"/>
            <rFont val="Tahoma"/>
            <family val="2"/>
          </rPr>
          <t xml:space="preserve">
1 BNA du 03/12/2021
1 BNA du 07/12/2021</t>
        </r>
      </text>
    </comment>
    <comment ref="JT15" authorId="2" shapeId="0" xr:uid="{FC59CE0F-3EA3-4A96-886F-652215479F3B}">
      <text>
        <r>
          <rPr>
            <b/>
            <sz val="9"/>
            <color indexed="81"/>
            <rFont val="Tahoma"/>
            <family val="2"/>
          </rPr>
          <t>JEAN Alexy:</t>
        </r>
        <r>
          <rPr>
            <sz val="9"/>
            <color indexed="81"/>
            <rFont val="Tahoma"/>
            <family val="2"/>
          </rPr>
          <t xml:space="preserve">
Rien de plus de 3 jours</t>
        </r>
      </text>
    </comment>
    <comment ref="JV15" authorId="2" shapeId="0" xr:uid="{C8EA78AA-E8CE-4322-8052-543EAC79F1E3}">
      <text>
        <r>
          <rPr>
            <b/>
            <sz val="9"/>
            <color indexed="81"/>
            <rFont val="Tahoma"/>
            <family val="2"/>
          </rPr>
          <t>JEAN Alexy:</t>
        </r>
        <r>
          <rPr>
            <sz val="9"/>
            <color indexed="81"/>
            <rFont val="Tahoma"/>
            <family val="2"/>
          </rPr>
          <t xml:space="preserve">
3 véhicules du 08/12</t>
        </r>
      </text>
    </comment>
    <comment ref="JW15" authorId="2" shapeId="0" xr:uid="{351BFA67-E040-4534-9CA6-F0B033D3166F}">
      <text>
        <r>
          <rPr>
            <b/>
            <sz val="9"/>
            <color indexed="81"/>
            <rFont val="Tahoma"/>
            <family val="2"/>
          </rPr>
          <t>JEAN Alexy:</t>
        </r>
        <r>
          <rPr>
            <sz val="9"/>
            <color indexed="81"/>
            <rFont val="Tahoma"/>
            <family val="2"/>
          </rPr>
          <t xml:space="preserve">
3 véhicules du 08/12</t>
        </r>
      </text>
    </comment>
    <comment ref="JX15" authorId="2" shapeId="0" xr:uid="{AFD3909D-54C9-4BAD-B102-CAB704F202EE}">
      <text>
        <r>
          <rPr>
            <b/>
            <sz val="9"/>
            <color indexed="81"/>
            <rFont val="Tahoma"/>
            <family val="2"/>
          </rPr>
          <t>JEAN Alexy:</t>
        </r>
        <r>
          <rPr>
            <sz val="9"/>
            <color indexed="81"/>
            <rFont val="Tahoma"/>
            <family val="2"/>
          </rPr>
          <t xml:space="preserve">
1 BNA du 08/12
1 BNA du 09/12</t>
        </r>
      </text>
    </comment>
    <comment ref="JY15" authorId="2" shapeId="0" xr:uid="{B77E4E5C-AD95-4393-9DFE-5DBC279B7AB7}">
      <text>
        <r>
          <rPr>
            <b/>
            <sz val="9"/>
            <color indexed="81"/>
            <rFont val="Tahoma"/>
            <family val="2"/>
          </rPr>
          <t>JEAN Alexy:</t>
        </r>
        <r>
          <rPr>
            <sz val="9"/>
            <color indexed="81"/>
            <rFont val="Tahoma"/>
            <family val="2"/>
          </rPr>
          <t xml:space="preserve">
1 BNA du 09/12 (4530120)</t>
        </r>
      </text>
    </comment>
    <comment ref="JZ15" authorId="2" shapeId="0" xr:uid="{2FED751D-AA31-4A90-A5A4-5C4500B1BF72}">
      <text>
        <r>
          <rPr>
            <b/>
            <sz val="9"/>
            <color indexed="81"/>
            <rFont val="Tahoma"/>
            <family val="2"/>
          </rPr>
          <t>JEAN Alexy:</t>
        </r>
        <r>
          <rPr>
            <sz val="9"/>
            <color indexed="81"/>
            <rFont val="Tahoma"/>
            <family val="2"/>
          </rPr>
          <t xml:space="preserve">
1 B10 du 14/12</t>
        </r>
      </text>
    </comment>
    <comment ref="KB15" authorId="2" shapeId="0" xr:uid="{5CFF50B3-2F8C-445F-B3C7-7B1581BE1680}">
      <text>
        <r>
          <rPr>
            <b/>
            <sz val="9"/>
            <color indexed="81"/>
            <rFont val="Tahoma"/>
            <family val="2"/>
          </rPr>
          <t>JEAN Alexy:</t>
        </r>
        <r>
          <rPr>
            <sz val="9"/>
            <color indexed="81"/>
            <rFont val="Tahoma"/>
            <family val="2"/>
          </rPr>
          <t xml:space="preserve">
1 véhicule du 29/10
1 véhicule 22/10</t>
        </r>
      </text>
    </comment>
    <comment ref="KC15" authorId="2" shapeId="0" xr:uid="{E7C4E118-C8DD-46F9-BD57-E2B2834A6F31}">
      <text>
        <r>
          <rPr>
            <b/>
            <sz val="9"/>
            <color indexed="81"/>
            <rFont val="Tahoma"/>
            <family val="2"/>
          </rPr>
          <t>JEAN Alexy:</t>
        </r>
        <r>
          <rPr>
            <sz val="9"/>
            <color indexed="81"/>
            <rFont val="Tahoma"/>
            <family val="2"/>
          </rPr>
          <t xml:space="preserve">
1 véhicule du 29/10
1 véhicule 22/10</t>
        </r>
      </text>
    </comment>
    <comment ref="KH15" authorId="2" shapeId="0" xr:uid="{55D07FA7-D4D2-4832-9D43-91EEB53D342D}">
      <text>
        <r>
          <rPr>
            <b/>
            <sz val="9"/>
            <color indexed="81"/>
            <rFont val="Tahoma"/>
            <family val="2"/>
          </rPr>
          <t>JEAN Alexy:</t>
        </r>
        <r>
          <rPr>
            <sz val="9"/>
            <color indexed="81"/>
            <rFont val="Tahoma"/>
            <family val="2"/>
          </rPr>
          <t xml:space="preserve">
2 B10 du 10/11</t>
        </r>
      </text>
    </comment>
    <comment ref="KI15" authorId="2" shapeId="0" xr:uid="{15BCD44E-224E-423C-A38F-F7F88D6D158D}">
      <text>
        <r>
          <rPr>
            <b/>
            <sz val="9"/>
            <color indexed="81"/>
            <rFont val="Tahoma"/>
            <family val="2"/>
          </rPr>
          <t>JEAN Alexy:</t>
        </r>
        <r>
          <rPr>
            <sz val="9"/>
            <color indexed="81"/>
            <rFont val="Tahoma"/>
            <family val="2"/>
          </rPr>
          <t xml:space="preserve">
2 B10 du 10/11</t>
        </r>
      </text>
    </comment>
    <comment ref="KJ15" authorId="2" shapeId="0" xr:uid="{85292C90-B090-4FD3-9D47-C07415EDEBFA}">
      <text>
        <r>
          <rPr>
            <b/>
            <sz val="9"/>
            <color indexed="81"/>
            <rFont val="Tahoma"/>
            <family val="2"/>
          </rPr>
          <t>JEAN Alexy:</t>
        </r>
        <r>
          <rPr>
            <sz val="9"/>
            <color indexed="81"/>
            <rFont val="Tahoma"/>
            <family val="2"/>
          </rPr>
          <t xml:space="preserve">
1 B10 du 10/11</t>
        </r>
      </text>
    </comment>
    <comment ref="KL15" authorId="2" shapeId="0" xr:uid="{0178181E-F7F3-4E5B-8518-58019402606B}">
      <text>
        <r>
          <rPr>
            <b/>
            <sz val="9"/>
            <color indexed="81"/>
            <rFont val="Tahoma"/>
            <family val="2"/>
          </rPr>
          <t>JEAN Alexy:</t>
        </r>
        <r>
          <rPr>
            <sz val="9"/>
            <color indexed="81"/>
            <rFont val="Tahoma"/>
            <family val="2"/>
          </rPr>
          <t xml:space="preserve">
1 BNA du 17/11</t>
        </r>
      </text>
    </comment>
    <comment ref="KO15" authorId="2" shapeId="0" xr:uid="{74FA7342-07D4-4443-8F3B-EDF976B81A3C}">
      <text>
        <r>
          <rPr>
            <b/>
            <sz val="9"/>
            <color indexed="81"/>
            <rFont val="Tahoma"/>
            <family val="2"/>
          </rPr>
          <t>JEAN Alexy:</t>
        </r>
        <r>
          <rPr>
            <sz val="9"/>
            <color indexed="81"/>
            <rFont val="Tahoma"/>
            <family val="2"/>
          </rPr>
          <t xml:space="preserve">
1 B10 et 1 BNA du 18/11</t>
        </r>
      </text>
    </comment>
    <comment ref="KP15" authorId="2" shapeId="0" xr:uid="{98DA335C-2026-4E27-B201-A1B1126D93AA}">
      <text>
        <r>
          <rPr>
            <b/>
            <sz val="9"/>
            <color indexed="81"/>
            <rFont val="Tahoma"/>
            <family val="2"/>
          </rPr>
          <t>JEAN Alexy:</t>
        </r>
        <r>
          <rPr>
            <sz val="9"/>
            <color indexed="81"/>
            <rFont val="Tahoma"/>
            <family val="2"/>
          </rPr>
          <t xml:space="preserve">
1 B10 et 1 BNA du 18/11</t>
        </r>
      </text>
    </comment>
    <comment ref="KQ15" authorId="2" shapeId="0" xr:uid="{6D1F8665-0B04-4FDE-8C78-2CA4BE8BBFB2}">
      <text>
        <r>
          <rPr>
            <b/>
            <sz val="9"/>
            <color indexed="81"/>
            <rFont val="Tahoma"/>
            <family val="2"/>
          </rPr>
          <t>JEAN Alexy:</t>
        </r>
        <r>
          <rPr>
            <sz val="9"/>
            <color indexed="81"/>
            <rFont val="Tahoma"/>
            <family val="2"/>
          </rPr>
          <t xml:space="preserve">
1 B10 et 1 BNA du 18/11</t>
        </r>
      </text>
    </comment>
    <comment ref="KR15" authorId="2" shapeId="0" xr:uid="{3071961D-2A40-42A2-B5CB-29B981E4EA23}">
      <text>
        <r>
          <rPr>
            <b/>
            <sz val="9"/>
            <color indexed="81"/>
            <rFont val="Tahoma"/>
            <family val="2"/>
          </rPr>
          <t>JEAN Alexy:</t>
        </r>
        <r>
          <rPr>
            <sz val="9"/>
            <color indexed="81"/>
            <rFont val="Tahoma"/>
            <family val="2"/>
          </rPr>
          <t xml:space="preserve">
1 B10 du 23/11</t>
        </r>
      </text>
    </comment>
    <comment ref="KT15" authorId="2" shapeId="0" xr:uid="{6A5722E4-23C2-4483-8842-913EDFEF3A71}">
      <text>
        <r>
          <rPr>
            <b/>
            <sz val="9"/>
            <color indexed="81"/>
            <rFont val="Tahoma"/>
            <family val="2"/>
          </rPr>
          <t>JEAN Alexy:</t>
        </r>
        <r>
          <rPr>
            <sz val="9"/>
            <color indexed="81"/>
            <rFont val="Tahoma"/>
            <family val="2"/>
          </rPr>
          <t xml:space="preserve">
1 B10 du 23/11
1 BNA du 25/11</t>
        </r>
      </text>
    </comment>
    <comment ref="KU15" authorId="2" shapeId="0" xr:uid="{B37BFE93-865C-49D2-8E38-089BA84A171B}">
      <text>
        <r>
          <rPr>
            <b/>
            <sz val="9"/>
            <color indexed="81"/>
            <rFont val="Tahoma"/>
            <family val="2"/>
          </rPr>
          <t>JEAN Alexy:</t>
        </r>
        <r>
          <rPr>
            <sz val="9"/>
            <color indexed="81"/>
            <rFont val="Tahoma"/>
            <family val="2"/>
          </rPr>
          <t xml:space="preserve">
1 BNA du 25/11</t>
        </r>
      </text>
    </comment>
    <comment ref="KW15" authorId="2" shapeId="0" xr:uid="{10DAF17C-B3AE-4F01-8665-0459EB58458F}">
      <text>
        <r>
          <rPr>
            <b/>
            <sz val="9"/>
            <color indexed="81"/>
            <rFont val="Tahoma"/>
            <family val="2"/>
          </rPr>
          <t>JEAN Alexy:</t>
        </r>
        <r>
          <rPr>
            <sz val="9"/>
            <color indexed="81"/>
            <rFont val="Tahoma"/>
            <family val="2"/>
          </rPr>
          <t xml:space="preserve">
1 BNA du 30/11</t>
        </r>
      </text>
    </comment>
    <comment ref="KX15" authorId="2" shapeId="0" xr:uid="{F1DCF88B-6ACB-48E9-B78F-5A5258D98041}">
      <text>
        <r>
          <rPr>
            <b/>
            <sz val="9"/>
            <color indexed="81"/>
            <rFont val="Tahoma"/>
            <family val="2"/>
          </rPr>
          <t>JEAN Alexy:</t>
        </r>
        <r>
          <rPr>
            <sz val="9"/>
            <color indexed="81"/>
            <rFont val="Tahoma"/>
            <family val="2"/>
          </rPr>
          <t xml:space="preserve">
1 BNA du 30/11</t>
        </r>
      </text>
    </comment>
    <comment ref="KZ15" authorId="2" shapeId="0" xr:uid="{8AF0AFFC-F994-4B2A-840D-7AEB2C4A2A85}">
      <text>
        <r>
          <rPr>
            <b/>
            <sz val="9"/>
            <color indexed="81"/>
            <rFont val="Tahoma"/>
            <family val="2"/>
          </rPr>
          <t>JEAN Alexy:</t>
        </r>
        <r>
          <rPr>
            <sz val="9"/>
            <color indexed="81"/>
            <rFont val="Tahoma"/>
            <family val="2"/>
          </rPr>
          <t xml:space="preserve">
1 BNA du 30/11/2021
1 BNA du 02/12/2021
1 BNA du 03/12/2021</t>
        </r>
      </text>
    </comment>
    <comment ref="LA15" authorId="2" shapeId="0" xr:uid="{044338CE-25C8-4A48-8DD6-FCB647A11CEF}">
      <text>
        <r>
          <rPr>
            <b/>
            <sz val="9"/>
            <color indexed="81"/>
            <rFont val="Tahoma"/>
            <family val="2"/>
          </rPr>
          <t>JEAN Alexy:</t>
        </r>
        <r>
          <rPr>
            <sz val="9"/>
            <color indexed="81"/>
            <rFont val="Tahoma"/>
            <family val="2"/>
          </rPr>
          <t xml:space="preserve">
1 BNA du 30/11/2021
1 BNA du 02/12/2021
1 BNA du 03/12/2021</t>
        </r>
      </text>
    </comment>
    <comment ref="LB15" authorId="2" shapeId="0" xr:uid="{7C1855AB-43A1-4CF8-98D4-E354E98D7379}">
      <text>
        <r>
          <rPr>
            <b/>
            <sz val="9"/>
            <color indexed="81"/>
            <rFont val="Tahoma"/>
            <family val="2"/>
          </rPr>
          <t>JEAN Alexy:</t>
        </r>
        <r>
          <rPr>
            <sz val="9"/>
            <color indexed="81"/>
            <rFont val="Tahoma"/>
            <family val="2"/>
          </rPr>
          <t xml:space="preserve">
1 BNA du 30/11/2021
1 BNA du 03/12/2021</t>
        </r>
      </text>
    </comment>
    <comment ref="LC15" authorId="2" shapeId="0" xr:uid="{3617925C-6428-4F86-9305-B54AB3C195E6}">
      <text>
        <r>
          <rPr>
            <b/>
            <sz val="9"/>
            <color indexed="81"/>
            <rFont val="Tahoma"/>
            <family val="2"/>
          </rPr>
          <t>JEAN Alexy:</t>
        </r>
        <r>
          <rPr>
            <sz val="9"/>
            <color indexed="81"/>
            <rFont val="Tahoma"/>
            <family val="2"/>
          </rPr>
          <t xml:space="preserve">
1 BNA du 03/12/2021
1 BNA du 07/12/2021</t>
        </r>
      </text>
    </comment>
    <comment ref="LD15" authorId="2" shapeId="0" xr:uid="{1AB5B554-29FC-4FC3-BE70-99CF1A10F5F6}">
      <text>
        <r>
          <rPr>
            <b/>
            <sz val="9"/>
            <color indexed="81"/>
            <rFont val="Tahoma"/>
            <family val="2"/>
          </rPr>
          <t>JEAN Alexy:</t>
        </r>
        <r>
          <rPr>
            <sz val="9"/>
            <color indexed="81"/>
            <rFont val="Tahoma"/>
            <family val="2"/>
          </rPr>
          <t xml:space="preserve">
Rien de plus de 3 jours</t>
        </r>
      </text>
    </comment>
    <comment ref="DS17" authorId="1" shapeId="0" xr:uid="{EC0EDC0E-C298-43EE-A3F5-A811F87BA824}">
      <text>
        <r>
          <rPr>
            <b/>
            <sz val="9"/>
            <color indexed="81"/>
            <rFont val="Tahoma"/>
            <family val="2"/>
          </rPr>
          <t>ZUBIMENDI Mikel:</t>
        </r>
        <r>
          <rPr>
            <sz val="9"/>
            <color indexed="81"/>
            <rFont val="Tahoma"/>
            <family val="2"/>
          </rPr>
          <t xml:space="preserve">
Cem au BB1</t>
        </r>
      </text>
    </comment>
    <comment ref="C19" authorId="1" shapeId="0" xr:uid="{8214F267-0085-446F-9487-91EF71764ABE}">
      <text>
        <r>
          <rPr>
            <b/>
            <sz val="9"/>
            <color indexed="81"/>
            <rFont val="Tahoma"/>
            <family val="2"/>
          </rPr>
          <t>ZUBIMENDI Mikel:</t>
        </r>
        <r>
          <rPr>
            <sz val="9"/>
            <color indexed="81"/>
            <rFont val="Tahoma"/>
            <family val="2"/>
          </rPr>
          <t xml:space="preserve">
Tendance journalière + hebdo</t>
        </r>
      </text>
    </comment>
    <comment ref="C23" authorId="1" shapeId="0" xr:uid="{F26CBF30-30ED-4BF8-8422-19E6C0C25D72}">
      <text>
        <r>
          <rPr>
            <b/>
            <sz val="9"/>
            <color indexed="81"/>
            <rFont val="Tahoma"/>
            <family val="2"/>
          </rPr>
          <t>ZUBIMENDI Mikel:</t>
        </r>
        <r>
          <rPr>
            <sz val="9"/>
            <color indexed="81"/>
            <rFont val="Tahoma"/>
            <family val="2"/>
          </rPr>
          <t xml:space="preserve">
Tendance journalière + hebdo</t>
        </r>
      </text>
    </comment>
    <comment ref="FS23" authorId="2" shapeId="0" xr:uid="{D186418A-733C-4C92-96D4-D1C0F8FC514B}">
      <text>
        <r>
          <rPr>
            <b/>
            <sz val="9"/>
            <color indexed="81"/>
            <rFont val="Tahoma"/>
            <family val="2"/>
          </rPr>
          <t>JEAN Alexy:</t>
        </r>
        <r>
          <rPr>
            <sz val="9"/>
            <color indexed="81"/>
            <rFont val="Tahoma"/>
            <family val="2"/>
          </rPr>
          <t xml:space="preserve">
Perte P1 dues à saturation sur UAV :
BR01 Z1 B4 problème prise longeron D
Tablier FA3 problème détection pièce
Problème chargeur AGV tablier</t>
        </r>
      </text>
    </comment>
    <comment ref="HO23" authorId="2" shapeId="0" xr:uid="{E3F36E85-A7B8-4E75-886B-3BD3A685015E}">
      <text>
        <r>
          <rPr>
            <b/>
            <sz val="9"/>
            <color indexed="81"/>
            <rFont val="Tahoma"/>
            <family val="2"/>
          </rPr>
          <t>JEAN Alexy:</t>
        </r>
        <r>
          <rPr>
            <sz val="9"/>
            <color indexed="81"/>
            <rFont val="Tahoma"/>
            <family val="2"/>
          </rPr>
          <t xml:space="preserve">
Perte P1 dues à saturation sur UAV :
BR01 Z1 B4 problème prise longeron D
Tablier FA3 problème détection pièce
Problème chargeur AGV tablier</t>
        </r>
      </text>
    </comment>
    <comment ref="JK23" authorId="2" shapeId="0" xr:uid="{D884829A-A2AC-46EA-9990-884160944301}">
      <text>
        <r>
          <rPr>
            <b/>
            <sz val="9"/>
            <color indexed="81"/>
            <rFont val="Tahoma"/>
            <family val="2"/>
          </rPr>
          <t>JEAN Alexy:</t>
        </r>
        <r>
          <rPr>
            <sz val="9"/>
            <color indexed="81"/>
            <rFont val="Tahoma"/>
            <family val="2"/>
          </rPr>
          <t xml:space="preserve">
Perte P1 dues à saturation sur UAV :
BR01 Z1 B4 problème prise longeron D
Tablier FA3 problème détection pièce
Problème chargeur AGV tablier</t>
        </r>
      </text>
    </comment>
    <comment ref="KU23" authorId="2" shapeId="0" xr:uid="{D59C96FA-38EB-4418-BA62-BF13A0B4B23A}">
      <text>
        <r>
          <rPr>
            <b/>
            <sz val="9"/>
            <color indexed="81"/>
            <rFont val="Tahoma"/>
            <family val="2"/>
          </rPr>
          <t>JEAN Alexy:</t>
        </r>
        <r>
          <rPr>
            <sz val="9"/>
            <color indexed="81"/>
            <rFont val="Tahoma"/>
            <family val="2"/>
          </rPr>
          <t xml:space="preserve">
Perte P1 dues à saturation sur UAV :
BR01 Z1 B4 problème prise longeron D
Tablier FA3 problème détection pièce
Problème chargeur AGV tablier</t>
        </r>
      </text>
    </comment>
    <comment ref="C24" authorId="1" shapeId="0" xr:uid="{DFAFFB98-558C-4438-840F-69A642CAC6B3}">
      <text>
        <r>
          <rPr>
            <b/>
            <sz val="9"/>
            <color indexed="81"/>
            <rFont val="Tahoma"/>
            <family val="2"/>
          </rPr>
          <t>ZUBIMENDI Mikel:</t>
        </r>
        <r>
          <rPr>
            <sz val="9"/>
            <color indexed="81"/>
            <rFont val="Tahoma"/>
            <family val="2"/>
          </rPr>
          <t xml:space="preserve">
Tendance journalière + hebdo</t>
        </r>
      </text>
    </comment>
    <comment ref="DS24" authorId="1" shapeId="0" xr:uid="{65CE5C3B-5C27-4EFA-8E0A-B2148D6F51B8}">
      <text>
        <r>
          <rPr>
            <b/>
            <sz val="9"/>
            <color indexed="81"/>
            <rFont val="Tahoma"/>
            <family val="2"/>
          </rPr>
          <t>ZUBIMENDI Mikel:</t>
        </r>
        <r>
          <rPr>
            <sz val="9"/>
            <color indexed="81"/>
            <rFont val="Tahoma"/>
            <family val="2"/>
          </rPr>
          <t xml:space="preserve">
1) 105 min eq2 et 80 min eq7 =&gt; défaut soudure =&gt; MBR pour coprendre pourquoi 185 min pour changement bras de pince 
2) Changement de pince 60 min eq1 CSA060 =&gt; à voir avec A FOUCHER quand on avait changé la dernière fois et quand OT avait été fait
3) Echange vis moteur et remise en état support détecteur et bande de plomb recyclage ok CSA2 table A0 =&gt; faire campagne ? Il y a 3 qui reste au P1 recup</t>
        </r>
      </text>
    </comment>
    <comment ref="DT24" authorId="1" shapeId="0" xr:uid="{AA67BFF4-C4F4-488E-9696-93D89CB4C513}">
      <text>
        <r>
          <rPr>
            <b/>
            <sz val="9"/>
            <color indexed="81"/>
            <rFont val="Tahoma"/>
            <family val="2"/>
          </rPr>
          <t>ZUBIMENDI Mikel:</t>
        </r>
        <r>
          <rPr>
            <sz val="9"/>
            <color indexed="81"/>
            <rFont val="Tahoma"/>
            <family val="2"/>
          </rPr>
          <t xml:space="preserve">
115 min attente UAV (1/2 bloc BNA)
100 mq UAR (mq cadre AR +50 caisse pour longeron AR)
10 min CS20 défaut prise pièce B3</t>
        </r>
      </text>
    </comment>
    <comment ref="DW26" authorId="1" shapeId="0" xr:uid="{8CB9CB55-2670-4AA8-A3E4-7F8A0E3CACEC}">
      <text>
        <r>
          <rPr>
            <b/>
            <sz val="9"/>
            <color indexed="81"/>
            <rFont val="Tahoma"/>
            <family val="2"/>
          </rPr>
          <t>ZUBIMENDI Mikel:</t>
        </r>
        <r>
          <rPr>
            <sz val="9"/>
            <color indexed="81"/>
            <rFont val="Tahoma"/>
            <family val="2"/>
          </rPr>
          <t xml:space="preserve">
</t>
        </r>
      </text>
    </comment>
    <comment ref="AT27" authorId="2" shapeId="0" xr:uid="{B13ED083-72BF-499A-A53F-4A9286E72A6A}">
      <text>
        <r>
          <rPr>
            <b/>
            <sz val="9"/>
            <color indexed="81"/>
            <rFont val="Tahoma"/>
            <family val="2"/>
          </rPr>
          <t>JEAN Alexy:</t>
        </r>
        <r>
          <rPr>
            <sz val="9"/>
            <color indexed="81"/>
            <rFont val="Tahoma"/>
            <family val="2"/>
          </rPr>
          <t xml:space="preserve">
Eau au sol
Sécurité</t>
        </r>
      </text>
    </comment>
    <comment ref="AZ27" authorId="2" shapeId="0" xr:uid="{C8585A28-0A3C-4242-A245-B929DFF9541E}">
      <text>
        <r>
          <rPr>
            <b/>
            <sz val="9"/>
            <color indexed="81"/>
            <rFont val="Tahoma"/>
            <family val="2"/>
          </rPr>
          <t>JEAN Alexy:</t>
        </r>
        <r>
          <rPr>
            <sz val="9"/>
            <color indexed="81"/>
            <rFont val="Tahoma"/>
            <family val="2"/>
          </rPr>
          <t xml:space="preserve">
Eau au sol
Sécurité</t>
        </r>
      </text>
    </comment>
    <comment ref="BE27" authorId="2" shapeId="0" xr:uid="{8813DE01-3DEE-426E-B8EE-69CEC2C8375A}">
      <text>
        <r>
          <rPr>
            <b/>
            <sz val="9"/>
            <color indexed="81"/>
            <rFont val="Tahoma"/>
            <family val="2"/>
          </rPr>
          <t>JEAN Alexy:
UAR/UCT au sol</t>
        </r>
      </text>
    </comment>
    <comment ref="D29" authorId="3" shapeId="0" xr:uid="{EA7D4897-3009-4578-81E7-87283D4DA492}">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avec débord</t>
      </text>
    </comment>
    <comment ref="R29" authorId="4" shapeId="0" xr:uid="{C15FFCE7-6BE1-4526-8B1C-364952F25D37}">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3 H de panne le matin
Réponse :
    attente cariste l'après midi.</t>
      </text>
    </comment>
    <comment ref="T29" authorId="5" shapeId="0" xr:uid="{D4B99139-BB49-44B6-827E-AAA1BE3BC2F3}">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OP en formation le matin</t>
      </text>
    </comment>
    <comment ref="U29" authorId="6" shapeId="0" xr:uid="{335A4977-5F1F-4855-8C2B-1C74DAB139DC}">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949R manque pièces 112323904R</t>
      </text>
    </comment>
    <comment ref="DZ30" authorId="7" shapeId="0" xr:uid="{11F98BC3-815C-48EC-A5B7-A3D31449D6B3}">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Manque 1 H4DT et 1 H5BT</t>
      </text>
    </comment>
    <comment ref="U31" authorId="8" shapeId="0" xr:uid="{82B48D9B-DAE1-4BA1-B33F-9B8818B6B5E1}">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65 PDC X85  + 22 capot X98
Réponse :
    48 PDC X98 samedi</t>
      </text>
    </comment>
    <comment ref="Y31" authorId="9" shapeId="0" xr:uid="{44B4DD5F-7197-4BA7-BD57-68C63E803A93}">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Map sur porte Av Dt X85</t>
      </text>
    </comment>
    <comment ref="AL31" authorId="10" shapeId="0" xr:uid="{94701221-54EB-450C-A436-E72B8A97903E}">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66 capot + 16 porte Av Gh X85</t>
      </text>
    </comment>
    <comment ref="AM31" authorId="11" shapeId="0" xr:uid="{8347DB89-F519-473E-9E29-E2309BE54654}">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Pb avec le serti</t>
      </text>
    </comment>
    <comment ref="AN31" authorId="12" shapeId="0" xr:uid="{24370968-E01D-479F-B0E7-02C79A36DC68}">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mise en place PDC 84 + prépa</t>
      </text>
    </comment>
    <comment ref="AQ31" authorId="13" shapeId="0" xr:uid="{E129260B-9D9B-4CCB-894D-F2489D60DE74}">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MAP sur porte Av Gh X84</t>
      </text>
    </comment>
    <comment ref="AT31" authorId="14" shapeId="0" xr:uid="{C12447C4-DBFE-4A15-B767-A8D0CEDBDBED}">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plus d'emballage vide pour porte Av Gh 85</t>
      </text>
    </comment>
    <comment ref="AX31" authorId="15" shapeId="0" xr:uid="{3BE79E5D-4850-4AB7-AEC2-73DA608E9F94}">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pdc +capot</t>
      </text>
    </comment>
    <comment ref="BU31" authorId="16" shapeId="0" xr:uid="{68149918-D548-4FBC-AEAF-0EAB817A76AE}">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capot X98</t>
      </text>
    </comment>
    <comment ref="BV31" authorId="17" shapeId="0" xr:uid="{4C4A00B3-5531-4E89-9261-2CF5518DF4FE}">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2 h de panne sur changement de salière
Réponse :
    Porte Ar Gh DOI</t>
      </text>
    </comment>
    <comment ref="BW31" authorId="18" shapeId="0" xr:uid="{3077944C-FBC2-4413-B06B-E7F7CB916819}">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porte ar dt 98</t>
      </text>
    </comment>
    <comment ref="CM31" authorId="19" shapeId="0" xr:uid="{CB7C3880-776F-45A3-AE2D-3DDC3DB91288}">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Porte Lat Dt X85</t>
      </text>
    </comment>
    <comment ref="CN31" authorId="20" shapeId="0" xr:uid="{8F68895A-0153-4E4C-9E79-3E05B9F2C47D}">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Porte Lat Dt X85</t>
      </text>
    </comment>
    <comment ref="CO31" authorId="21" shapeId="0" xr:uid="{ACCF794A-9B36-4924-A487-E2D483BA0962}">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Capot X98</t>
      </text>
    </comment>
    <comment ref="CP31" authorId="22" shapeId="0" xr:uid="{54A9FEF8-338D-4C1D-A643-DC36318B8E93}">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capot X98</t>
      </text>
    </comment>
    <comment ref="DE31" authorId="23" shapeId="0" xr:uid="{6FD3D622-DF3C-44E3-9A95-9208237E5616}">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Mq joint de calage  7700829701</t>
      </text>
    </comment>
    <comment ref="DF31" authorId="24" shapeId="0" xr:uid="{EB9B6054-B818-43B3-A793-67D3A98348C7}">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Manque joint de calage pour X06 Dt</t>
      </text>
    </comment>
    <comment ref="DG31" authorId="25" shapeId="0" xr:uid="{48140147-D300-4A97-AA2D-93C4DF66D2CB}">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que de la prépa X06</t>
      </text>
    </comment>
    <comment ref="DJ31" authorId="26" shapeId="0" xr:uid="{AA49EDCA-8695-43C5-A506-B2DFDC15DF15}">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capot X84</t>
      </text>
    </comment>
    <comment ref="DK31" authorId="27" shapeId="0" xr:uid="{A8EDD384-DDB6-45D0-AA4F-924060B5999A}">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capot X84</t>
      </text>
    </comment>
    <comment ref="DL31" authorId="28" shapeId="0" xr:uid="{E34125E5-CC32-4607-A938-440DE9ED4556}">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capot x84</t>
      </text>
    </comment>
    <comment ref="EH31" authorId="29" shapeId="0" xr:uid="{66425FC7-D634-4BA5-9287-69EB40529D7D}">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3 op</t>
      </text>
    </comment>
    <comment ref="EI31" authorId="30" shapeId="0" xr:uid="{D872D1A1-DDCD-47D3-A14E-DEE3FCEB24FD}">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1h30 de panne sur la colle ;échange pistolet.
1h00 de panne avec la cellule sick.</t>
      </text>
    </comment>
    <comment ref="EJ31" authorId="31" shapeId="0" xr:uid="{D1A88D37-5B7F-4673-A457-99ABDAD8CDC4}">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4 op sur 5</t>
      </text>
    </comment>
    <comment ref="EN31" authorId="32" shapeId="0" xr:uid="{08E59ED4-3068-47F7-AE66-228F13B4A675}">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capot 65</t>
      </text>
    </comment>
    <comment ref="FN31" authorId="33" shapeId="0" xr:uid="{EB3305B1-7FE6-45EE-8CE7-D93774AD5D44}">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22 capot    36 PDC</t>
      </text>
    </comment>
    <comment ref="GA31" authorId="34" shapeId="0" xr:uid="{10CBBAF3-F512-4200-8142-26E4012EF97C}">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Plus de renf charniere</t>
      </text>
    </comment>
    <comment ref="GE31" authorId="35" shapeId="0" xr:uid="{04BA75D9-5AF5-4FA1-AA51-7101ADB7330A}">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greve DLI  2h</t>
      </text>
    </comment>
    <comment ref="GJ31" authorId="36" shapeId="0" xr:uid="{8759C8F8-1C7D-4841-9374-F43263764BF5}">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manque effectif</t>
      </text>
    </comment>
    <comment ref="GK31" authorId="37" shapeId="0" xr:uid="{8181A142-1320-41E9-A0FE-FAC6FB8224EA}">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4 OP</t>
      </text>
    </comment>
    <comment ref="GL31" authorId="38" shapeId="0" xr:uid="{F31CF886-A0BA-40CF-A4D6-673E68CD6634}">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4 OP</t>
      </text>
    </comment>
    <comment ref="GM31" authorId="39" shapeId="0" xr:uid="{2270FCDF-BC1E-4F54-B9E5-78799CE816E8}">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4 OP</t>
      </text>
    </comment>
    <comment ref="HJ31" authorId="40" shapeId="0" xr:uid="{4405F686-19D2-4BC2-8D09-040F8B447184}">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22 capot    36 PDC</t>
      </text>
    </comment>
    <comment ref="HW31" authorId="41" shapeId="0" xr:uid="{C6B3C1FC-CCF5-482D-9084-02140E95A006}">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Plus de renf charniere</t>
      </text>
    </comment>
    <comment ref="IA31" authorId="42" shapeId="0" xr:uid="{21C64173-C7A3-4486-8177-6235F3406455}">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greve DLI  2h</t>
      </text>
    </comment>
    <comment ref="IF31" authorId="43" shapeId="0" xr:uid="{E582BE58-3473-4706-BB36-161903C0C48B}">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manque effectif</t>
      </text>
    </comment>
    <comment ref="IG31" authorId="44" shapeId="0" xr:uid="{4CA1DD26-1398-4010-86BD-E0E53A7251E3}">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4 OP</t>
      </text>
    </comment>
    <comment ref="IH31" authorId="45" shapeId="0" xr:uid="{5183AB4E-39AA-4F33-A520-289D60938625}">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4 OP</t>
      </text>
    </comment>
    <comment ref="II31" authorId="46" shapeId="0" xr:uid="{3CADA3DB-9491-4C83-8708-312ADE793109}">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4 OP</t>
      </text>
    </comment>
    <comment ref="JF31" authorId="47" shapeId="0" xr:uid="{C764104B-D53D-4E87-87FB-8A7F4FA68D32}">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22 capot    36 PDC</t>
      </text>
    </comment>
    <comment ref="JS31" authorId="48" shapeId="0" xr:uid="{F7A8AAA5-0197-477F-AC98-C4B7A9AAEAEC}">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Plus de renf charniere</t>
      </text>
    </comment>
    <comment ref="JW31" authorId="49" shapeId="0" xr:uid="{EC461D1C-2958-4878-A2EB-464EDB5E7E83}">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greve DLI  2h</t>
      </text>
    </comment>
    <comment ref="KP31" authorId="50" shapeId="0" xr:uid="{15C961CF-B2FD-4372-8823-49E832505081}">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22 capot    36 PDC</t>
      </text>
    </comment>
    <comment ref="LC31" authorId="51" shapeId="0" xr:uid="{EA2A3F04-7564-407E-8BC1-CA42FD619571}">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Plus de renf charniere</t>
      </text>
    </comment>
    <comment ref="AL32" authorId="52" shapeId="0" xr:uid="{25A4FA84-5D67-4037-9928-1A859E76B428}">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PORTE ARD X85 SS TROU</t>
      </text>
    </comment>
    <comment ref="AW32" authorId="53" shapeId="0" xr:uid="{46E58341-0951-48F3-9E64-84B64742E202}">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passage en PDC X84
Réponse :
    33 porte Av Gh X85</t>
      </text>
    </comment>
    <comment ref="BC32" authorId="54" shapeId="0" xr:uid="{9FD530B0-C6F7-449B-82BA-8EA023843F4A}">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3 en formation</t>
      </text>
    </comment>
    <comment ref="BV32" authorId="55" shapeId="0" xr:uid="{C1B31B8A-A047-4C98-AAC6-315868E22FBE}">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manque appro enjoliveur. Le CID du Bt S est parti les chercher en AD.
Réponse :
    porte Ag Gh DOI et capot</t>
      </text>
    </comment>
    <comment ref="BW32" authorId="56" shapeId="0" xr:uid="{47F27B5D-0BE6-4A64-80B1-52B4012FFD07}">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Formation OP.
Pb avec l'ilot perso
Réponse :
    passage en AV DT
Réponse :
    66 portes préparées .reste à assembler.</t>
      </text>
    </comment>
    <comment ref="DF32" authorId="57" shapeId="0" xr:uid="{A59B25A6-E308-4ECB-8170-F0ED024BDD97}">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PDC X85</t>
      </text>
    </comment>
    <comment ref="DG32" authorId="58" shapeId="0" xr:uid="{3B15ADE3-84C7-4463-9AE3-C68697F81A1E}">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caisse en bois</t>
      </text>
    </comment>
    <comment ref="DL32" authorId="59" shapeId="0" xr:uid="{3D26AC7F-B337-4E66-85B4-79D9C6181A4B}">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porte lat Dt 06
Réponse :
    Mise en place de Buthile 06</t>
      </text>
    </comment>
    <comment ref="EE32" authorId="60" shapeId="0" xr:uid="{D30AB2C0-DADE-4407-962D-08EF2C039E17}">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problème sur débit colle op 480 vanne HS 90mn d'arrêt</t>
      </text>
    </comment>
    <comment ref="FD32" authorId="61" shapeId="0" xr:uid="{BAFC8997-F02F-486A-A38D-795BFD49DE76}">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prépa PDC 65 ph2</t>
      </text>
    </comment>
    <comment ref="FN32" authorId="62" shapeId="0" xr:uid="{E642E097-CC3E-4435-B5BD-622F95694F34}">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capot 98</t>
      </text>
    </comment>
    <comment ref="FX32" authorId="63" shapeId="0" xr:uid="{C633CB88-A5DA-4BFB-9493-70BCA89361E5}">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ce matin nous avons plus de TM vide pour fabriquer  des portes avd x98 car tout le stock fini ne monte pas au LH</t>
      </text>
    </comment>
    <comment ref="FY32" authorId="64" shapeId="0" xr:uid="{700E9CD7-BB93-4B6B-A9D7-E1C00C5490BE}">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PVI en marche dégradé</t>
      </text>
    </comment>
    <comment ref="FZ32" authorId="65" shapeId="0" xr:uid="{CF64FD4F-A3BC-42AF-B457-2E5750B5E0BB}">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 problème sertie ( serti intérieur cadre de porte retro ) intervention TQA électro et outilleurs reprise trajectoire ,
problème ilot perso 1H</t>
      </text>
    </comment>
    <comment ref="GE32" authorId="66" shapeId="0" xr:uid="{999DF083-D10D-46F6-8C5D-33673278416D}">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4 OP</t>
      </text>
    </comment>
    <comment ref="GF32" authorId="67" shapeId="0" xr:uid="{3EFB1116-F75A-42BF-8C5C-C47A97BF3CFB}">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4 personnes</t>
      </text>
    </comment>
    <comment ref="GG32" authorId="68" shapeId="0" xr:uid="{9A9E369B-327A-42B3-977B-C421AEB31AC5}">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3 OP</t>
      </text>
    </comment>
    <comment ref="GZ32" authorId="69" shapeId="0" xr:uid="{5FC6BBC8-041B-4150-88CD-B9759FB07909}">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prépa PDC 65 ph2</t>
      </text>
    </comment>
    <comment ref="HJ32" authorId="70" shapeId="0" xr:uid="{000EBA28-F76A-4A93-AB53-F8ABC0AB3FAE}">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capot 98</t>
      </text>
    </comment>
    <comment ref="HT32" authorId="71" shapeId="0" xr:uid="{D310346D-1FF6-42F4-A40B-029C8F8185F5}">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ce matin nous avons plus de TM vide pour fabriquer  des portes avd x98 car tout le stock fini ne monte pas au LH</t>
      </text>
    </comment>
    <comment ref="HU32" authorId="72" shapeId="0" xr:uid="{92BD4BE8-5957-4F1E-9175-97F06DAAF418}">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PVI en marche dégradé</t>
      </text>
    </comment>
    <comment ref="HV32" authorId="73" shapeId="0" xr:uid="{7F4D4C7B-234B-4010-A494-6A73F82011C7}">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 problème sertie ( serti intérieur cadre de porte retro ) intervention TQA électro et outilleurs reprise trajectoire ,
problème ilot perso 1H</t>
      </text>
    </comment>
    <comment ref="IA32" authorId="74" shapeId="0" xr:uid="{CBB62ED8-A304-449B-8041-8BCB10B63D49}">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4 OP</t>
      </text>
    </comment>
    <comment ref="IB32" authorId="75" shapeId="0" xr:uid="{24F574CE-6155-449C-BD45-E077C2869660}">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4 personnes</t>
      </text>
    </comment>
    <comment ref="IC32" authorId="76" shapeId="0" xr:uid="{BB3EF0F4-C19A-4E0F-B194-80596CE79921}">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3 OP</t>
      </text>
    </comment>
    <comment ref="IV32" authorId="77" shapeId="0" xr:uid="{F071A9F6-3797-4FE3-8CA4-5E25E27D9191}">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prépa PDC 65 ph2</t>
      </text>
    </comment>
    <comment ref="JF32" authorId="78" shapeId="0" xr:uid="{7DEACC3C-9513-434C-BD5A-F8ED209C8C04}">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capot 98</t>
      </text>
    </comment>
    <comment ref="JP32" authorId="79" shapeId="0" xr:uid="{10B277CA-5D1F-413B-B41D-62AD86474FF6}">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ce matin nous avons plus de TM vide pour fabriquer  des portes avd x98 car tout le stock fini ne monte pas au LH</t>
      </text>
    </comment>
    <comment ref="JQ32" authorId="80" shapeId="0" xr:uid="{E1C24575-695B-4797-9ADC-64BD67A3130B}">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PVI en marche dégradé</t>
      </text>
    </comment>
    <comment ref="JR32" authorId="81" shapeId="0" xr:uid="{CE0800A5-D67B-4AE1-8E11-F92C4A1FBA1C}">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 problème sertie ( serti intérieur cadre de porte retro ) intervention TQA électro et outilleurs reprise trajectoire ,
problème ilot perso 1H</t>
      </text>
    </comment>
    <comment ref="JW32" authorId="82" shapeId="0" xr:uid="{8829C394-F871-4931-9200-D74A724171F9}">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4 OP</t>
      </text>
    </comment>
    <comment ref="JX32" authorId="83" shapeId="0" xr:uid="{11B83F8D-2716-4B3B-9DAB-A5F0A9AAB8D1}">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4 personnes</t>
      </text>
    </comment>
    <comment ref="JY32" authorId="84" shapeId="0" xr:uid="{668F8C5B-E8BB-4AA7-8DEA-A24CDFC190C4}">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3 OP</t>
      </text>
    </comment>
    <comment ref="KF32" authorId="85" shapeId="0" xr:uid="{04453D1D-AA8A-471D-A94C-B67E87836C4F}">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prépa PDC 65 ph2</t>
      </text>
    </comment>
    <comment ref="KP32" authorId="86" shapeId="0" xr:uid="{18AD9AEB-4911-4D79-9860-9557E8323E67}">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capot 98</t>
      </text>
    </comment>
    <comment ref="KZ32" authorId="87" shapeId="0" xr:uid="{02674439-037D-4A1D-AF17-162FE5C034AC}">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ce matin nous avons plus de TM vide pour fabriquer  des portes avd x98 car tout le stock fini ne monte pas au LH</t>
      </text>
    </comment>
    <comment ref="LA32" authorId="88" shapeId="0" xr:uid="{8CF68905-6A71-4D76-9EC9-0AF10ADCAE77}">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PVI en marche dégradé</t>
      </text>
    </comment>
    <comment ref="LB32" authorId="89" shapeId="0" xr:uid="{43BAE50B-FDF6-411E-B755-1332DA460D84}">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 problème sertie ( serti intérieur cadre de porte retro ) intervention TQA électro et outilleurs reprise trajectoire ,
problème ilot perso 1H</t>
      </text>
    </comment>
    <comment ref="AA33" authorId="90" shapeId="0" xr:uid="{BE9ADFCB-B11E-4B30-9E54-BD716C372CC7}">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manque effectif</t>
      </text>
    </comment>
    <comment ref="AL33" authorId="91" shapeId="0" xr:uid="{88DE9E74-068D-4D70-A84A-3EB9AFF68D31}">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66 capot + 16 porte Av Gh X85</t>
      </text>
    </comment>
    <comment ref="AQ33" authorId="92" shapeId="0" xr:uid="{A7CCC252-180B-4456-80A3-C2672ADAEDD1}">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manque TM 2981</t>
      </text>
    </comment>
    <comment ref="AX33" authorId="93" shapeId="0" xr:uid="{B4226798-F9DA-45B0-86D4-1C971D933C0F}">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intervention avec nacelle au démarrage</t>
      </text>
    </comment>
    <comment ref="CN33" authorId="94" shapeId="0" xr:uid="{AF37B3A8-CA29-4312-BD9E-ED775974F81D}">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X95</t>
      </text>
    </comment>
    <comment ref="CS33" authorId="95" shapeId="0" xr:uid="{241C4FD1-B0D1-45B9-A404-2E4B5DBA76E6}">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travaux ,invertion des pinces.</t>
      </text>
    </comment>
    <comment ref="GE33" authorId="96" shapeId="0" xr:uid="{6B82496B-0656-4D75-8340-DCDE323EBFE5}">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greve DLI</t>
      </text>
    </comment>
    <comment ref="IA33" authorId="97" shapeId="0" xr:uid="{AC827ACB-8C63-4129-B62A-4C7ED76166F1}">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greve DLI</t>
      </text>
    </comment>
    <comment ref="JW33" authorId="98" shapeId="0" xr:uid="{864CD270-FD0B-42BE-8801-D891F2957378}">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greve DLI</t>
      </text>
    </comment>
    <comment ref="J34" authorId="99" shapeId="0" xr:uid="{9C87852B-AD16-44E6-8000-D0D19F80161C}">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Plus de TM vide 1500</t>
      </text>
    </comment>
    <comment ref="AN34" authorId="100" shapeId="0" xr:uid="{33022211-8338-4E61-925A-A23E56FC6B38}">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74 samedi</t>
      </text>
    </comment>
    <comment ref="AP34" authorId="101" shapeId="0" xr:uid="{DD2DF1E9-CF0F-4BE9-85E1-A1153EE13672}">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manque pièces CDC X61 + manque TM vide 2982</t>
      </text>
    </comment>
    <comment ref="GF34" authorId="102" shapeId="0" xr:uid="{34A3974D-5575-436D-B4A2-196DB27B34D7}">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manque DCD X95 K et Dt</t>
      </text>
    </comment>
    <comment ref="GG34" authorId="103" shapeId="0" xr:uid="{D4209134-24D5-4C25-96A3-012D3B5A4C72}">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manque pièces: CDC Dt 98 et CDC X61</t>
      </text>
    </comment>
    <comment ref="IB34" authorId="104" shapeId="0" xr:uid="{1A4B7D07-8EB3-4635-89EB-DCC40157DD78}">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manque DCD X95 K et Dt</t>
      </text>
    </comment>
    <comment ref="IC34" authorId="105" shapeId="0" xr:uid="{7EF02192-E91E-4F5C-AB54-3C3F49345829}">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manque pièces: CDC Dt 98 et CDC X61</t>
      </text>
    </comment>
    <comment ref="JX34" authorId="106" shapeId="0" xr:uid="{57DFDE93-6819-4602-ADC8-45DD6DA3C7DC}">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manque DCD X95 K et Dt</t>
      </text>
    </comment>
    <comment ref="JY34" authorId="107" shapeId="0" xr:uid="{B495F7EE-B10B-4F51-92EA-FF1A0B906AB7}">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manque pièces: CDC Dt 98 et CDC X61</t>
      </text>
    </comment>
    <comment ref="S35" authorId="108" shapeId="0" xr:uid="{5E0215A2-C2FA-4C2C-9B4A-066342C93419}">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Dont 10 PVI</t>
      </text>
    </comment>
    <comment ref="T35" authorId="109" shapeId="0" xr:uid="{6B8AF73A-28C1-401E-BE9D-89F40B1676C4}">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Dont 4 PVI</t>
      </text>
    </comment>
    <comment ref="AN35" authorId="110" shapeId="0" xr:uid="{FC744F3A-811E-47E1-95FF-1B8C96F36781}">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108 samedi</t>
      </text>
    </comment>
    <comment ref="BU35" authorId="111" shapeId="0" xr:uid="{BC9AB68D-DF23-4D04-9F6F-7C3BE7190C67}">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porte DOI   X10    ( Coiffe GH cassé )</t>
      </text>
    </comment>
    <comment ref="DV35" authorId="112" shapeId="0" xr:uid="{EF829260-F255-4597-932C-CE384AF622FB}">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Pb avec la bache à eau</t>
      </text>
    </comment>
    <comment ref="ED35" authorId="113" shapeId="0" xr:uid="{D7427D29-CEFD-46EE-A3D4-969A35EB876D}">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arrêt de prob =&gt; travaux</t>
      </text>
    </comment>
    <comment ref="FA35" authorId="114" shapeId="0" xr:uid="{6B51E01A-DE50-4F9F-ADC6-54C7A9AE0A68}">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trappe moteur</t>
      </text>
    </comment>
    <comment ref="FN35" authorId="115" shapeId="0" xr:uid="{6D20FC08-F31D-4C5F-8C96-E6AA444AA96D}">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33 porte DOI</t>
      </text>
    </comment>
    <comment ref="FX35" authorId="116" shapeId="0" xr:uid="{2C670DB7-2BF0-4E41-888C-CCD84AFDB812}">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porte DOI</t>
      </text>
    </comment>
    <comment ref="GH35" authorId="117" shapeId="0" xr:uid="{CF61FDE4-17BC-4A8E-9D99-07FFCF7A3110}">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samedi: 100 x98 et 100 x87</t>
      </text>
    </comment>
    <comment ref="GM35" authorId="118" shapeId="0" xr:uid="{041E2C8C-0A84-4589-AA2A-EAE66F8710F9}">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X62 PLANCHER CENTRAL ref 743009465R MQ PIECES 
X07 LONGERON AVANT DROIT ref 751108249R MQ PIECES 
X07 TRAVERSE CTL ref 756502602R PIECES ROUILEE</t>
      </text>
    </comment>
    <comment ref="GW35" authorId="119" shapeId="0" xr:uid="{261FB459-3119-4222-B10A-373DE09190EE}">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trappe moteur</t>
      </text>
    </comment>
    <comment ref="HJ35" authorId="120" shapeId="0" xr:uid="{6376C123-4928-41C4-8259-796AA450FFEC}">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33 porte DOI</t>
      </text>
    </comment>
    <comment ref="HT35" authorId="121" shapeId="0" xr:uid="{5854AAA8-5E97-42F8-AF8F-E36C84E4066F}">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porte DOI</t>
      </text>
    </comment>
    <comment ref="ID35" authorId="122" shapeId="0" xr:uid="{1FF9D8A2-B344-43D0-B7FB-343AC0BE61B3}">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samedi: 100 x98 et 100 x87</t>
      </text>
    </comment>
    <comment ref="II35" authorId="123" shapeId="0" xr:uid="{0DE6E8BC-2314-4A93-9375-841E4B4927CA}">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X62 PLANCHER CENTRAL ref 743009465R MQ PIECES 
X07 LONGERON AVANT DROIT ref 751108249R MQ PIECES 
X07 TRAVERSE CTL ref 756502602R PIECES ROUILEE</t>
      </text>
    </comment>
    <comment ref="IS35" authorId="124" shapeId="0" xr:uid="{3CC50C18-5795-423B-90B8-86F3E6C0EBD1}">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trappe moteur</t>
      </text>
    </comment>
    <comment ref="JF35" authorId="125" shapeId="0" xr:uid="{F394D5FD-C8A8-4816-9926-93CC3DF0DE04}">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33 porte DOI</t>
      </text>
    </comment>
    <comment ref="JP35" authorId="126" shapeId="0" xr:uid="{BB838973-C9EB-45D3-99AF-AE6D83BF9802}">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porte DOI</t>
      </text>
    </comment>
    <comment ref="JZ35" authorId="127" shapeId="0" xr:uid="{AD6F389A-CE4C-496C-A06C-E26EB03E983B}">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samedi: 100 x98 et 100 x87</t>
      </text>
    </comment>
    <comment ref="KC35" authorId="128" shapeId="0" xr:uid="{8375DEA7-F053-49F2-9555-DEAB9B52BA2B}">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trappe moteur</t>
      </text>
    </comment>
    <comment ref="KP35" authorId="129" shapeId="0" xr:uid="{513FD334-8110-41BE-9232-8DAA6C6E6BD7}">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33 porte DOI</t>
      </text>
    </comment>
    <comment ref="KZ35" authorId="130" shapeId="0" xr:uid="{0F4C89FC-84C5-4E03-AB26-664B2E454458}">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porte DOI</t>
      </text>
    </comment>
    <comment ref="C36" authorId="1" shapeId="0" xr:uid="{3E78C029-02A1-4DCE-ABFB-71103DA83018}">
      <text>
        <r>
          <rPr>
            <b/>
            <sz val="9"/>
            <color indexed="81"/>
            <rFont val="Tahoma"/>
            <family val="2"/>
          </rPr>
          <t>ZUBIMENDI Mikel:</t>
        </r>
        <r>
          <rPr>
            <sz val="9"/>
            <color indexed="81"/>
            <rFont val="Tahoma"/>
            <family val="2"/>
          </rPr>
          <t xml:space="preserve">
Tendance journalière + hebdo</t>
        </r>
      </text>
    </comment>
    <comment ref="U36" authorId="131" shapeId="0" xr:uid="{509664AC-21D4-4591-B94F-9A869C5B258C}">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plus de TM vide</t>
      </text>
    </comment>
    <comment ref="AM36" authorId="132" shapeId="0" xr:uid="{EDDBE3EB-87C2-4C2F-B610-A444A6CC6239}">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renfort au éch pendant 2H</t>
      </text>
    </comment>
    <comment ref="BV36" authorId="133" shapeId="0" xr:uid="{39E46910-EA4F-475E-894B-7B8C540FA933}">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manque emballages vide. Le DLI les on retrouvés en AD. ( 8 emballages )</t>
      </text>
    </comment>
    <comment ref="DE36" authorId="134" shapeId="0" xr:uid="{5BC1549A-D58E-415C-AD1C-9E7B73474838}">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attente emballage vide</t>
      </text>
    </comment>
    <comment ref="DG36" authorId="135" shapeId="0" xr:uid="{686D70E4-F005-4935-A69A-1E49EEF8C41B}">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attente emballage vide</t>
      </text>
    </comment>
    <comment ref="EW36" authorId="136" shapeId="0" xr:uid="{85AFEFCA-B2BE-4007-8FC5-0D8C9ADEEB56}">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4h de panne au cumul</t>
      </text>
    </comment>
    <comment ref="FZ36" authorId="137" shapeId="0" xr:uid="{2F8DC278-860B-48C9-A3B9-BE472FFDBC22}">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Pb automate</t>
      </text>
    </comment>
    <comment ref="GE36" authorId="138" shapeId="0" xr:uid="{957C7A01-4571-45D9-8BB8-48B1E43FC916}">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manque pièce</t>
      </text>
    </comment>
    <comment ref="GH36" authorId="139" shapeId="0" xr:uid="{406569E0-B7A8-4DF7-A754-E52BE8427F7A}">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Fab petit assemblé</t>
      </text>
    </comment>
    <comment ref="GK36" authorId="140" shapeId="0" xr:uid="{EFACAE43-766B-42D5-9870-155E9E1DF3B3}">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plus d'emballage vide</t>
      </text>
    </comment>
    <comment ref="GS36" authorId="141" shapeId="0" xr:uid="{17915877-B43F-4939-973B-B8E6D81066FF}">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4h de panne au cumul</t>
      </text>
    </comment>
    <comment ref="HV36" authorId="142" shapeId="0" xr:uid="{E9834C92-732C-4916-9E48-6361A4EF9D77}">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Pb automate</t>
      </text>
    </comment>
    <comment ref="IA36" authorId="143" shapeId="0" xr:uid="{0C854B9A-127F-47A5-81C9-FD5FA05B5FC3}">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manque pièce</t>
      </text>
    </comment>
    <comment ref="ID36" authorId="144" shapeId="0" xr:uid="{4BDD0E16-BCE6-40F5-8CD1-683DAD356FB2}">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Fab petit assemblé</t>
      </text>
    </comment>
    <comment ref="IG36" authorId="145" shapeId="0" xr:uid="{16878BE0-F20B-4C25-899B-4B064271906A}">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plus d'emballage vide</t>
      </text>
    </comment>
    <comment ref="IO36" authorId="146" shapeId="0" xr:uid="{2D828FF5-2AF5-4FCD-8F7D-ABE1594D753A}">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4h de panne au cumul</t>
      </text>
    </comment>
    <comment ref="JR36" authorId="147" shapeId="0" xr:uid="{7CBDEA69-4AE4-4CBB-838A-4BCA55252599}">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Pb automate</t>
      </text>
    </comment>
    <comment ref="JW36" authorId="148" shapeId="0" xr:uid="{975D0FEC-7707-488A-B811-DDE21921AD62}">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manque pièce</t>
      </text>
    </comment>
    <comment ref="JZ36" authorId="149" shapeId="0" xr:uid="{5B15FD03-CFBD-4DFE-BB85-8B0A34D32B42}">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Fab petit assemblé</t>
      </text>
    </comment>
    <comment ref="LB36" authorId="150" shapeId="0" xr:uid="{85049247-5705-4014-B013-D01A6771B196}">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Pb automate</t>
      </text>
    </comment>
    <comment ref="C37" authorId="1" shapeId="0" xr:uid="{FD9AEBDD-4114-4157-BC0B-896AFC2073FD}">
      <text>
        <r>
          <rPr>
            <b/>
            <sz val="9"/>
            <color indexed="81"/>
            <rFont val="Tahoma"/>
            <family val="2"/>
          </rPr>
          <t>ZUBIMENDI Mikel:</t>
        </r>
        <r>
          <rPr>
            <sz val="9"/>
            <color indexed="81"/>
            <rFont val="Tahoma"/>
            <family val="2"/>
          </rPr>
          <t xml:space="preserve">
Tendance journalière + hebdo</t>
        </r>
      </text>
    </comment>
    <comment ref="BO37" authorId="151" shapeId="0" xr:uid="{37556C95-B340-4B1A-B2AE-E43F720AB78A}">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Plus d'emballage vide  à 19h45</t>
      </text>
    </comment>
    <comment ref="BU37" authorId="152" shapeId="0" xr:uid="{062095DA-2DE3-4E3B-831D-8181F839045C}">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plus de TM vide</t>
      </text>
    </comment>
    <comment ref="DD37" authorId="153" shapeId="0" xr:uid="{53A15C00-FF0E-4D1A-B1FF-7DA1EE82A212}">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pas de TM vide</t>
      </text>
    </comment>
    <comment ref="DE37" authorId="154" shapeId="0" xr:uid="{393F75C9-1C18-4C78-9AC1-4BE8E849B0CC}">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attente emballage vide</t>
      </text>
    </comment>
    <comment ref="DG37" authorId="155" shapeId="0" xr:uid="{DBA2F939-BF60-4B70-85FC-E241E01DD949}">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attente emballage vide</t>
      </text>
    </comment>
    <comment ref="DS37" authorId="156" shapeId="0" xr:uid="{EEEAD788-D941-4ABD-A889-4122D54DC4C2}">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robot A2 défaut came sécurité</t>
      </text>
    </comment>
    <comment ref="DT37" authorId="157" shapeId="0" xr:uid="{3325FB6E-57A5-4EC1-8726-7BA81BECF683}">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2 capteur HS</t>
      </text>
    </comment>
    <comment ref="EC37" authorId="158" shapeId="0" xr:uid="{6984B237-E6D6-4CCF-BE83-8EFB2E846BF4}">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Pb rideau , 2h de panne</t>
      </text>
    </comment>
    <comment ref="ED37" authorId="159" shapeId="0" xr:uid="{3F822002-6A5C-4C1C-A843-8812CEEC2B6E}">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échange moteur sur tapis</t>
      </text>
    </comment>
    <comment ref="EE37" authorId="160" shapeId="0" xr:uid="{34A8F6FA-100A-4015-8DBA-D541B6931679}">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problème sur manipulateur de sortie pour mettre à l’horizontale attention la fonction peut se faire avec un seul bouton (module HS délais de livraison 1 mois)</t>
      </text>
    </comment>
    <comment ref="EP37" authorId="161" shapeId="0" xr:uid="{AEC1B542-961B-4076-AF2C-FB0F57C74725}">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problème manipulateur d’entrée joystick HS +défaut colle+ attente tm vide</t>
      </text>
    </comment>
    <comment ref="EV37" authorId="162" shapeId="0" xr:uid="{5FEC219A-092D-4B07-8726-DAEB71CF2165}">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attente pièce 1h + panne manipulateur d’entrée depuis 19h30</t>
      </text>
    </comment>
    <comment ref="FA37" authorId="163" shapeId="0" xr:uid="{E87DCD3B-DF9B-44F5-8585-3B77AC6DCA70}">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4 heures attente emballage vide , 14h53 à 17h05 et 17h47 à 19h41</t>
      </text>
    </comment>
    <comment ref="FZ37" authorId="164" shapeId="0" xr:uid="{DB46EC99-90E5-4D50-BE97-C6B41D18DCC9}">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échange de l'ampli du maniulateur</t>
      </text>
    </comment>
    <comment ref="GD37" authorId="165" shapeId="0" xr:uid="{4A43B5F7-BAF1-4A6C-A66E-E9B35EBBC493}">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manque pièces 295N10017R</t>
      </text>
    </comment>
    <comment ref="GE37" authorId="166" shapeId="0" xr:uid="{8F2F478C-4625-4353-8565-672DAEF0715D}">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panne robot C2    3h
Réponse :
    problème tenue d électrode sur le robot C2  bras fixe</t>
      </text>
    </comment>
    <comment ref="GG37" authorId="167" shapeId="0" xr:uid="{DD70BA3D-D8F1-43A9-BD4C-130E5F9B793C}">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attente emballage vide</t>
      </text>
    </comment>
    <comment ref="GK37" authorId="168" shapeId="0" xr:uid="{03022144-C1CA-489E-87AF-3F1EC8E5EDE9}">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plus d'emballage vide</t>
      </text>
    </comment>
    <comment ref="GR37" authorId="169" shapeId="0" xr:uid="{1FEB8E14-74F3-4C37-B371-ADA2F3DC736F}">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attente pièce 1h + panne manipulateur d’entrée depuis 19h30</t>
      </text>
    </comment>
    <comment ref="GW37" authorId="170" shapeId="0" xr:uid="{943004E7-070F-495B-B61A-D20AB73E8775}">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4 heures attente emballage vide , 14h53 à 17h05 et 17h47 à 19h41</t>
      </text>
    </comment>
    <comment ref="HV37" authorId="171" shapeId="0" xr:uid="{B9A14A7C-0D8C-412B-8DCA-4B7FB617BF03}">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échange de l'ampli du maniulateur</t>
      </text>
    </comment>
    <comment ref="HZ37" authorId="172" shapeId="0" xr:uid="{E5E1C738-442A-4D89-BCCD-1703C754FDE5}">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manque pièces 295N10017R</t>
      </text>
    </comment>
    <comment ref="IA37" authorId="173" shapeId="0" xr:uid="{8AC5C225-EC8C-40DC-A6EE-D559F9EE7DCD}">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panne robot C2    3h
Réponse :
    problème tenue d électrode sur le robot C2  bras fixe</t>
      </text>
    </comment>
    <comment ref="IC37" authorId="174" shapeId="0" xr:uid="{8BB1FF66-ED22-483C-9BFF-0A499C3A50BC}">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attente emballage vide</t>
      </text>
    </comment>
    <comment ref="IG37" authorId="175" shapeId="0" xr:uid="{4331A2A4-5895-4C56-9B06-105DB13EE02E}">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plus d'emballage vide</t>
      </text>
    </comment>
    <comment ref="IN37" authorId="176" shapeId="0" xr:uid="{6E6DA951-7144-4FEF-B857-316AEBC503EF}">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attente pièce 1h + panne manipulateur d’entrée depuis 19h30</t>
      </text>
    </comment>
    <comment ref="IS37" authorId="177" shapeId="0" xr:uid="{FE6B5361-09C5-4824-A598-25693308BA46}">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4 heures attente emballage vide , 14h53 à 17h05 et 17h47 à 19h41</t>
      </text>
    </comment>
    <comment ref="JR37" authorId="178" shapeId="0" xr:uid="{B282A604-F513-46A5-9C6E-A35B38F15735}">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échange de l'ampli du maniulateur</t>
      </text>
    </comment>
    <comment ref="JV37" authorId="179" shapeId="0" xr:uid="{514D1FBA-CB09-4797-BFF3-A6E0FA5529CF}">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manque pièces 295N10017R</t>
      </text>
    </comment>
    <comment ref="JW37" authorId="180" shapeId="0" xr:uid="{33D60E04-5781-48C8-B9CE-5F22734A2A35}">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panne robot C2    3h
Réponse :
    problème tenue d électrode sur le robot C2  bras fixe</t>
      </text>
    </comment>
    <comment ref="JY37" authorId="181" shapeId="0" xr:uid="{C7E574EA-ECB0-414A-BF6F-6F9C5106DF81}">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attente emballage vide</t>
      </text>
    </comment>
    <comment ref="KC37" authorId="182" shapeId="0" xr:uid="{6BD095DA-F865-4E3C-AF4B-527D1960C042}">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4 heures attente emballage vide , 14h53 à 17h05 et 17h47 à 19h41</t>
      </text>
    </comment>
    <comment ref="LB37" authorId="183" shapeId="0" xr:uid="{F2F671C3-8311-441E-BF6C-ACB99D26C7E5}">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échange de l'ampli du maniulateur</t>
      </text>
    </comment>
    <comment ref="D38" authorId="184" shapeId="0" xr:uid="{450182CA-52D2-4B6C-96EE-B114961D0607}">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Stock usine = 1100</t>
      </text>
    </comment>
    <comment ref="BV38" authorId="185" shapeId="0" xr:uid="{4FF0FCD6-F8CC-44FC-8A89-99B5CFE503A9}">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prévision : 800 jeudi matin début d'équipe. 1000 jeudi 13h05.</t>
      </text>
    </comment>
    <comment ref="DQ38" authorId="186" shapeId="0" xr:uid="{E7BB3ABF-A24D-4A31-ACB6-95E6C430EDCC}">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 beaucoup d’arrêt  aujourd’hui suite à un problème rideau + arrêt d’urgence enclenché  donc perte cycle , perte ventouse sur manipulateur de sortie , perte semelle au poste de chargement</t>
      </text>
    </comment>
    <comment ref="FT38" authorId="187" shapeId="0" xr:uid="{0A6D90C7-4B2F-4E41-9498-983D5EF7E111}">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volume à 14H00</t>
      </text>
    </comment>
    <comment ref="HP38" authorId="188" shapeId="0" xr:uid="{686EEFA5-16E9-40B5-A02C-061BCF1CC5AC}">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volume à 14H00</t>
      </text>
    </comment>
    <comment ref="JL38" authorId="189" shapeId="0" xr:uid="{6D34EF3B-7B85-47D1-A3B8-5D673C32E12C}">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volume à 14H00</t>
      </text>
    </comment>
    <comment ref="KV38" authorId="190" shapeId="0" xr:uid="{DC2C4C67-B371-45D4-BEA7-D3B3F4401CB3}">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volume à 14H00</t>
      </text>
    </comment>
    <comment ref="K41" authorId="2" shapeId="0" xr:uid="{158C3654-6B78-4715-978C-CE79075A6CF0}">
      <text>
        <r>
          <rPr>
            <b/>
            <sz val="9"/>
            <color indexed="81"/>
            <rFont val="Tahoma"/>
            <family val="2"/>
          </rPr>
          <t>JEAN Alexy:</t>
        </r>
        <r>
          <rPr>
            <sz val="9"/>
            <color indexed="81"/>
            <rFont val="Tahoma"/>
            <family val="2"/>
          </rPr>
          <t xml:space="preserve">
UAV :
CID 3
FA2 12 + 2F + 2P
FA3 3
P1 :
Prépa 15 + 4F
P1 6 + 1F
José abs</t>
        </r>
      </text>
    </comment>
    <comment ref="L41" authorId="2" shapeId="0" xr:uid="{9ED7CF42-E37C-4971-8A50-4F8F35BF7A42}">
      <text>
        <r>
          <rPr>
            <b/>
            <sz val="9"/>
            <color indexed="81"/>
            <rFont val="Tahoma"/>
            <family val="2"/>
          </rPr>
          <t>JEAN Alexy:</t>
        </r>
        <r>
          <rPr>
            <sz val="9"/>
            <color indexed="81"/>
            <rFont val="Tahoma"/>
            <family val="2"/>
          </rPr>
          <t xml:space="preserve">
UAV :
CID 3
FA2 12 + 2F + 2P
FA3 3
+2 bac pro
P1 :
Prépa 15 + 3F
P1 6 + 1F
+2 bac pro
José abs</t>
        </r>
      </text>
    </comment>
    <comment ref="M41" authorId="2" shapeId="0" xr:uid="{EF7C2412-9DB4-4A3F-9330-B5BD50828657}">
      <text>
        <r>
          <rPr>
            <b/>
            <sz val="9"/>
            <color indexed="81"/>
            <rFont val="Tahoma"/>
            <family val="2"/>
          </rPr>
          <t>JEAN Alexy:</t>
        </r>
        <r>
          <rPr>
            <sz val="9"/>
            <color indexed="81"/>
            <rFont val="Tahoma"/>
            <family val="2"/>
          </rPr>
          <t xml:space="preserve">
UAV :
CID 3
FA2 12 + 2F + 2P
FA3 3
+2 bac pro
P1 :
Prépa 15 + 2F
P1 6 + 1F
+2 bac pro
José abs</t>
        </r>
      </text>
    </comment>
    <comment ref="N41" authorId="2" shapeId="0" xr:uid="{7647428F-9BF0-46E0-ABB0-F25D14865352}">
      <text>
        <r>
          <rPr>
            <b/>
            <sz val="9"/>
            <color indexed="81"/>
            <rFont val="Tahoma"/>
            <family val="2"/>
          </rPr>
          <t>JEAN Alexy:</t>
        </r>
        <r>
          <rPr>
            <sz val="9"/>
            <color indexed="81"/>
            <rFont val="Tahoma"/>
            <family val="2"/>
          </rPr>
          <t xml:space="preserve">
UAV :
CID 3
FA2 12 + 2F + 2P
FA3 3
+2 bac pro
P1 :
Prépa 15
P1 6
+2 bac pro
José abs
Saïd O. abs
NDAO abs
DIALLO abs</t>
        </r>
      </text>
    </comment>
    <comment ref="O41" authorId="2" shapeId="0" xr:uid="{AB372164-35A5-41A4-8D2C-3C8A61CA8384}">
      <text>
        <r>
          <rPr>
            <b/>
            <sz val="9"/>
            <color indexed="81"/>
            <rFont val="Tahoma"/>
            <family val="2"/>
          </rPr>
          <t>JEAN Alexy:</t>
        </r>
        <r>
          <rPr>
            <sz val="9"/>
            <color indexed="81"/>
            <rFont val="Tahoma"/>
            <family val="2"/>
          </rPr>
          <t xml:space="preserve">
UAV :
CID 3
FA2 12 + 2F + 1P
FA3 3
+2 bac pro
Ghislain abs
P1 :
Prépa 15
P1 5
+2 bac pro
José abs
Saïd O. abs
Saïd K. abs
NDAO abs</t>
        </r>
      </text>
    </comment>
    <comment ref="Q41" authorId="2" shapeId="0" xr:uid="{30FB5708-9595-4546-B229-A64A173AD2A1}">
      <text>
        <r>
          <rPr>
            <b/>
            <sz val="9"/>
            <color indexed="81"/>
            <rFont val="Tahoma"/>
            <family val="2"/>
          </rPr>
          <t>JEAN Alexy:</t>
        </r>
        <r>
          <rPr>
            <sz val="9"/>
            <color indexed="81"/>
            <rFont val="Tahoma"/>
            <family val="2"/>
          </rPr>
          <t xml:space="preserve">
UAV :
CID 2
FA2 12
FA3 3
Tidjani abs
P1 :
Prépa 13
P1 5
Prêt Ghislain
José abs
Saïd O. abs
Saïd K. abs
NDAO abs</t>
        </r>
      </text>
    </comment>
    <comment ref="R41" authorId="2" shapeId="0" xr:uid="{AF7F582A-E83C-4ABE-8532-339A3D843FA2}">
      <text>
        <r>
          <rPr>
            <b/>
            <sz val="9"/>
            <color indexed="81"/>
            <rFont val="Tahoma"/>
            <family val="2"/>
          </rPr>
          <t>JEAN Alexy:</t>
        </r>
        <r>
          <rPr>
            <sz val="9"/>
            <color indexed="81"/>
            <rFont val="Tahoma"/>
            <family val="2"/>
          </rPr>
          <t xml:space="preserve">
UAV :
CID 2
FA2 12
FA3 3
Tidjani abs
P1 :
Prépa 14
P1 4
Prêt Ghislain
José abs
Saïd O. abs
Saïd K. abs</t>
        </r>
      </text>
    </comment>
    <comment ref="S41" authorId="2" shapeId="0" xr:uid="{25247F80-5198-452E-9BE5-60C356061C20}">
      <text>
        <r>
          <rPr>
            <b/>
            <sz val="9"/>
            <color indexed="81"/>
            <rFont val="Tahoma"/>
            <family val="2"/>
          </rPr>
          <t>JEAN Alexy:</t>
        </r>
        <r>
          <rPr>
            <sz val="9"/>
            <color indexed="81"/>
            <rFont val="Tahoma"/>
            <family val="2"/>
          </rPr>
          <t xml:space="preserve">
UAV :
CID 2
FA2 12
FA3 3
Tidjani abs
P1 :
Prépa 14
P1 5
Prêt Ghislain
José abs
Saïd O. abs</t>
        </r>
      </text>
    </comment>
    <comment ref="T41" authorId="2" shapeId="0" xr:uid="{7F54F754-F599-444C-94D3-10E117221AD8}">
      <text>
        <r>
          <rPr>
            <b/>
            <sz val="9"/>
            <color indexed="81"/>
            <rFont val="Tahoma"/>
            <family val="2"/>
          </rPr>
          <t>JEAN Alexy:</t>
        </r>
        <r>
          <rPr>
            <sz val="9"/>
            <color indexed="81"/>
            <rFont val="Tahoma"/>
            <family val="2"/>
          </rPr>
          <t xml:space="preserve">
UAV :
CID 2
FA2 12
FA3 3
Tidjani abs
P1 :
Prépa 14
P1  5
Prêt Ghislain
José abs
Saïd O. abs
Nico D. abs</t>
        </r>
      </text>
    </comment>
    <comment ref="U41" authorId="2" shapeId="0" xr:uid="{BC29A0AE-6653-4D10-82BF-FAA1ED573A59}">
      <text>
        <r>
          <rPr>
            <b/>
            <sz val="9"/>
            <color indexed="81"/>
            <rFont val="Tahoma"/>
            <family val="2"/>
          </rPr>
          <t>JEAN Alexy:</t>
        </r>
        <r>
          <rPr>
            <sz val="9"/>
            <color indexed="81"/>
            <rFont val="Tahoma"/>
            <family val="2"/>
          </rPr>
          <t xml:space="preserve">
UAV :
CID 2
FA2 12
FA3 3
Tidjani abs
P1 :
Prépa 14
P1  5
Prêt Ghislain
José abs
Saïd O. abs
Nico D. abs</t>
        </r>
      </text>
    </comment>
    <comment ref="W41" authorId="2" shapeId="0" xr:uid="{F015EB03-B2AB-4AB8-AF5A-47B7E6731601}">
      <text>
        <r>
          <rPr>
            <b/>
            <sz val="9"/>
            <color indexed="81"/>
            <rFont val="Tahoma"/>
            <family val="2"/>
          </rPr>
          <t>JEAN Alexy:</t>
        </r>
        <r>
          <rPr>
            <sz val="9"/>
            <color indexed="81"/>
            <rFont val="Tahoma"/>
            <family val="2"/>
          </rPr>
          <t xml:space="preserve">
UAV :
CID 2
FA2 11
FA3 3
Mickaël abs
Tidjani abs
+ 2 bac pro
P1 :
Prépa 14
P1 5
Prêt Ghislain
José abs
Nico D. abs
Omar abs</t>
        </r>
      </text>
    </comment>
    <comment ref="AD41" authorId="2" shapeId="0" xr:uid="{52AF0F11-5969-44BE-AC33-8B47313AEC39}">
      <text>
        <r>
          <rPr>
            <b/>
            <sz val="9"/>
            <color indexed="81"/>
            <rFont val="Tahoma"/>
            <family val="2"/>
          </rPr>
          <t>JEAN Alexy:</t>
        </r>
        <r>
          <rPr>
            <sz val="9"/>
            <color indexed="81"/>
            <rFont val="Tahoma"/>
            <family val="2"/>
          </rPr>
          <t xml:space="preserve">
UAV :
CID 2
FA2 11
FA3 3
Mickaël abs
Tidjani abs
+ 2 bac pro
P1 :
Prépa 14
P1 5
Prêt Ghislain
José abs
Nico D. abs
Omar abs</t>
        </r>
      </text>
    </comment>
    <comment ref="AE41" authorId="2" shapeId="0" xr:uid="{1989D80E-A23E-4AB8-8E08-55B19B49FA68}">
      <text>
        <r>
          <rPr>
            <b/>
            <sz val="9"/>
            <color indexed="81"/>
            <rFont val="Tahoma"/>
            <family val="2"/>
          </rPr>
          <t>JEAN Alexy:</t>
        </r>
        <r>
          <rPr>
            <sz val="9"/>
            <color indexed="81"/>
            <rFont val="Tahoma"/>
            <family val="2"/>
          </rPr>
          <t xml:space="preserve">
UAV :
CID 2
FA2 11
FA3 3
Mickaël abs
Tidjani abs
+ 2 bac pro
P1 :
Prépa 13
P1 5
Prêt Ghislain
José abs
Nico D. abs
Assagdi abs
Omar abs</t>
        </r>
      </text>
    </comment>
    <comment ref="AF41" authorId="2" shapeId="0" xr:uid="{5A2C33A8-05E4-4B8D-AFB8-5DE4126EFD1B}">
      <text>
        <r>
          <rPr>
            <b/>
            <sz val="9"/>
            <color indexed="81"/>
            <rFont val="Tahoma"/>
            <family val="2"/>
          </rPr>
          <t>JEAN Alexy:</t>
        </r>
        <r>
          <rPr>
            <sz val="9"/>
            <color indexed="81"/>
            <rFont val="Tahoma"/>
            <family val="2"/>
          </rPr>
          <t xml:space="preserve">
UAV :
CID 2
FA2 11
FA3 3
Mickaël abs
Tidjani abs
+ 2 bac pro
P1 :
Prépa 14
P1 5
Prêt Ghislain
José abs
Assagdi abs
Omar abs</t>
        </r>
      </text>
    </comment>
    <comment ref="AG41" authorId="2" shapeId="0" xr:uid="{2A5B0E8D-87B6-462C-B2CD-FEC601BA5B27}">
      <text>
        <r>
          <rPr>
            <b/>
            <sz val="9"/>
            <color indexed="81"/>
            <rFont val="Tahoma"/>
            <family val="2"/>
          </rPr>
          <t>JEAN Alexy:</t>
        </r>
        <r>
          <rPr>
            <sz val="9"/>
            <color indexed="81"/>
            <rFont val="Tahoma"/>
            <family val="2"/>
          </rPr>
          <t xml:space="preserve">
UAV :
CID 2
FA2 13
FA3 3
+ 2 bac pro
P1 :
Prépa 14
P1 5
Prêt Ghislain
José abs
Assagdi abs
Omar abs</t>
        </r>
      </text>
    </comment>
    <comment ref="AH41" authorId="2" shapeId="0" xr:uid="{384027B7-8321-4B19-A408-5FE4FCB7FC45}">
      <text>
        <r>
          <rPr>
            <b/>
            <sz val="9"/>
            <color indexed="81"/>
            <rFont val="Tahoma"/>
            <family val="2"/>
          </rPr>
          <t>JEAN Alexy:</t>
        </r>
        <r>
          <rPr>
            <sz val="9"/>
            <color indexed="81"/>
            <rFont val="Tahoma"/>
            <family val="2"/>
          </rPr>
          <t xml:space="preserve">
UAV :
CID 2
FA2 13
FA3 3
+ 2 bac pro
P1 :
Prépa 13
P1 5
Prêt Ghislain
José abs
Assagdi abs
Omar abs
Oumar NDAO abs</t>
        </r>
      </text>
    </comment>
    <comment ref="AR41" authorId="2" shapeId="0" xr:uid="{8BD64227-3EC4-459C-80AC-F85CDECC77A7}">
      <text>
        <r>
          <rPr>
            <b/>
            <sz val="9"/>
            <color indexed="81"/>
            <rFont val="Tahoma"/>
            <family val="2"/>
          </rPr>
          <t>JEAN Alexy:</t>
        </r>
        <r>
          <rPr>
            <sz val="9"/>
            <color indexed="81"/>
            <rFont val="Tahoma"/>
            <family val="2"/>
          </rPr>
          <t xml:space="preserve">
3 formations UAV EQ1
(nouveaux intérimaires)
2 abs prépa</t>
        </r>
      </text>
    </comment>
    <comment ref="AS41" authorId="2" shapeId="0" xr:uid="{CDA8CB30-D97E-4370-BC17-0BB647A81C47}">
      <text>
        <r>
          <rPr>
            <b/>
            <sz val="9"/>
            <color indexed="81"/>
            <rFont val="Tahoma"/>
            <family val="2"/>
          </rPr>
          <t>JEAN Alexy:</t>
        </r>
        <r>
          <rPr>
            <sz val="9"/>
            <color indexed="81"/>
            <rFont val="Tahoma"/>
            <family val="2"/>
          </rPr>
          <t xml:space="preserve">
3 formations UAV EQ1
(nouveaux intérimaires)
1 abs prépa</t>
        </r>
      </text>
    </comment>
    <comment ref="AT41" authorId="2" shapeId="0" xr:uid="{BCB487E7-E3BC-41D2-A8FA-11496D374AAA}">
      <text>
        <r>
          <rPr>
            <b/>
            <sz val="9"/>
            <color indexed="81"/>
            <rFont val="Tahoma"/>
            <family val="2"/>
          </rPr>
          <t>JEAN Alexy:</t>
        </r>
        <r>
          <rPr>
            <sz val="9"/>
            <color indexed="81"/>
            <rFont val="Tahoma"/>
            <family val="2"/>
          </rPr>
          <t xml:space="preserve">
3 formations UAV EQ1
(nouveaux intérimaires)
1 abs prépa</t>
        </r>
      </text>
    </comment>
    <comment ref="AX41" authorId="2" shapeId="0" xr:uid="{6FF75ED8-3FC4-4E65-B248-90E0142E25B4}">
      <text>
        <r>
          <rPr>
            <b/>
            <sz val="9"/>
            <color indexed="81"/>
            <rFont val="Tahoma"/>
            <family val="2"/>
          </rPr>
          <t>JEAN Alexy:</t>
        </r>
        <r>
          <rPr>
            <sz val="9"/>
            <color indexed="81"/>
            <rFont val="Tahoma"/>
            <family val="2"/>
          </rPr>
          <t xml:space="preserve">
3 formations UAV EQ1
(nouveaux intérimaires)
2 abs prépa</t>
        </r>
      </text>
    </comment>
    <comment ref="AY41" authorId="2" shapeId="0" xr:uid="{EEF132AA-B89C-41C6-9F30-A80DF17EAE6B}">
      <text>
        <r>
          <rPr>
            <b/>
            <sz val="9"/>
            <color indexed="81"/>
            <rFont val="Tahoma"/>
            <family val="2"/>
          </rPr>
          <t>JEAN Alexy:</t>
        </r>
        <r>
          <rPr>
            <sz val="9"/>
            <color indexed="81"/>
            <rFont val="Tahoma"/>
            <family val="2"/>
          </rPr>
          <t xml:space="preserve">
3 formations UAV EQ1
(nouveaux intérimaires)
1 abs prépa</t>
        </r>
      </text>
    </comment>
    <comment ref="AZ41" authorId="2" shapeId="0" xr:uid="{9299F15E-6220-4647-B417-40DFC77ECF04}">
      <text>
        <r>
          <rPr>
            <b/>
            <sz val="9"/>
            <color indexed="81"/>
            <rFont val="Tahoma"/>
            <family val="2"/>
          </rPr>
          <t>JEAN Alexy:</t>
        </r>
        <r>
          <rPr>
            <sz val="9"/>
            <color indexed="81"/>
            <rFont val="Tahoma"/>
            <family val="2"/>
          </rPr>
          <t xml:space="preserve">
3 formations UAV EQ1
(nouveaux intérimaires)
1 abs prépa</t>
        </r>
      </text>
    </comment>
    <comment ref="BL41" authorId="2" shapeId="0" xr:uid="{30C4A7AD-0330-4226-8835-427C0CF09544}">
      <text>
        <r>
          <rPr>
            <b/>
            <sz val="9"/>
            <color indexed="81"/>
            <rFont val="Tahoma"/>
            <family val="2"/>
          </rPr>
          <t>JEAN Alexy:</t>
        </r>
        <r>
          <rPr>
            <sz val="9"/>
            <color indexed="81"/>
            <rFont val="Tahoma"/>
            <family val="2"/>
          </rPr>
          <t xml:space="preserve">
+1 CID P1
+3 prépa
+1 kitting AD
+3 nettoyage UAV
+2 Formations</t>
        </r>
      </text>
    </comment>
    <comment ref="BN41" authorId="2" shapeId="0" xr:uid="{BF9AE273-24F9-454D-B1AF-710C90177C9B}">
      <text>
        <r>
          <rPr>
            <b/>
            <sz val="9"/>
            <color indexed="81"/>
            <rFont val="Tahoma"/>
            <family val="2"/>
          </rPr>
          <t>JEAN Alexy:</t>
        </r>
        <r>
          <rPr>
            <sz val="9"/>
            <color indexed="81"/>
            <rFont val="Tahoma"/>
            <family val="2"/>
          </rPr>
          <t xml:space="preserve">
1 verrou SE2
2 formations UAV
1 formation P1</t>
        </r>
      </text>
    </comment>
    <comment ref="BT41" authorId="2" shapeId="0" xr:uid="{6B35905D-EDF1-44CE-A549-67C518BE4473}">
      <text>
        <r>
          <rPr>
            <b/>
            <sz val="9"/>
            <color indexed="81"/>
            <rFont val="Tahoma"/>
            <family val="2"/>
          </rPr>
          <t>JEAN Alexy:</t>
        </r>
        <r>
          <rPr>
            <sz val="9"/>
            <color indexed="81"/>
            <rFont val="Tahoma"/>
            <family val="2"/>
          </rPr>
          <t xml:space="preserve">
+3 formations
-1 CID P1</t>
        </r>
      </text>
    </comment>
    <comment ref="BU41" authorId="2" shapeId="0" xr:uid="{60405AFD-B338-47C9-A7AC-2E31DAB69469}">
      <text>
        <r>
          <rPr>
            <b/>
            <sz val="9"/>
            <color indexed="81"/>
            <rFont val="Tahoma"/>
            <family val="2"/>
          </rPr>
          <t>JEAN Alexy:</t>
        </r>
        <r>
          <rPr>
            <sz val="9"/>
            <color indexed="81"/>
            <rFont val="Tahoma"/>
            <family val="2"/>
          </rPr>
          <t xml:space="preserve">
+3 formations
-1 CID P1</t>
        </r>
      </text>
    </comment>
    <comment ref="BV41" authorId="2" shapeId="0" xr:uid="{4BC960D9-86EA-4A3F-8BEB-2817105E92E5}">
      <text>
        <r>
          <rPr>
            <b/>
            <sz val="9"/>
            <color indexed="81"/>
            <rFont val="Tahoma"/>
            <family val="2"/>
          </rPr>
          <t>JEAN Alexy:</t>
        </r>
        <r>
          <rPr>
            <sz val="9"/>
            <color indexed="81"/>
            <rFont val="Tahoma"/>
            <family val="2"/>
          </rPr>
          <t xml:space="preserve">
-1 CID P1
-1 sign P1
+ 1 formation UAV</t>
        </r>
      </text>
    </comment>
    <comment ref="BW41" authorId="2" shapeId="0" xr:uid="{BE31170B-811E-481F-A88B-BA98B1230932}">
      <text>
        <r>
          <rPr>
            <b/>
            <sz val="9"/>
            <color indexed="81"/>
            <rFont val="Tahoma"/>
            <family val="2"/>
          </rPr>
          <t>JEAN Alexy:</t>
        </r>
        <r>
          <rPr>
            <sz val="9"/>
            <color indexed="81"/>
            <rFont val="Tahoma"/>
            <family val="2"/>
          </rPr>
          <t xml:space="preserve">
-1 CID P1
-1 sign P1
+ 1 formation UAV</t>
        </r>
      </text>
    </comment>
    <comment ref="BX41" authorId="2" shapeId="0" xr:uid="{4131107A-6F96-4770-8567-3ECC99F4E178}">
      <text>
        <r>
          <rPr>
            <b/>
            <sz val="9"/>
            <color indexed="81"/>
            <rFont val="Tahoma"/>
            <family val="2"/>
          </rPr>
          <t>JEAN Alexy:</t>
        </r>
        <r>
          <rPr>
            <sz val="9"/>
            <color indexed="81"/>
            <rFont val="Tahoma"/>
            <family val="2"/>
          </rPr>
          <t xml:space="preserve">
-1 CID P1
-1 sign P1
-1 OP prépa</t>
        </r>
      </text>
    </comment>
    <comment ref="CR41" authorId="2" shapeId="0" xr:uid="{1F536456-6FE9-4112-AEEA-17B9ED34F75E}">
      <text>
        <r>
          <rPr>
            <b/>
            <sz val="9"/>
            <color indexed="81"/>
            <rFont val="Tahoma"/>
            <family val="2"/>
          </rPr>
          <t>JEAN Alexy:</t>
        </r>
        <r>
          <rPr>
            <sz val="9"/>
            <color indexed="81"/>
            <rFont val="Tahoma"/>
            <family val="2"/>
          </rPr>
          <t xml:space="preserve">
- 1 abs UAV (accident)
- 2 abs P1 (décès)</t>
        </r>
      </text>
    </comment>
    <comment ref="CS41" authorId="2" shapeId="0" xr:uid="{AFC78828-EAED-43F8-A957-637459B38EBD}">
      <text>
        <r>
          <rPr>
            <b/>
            <sz val="9"/>
            <color indexed="81"/>
            <rFont val="Tahoma"/>
            <family val="2"/>
          </rPr>
          <t>JEAN Alexy:</t>
        </r>
        <r>
          <rPr>
            <sz val="9"/>
            <color indexed="81"/>
            <rFont val="Tahoma"/>
            <family val="2"/>
          </rPr>
          <t xml:space="preserve">
+ 1 CID UAV
+ 1 CID P1
2 retards</t>
        </r>
      </text>
    </comment>
    <comment ref="CT41" authorId="2" shapeId="0" xr:uid="{5261EAA0-A444-4C2B-BE25-9A285E42C2F8}">
      <text>
        <r>
          <rPr>
            <b/>
            <sz val="9"/>
            <color indexed="81"/>
            <rFont val="Tahoma"/>
            <family val="2"/>
          </rPr>
          <t>JEAN Alexy:</t>
        </r>
        <r>
          <rPr>
            <sz val="9"/>
            <color indexed="81"/>
            <rFont val="Tahoma"/>
            <family val="2"/>
          </rPr>
          <t xml:space="preserve">
+ 1 formation CID P1
+ 1 formation UAV</t>
        </r>
      </text>
    </comment>
    <comment ref="CU41" authorId="2" shapeId="0" xr:uid="{FC05E1AD-444B-4455-8C06-5730774DE2B9}">
      <text>
        <r>
          <rPr>
            <b/>
            <sz val="9"/>
            <color indexed="81"/>
            <rFont val="Tahoma"/>
            <family val="2"/>
          </rPr>
          <t>JEAN Alexy:</t>
        </r>
        <r>
          <rPr>
            <sz val="9"/>
            <color indexed="81"/>
            <rFont val="Tahoma"/>
            <family val="2"/>
          </rPr>
          <t xml:space="preserve">
+ 1 formation UAV
+ 1 retour "PAR"</t>
        </r>
      </text>
    </comment>
    <comment ref="DD41" authorId="2" shapeId="0" xr:uid="{844E6322-2127-41F7-A8C6-6F94B8A7C41C}">
      <text>
        <r>
          <rPr>
            <b/>
            <sz val="9"/>
            <color indexed="81"/>
            <rFont val="Tahoma"/>
            <family val="2"/>
          </rPr>
          <t>JEAN Alexy:</t>
        </r>
        <r>
          <rPr>
            <sz val="9"/>
            <color indexed="81"/>
            <rFont val="Tahoma"/>
            <family val="2"/>
          </rPr>
          <t xml:space="preserve">
+ 1 formation CID
- 3 OP prépa (pas de RA)</t>
        </r>
      </text>
    </comment>
    <comment ref="DE41" authorId="2" shapeId="0" xr:uid="{66FF31B8-AD37-4F89-9F8D-3D33273D4705}">
      <text>
        <r>
          <rPr>
            <b/>
            <sz val="9"/>
            <color indexed="81"/>
            <rFont val="Tahoma"/>
            <family val="2"/>
          </rPr>
          <t>JEAN Alexy:</t>
        </r>
        <r>
          <rPr>
            <sz val="9"/>
            <color indexed="81"/>
            <rFont val="Tahoma"/>
            <family val="2"/>
          </rPr>
          <t xml:space="preserve">
- 2 opérateurs au prépa
- 1 formation CID NSL</t>
        </r>
      </text>
    </comment>
    <comment ref="DF41" authorId="2" shapeId="0" xr:uid="{A56296D5-A680-4E8C-B754-A6B15A724315}">
      <text>
        <r>
          <rPr>
            <b/>
            <sz val="9"/>
            <color indexed="81"/>
            <rFont val="Tahoma"/>
            <family val="2"/>
          </rPr>
          <t>JEAN Alexy:</t>
        </r>
        <r>
          <rPr>
            <sz val="9"/>
            <color indexed="81"/>
            <rFont val="Tahoma"/>
            <family val="2"/>
          </rPr>
          <t xml:space="preserve">
- 2 opérateurs au prépa
- 1 formation CID NSL</t>
        </r>
      </text>
    </comment>
    <comment ref="DP41" authorId="2" shapeId="0" xr:uid="{0B19B51A-3A27-4FB0-A237-E62366A119A0}">
      <text>
        <r>
          <rPr>
            <b/>
            <sz val="9"/>
            <color indexed="81"/>
            <rFont val="Tahoma"/>
            <family val="2"/>
          </rPr>
          <t>JEAN Alexy:</t>
        </r>
        <r>
          <rPr>
            <sz val="9"/>
            <color indexed="81"/>
            <rFont val="Tahoma"/>
            <family val="2"/>
          </rPr>
          <t xml:space="preserve">
1 prêt bat S vers UAV
2 prêt bat S vers prépa
1 FVO non parti (Mouamadou AW)</t>
        </r>
      </text>
    </comment>
    <comment ref="EH41" authorId="2" shapeId="0" xr:uid="{29E0E8E8-6BC9-4797-B235-E83E95DD8487}">
      <text>
        <r>
          <rPr>
            <b/>
            <sz val="9"/>
            <color indexed="81"/>
            <rFont val="Tahoma"/>
            <family val="2"/>
          </rPr>
          <t>JEAN Alexy:</t>
        </r>
        <r>
          <rPr>
            <sz val="9"/>
            <color indexed="81"/>
            <rFont val="Tahoma"/>
            <family val="2"/>
          </rPr>
          <t xml:space="preserve">
M. BELAHCEN (retoucheur P1 EQ2) absent</t>
        </r>
      </text>
    </comment>
    <comment ref="EI41" authorId="2" shapeId="0" xr:uid="{9ECB1821-E452-45F7-9FA9-1257E0AD8612}">
      <text>
        <r>
          <rPr>
            <b/>
            <sz val="9"/>
            <color indexed="81"/>
            <rFont val="Tahoma"/>
            <family val="2"/>
          </rPr>
          <t>JEAN Alexy:</t>
        </r>
        <r>
          <rPr>
            <sz val="9"/>
            <color indexed="81"/>
            <rFont val="Tahoma"/>
            <family val="2"/>
          </rPr>
          <t xml:space="preserve">
M. BELAHCEN (retoucheur P1 EQ2) absent</t>
        </r>
      </text>
    </comment>
    <comment ref="EJ41" authorId="2" shapeId="0" xr:uid="{6B6199E5-0CFE-4437-9485-7041DA159A67}">
      <text>
        <r>
          <rPr>
            <b/>
            <sz val="9"/>
            <color indexed="81"/>
            <rFont val="Tahoma"/>
            <family val="2"/>
          </rPr>
          <t>JEAN Alexy:</t>
        </r>
        <r>
          <rPr>
            <sz val="9"/>
            <color indexed="81"/>
            <rFont val="Tahoma"/>
            <family val="2"/>
          </rPr>
          <t xml:space="preserve">
M. BELAHCEN (retoucheur P1 EQ2) absent</t>
        </r>
      </text>
    </comment>
    <comment ref="EK41" authorId="2" shapeId="0" xr:uid="{2C845B6B-FD3C-4A97-A38C-EB3DA55A2C4A}">
      <text>
        <r>
          <rPr>
            <b/>
            <sz val="9"/>
            <color indexed="81"/>
            <rFont val="Tahoma"/>
            <family val="2"/>
          </rPr>
          <t>JEAN Alexy:</t>
        </r>
        <r>
          <rPr>
            <sz val="9"/>
            <color indexed="81"/>
            <rFont val="Tahoma"/>
            <family val="2"/>
          </rPr>
          <t xml:space="preserve">
M. BELAHCEN (retoucheur P1 EQ2) absent</t>
        </r>
      </text>
    </comment>
    <comment ref="EL41" authorId="2" shapeId="0" xr:uid="{E9B19DA3-F4C6-41EC-B34F-980F57C7708D}">
      <text>
        <r>
          <rPr>
            <b/>
            <sz val="9"/>
            <color indexed="81"/>
            <rFont val="Tahoma"/>
            <family val="2"/>
          </rPr>
          <t>JEAN Alexy:</t>
        </r>
        <r>
          <rPr>
            <sz val="9"/>
            <color indexed="81"/>
            <rFont val="Tahoma"/>
            <family val="2"/>
          </rPr>
          <t xml:space="preserve">
M. BELAHCEN (retoucheur P1 EQ2) absent</t>
        </r>
      </text>
    </comment>
    <comment ref="ER41" authorId="2" shapeId="0" xr:uid="{07681A15-BFB0-45EF-AE55-14BC4AC2EB5E}">
      <text>
        <r>
          <rPr>
            <b/>
            <sz val="9"/>
            <color indexed="81"/>
            <rFont val="Tahoma"/>
            <family val="2"/>
          </rPr>
          <t>JEAN Alexy:</t>
        </r>
        <r>
          <rPr>
            <sz val="9"/>
            <color indexed="81"/>
            <rFont val="Tahoma"/>
            <family val="2"/>
          </rPr>
          <t xml:space="preserve">
Rui en congés</t>
        </r>
      </text>
    </comment>
    <comment ref="EU41" authorId="2" shapeId="0" xr:uid="{85B168F1-A619-4285-A5E2-7A178BCAEF43}">
      <text>
        <r>
          <rPr>
            <b/>
            <sz val="9"/>
            <color indexed="81"/>
            <rFont val="Tahoma"/>
            <family val="2"/>
          </rPr>
          <t>JEAN Alexy:</t>
        </r>
        <r>
          <rPr>
            <sz val="9"/>
            <color indexed="81"/>
            <rFont val="Tahoma"/>
            <family val="2"/>
          </rPr>
          <t xml:space="preserve">
M. BELAHCEN (retoucheur P1 EQ2) absent</t>
        </r>
      </text>
    </comment>
    <comment ref="EV41" authorId="2" shapeId="0" xr:uid="{9495B3DD-B402-446A-B4C5-C4A0FA479D83}">
      <text>
        <r>
          <rPr>
            <b/>
            <sz val="9"/>
            <color indexed="81"/>
            <rFont val="Tahoma"/>
            <family val="2"/>
          </rPr>
          <t>JEAN Alexy:</t>
        </r>
        <r>
          <rPr>
            <sz val="9"/>
            <color indexed="81"/>
            <rFont val="Tahoma"/>
            <family val="2"/>
          </rPr>
          <t xml:space="preserve">
M. BELAHCEN (retoucheur P1 EQ2) absent</t>
        </r>
      </text>
    </comment>
    <comment ref="EW41" authorId="2" shapeId="0" xr:uid="{F9427323-85CB-435D-8B95-82C27DFC5A87}">
      <text>
        <r>
          <rPr>
            <b/>
            <sz val="9"/>
            <color indexed="81"/>
            <rFont val="Tahoma"/>
            <family val="2"/>
          </rPr>
          <t>JEAN Alexy:</t>
        </r>
        <r>
          <rPr>
            <sz val="9"/>
            <color indexed="81"/>
            <rFont val="Tahoma"/>
            <family val="2"/>
          </rPr>
          <t xml:space="preserve">
1 abs UAV
1 pb contrat P1</t>
        </r>
      </text>
    </comment>
    <comment ref="EX41" authorId="2" shapeId="0" xr:uid="{A22D635C-99B7-47B1-91C9-2FCB6EABC773}">
      <text>
        <r>
          <rPr>
            <b/>
            <sz val="9"/>
            <color indexed="81"/>
            <rFont val="Tahoma"/>
            <family val="2"/>
          </rPr>
          <t>JEAN Alexy:</t>
        </r>
        <r>
          <rPr>
            <sz val="9"/>
            <color indexed="81"/>
            <rFont val="Tahoma"/>
            <family val="2"/>
          </rPr>
          <t xml:space="preserve">
1 pb contrat P1</t>
        </r>
      </text>
    </comment>
    <comment ref="EZ41" authorId="2" shapeId="0" xr:uid="{47328098-9029-4990-9CAC-B5E1167C2EF4}">
      <text>
        <r>
          <rPr>
            <b/>
            <sz val="9"/>
            <color indexed="81"/>
            <rFont val="Tahoma"/>
            <family val="2"/>
          </rPr>
          <t>JEAN Alexy:</t>
        </r>
        <r>
          <rPr>
            <sz val="9"/>
            <color indexed="81"/>
            <rFont val="Tahoma"/>
            <family val="2"/>
          </rPr>
          <t xml:space="preserve">
Manque OP
UAV &amp; P1</t>
        </r>
      </text>
    </comment>
    <comment ref="FA41" authorId="2" shapeId="0" xr:uid="{59E0184D-7E53-4499-9043-1DEF1BC682A2}">
      <text>
        <r>
          <rPr>
            <b/>
            <sz val="9"/>
            <color indexed="81"/>
            <rFont val="Tahoma"/>
            <family val="2"/>
          </rPr>
          <t>JEAN Alexy:</t>
        </r>
        <r>
          <rPr>
            <sz val="9"/>
            <color indexed="81"/>
            <rFont val="Tahoma"/>
            <family val="2"/>
          </rPr>
          <t xml:space="preserve">
Arrivée M. DIAK UAV EQ1</t>
        </r>
      </text>
    </comment>
    <comment ref="FB41" authorId="2" shapeId="0" xr:uid="{73B83CF0-F2F2-4001-9E84-8F37D3962C61}">
      <text>
        <r>
          <rPr>
            <b/>
            <sz val="9"/>
            <color indexed="81"/>
            <rFont val="Tahoma"/>
            <family val="2"/>
          </rPr>
          <t>JEAN Alexy:</t>
        </r>
        <r>
          <rPr>
            <sz val="9"/>
            <color indexed="81"/>
            <rFont val="Tahoma"/>
            <family val="2"/>
          </rPr>
          <t xml:space="preserve">
1 abs prévu P1 EQ1</t>
        </r>
      </text>
    </comment>
    <comment ref="FF41" authorId="2" shapeId="0" xr:uid="{E066DA25-ECF7-48E8-A5A1-C473049E0EA5}">
      <text>
        <r>
          <rPr>
            <b/>
            <sz val="9"/>
            <color indexed="81"/>
            <rFont val="Tahoma"/>
            <family val="2"/>
          </rPr>
          <t>JEAN Alexy:</t>
        </r>
        <r>
          <rPr>
            <sz val="9"/>
            <color indexed="81"/>
            <rFont val="Tahoma"/>
            <family val="2"/>
          </rPr>
          <t xml:space="preserve">
UAV : 1f, 2v, 1p
P1 : 2 PAR
Abs M. BELHACENE</t>
        </r>
      </text>
    </comment>
    <comment ref="FG41" authorId="2" shapeId="0" xr:uid="{D8833E62-BDC4-4540-82FD-96572DD26C03}">
      <text>
        <r>
          <rPr>
            <b/>
            <sz val="9"/>
            <color indexed="81"/>
            <rFont val="Tahoma"/>
            <family val="2"/>
          </rPr>
          <t>JEAN Alexy:</t>
        </r>
        <r>
          <rPr>
            <sz val="9"/>
            <color indexed="81"/>
            <rFont val="Tahoma"/>
            <family val="2"/>
          </rPr>
          <t xml:space="preserve">
UAV : 2f, 1v, 1p
P1 : 2 PAR
Abs M. BELHACENE
Abs M. DIATTA</t>
        </r>
      </text>
    </comment>
    <comment ref="FH41" authorId="2" shapeId="0" xr:uid="{68AF0F05-E2D2-47AE-A12A-945D50EF4466}">
      <text>
        <r>
          <rPr>
            <b/>
            <sz val="9"/>
            <color indexed="81"/>
            <rFont val="Tahoma"/>
            <family val="2"/>
          </rPr>
          <t>JEAN Alexy:</t>
        </r>
        <r>
          <rPr>
            <sz val="9"/>
            <color indexed="81"/>
            <rFont val="Tahoma"/>
            <family val="2"/>
          </rPr>
          <t xml:space="preserve">
UAV : 2f, 1v, 1p
P1 :
Abs Mustapha BELHACENE
Abs M'BAYE Samba</t>
        </r>
      </text>
    </comment>
    <comment ref="FI41" authorId="2" shapeId="0" xr:uid="{4103F1FD-047B-4810-8891-94D15922683C}">
      <text>
        <r>
          <rPr>
            <b/>
            <sz val="9"/>
            <color indexed="81"/>
            <rFont val="Tahoma"/>
            <family val="2"/>
          </rPr>
          <t>JEAN Alexy:</t>
        </r>
        <r>
          <rPr>
            <sz val="9"/>
            <color indexed="81"/>
            <rFont val="Tahoma"/>
            <family val="2"/>
          </rPr>
          <t xml:space="preserve">
UAV : 2f, 1v, 1p
P1 :
Abs Mustapha BELHACENE</t>
        </r>
      </text>
    </comment>
    <comment ref="FJ41" authorId="2" shapeId="0" xr:uid="{92A3363A-DF7C-41A4-9413-A2557DBD3CB4}">
      <text>
        <r>
          <rPr>
            <b/>
            <sz val="9"/>
            <color indexed="81"/>
            <rFont val="Tahoma"/>
            <family val="2"/>
          </rPr>
          <t>JEAN Alexy:</t>
        </r>
        <r>
          <rPr>
            <sz val="9"/>
            <color indexed="81"/>
            <rFont val="Tahoma"/>
            <family val="2"/>
          </rPr>
          <t xml:space="preserve">
UAV : 3f, 1p
P1 :
Abs Mustapha BELHACENE</t>
        </r>
      </text>
    </comment>
    <comment ref="FL41" authorId="2" shapeId="0" xr:uid="{C1F811B4-C36A-44E9-AA20-514D9C42740B}">
      <text>
        <r>
          <rPr>
            <b/>
            <sz val="9"/>
            <color indexed="81"/>
            <rFont val="Tahoma"/>
            <family val="2"/>
          </rPr>
          <t>JEAN Alexy:</t>
        </r>
        <r>
          <rPr>
            <sz val="9"/>
            <color indexed="81"/>
            <rFont val="Tahoma"/>
            <family val="2"/>
          </rPr>
          <t xml:space="preserve">
UAV :
Abs Bachir ABEIDI
Renfort 1 OP EQ2</t>
        </r>
      </text>
    </comment>
    <comment ref="FM41" authorId="2" shapeId="0" xr:uid="{94CCE109-7393-44D0-B8CA-C50A58600FB7}">
      <text>
        <r>
          <rPr>
            <b/>
            <sz val="9"/>
            <color indexed="81"/>
            <rFont val="Tahoma"/>
            <family val="2"/>
          </rPr>
          <t>JEAN Alexy:</t>
        </r>
        <r>
          <rPr>
            <sz val="9"/>
            <color indexed="81"/>
            <rFont val="Tahoma"/>
            <family val="2"/>
          </rPr>
          <t xml:space="preserve">
UAV :
Abs Bachir ABEIDI
Renfort 1 OP EQ2
P1 :
Abs Rui
FdM Marico</t>
        </r>
      </text>
    </comment>
    <comment ref="FN41" authorId="2" shapeId="0" xr:uid="{7C2264BE-05B8-436B-8EA3-DAC58917BDE8}">
      <text>
        <r>
          <rPr>
            <b/>
            <sz val="9"/>
            <color indexed="81"/>
            <rFont val="Tahoma"/>
            <family val="2"/>
          </rPr>
          <t>JEAN Alexy:</t>
        </r>
        <r>
          <rPr>
            <sz val="9"/>
            <color indexed="81"/>
            <rFont val="Tahoma"/>
            <family val="2"/>
          </rPr>
          <t xml:space="preserve">
UAV :
Abs Bachir ABEIDI</t>
        </r>
      </text>
    </comment>
    <comment ref="FO41" authorId="2" shapeId="0" xr:uid="{E1BEF34B-7CE8-4193-88A4-BC6AC7F52536}">
      <text>
        <r>
          <rPr>
            <b/>
            <sz val="9"/>
            <color indexed="81"/>
            <rFont val="Tahoma"/>
            <family val="2"/>
          </rPr>
          <t>JEAN Alexy:</t>
        </r>
        <r>
          <rPr>
            <sz val="9"/>
            <color indexed="81"/>
            <rFont val="Tahoma"/>
            <family val="2"/>
          </rPr>
          <t xml:space="preserve">
UAV :
Abs Bachir ABEIDI</t>
        </r>
      </text>
    </comment>
    <comment ref="FP41" authorId="2" shapeId="0" xr:uid="{2CAC5B9B-9C80-4EF7-A995-B10692088CFA}">
      <text>
        <r>
          <rPr>
            <b/>
            <sz val="9"/>
            <color indexed="81"/>
            <rFont val="Tahoma"/>
            <family val="2"/>
          </rPr>
          <t>JEAN Alexy:</t>
        </r>
        <r>
          <rPr>
            <sz val="9"/>
            <color indexed="81"/>
            <rFont val="Tahoma"/>
            <family val="2"/>
          </rPr>
          <t xml:space="preserve">
UAV :
Abs Bachir ABEIDI
Grèviste 2h :
AW
Samir
José
Grèviste J :
Rui
Joris
Vincent
Souleymane</t>
        </r>
      </text>
    </comment>
    <comment ref="FR41" authorId="2" shapeId="0" xr:uid="{A785ADD1-0018-46B1-AA07-F413A03C5A2E}">
      <text>
        <r>
          <rPr>
            <b/>
            <sz val="9"/>
            <color indexed="81"/>
            <rFont val="Tahoma"/>
            <family val="2"/>
          </rPr>
          <t>JEAN Alexy:</t>
        </r>
        <r>
          <rPr>
            <sz val="9"/>
            <color indexed="81"/>
            <rFont val="Tahoma"/>
            <family val="2"/>
          </rPr>
          <t xml:space="preserve">
UAV : 1f, 3p
Abs Steven LEPINE
P1 :
Abs Mustapha BELHACENE
Abs Alex MENDY</t>
        </r>
      </text>
    </comment>
    <comment ref="FS41" authorId="2" shapeId="0" xr:uid="{B83505BB-4150-43E5-9E12-C79284A41256}">
      <text>
        <r>
          <rPr>
            <b/>
            <sz val="9"/>
            <color indexed="81"/>
            <rFont val="Tahoma"/>
            <family val="2"/>
          </rPr>
          <t>JEAN Alexy:</t>
        </r>
        <r>
          <rPr>
            <sz val="9"/>
            <color indexed="81"/>
            <rFont val="Tahoma"/>
            <family val="2"/>
          </rPr>
          <t xml:space="preserve">
UAV : 4p
Abs Steven LEPINE
P1 :
Abs Alex MENDY</t>
        </r>
      </text>
    </comment>
    <comment ref="FT41" authorId="2" shapeId="0" xr:uid="{204D1417-39D7-4258-8449-4EF02E6B1E4B}">
      <text>
        <r>
          <rPr>
            <b/>
            <sz val="9"/>
            <color indexed="81"/>
            <rFont val="Tahoma"/>
            <family val="2"/>
          </rPr>
          <t>JEAN Alexy:</t>
        </r>
        <r>
          <rPr>
            <sz val="9"/>
            <color indexed="81"/>
            <rFont val="Tahoma"/>
            <family val="2"/>
          </rPr>
          <t xml:space="preserve">
UAV : 2p
Abs Steven LEPINE</t>
        </r>
      </text>
    </comment>
    <comment ref="FU41" authorId="2" shapeId="0" xr:uid="{BC96AE0D-C9BD-4431-BEE9-DBAEDA99EF42}">
      <text>
        <r>
          <rPr>
            <b/>
            <sz val="9"/>
            <color indexed="81"/>
            <rFont val="Tahoma"/>
            <family val="2"/>
          </rPr>
          <t>JEAN Alexy:</t>
        </r>
        <r>
          <rPr>
            <sz val="9"/>
            <color indexed="81"/>
            <rFont val="Tahoma"/>
            <family val="2"/>
          </rPr>
          <t xml:space="preserve">
UAV : 2p
Abs Steven LEPINE
Départ Abdel OULAIDI</t>
        </r>
      </text>
    </comment>
    <comment ref="FV41" authorId="2" shapeId="0" xr:uid="{87EDCD46-4E19-4A24-9E26-643B2BA63582}">
      <text>
        <r>
          <rPr>
            <b/>
            <sz val="9"/>
            <color indexed="81"/>
            <rFont val="Tahoma"/>
            <family val="2"/>
          </rPr>
          <t>JEAN Alexy:</t>
        </r>
        <r>
          <rPr>
            <sz val="9"/>
            <color indexed="81"/>
            <rFont val="Tahoma"/>
            <family val="2"/>
          </rPr>
          <t xml:space="preserve">
UAV : 2p
Abs Steven LEPINE
Abs Abdel OULAIDI</t>
        </r>
      </text>
    </comment>
    <comment ref="FX41" authorId="2" shapeId="0" xr:uid="{328495B7-1C58-4FDE-A967-7943F278AF49}">
      <text>
        <r>
          <rPr>
            <b/>
            <sz val="9"/>
            <color indexed="81"/>
            <rFont val="Tahoma"/>
            <family val="2"/>
          </rPr>
          <t>JEAN Alexy:</t>
        </r>
        <r>
          <rPr>
            <sz val="9"/>
            <color indexed="81"/>
            <rFont val="Tahoma"/>
            <family val="2"/>
          </rPr>
          <t xml:space="preserve">
UAV :
Abs Bachir ABEIDI
Abs Abdelilah DARDOURI
Abs Maud FONTENOY
P1 :
Abs Ahmed BOUAYAD
Abs Rui
Chaouky passage EQ2</t>
        </r>
      </text>
    </comment>
    <comment ref="FY41" authorId="2" shapeId="0" xr:uid="{0110F3D0-4C7F-4E20-BB6B-4CC2753DB698}">
      <text>
        <r>
          <rPr>
            <b/>
            <sz val="9"/>
            <color indexed="81"/>
            <rFont val="Tahoma"/>
            <family val="2"/>
          </rPr>
          <t>JEAN Alexy:</t>
        </r>
        <r>
          <rPr>
            <sz val="9"/>
            <color indexed="81"/>
            <rFont val="Tahoma"/>
            <family val="2"/>
          </rPr>
          <t xml:space="preserve">
UAV :
Abs Bachir ABEIDI
Abs Abdelilah DARDOURI
P1 :
Abs Ahmed BOUAYAD
Abs Rui
Chaouky passage EQ2</t>
        </r>
      </text>
    </comment>
    <comment ref="FZ41" authorId="2" shapeId="0" xr:uid="{635B03DC-7A09-4EDC-87AD-EAA006013997}">
      <text>
        <r>
          <rPr>
            <b/>
            <sz val="9"/>
            <color indexed="81"/>
            <rFont val="Tahoma"/>
            <family val="2"/>
          </rPr>
          <t>JEAN Alexy:</t>
        </r>
        <r>
          <rPr>
            <sz val="9"/>
            <color indexed="81"/>
            <rFont val="Tahoma"/>
            <family val="2"/>
          </rPr>
          <t xml:space="preserve">
UAV :
Abs Bachir ABEIDI
Abs Abdelilah DARDOURI
P1 :
Abs Ahmed BOUAYAD
Abs Rui
Chaouky passage EQ2
+2 OP Bât S</t>
        </r>
      </text>
    </comment>
    <comment ref="GA41" authorId="2" shapeId="0" xr:uid="{04E847DD-1D10-4C7A-8CBE-1FFE8511ADD2}">
      <text>
        <r>
          <rPr>
            <b/>
            <sz val="9"/>
            <color indexed="81"/>
            <rFont val="Tahoma"/>
            <family val="2"/>
          </rPr>
          <t>JEAN Alexy:</t>
        </r>
        <r>
          <rPr>
            <sz val="9"/>
            <color indexed="81"/>
            <rFont val="Tahoma"/>
            <family val="2"/>
          </rPr>
          <t xml:space="preserve">
UAV :
Abs Bachir ABEIDI
Abs Abdelilah DARDOURI
P1 :
Abs Joris D'ANDRADE
Abs Ahmed BOUAYAD
Abs Rui
Chaouky passage EQ2</t>
        </r>
      </text>
    </comment>
    <comment ref="GB41" authorId="2" shapeId="0" xr:uid="{0A99C154-A5F9-4FF6-B539-6A7F87403170}">
      <text>
        <r>
          <rPr>
            <b/>
            <sz val="9"/>
            <color indexed="81"/>
            <rFont val="Tahoma"/>
            <family val="2"/>
          </rPr>
          <t>JEAN Alexy:</t>
        </r>
        <r>
          <rPr>
            <sz val="9"/>
            <color indexed="81"/>
            <rFont val="Tahoma"/>
            <family val="2"/>
          </rPr>
          <t xml:space="preserve">
UAV :
Abs Bachir ABEIDI
Abs Abdelilah DARDOURI
P1 :
Abs Joris D'ANDRADE
Abs Ahmed BOUAYAD
Abs Rui
Chaouky passage EQ2</t>
        </r>
      </text>
    </comment>
    <comment ref="GD41" authorId="2" shapeId="0" xr:uid="{A1191A4B-2383-4C6F-BC9D-B4E01D2F0782}">
      <text>
        <r>
          <rPr>
            <b/>
            <sz val="9"/>
            <color indexed="81"/>
            <rFont val="Tahoma"/>
            <family val="2"/>
          </rPr>
          <t>JEAN Alexy:</t>
        </r>
        <r>
          <rPr>
            <sz val="9"/>
            <color indexed="81"/>
            <rFont val="Tahoma"/>
            <family val="2"/>
          </rPr>
          <t xml:space="preserve">
UAV :
Abs Saïdou SALL
Mohamed BOUZIANE (passage nuit)
P1 :
Abs Valérie OLIVIER (PAR)</t>
        </r>
      </text>
    </comment>
    <comment ref="GE41" authorId="2" shapeId="0" xr:uid="{901269D2-9873-44B3-95AF-9A20BC1CBDBC}">
      <text>
        <r>
          <rPr>
            <b/>
            <sz val="9"/>
            <color indexed="81"/>
            <rFont val="Tahoma"/>
            <family val="2"/>
          </rPr>
          <t>JEAN Alexy:</t>
        </r>
        <r>
          <rPr>
            <sz val="9"/>
            <color indexed="81"/>
            <rFont val="Tahoma"/>
            <family val="2"/>
          </rPr>
          <t xml:space="preserve">
UAV :
Mohamed BOUZIANE (passage nuit)</t>
        </r>
      </text>
    </comment>
    <comment ref="GF41" authorId="2" shapeId="0" xr:uid="{BC39C689-1CF1-46C7-B4E6-0A6AD441F899}">
      <text>
        <r>
          <rPr>
            <b/>
            <sz val="9"/>
            <color indexed="81"/>
            <rFont val="Tahoma"/>
            <family val="2"/>
          </rPr>
          <t>JEAN Alexy:</t>
        </r>
        <r>
          <rPr>
            <sz val="9"/>
            <color indexed="81"/>
            <rFont val="Tahoma"/>
            <family val="2"/>
          </rPr>
          <t xml:space="preserve">
UAV :
Mohamed BOUZIANE (passage nuit)
P1 :
Congés Omar AIT M'BARK
Congés Alex MENDY</t>
        </r>
      </text>
    </comment>
    <comment ref="GG41" authorId="2" shapeId="0" xr:uid="{C5038763-883F-4011-B91E-1CD12EAFB2CF}">
      <text>
        <r>
          <rPr>
            <b/>
            <sz val="9"/>
            <color indexed="81"/>
            <rFont val="Tahoma"/>
            <family val="2"/>
          </rPr>
          <t>JEAN Alexy:</t>
        </r>
        <r>
          <rPr>
            <sz val="9"/>
            <color indexed="81"/>
            <rFont val="Tahoma"/>
            <family val="2"/>
          </rPr>
          <t xml:space="preserve">
UAV :
Mohamed BOUZIANE (passage nuit)</t>
        </r>
      </text>
    </comment>
    <comment ref="GH41" authorId="2" shapeId="0" xr:uid="{7C28723D-0075-4FEF-8BCB-F22FD7FC8F1D}">
      <text>
        <r>
          <rPr>
            <b/>
            <sz val="9"/>
            <color indexed="81"/>
            <rFont val="Tahoma"/>
            <family val="2"/>
          </rPr>
          <t>JEAN Alexy:</t>
        </r>
        <r>
          <rPr>
            <sz val="9"/>
            <color indexed="81"/>
            <rFont val="Tahoma"/>
            <family val="2"/>
          </rPr>
          <t xml:space="preserve">
P1 :
Abs Valérie OLIVIER (PAR)</t>
        </r>
      </text>
    </comment>
    <comment ref="GJ41" authorId="2" shapeId="0" xr:uid="{EF54C9CF-FB92-447E-B323-AFE338E71278}">
      <text>
        <r>
          <rPr>
            <b/>
            <sz val="9"/>
            <color indexed="81"/>
            <rFont val="Tahoma"/>
            <family val="2"/>
          </rPr>
          <t>JEAN Alexy:</t>
        </r>
        <r>
          <rPr>
            <sz val="9"/>
            <color indexed="81"/>
            <rFont val="Tahoma"/>
            <family val="2"/>
          </rPr>
          <t xml:space="preserve">
UAV :
+1 CAP</t>
        </r>
      </text>
    </comment>
    <comment ref="GK41" authorId="2" shapeId="0" xr:uid="{42A23A1E-18AE-4BD0-A004-FCD4BBF9896C}">
      <text>
        <r>
          <rPr>
            <b/>
            <sz val="9"/>
            <color indexed="81"/>
            <rFont val="Tahoma"/>
            <family val="2"/>
          </rPr>
          <t>JEAN Alexy:</t>
        </r>
        <r>
          <rPr>
            <sz val="9"/>
            <color indexed="81"/>
            <rFont val="Tahoma"/>
            <family val="2"/>
          </rPr>
          <t xml:space="preserve">
UAV :
+1 CAP</t>
        </r>
      </text>
    </comment>
    <comment ref="GL41" authorId="2" shapeId="0" xr:uid="{BF8184AD-5E73-47CC-89BE-703A4ADF82D7}">
      <text>
        <r>
          <rPr>
            <b/>
            <sz val="9"/>
            <color indexed="81"/>
            <rFont val="Tahoma"/>
            <family val="2"/>
          </rPr>
          <t>JEAN Alexy:</t>
        </r>
        <r>
          <rPr>
            <sz val="9"/>
            <color indexed="81"/>
            <rFont val="Tahoma"/>
            <family val="2"/>
          </rPr>
          <t xml:space="preserve">
UAV :
+1 CAP</t>
        </r>
      </text>
    </comment>
    <comment ref="GM41" authorId="2" shapeId="0" xr:uid="{BA82785C-DDFB-4FC1-9693-03F9A32A356F}">
      <text>
        <r>
          <rPr>
            <b/>
            <sz val="9"/>
            <color indexed="81"/>
            <rFont val="Tahoma"/>
            <family val="2"/>
          </rPr>
          <t>JEAN Alexy:</t>
        </r>
        <r>
          <rPr>
            <sz val="9"/>
            <color indexed="81"/>
            <rFont val="Tahoma"/>
            <family val="2"/>
          </rPr>
          <t xml:space="preserve">
UAV :
+1 CAP</t>
        </r>
      </text>
    </comment>
    <comment ref="GQ41" authorId="2" shapeId="0" xr:uid="{59B70495-661D-4E4F-B74C-84C3369237EA}">
      <text>
        <r>
          <rPr>
            <b/>
            <sz val="9"/>
            <color indexed="81"/>
            <rFont val="Tahoma"/>
            <family val="2"/>
          </rPr>
          <t>JEAN Alexy:</t>
        </r>
        <r>
          <rPr>
            <sz val="9"/>
            <color indexed="81"/>
            <rFont val="Tahoma"/>
            <family val="2"/>
          </rPr>
          <t xml:space="preserve">
M. BELAHCEN (retoucheur P1 EQ2) absent</t>
        </r>
      </text>
    </comment>
    <comment ref="GR41" authorId="2" shapeId="0" xr:uid="{C25D6510-7618-4F9E-A945-B8B9460BE2EE}">
      <text>
        <r>
          <rPr>
            <b/>
            <sz val="9"/>
            <color indexed="81"/>
            <rFont val="Tahoma"/>
            <family val="2"/>
          </rPr>
          <t>JEAN Alexy:</t>
        </r>
        <r>
          <rPr>
            <sz val="9"/>
            <color indexed="81"/>
            <rFont val="Tahoma"/>
            <family val="2"/>
          </rPr>
          <t xml:space="preserve">
M. BELAHCEN (retoucheur P1 EQ2) absent</t>
        </r>
      </text>
    </comment>
    <comment ref="GS41" authorId="2" shapeId="0" xr:uid="{30B8CC98-EA3B-4978-9621-2B062F19BBBA}">
      <text>
        <r>
          <rPr>
            <b/>
            <sz val="9"/>
            <color indexed="81"/>
            <rFont val="Tahoma"/>
            <family val="2"/>
          </rPr>
          <t>JEAN Alexy:</t>
        </r>
        <r>
          <rPr>
            <sz val="9"/>
            <color indexed="81"/>
            <rFont val="Tahoma"/>
            <family val="2"/>
          </rPr>
          <t xml:space="preserve">
1 abs UAV
1 pb contrat P1</t>
        </r>
      </text>
    </comment>
    <comment ref="GT41" authorId="2" shapeId="0" xr:uid="{F6CB2402-EE95-4CC1-B4D4-702BFE7F09B4}">
      <text>
        <r>
          <rPr>
            <b/>
            <sz val="9"/>
            <color indexed="81"/>
            <rFont val="Tahoma"/>
            <family val="2"/>
          </rPr>
          <t>JEAN Alexy:</t>
        </r>
        <r>
          <rPr>
            <sz val="9"/>
            <color indexed="81"/>
            <rFont val="Tahoma"/>
            <family val="2"/>
          </rPr>
          <t xml:space="preserve">
1 pb contrat P1</t>
        </r>
      </text>
    </comment>
    <comment ref="GV41" authorId="2" shapeId="0" xr:uid="{D12FAC0C-562B-40BC-B3A6-11228821257B}">
      <text>
        <r>
          <rPr>
            <b/>
            <sz val="9"/>
            <color indexed="81"/>
            <rFont val="Tahoma"/>
            <family val="2"/>
          </rPr>
          <t>JEAN Alexy:</t>
        </r>
        <r>
          <rPr>
            <sz val="9"/>
            <color indexed="81"/>
            <rFont val="Tahoma"/>
            <family val="2"/>
          </rPr>
          <t xml:space="preserve">
Manque OP
UAV &amp; P1</t>
        </r>
      </text>
    </comment>
    <comment ref="GW41" authorId="2" shapeId="0" xr:uid="{C925CFA2-F3C5-444E-9901-F1AE788419DC}">
      <text>
        <r>
          <rPr>
            <b/>
            <sz val="9"/>
            <color indexed="81"/>
            <rFont val="Tahoma"/>
            <family val="2"/>
          </rPr>
          <t>JEAN Alexy:</t>
        </r>
        <r>
          <rPr>
            <sz val="9"/>
            <color indexed="81"/>
            <rFont val="Tahoma"/>
            <family val="2"/>
          </rPr>
          <t xml:space="preserve">
Arrivée M. DIAK UAV EQ1</t>
        </r>
      </text>
    </comment>
    <comment ref="GX41" authorId="2" shapeId="0" xr:uid="{18165F77-666B-4D86-9482-92DB1B31EF7D}">
      <text>
        <r>
          <rPr>
            <b/>
            <sz val="9"/>
            <color indexed="81"/>
            <rFont val="Tahoma"/>
            <family val="2"/>
          </rPr>
          <t>JEAN Alexy:</t>
        </r>
        <r>
          <rPr>
            <sz val="9"/>
            <color indexed="81"/>
            <rFont val="Tahoma"/>
            <family val="2"/>
          </rPr>
          <t xml:space="preserve">
1 abs prévu P1 EQ1</t>
        </r>
      </text>
    </comment>
    <comment ref="HB41" authorId="2" shapeId="0" xr:uid="{8DB211C8-5516-4BA1-A0D6-BAE7F377AAA6}">
      <text>
        <r>
          <rPr>
            <b/>
            <sz val="9"/>
            <color indexed="81"/>
            <rFont val="Tahoma"/>
            <family val="2"/>
          </rPr>
          <t>JEAN Alexy:</t>
        </r>
        <r>
          <rPr>
            <sz val="9"/>
            <color indexed="81"/>
            <rFont val="Tahoma"/>
            <family val="2"/>
          </rPr>
          <t xml:space="preserve">
UAV : 1f, 2v, 1p
P1 : 2 PAR
Abs M. BELHACENE</t>
        </r>
      </text>
    </comment>
    <comment ref="HC41" authorId="2" shapeId="0" xr:uid="{949874BD-9D12-41F2-9998-7B12878B510E}">
      <text>
        <r>
          <rPr>
            <b/>
            <sz val="9"/>
            <color indexed="81"/>
            <rFont val="Tahoma"/>
            <family val="2"/>
          </rPr>
          <t>JEAN Alexy:</t>
        </r>
        <r>
          <rPr>
            <sz val="9"/>
            <color indexed="81"/>
            <rFont val="Tahoma"/>
            <family val="2"/>
          </rPr>
          <t xml:space="preserve">
UAV : 2f, 1v, 1p
P1 : 2 PAR
Abs M. BELHACENE
Abs M. DIATTA</t>
        </r>
      </text>
    </comment>
    <comment ref="HD41" authorId="2" shapeId="0" xr:uid="{2129A5D6-FBF8-40E6-8373-14710FD6205E}">
      <text>
        <r>
          <rPr>
            <b/>
            <sz val="9"/>
            <color indexed="81"/>
            <rFont val="Tahoma"/>
            <family val="2"/>
          </rPr>
          <t>JEAN Alexy:</t>
        </r>
        <r>
          <rPr>
            <sz val="9"/>
            <color indexed="81"/>
            <rFont val="Tahoma"/>
            <family val="2"/>
          </rPr>
          <t xml:space="preserve">
UAV : 2f, 1v, 1p
P1 :
Abs Mustapha BELHACENE
Abs M'BAYE Samba</t>
        </r>
      </text>
    </comment>
    <comment ref="HE41" authorId="2" shapeId="0" xr:uid="{25CF188B-88D2-4950-97F5-6C0984898888}">
      <text>
        <r>
          <rPr>
            <b/>
            <sz val="9"/>
            <color indexed="81"/>
            <rFont val="Tahoma"/>
            <family val="2"/>
          </rPr>
          <t>JEAN Alexy:</t>
        </r>
        <r>
          <rPr>
            <sz val="9"/>
            <color indexed="81"/>
            <rFont val="Tahoma"/>
            <family val="2"/>
          </rPr>
          <t xml:space="preserve">
UAV : 2f, 1v, 1p
P1 :
Abs Mustapha BELHACENE</t>
        </r>
      </text>
    </comment>
    <comment ref="HF41" authorId="2" shapeId="0" xr:uid="{769BB628-7B60-4B45-8591-2CBAE3A95B62}">
      <text>
        <r>
          <rPr>
            <b/>
            <sz val="9"/>
            <color indexed="81"/>
            <rFont val="Tahoma"/>
            <family val="2"/>
          </rPr>
          <t>JEAN Alexy:</t>
        </r>
        <r>
          <rPr>
            <sz val="9"/>
            <color indexed="81"/>
            <rFont val="Tahoma"/>
            <family val="2"/>
          </rPr>
          <t xml:space="preserve">
UAV : 3f, 1p
P1 :
Abs Mustapha BELHACENE</t>
        </r>
      </text>
    </comment>
    <comment ref="HH41" authorId="2" shapeId="0" xr:uid="{46C80CB0-B955-4217-BB92-068C5968C468}">
      <text>
        <r>
          <rPr>
            <b/>
            <sz val="9"/>
            <color indexed="81"/>
            <rFont val="Tahoma"/>
            <family val="2"/>
          </rPr>
          <t>JEAN Alexy:</t>
        </r>
        <r>
          <rPr>
            <sz val="9"/>
            <color indexed="81"/>
            <rFont val="Tahoma"/>
            <family val="2"/>
          </rPr>
          <t xml:space="preserve">
UAV :
Abs Bachir ABEIDI
Renfort 1 OP EQ2</t>
        </r>
      </text>
    </comment>
    <comment ref="HI41" authorId="2" shapeId="0" xr:uid="{1E89E123-1443-4F04-938E-B488746ECD13}">
      <text>
        <r>
          <rPr>
            <b/>
            <sz val="9"/>
            <color indexed="81"/>
            <rFont val="Tahoma"/>
            <family val="2"/>
          </rPr>
          <t>JEAN Alexy:</t>
        </r>
        <r>
          <rPr>
            <sz val="9"/>
            <color indexed="81"/>
            <rFont val="Tahoma"/>
            <family val="2"/>
          </rPr>
          <t xml:space="preserve">
UAV :
Abs Bachir ABEIDI
Renfort 1 OP EQ2
P1 :
Abs Rui
FdM Marico</t>
        </r>
      </text>
    </comment>
    <comment ref="HJ41" authorId="2" shapeId="0" xr:uid="{6A111315-92D9-4BDC-BC70-BC80672DAE4F}">
      <text>
        <r>
          <rPr>
            <b/>
            <sz val="9"/>
            <color indexed="81"/>
            <rFont val="Tahoma"/>
            <family val="2"/>
          </rPr>
          <t>JEAN Alexy:</t>
        </r>
        <r>
          <rPr>
            <sz val="9"/>
            <color indexed="81"/>
            <rFont val="Tahoma"/>
            <family val="2"/>
          </rPr>
          <t xml:space="preserve">
UAV :
Abs Bachir ABEIDI</t>
        </r>
      </text>
    </comment>
    <comment ref="HK41" authorId="2" shapeId="0" xr:uid="{C03A0CA1-84FD-462C-86F0-85D4154EA036}">
      <text>
        <r>
          <rPr>
            <b/>
            <sz val="9"/>
            <color indexed="81"/>
            <rFont val="Tahoma"/>
            <family val="2"/>
          </rPr>
          <t>JEAN Alexy:</t>
        </r>
        <r>
          <rPr>
            <sz val="9"/>
            <color indexed="81"/>
            <rFont val="Tahoma"/>
            <family val="2"/>
          </rPr>
          <t xml:space="preserve">
UAV :
Abs Bachir ABEIDI</t>
        </r>
      </text>
    </comment>
    <comment ref="HL41" authorId="2" shapeId="0" xr:uid="{AB0BFE6C-084A-4D97-931F-12668D7D8FD8}">
      <text>
        <r>
          <rPr>
            <b/>
            <sz val="9"/>
            <color indexed="81"/>
            <rFont val="Tahoma"/>
            <family val="2"/>
          </rPr>
          <t>JEAN Alexy:</t>
        </r>
        <r>
          <rPr>
            <sz val="9"/>
            <color indexed="81"/>
            <rFont val="Tahoma"/>
            <family val="2"/>
          </rPr>
          <t xml:space="preserve">
UAV :
Abs Bachir ABEIDI
Grèviste 2h :
AW
Samir
José
Grèviste J :
Rui
Joris
Vincent
Souleymane</t>
        </r>
      </text>
    </comment>
    <comment ref="HN41" authorId="2" shapeId="0" xr:uid="{673B5650-E551-4AF6-AE6C-CDCB4FA794DF}">
      <text>
        <r>
          <rPr>
            <b/>
            <sz val="9"/>
            <color indexed="81"/>
            <rFont val="Tahoma"/>
            <family val="2"/>
          </rPr>
          <t>JEAN Alexy:</t>
        </r>
        <r>
          <rPr>
            <sz val="9"/>
            <color indexed="81"/>
            <rFont val="Tahoma"/>
            <family val="2"/>
          </rPr>
          <t xml:space="preserve">
UAV : 1f, 3p
Abs Steven LEPINE
P1 :
Abs Mustapha BELHACENE
Abs Alex MENDY</t>
        </r>
      </text>
    </comment>
    <comment ref="HO41" authorId="2" shapeId="0" xr:uid="{3599B78B-176D-40AF-8EC4-1208EA2E4BB2}">
      <text>
        <r>
          <rPr>
            <b/>
            <sz val="9"/>
            <color indexed="81"/>
            <rFont val="Tahoma"/>
            <family val="2"/>
          </rPr>
          <t>JEAN Alexy:</t>
        </r>
        <r>
          <rPr>
            <sz val="9"/>
            <color indexed="81"/>
            <rFont val="Tahoma"/>
            <family val="2"/>
          </rPr>
          <t xml:space="preserve">
UAV : 4p
Abs Steven LEPINE
P1 :
Abs Alex MENDY</t>
        </r>
      </text>
    </comment>
    <comment ref="HP41" authorId="2" shapeId="0" xr:uid="{0D916043-E2F5-423F-BE78-27DEDA373759}">
      <text>
        <r>
          <rPr>
            <b/>
            <sz val="9"/>
            <color indexed="81"/>
            <rFont val="Tahoma"/>
            <family val="2"/>
          </rPr>
          <t>JEAN Alexy:</t>
        </r>
        <r>
          <rPr>
            <sz val="9"/>
            <color indexed="81"/>
            <rFont val="Tahoma"/>
            <family val="2"/>
          </rPr>
          <t xml:space="preserve">
UAV : 2p
Abs Steven LEPINE</t>
        </r>
      </text>
    </comment>
    <comment ref="HQ41" authorId="2" shapeId="0" xr:uid="{79B80598-3D3F-448F-8C5F-F8033E81C7A1}">
      <text>
        <r>
          <rPr>
            <b/>
            <sz val="9"/>
            <color indexed="81"/>
            <rFont val="Tahoma"/>
            <family val="2"/>
          </rPr>
          <t>JEAN Alexy:</t>
        </r>
        <r>
          <rPr>
            <sz val="9"/>
            <color indexed="81"/>
            <rFont val="Tahoma"/>
            <family val="2"/>
          </rPr>
          <t xml:space="preserve">
UAV : 2p
Abs Steven LEPINE
Départ Abdel OULAIDI</t>
        </r>
      </text>
    </comment>
    <comment ref="HR41" authorId="2" shapeId="0" xr:uid="{D5FD176B-6234-41EB-A35D-246F3A25632D}">
      <text>
        <r>
          <rPr>
            <b/>
            <sz val="9"/>
            <color indexed="81"/>
            <rFont val="Tahoma"/>
            <family val="2"/>
          </rPr>
          <t>JEAN Alexy:</t>
        </r>
        <r>
          <rPr>
            <sz val="9"/>
            <color indexed="81"/>
            <rFont val="Tahoma"/>
            <family val="2"/>
          </rPr>
          <t xml:space="preserve">
UAV : 2p
Abs Steven LEPINE
Abs Abdel OULAIDI</t>
        </r>
      </text>
    </comment>
    <comment ref="HT41" authorId="2" shapeId="0" xr:uid="{127065AC-266B-4515-9BD3-4350BDE8E6D2}">
      <text>
        <r>
          <rPr>
            <b/>
            <sz val="9"/>
            <color indexed="81"/>
            <rFont val="Tahoma"/>
            <family val="2"/>
          </rPr>
          <t>JEAN Alexy:</t>
        </r>
        <r>
          <rPr>
            <sz val="9"/>
            <color indexed="81"/>
            <rFont val="Tahoma"/>
            <family val="2"/>
          </rPr>
          <t xml:space="preserve">
UAV :
Abs Bachir ABEIDI
Abs Abdelilah DARDOURI
Abs Maud FONTENOY
P1 :
Abs Ahmed BOUAYAD
Abs Rui
Chaouky passage EQ2</t>
        </r>
      </text>
    </comment>
    <comment ref="HU41" authorId="2" shapeId="0" xr:uid="{5576F698-05E4-4EFD-BA37-7C1F1520A6B9}">
      <text>
        <r>
          <rPr>
            <b/>
            <sz val="9"/>
            <color indexed="81"/>
            <rFont val="Tahoma"/>
            <family val="2"/>
          </rPr>
          <t>JEAN Alexy:</t>
        </r>
        <r>
          <rPr>
            <sz val="9"/>
            <color indexed="81"/>
            <rFont val="Tahoma"/>
            <family val="2"/>
          </rPr>
          <t xml:space="preserve">
UAV :
Abs Bachir ABEIDI
Abs Abdelilah DARDOURI
P1 :
Abs Ahmed BOUAYAD
Abs Rui
Chaouky passage EQ2</t>
        </r>
      </text>
    </comment>
    <comment ref="HV41" authorId="2" shapeId="0" xr:uid="{EABEB644-9E83-40F4-8051-913F35A87330}">
      <text>
        <r>
          <rPr>
            <b/>
            <sz val="9"/>
            <color indexed="81"/>
            <rFont val="Tahoma"/>
            <family val="2"/>
          </rPr>
          <t>JEAN Alexy:</t>
        </r>
        <r>
          <rPr>
            <sz val="9"/>
            <color indexed="81"/>
            <rFont val="Tahoma"/>
            <family val="2"/>
          </rPr>
          <t xml:space="preserve">
UAV :
Abs Bachir ABEIDI
Abs Abdelilah DARDOURI
P1 :
Abs Ahmed BOUAYAD
Abs Rui
Chaouky passage EQ2
+2 OP Bât S</t>
        </r>
      </text>
    </comment>
    <comment ref="HW41" authorId="2" shapeId="0" xr:uid="{D9FB14C6-0A35-44D9-8EE5-88969AC6B361}">
      <text>
        <r>
          <rPr>
            <b/>
            <sz val="9"/>
            <color indexed="81"/>
            <rFont val="Tahoma"/>
            <family val="2"/>
          </rPr>
          <t>JEAN Alexy:</t>
        </r>
        <r>
          <rPr>
            <sz val="9"/>
            <color indexed="81"/>
            <rFont val="Tahoma"/>
            <family val="2"/>
          </rPr>
          <t xml:space="preserve">
UAV :
Abs Bachir ABEIDI
Abs Abdelilah DARDOURI
P1 :
Abs Joris D'ANDRADE
Abs Ahmed BOUAYAD
Abs Rui
Chaouky passage EQ2</t>
        </r>
      </text>
    </comment>
    <comment ref="HX41" authorId="2" shapeId="0" xr:uid="{CDE81F6A-CC2D-4CE4-B95D-949B13A962F3}">
      <text>
        <r>
          <rPr>
            <b/>
            <sz val="9"/>
            <color indexed="81"/>
            <rFont val="Tahoma"/>
            <family val="2"/>
          </rPr>
          <t>JEAN Alexy:</t>
        </r>
        <r>
          <rPr>
            <sz val="9"/>
            <color indexed="81"/>
            <rFont val="Tahoma"/>
            <family val="2"/>
          </rPr>
          <t xml:space="preserve">
UAV :
Abs Bachir ABEIDI
Abs Abdelilah DARDOURI
P1 :
Abs Joris D'ANDRADE
Abs Ahmed BOUAYAD
Abs Rui
Chaouky passage EQ2</t>
        </r>
      </text>
    </comment>
    <comment ref="HZ41" authorId="2" shapeId="0" xr:uid="{83B5A04C-5B11-4BA2-BB61-046E92FA91B2}">
      <text>
        <r>
          <rPr>
            <b/>
            <sz val="9"/>
            <color indexed="81"/>
            <rFont val="Tahoma"/>
            <family val="2"/>
          </rPr>
          <t>JEAN Alexy:</t>
        </r>
        <r>
          <rPr>
            <sz val="9"/>
            <color indexed="81"/>
            <rFont val="Tahoma"/>
            <family val="2"/>
          </rPr>
          <t xml:space="preserve">
UAV :
Abs Saïdou SALL
Mohamed BOUZIANE (passage nuit)
P1 :
Abs Valérie OLIVIER (PAR)</t>
        </r>
      </text>
    </comment>
    <comment ref="IA41" authorId="2" shapeId="0" xr:uid="{8CBC9715-AFDA-485D-AB3C-A138F1836388}">
      <text>
        <r>
          <rPr>
            <b/>
            <sz val="9"/>
            <color indexed="81"/>
            <rFont val="Tahoma"/>
            <family val="2"/>
          </rPr>
          <t>JEAN Alexy:</t>
        </r>
        <r>
          <rPr>
            <sz val="9"/>
            <color indexed="81"/>
            <rFont val="Tahoma"/>
            <family val="2"/>
          </rPr>
          <t xml:space="preserve">
UAV :
Mohamed BOUZIANE (passage nuit)</t>
        </r>
      </text>
    </comment>
    <comment ref="IB41" authorId="2" shapeId="0" xr:uid="{CD280F7A-5092-4575-B04F-59BBF06BAB49}">
      <text>
        <r>
          <rPr>
            <b/>
            <sz val="9"/>
            <color indexed="81"/>
            <rFont val="Tahoma"/>
            <family val="2"/>
          </rPr>
          <t>JEAN Alexy:</t>
        </r>
        <r>
          <rPr>
            <sz val="9"/>
            <color indexed="81"/>
            <rFont val="Tahoma"/>
            <family val="2"/>
          </rPr>
          <t xml:space="preserve">
UAV :
Mohamed BOUZIANE (passage nuit)
P1 :
Congés Omar AIT M'BARK
Congés Alex MENDY</t>
        </r>
      </text>
    </comment>
    <comment ref="IC41" authorId="2" shapeId="0" xr:uid="{AA69A7DE-8D9D-49D1-B25F-89E06B845424}">
      <text>
        <r>
          <rPr>
            <b/>
            <sz val="9"/>
            <color indexed="81"/>
            <rFont val="Tahoma"/>
            <family val="2"/>
          </rPr>
          <t>JEAN Alexy:</t>
        </r>
        <r>
          <rPr>
            <sz val="9"/>
            <color indexed="81"/>
            <rFont val="Tahoma"/>
            <family val="2"/>
          </rPr>
          <t xml:space="preserve">
UAV :
Mohamed BOUZIANE (passage nuit)</t>
        </r>
      </text>
    </comment>
    <comment ref="ID41" authorId="2" shapeId="0" xr:uid="{5BF8B903-B7F3-47D9-B65F-7AA5005AEC6B}">
      <text>
        <r>
          <rPr>
            <b/>
            <sz val="9"/>
            <color indexed="81"/>
            <rFont val="Tahoma"/>
            <family val="2"/>
          </rPr>
          <t>JEAN Alexy:</t>
        </r>
        <r>
          <rPr>
            <sz val="9"/>
            <color indexed="81"/>
            <rFont val="Tahoma"/>
            <family val="2"/>
          </rPr>
          <t xml:space="preserve">
P1 :
Abs Valérie OLIVIER (PAR)</t>
        </r>
      </text>
    </comment>
    <comment ref="IF41" authorId="2" shapeId="0" xr:uid="{C9612C1B-116C-45AC-B204-AD6EF73102A3}">
      <text>
        <r>
          <rPr>
            <b/>
            <sz val="9"/>
            <color indexed="81"/>
            <rFont val="Tahoma"/>
            <family val="2"/>
          </rPr>
          <t>JEAN Alexy:</t>
        </r>
        <r>
          <rPr>
            <sz val="9"/>
            <color indexed="81"/>
            <rFont val="Tahoma"/>
            <family val="2"/>
          </rPr>
          <t xml:space="preserve">
UAV :
+1 CAP</t>
        </r>
      </text>
    </comment>
    <comment ref="IG41" authorId="2" shapeId="0" xr:uid="{ED530A14-72E8-4E90-9E90-E006931D02CE}">
      <text>
        <r>
          <rPr>
            <b/>
            <sz val="9"/>
            <color indexed="81"/>
            <rFont val="Tahoma"/>
            <family val="2"/>
          </rPr>
          <t>JEAN Alexy:</t>
        </r>
        <r>
          <rPr>
            <sz val="9"/>
            <color indexed="81"/>
            <rFont val="Tahoma"/>
            <family val="2"/>
          </rPr>
          <t xml:space="preserve">
UAV :
+1 CAP</t>
        </r>
      </text>
    </comment>
    <comment ref="IH41" authorId="2" shapeId="0" xr:uid="{A0ACE6A9-00E7-4013-BD2A-23C1C0E77354}">
      <text>
        <r>
          <rPr>
            <b/>
            <sz val="9"/>
            <color indexed="81"/>
            <rFont val="Tahoma"/>
            <family val="2"/>
          </rPr>
          <t>JEAN Alexy:</t>
        </r>
        <r>
          <rPr>
            <sz val="9"/>
            <color indexed="81"/>
            <rFont val="Tahoma"/>
            <family val="2"/>
          </rPr>
          <t xml:space="preserve">
UAV :
+1 CAP</t>
        </r>
      </text>
    </comment>
    <comment ref="II41" authorId="2" shapeId="0" xr:uid="{D955916C-511C-4D42-A48C-97B55EC5067F}">
      <text>
        <r>
          <rPr>
            <b/>
            <sz val="9"/>
            <color indexed="81"/>
            <rFont val="Tahoma"/>
            <family val="2"/>
          </rPr>
          <t>JEAN Alexy:</t>
        </r>
        <r>
          <rPr>
            <sz val="9"/>
            <color indexed="81"/>
            <rFont val="Tahoma"/>
            <family val="2"/>
          </rPr>
          <t xml:space="preserve">
UAV :
+1 CAP</t>
        </r>
      </text>
    </comment>
    <comment ref="IM41" authorId="2" shapeId="0" xr:uid="{6609C644-A148-456D-B7DD-3BD2D83E2FA5}">
      <text>
        <r>
          <rPr>
            <b/>
            <sz val="9"/>
            <color indexed="81"/>
            <rFont val="Tahoma"/>
            <family val="2"/>
          </rPr>
          <t>JEAN Alexy:</t>
        </r>
        <r>
          <rPr>
            <sz val="9"/>
            <color indexed="81"/>
            <rFont val="Tahoma"/>
            <family val="2"/>
          </rPr>
          <t xml:space="preserve">
M. BELAHCEN (retoucheur P1 EQ2) absent</t>
        </r>
      </text>
    </comment>
    <comment ref="IN41" authorId="2" shapeId="0" xr:uid="{449A8396-6BEC-424E-BEDD-FBE37FD860A1}">
      <text>
        <r>
          <rPr>
            <b/>
            <sz val="9"/>
            <color indexed="81"/>
            <rFont val="Tahoma"/>
            <family val="2"/>
          </rPr>
          <t>JEAN Alexy:</t>
        </r>
        <r>
          <rPr>
            <sz val="9"/>
            <color indexed="81"/>
            <rFont val="Tahoma"/>
            <family val="2"/>
          </rPr>
          <t xml:space="preserve">
M. BELAHCEN (retoucheur P1 EQ2) absent</t>
        </r>
      </text>
    </comment>
    <comment ref="IO41" authorId="2" shapeId="0" xr:uid="{F3FF97F7-9A13-4D43-AA94-3CC2D0A79869}">
      <text>
        <r>
          <rPr>
            <b/>
            <sz val="9"/>
            <color indexed="81"/>
            <rFont val="Tahoma"/>
            <family val="2"/>
          </rPr>
          <t>JEAN Alexy:</t>
        </r>
        <r>
          <rPr>
            <sz val="9"/>
            <color indexed="81"/>
            <rFont val="Tahoma"/>
            <family val="2"/>
          </rPr>
          <t xml:space="preserve">
1 abs UAV
1 pb contrat P1</t>
        </r>
      </text>
    </comment>
    <comment ref="IP41" authorId="2" shapeId="0" xr:uid="{9B997BEB-8FB2-49A4-8C3F-7CC18A8CF7CD}">
      <text>
        <r>
          <rPr>
            <b/>
            <sz val="9"/>
            <color indexed="81"/>
            <rFont val="Tahoma"/>
            <family val="2"/>
          </rPr>
          <t>JEAN Alexy:</t>
        </r>
        <r>
          <rPr>
            <sz val="9"/>
            <color indexed="81"/>
            <rFont val="Tahoma"/>
            <family val="2"/>
          </rPr>
          <t xml:space="preserve">
1 pb contrat P1</t>
        </r>
      </text>
    </comment>
    <comment ref="IR41" authorId="2" shapeId="0" xr:uid="{C623581F-96E4-45A7-A858-D7D5D6989737}">
      <text>
        <r>
          <rPr>
            <b/>
            <sz val="9"/>
            <color indexed="81"/>
            <rFont val="Tahoma"/>
            <family val="2"/>
          </rPr>
          <t>JEAN Alexy:</t>
        </r>
        <r>
          <rPr>
            <sz val="9"/>
            <color indexed="81"/>
            <rFont val="Tahoma"/>
            <family val="2"/>
          </rPr>
          <t xml:space="preserve">
Manque OP
UAV &amp; P1</t>
        </r>
      </text>
    </comment>
    <comment ref="IS41" authorId="2" shapeId="0" xr:uid="{C8C5AB0E-AA6E-4CD7-8106-0B1D12C59632}">
      <text>
        <r>
          <rPr>
            <b/>
            <sz val="9"/>
            <color indexed="81"/>
            <rFont val="Tahoma"/>
            <family val="2"/>
          </rPr>
          <t>JEAN Alexy:</t>
        </r>
        <r>
          <rPr>
            <sz val="9"/>
            <color indexed="81"/>
            <rFont val="Tahoma"/>
            <family val="2"/>
          </rPr>
          <t xml:space="preserve">
Arrivée M. DIAK UAV EQ1</t>
        </r>
      </text>
    </comment>
    <comment ref="IT41" authorId="2" shapeId="0" xr:uid="{045C5F4B-E7F7-40A2-A448-B2F45BF1012D}">
      <text>
        <r>
          <rPr>
            <b/>
            <sz val="9"/>
            <color indexed="81"/>
            <rFont val="Tahoma"/>
            <family val="2"/>
          </rPr>
          <t>JEAN Alexy:</t>
        </r>
        <r>
          <rPr>
            <sz val="9"/>
            <color indexed="81"/>
            <rFont val="Tahoma"/>
            <family val="2"/>
          </rPr>
          <t xml:space="preserve">
1 abs prévu P1 EQ1</t>
        </r>
      </text>
    </comment>
    <comment ref="IX41" authorId="2" shapeId="0" xr:uid="{7A68DD8F-FDDD-4EF5-BDD3-1C75871DDF20}">
      <text>
        <r>
          <rPr>
            <b/>
            <sz val="9"/>
            <color indexed="81"/>
            <rFont val="Tahoma"/>
            <family val="2"/>
          </rPr>
          <t>JEAN Alexy:</t>
        </r>
        <r>
          <rPr>
            <sz val="9"/>
            <color indexed="81"/>
            <rFont val="Tahoma"/>
            <family val="2"/>
          </rPr>
          <t xml:space="preserve">
UAV : 1f, 2v, 1p
P1 : 2 PAR
Abs M. BELHACENE</t>
        </r>
      </text>
    </comment>
    <comment ref="IY41" authorId="2" shapeId="0" xr:uid="{E67B8969-3EAB-4553-AF6E-7F869B4C3A92}">
      <text>
        <r>
          <rPr>
            <b/>
            <sz val="9"/>
            <color indexed="81"/>
            <rFont val="Tahoma"/>
            <family val="2"/>
          </rPr>
          <t>JEAN Alexy:</t>
        </r>
        <r>
          <rPr>
            <sz val="9"/>
            <color indexed="81"/>
            <rFont val="Tahoma"/>
            <family val="2"/>
          </rPr>
          <t xml:space="preserve">
UAV : 2f, 1v, 1p
P1 : 2 PAR
Abs M. BELHACENE
Abs M. DIATTA</t>
        </r>
      </text>
    </comment>
    <comment ref="IZ41" authorId="2" shapeId="0" xr:uid="{FE34E858-76E4-478A-AC39-830B30BE8301}">
      <text>
        <r>
          <rPr>
            <b/>
            <sz val="9"/>
            <color indexed="81"/>
            <rFont val="Tahoma"/>
            <family val="2"/>
          </rPr>
          <t>JEAN Alexy:</t>
        </r>
        <r>
          <rPr>
            <sz val="9"/>
            <color indexed="81"/>
            <rFont val="Tahoma"/>
            <family val="2"/>
          </rPr>
          <t xml:space="preserve">
UAV : 2f, 1v, 1p
P1 :
Abs Mustapha BELHACENE
Abs M'BAYE Samba</t>
        </r>
      </text>
    </comment>
    <comment ref="JA41" authorId="2" shapeId="0" xr:uid="{55C62655-445B-4CCA-A22A-188AF44D7307}">
      <text>
        <r>
          <rPr>
            <b/>
            <sz val="9"/>
            <color indexed="81"/>
            <rFont val="Tahoma"/>
            <family val="2"/>
          </rPr>
          <t>JEAN Alexy:</t>
        </r>
        <r>
          <rPr>
            <sz val="9"/>
            <color indexed="81"/>
            <rFont val="Tahoma"/>
            <family val="2"/>
          </rPr>
          <t xml:space="preserve">
UAV : 2f, 1v, 1p
P1 :
Abs Mustapha BELHACENE</t>
        </r>
      </text>
    </comment>
    <comment ref="JB41" authorId="2" shapeId="0" xr:uid="{8D951F8E-D473-421B-A95D-B33DD86B1E73}">
      <text>
        <r>
          <rPr>
            <b/>
            <sz val="9"/>
            <color indexed="81"/>
            <rFont val="Tahoma"/>
            <family val="2"/>
          </rPr>
          <t>JEAN Alexy:</t>
        </r>
        <r>
          <rPr>
            <sz val="9"/>
            <color indexed="81"/>
            <rFont val="Tahoma"/>
            <family val="2"/>
          </rPr>
          <t xml:space="preserve">
UAV : 3f, 1p
P1 :
Abs Mustapha BELHACENE</t>
        </r>
      </text>
    </comment>
    <comment ref="JD41" authorId="2" shapeId="0" xr:uid="{52574CE7-BBE2-4ED0-B625-217253B3C84D}">
      <text>
        <r>
          <rPr>
            <b/>
            <sz val="9"/>
            <color indexed="81"/>
            <rFont val="Tahoma"/>
            <family val="2"/>
          </rPr>
          <t>JEAN Alexy:</t>
        </r>
        <r>
          <rPr>
            <sz val="9"/>
            <color indexed="81"/>
            <rFont val="Tahoma"/>
            <family val="2"/>
          </rPr>
          <t xml:space="preserve">
UAV :
Abs Bachir ABEIDI
Renfort 1 OP EQ2</t>
        </r>
      </text>
    </comment>
    <comment ref="JE41" authorId="2" shapeId="0" xr:uid="{DF46AD6E-09C2-460B-9577-377296DF5EFE}">
      <text>
        <r>
          <rPr>
            <b/>
            <sz val="9"/>
            <color indexed="81"/>
            <rFont val="Tahoma"/>
            <family val="2"/>
          </rPr>
          <t>JEAN Alexy:</t>
        </r>
        <r>
          <rPr>
            <sz val="9"/>
            <color indexed="81"/>
            <rFont val="Tahoma"/>
            <family val="2"/>
          </rPr>
          <t xml:space="preserve">
UAV :
Abs Bachir ABEIDI
Renfort 1 OP EQ2
P1 :
Abs Rui
FdM Marico</t>
        </r>
      </text>
    </comment>
    <comment ref="JF41" authorId="2" shapeId="0" xr:uid="{74D8E009-31A8-4A1B-8E98-F13169C665BA}">
      <text>
        <r>
          <rPr>
            <b/>
            <sz val="9"/>
            <color indexed="81"/>
            <rFont val="Tahoma"/>
            <family val="2"/>
          </rPr>
          <t>JEAN Alexy:</t>
        </r>
        <r>
          <rPr>
            <sz val="9"/>
            <color indexed="81"/>
            <rFont val="Tahoma"/>
            <family val="2"/>
          </rPr>
          <t xml:space="preserve">
UAV :
Abs Bachir ABEIDI</t>
        </r>
      </text>
    </comment>
    <comment ref="JG41" authorId="2" shapeId="0" xr:uid="{E05D4597-9D74-40D4-9879-D081B3170FF0}">
      <text>
        <r>
          <rPr>
            <b/>
            <sz val="9"/>
            <color indexed="81"/>
            <rFont val="Tahoma"/>
            <family val="2"/>
          </rPr>
          <t>JEAN Alexy:</t>
        </r>
        <r>
          <rPr>
            <sz val="9"/>
            <color indexed="81"/>
            <rFont val="Tahoma"/>
            <family val="2"/>
          </rPr>
          <t xml:space="preserve">
UAV :
Abs Bachir ABEIDI</t>
        </r>
      </text>
    </comment>
    <comment ref="JH41" authorId="2" shapeId="0" xr:uid="{3BCA6CE6-28D2-4AFF-BED4-1781C244C173}">
      <text>
        <r>
          <rPr>
            <b/>
            <sz val="9"/>
            <color indexed="81"/>
            <rFont val="Tahoma"/>
            <family val="2"/>
          </rPr>
          <t>JEAN Alexy:</t>
        </r>
        <r>
          <rPr>
            <sz val="9"/>
            <color indexed="81"/>
            <rFont val="Tahoma"/>
            <family val="2"/>
          </rPr>
          <t xml:space="preserve">
UAV :
Abs Bachir ABEIDI
Grèviste 2h :
AW
Samir
José
Grèviste J :
Rui
Joris
Vincent
Souleymane</t>
        </r>
      </text>
    </comment>
    <comment ref="JJ41" authorId="2" shapeId="0" xr:uid="{67A3BE15-EF69-488A-95C1-242B2D9DB0B5}">
      <text>
        <r>
          <rPr>
            <b/>
            <sz val="9"/>
            <color indexed="81"/>
            <rFont val="Tahoma"/>
            <family val="2"/>
          </rPr>
          <t>JEAN Alexy:</t>
        </r>
        <r>
          <rPr>
            <sz val="9"/>
            <color indexed="81"/>
            <rFont val="Tahoma"/>
            <family val="2"/>
          </rPr>
          <t xml:space="preserve">
UAV : 1f, 3p
Abs Steven LEPINE
P1 :
Abs Mustapha BELHACENE
Abs Alex MENDY</t>
        </r>
      </text>
    </comment>
    <comment ref="JK41" authorId="2" shapeId="0" xr:uid="{241F5D66-52F9-4461-B556-6A5719BD2BB7}">
      <text>
        <r>
          <rPr>
            <b/>
            <sz val="9"/>
            <color indexed="81"/>
            <rFont val="Tahoma"/>
            <family val="2"/>
          </rPr>
          <t>JEAN Alexy:</t>
        </r>
        <r>
          <rPr>
            <sz val="9"/>
            <color indexed="81"/>
            <rFont val="Tahoma"/>
            <family val="2"/>
          </rPr>
          <t xml:space="preserve">
UAV : 4p
Abs Steven LEPINE
P1 :
Abs Alex MENDY</t>
        </r>
      </text>
    </comment>
    <comment ref="JL41" authorId="2" shapeId="0" xr:uid="{FDAF1D58-067A-4D38-8628-43883BD0CED5}">
      <text>
        <r>
          <rPr>
            <b/>
            <sz val="9"/>
            <color indexed="81"/>
            <rFont val="Tahoma"/>
            <family val="2"/>
          </rPr>
          <t>JEAN Alexy:</t>
        </r>
        <r>
          <rPr>
            <sz val="9"/>
            <color indexed="81"/>
            <rFont val="Tahoma"/>
            <family val="2"/>
          </rPr>
          <t xml:space="preserve">
UAV : 2p
Abs Steven LEPINE</t>
        </r>
      </text>
    </comment>
    <comment ref="JM41" authorId="2" shapeId="0" xr:uid="{FBC43433-017E-46A2-BE3E-E1149AC15B59}">
      <text>
        <r>
          <rPr>
            <b/>
            <sz val="9"/>
            <color indexed="81"/>
            <rFont val="Tahoma"/>
            <family val="2"/>
          </rPr>
          <t>JEAN Alexy:</t>
        </r>
        <r>
          <rPr>
            <sz val="9"/>
            <color indexed="81"/>
            <rFont val="Tahoma"/>
            <family val="2"/>
          </rPr>
          <t xml:space="preserve">
UAV : 2p
Abs Steven LEPINE
Départ Abdel OULAIDI</t>
        </r>
      </text>
    </comment>
    <comment ref="JN41" authorId="2" shapeId="0" xr:uid="{5D76CF0F-09B5-4147-9B8E-8F6FABED900F}">
      <text>
        <r>
          <rPr>
            <b/>
            <sz val="9"/>
            <color indexed="81"/>
            <rFont val="Tahoma"/>
            <family val="2"/>
          </rPr>
          <t>JEAN Alexy:</t>
        </r>
        <r>
          <rPr>
            <sz val="9"/>
            <color indexed="81"/>
            <rFont val="Tahoma"/>
            <family val="2"/>
          </rPr>
          <t xml:space="preserve">
UAV : 2p
Abs Steven LEPINE
Abs Abdel OULAIDI</t>
        </r>
      </text>
    </comment>
    <comment ref="JP41" authorId="2" shapeId="0" xr:uid="{8E06A6E8-16CD-4AD0-8A76-5C138288430C}">
      <text>
        <r>
          <rPr>
            <b/>
            <sz val="9"/>
            <color indexed="81"/>
            <rFont val="Tahoma"/>
            <family val="2"/>
          </rPr>
          <t>JEAN Alexy:</t>
        </r>
        <r>
          <rPr>
            <sz val="9"/>
            <color indexed="81"/>
            <rFont val="Tahoma"/>
            <family val="2"/>
          </rPr>
          <t xml:space="preserve">
UAV :
Abs Bachir ABEIDI
Abs Abdelilah DARDOURI
Abs Maud FONTENOY
P1 :
Abs Ahmed BOUAYAD
Abs Rui
Chaouky passage EQ2</t>
        </r>
      </text>
    </comment>
    <comment ref="JQ41" authorId="2" shapeId="0" xr:uid="{D67BD2DA-DB4E-49E3-8AE0-7FA7DBB66B53}">
      <text>
        <r>
          <rPr>
            <b/>
            <sz val="9"/>
            <color indexed="81"/>
            <rFont val="Tahoma"/>
            <family val="2"/>
          </rPr>
          <t>JEAN Alexy:</t>
        </r>
        <r>
          <rPr>
            <sz val="9"/>
            <color indexed="81"/>
            <rFont val="Tahoma"/>
            <family val="2"/>
          </rPr>
          <t xml:space="preserve">
UAV :
Abs Bachir ABEIDI
Abs Abdelilah DARDOURI
P1 :
Abs Ahmed BOUAYAD
Abs Rui
Chaouky passage EQ2</t>
        </r>
      </text>
    </comment>
    <comment ref="JR41" authorId="2" shapeId="0" xr:uid="{EE37864D-EF3D-46BE-90EB-F2B9ABA010A0}">
      <text>
        <r>
          <rPr>
            <b/>
            <sz val="9"/>
            <color indexed="81"/>
            <rFont val="Tahoma"/>
            <family val="2"/>
          </rPr>
          <t>JEAN Alexy:</t>
        </r>
        <r>
          <rPr>
            <sz val="9"/>
            <color indexed="81"/>
            <rFont val="Tahoma"/>
            <family val="2"/>
          </rPr>
          <t xml:space="preserve">
UAV :
Abs Bachir ABEIDI
Abs Abdelilah DARDOURI
P1 :
Abs Ahmed BOUAYAD
Abs Rui
Chaouky passage EQ2
+2 OP Bât S</t>
        </r>
      </text>
    </comment>
    <comment ref="JS41" authorId="2" shapeId="0" xr:uid="{156C03A5-C42A-42D3-879D-EB86BCE93101}">
      <text>
        <r>
          <rPr>
            <b/>
            <sz val="9"/>
            <color indexed="81"/>
            <rFont val="Tahoma"/>
            <family val="2"/>
          </rPr>
          <t>JEAN Alexy:</t>
        </r>
        <r>
          <rPr>
            <sz val="9"/>
            <color indexed="81"/>
            <rFont val="Tahoma"/>
            <family val="2"/>
          </rPr>
          <t xml:space="preserve">
UAV :
Abs Bachir ABEIDI
Abs Abdelilah DARDOURI
P1 :
Abs Joris D'ANDRADE
Abs Ahmed BOUAYAD
Abs Rui
Chaouky passage EQ2</t>
        </r>
      </text>
    </comment>
    <comment ref="JT41" authorId="2" shapeId="0" xr:uid="{46C0DAD4-40B5-4809-8626-C5EA2D7154F2}">
      <text>
        <r>
          <rPr>
            <b/>
            <sz val="9"/>
            <color indexed="81"/>
            <rFont val="Tahoma"/>
            <family val="2"/>
          </rPr>
          <t>JEAN Alexy:</t>
        </r>
        <r>
          <rPr>
            <sz val="9"/>
            <color indexed="81"/>
            <rFont val="Tahoma"/>
            <family val="2"/>
          </rPr>
          <t xml:space="preserve">
UAV :
Abs Bachir ABEIDI
Abs Abdelilah DARDOURI
P1 :
Abs Joris D'ANDRADE
Abs Ahmed BOUAYAD
Abs Rui
Chaouky passage EQ2</t>
        </r>
      </text>
    </comment>
    <comment ref="JV41" authorId="2" shapeId="0" xr:uid="{1B001827-A514-4FA0-BC5A-7C410C4BE762}">
      <text>
        <r>
          <rPr>
            <b/>
            <sz val="9"/>
            <color indexed="81"/>
            <rFont val="Tahoma"/>
            <family val="2"/>
          </rPr>
          <t>JEAN Alexy:</t>
        </r>
        <r>
          <rPr>
            <sz val="9"/>
            <color indexed="81"/>
            <rFont val="Tahoma"/>
            <family val="2"/>
          </rPr>
          <t xml:space="preserve">
UAV :
Abs Saïdou SALL
Mohamed BOUZIANE (passage nuit)
P1 :
Abs Valérie OLIVIER (PAR)</t>
        </r>
      </text>
    </comment>
    <comment ref="JW41" authorId="2" shapeId="0" xr:uid="{67362C31-278E-4D8B-B48B-982E5C23508C}">
      <text>
        <r>
          <rPr>
            <b/>
            <sz val="9"/>
            <color indexed="81"/>
            <rFont val="Tahoma"/>
            <family val="2"/>
          </rPr>
          <t>JEAN Alexy:</t>
        </r>
        <r>
          <rPr>
            <sz val="9"/>
            <color indexed="81"/>
            <rFont val="Tahoma"/>
            <family val="2"/>
          </rPr>
          <t xml:space="preserve">
UAV :
Mohamed BOUZIANE (passage nuit)</t>
        </r>
      </text>
    </comment>
    <comment ref="JX41" authorId="2" shapeId="0" xr:uid="{82B7A44F-63CD-4256-A8EE-40B0F8DC527D}">
      <text>
        <r>
          <rPr>
            <b/>
            <sz val="9"/>
            <color indexed="81"/>
            <rFont val="Tahoma"/>
            <family val="2"/>
          </rPr>
          <t>JEAN Alexy:</t>
        </r>
        <r>
          <rPr>
            <sz val="9"/>
            <color indexed="81"/>
            <rFont val="Tahoma"/>
            <family val="2"/>
          </rPr>
          <t xml:space="preserve">
UAV :
Mohamed BOUZIANE (passage nuit)
P1 :
Congés Omar AIT M'BARK
Congés Alex MENDY</t>
        </r>
      </text>
    </comment>
    <comment ref="JY41" authorId="2" shapeId="0" xr:uid="{4BEC0BCC-0182-47E7-99AD-DBC1A0D1E949}">
      <text>
        <r>
          <rPr>
            <b/>
            <sz val="9"/>
            <color indexed="81"/>
            <rFont val="Tahoma"/>
            <family val="2"/>
          </rPr>
          <t>JEAN Alexy:</t>
        </r>
        <r>
          <rPr>
            <sz val="9"/>
            <color indexed="81"/>
            <rFont val="Tahoma"/>
            <family val="2"/>
          </rPr>
          <t xml:space="preserve">
UAV :
Mohamed BOUZIANE (passage nuit)</t>
        </r>
      </text>
    </comment>
    <comment ref="JZ41" authorId="2" shapeId="0" xr:uid="{1B304A0B-9A5E-4D04-B184-B13CE5DCF38F}">
      <text>
        <r>
          <rPr>
            <b/>
            <sz val="9"/>
            <color indexed="81"/>
            <rFont val="Tahoma"/>
            <family val="2"/>
          </rPr>
          <t>JEAN Alexy:</t>
        </r>
        <r>
          <rPr>
            <sz val="9"/>
            <color indexed="81"/>
            <rFont val="Tahoma"/>
            <family val="2"/>
          </rPr>
          <t xml:space="preserve">
P1 :
Abs Valérie OLIVIER (PAR)</t>
        </r>
      </text>
    </comment>
    <comment ref="KB41" authorId="2" shapeId="0" xr:uid="{ED543006-50B6-4414-9867-22B5CF6A79F2}">
      <text>
        <r>
          <rPr>
            <b/>
            <sz val="9"/>
            <color indexed="81"/>
            <rFont val="Tahoma"/>
            <family val="2"/>
          </rPr>
          <t>JEAN Alexy:</t>
        </r>
        <r>
          <rPr>
            <sz val="9"/>
            <color indexed="81"/>
            <rFont val="Tahoma"/>
            <family val="2"/>
          </rPr>
          <t xml:space="preserve">
Manque OP
UAV &amp; P1</t>
        </r>
      </text>
    </comment>
    <comment ref="KC41" authorId="2" shapeId="0" xr:uid="{D7AFAE67-DC91-4942-9E3C-01DB4D21CAC8}">
      <text>
        <r>
          <rPr>
            <b/>
            <sz val="9"/>
            <color indexed="81"/>
            <rFont val="Tahoma"/>
            <family val="2"/>
          </rPr>
          <t>JEAN Alexy:</t>
        </r>
        <r>
          <rPr>
            <sz val="9"/>
            <color indexed="81"/>
            <rFont val="Tahoma"/>
            <family val="2"/>
          </rPr>
          <t xml:space="preserve">
Arrivée M. DIAK UAV EQ1</t>
        </r>
      </text>
    </comment>
    <comment ref="KD41" authorId="2" shapeId="0" xr:uid="{E169544C-F3A7-41A3-9544-6A806C915E36}">
      <text>
        <r>
          <rPr>
            <b/>
            <sz val="9"/>
            <color indexed="81"/>
            <rFont val="Tahoma"/>
            <family val="2"/>
          </rPr>
          <t>JEAN Alexy:</t>
        </r>
        <r>
          <rPr>
            <sz val="9"/>
            <color indexed="81"/>
            <rFont val="Tahoma"/>
            <family val="2"/>
          </rPr>
          <t xml:space="preserve">
1 abs prévu P1 EQ1</t>
        </r>
      </text>
    </comment>
    <comment ref="KH41" authorId="2" shapeId="0" xr:uid="{155E1AC1-B284-4F92-BB2D-E8BB15F99A22}">
      <text>
        <r>
          <rPr>
            <b/>
            <sz val="9"/>
            <color indexed="81"/>
            <rFont val="Tahoma"/>
            <family val="2"/>
          </rPr>
          <t>JEAN Alexy:</t>
        </r>
        <r>
          <rPr>
            <sz val="9"/>
            <color indexed="81"/>
            <rFont val="Tahoma"/>
            <family val="2"/>
          </rPr>
          <t xml:space="preserve">
UAV : 1f, 2v, 1p
P1 : 2 PAR
Abs M. BELHACENE</t>
        </r>
      </text>
    </comment>
    <comment ref="KI41" authorId="2" shapeId="0" xr:uid="{45142561-3CAC-4BA7-8302-D8EA8C9BE1B6}">
      <text>
        <r>
          <rPr>
            <b/>
            <sz val="9"/>
            <color indexed="81"/>
            <rFont val="Tahoma"/>
            <family val="2"/>
          </rPr>
          <t>JEAN Alexy:</t>
        </r>
        <r>
          <rPr>
            <sz val="9"/>
            <color indexed="81"/>
            <rFont val="Tahoma"/>
            <family val="2"/>
          </rPr>
          <t xml:space="preserve">
UAV : 2f, 1v, 1p
P1 : 2 PAR
Abs M. BELHACENE
Abs M. DIATTA</t>
        </r>
      </text>
    </comment>
    <comment ref="KJ41" authorId="2" shapeId="0" xr:uid="{493B271B-D508-46E8-9F5E-15C569815BFC}">
      <text>
        <r>
          <rPr>
            <b/>
            <sz val="9"/>
            <color indexed="81"/>
            <rFont val="Tahoma"/>
            <family val="2"/>
          </rPr>
          <t>JEAN Alexy:</t>
        </r>
        <r>
          <rPr>
            <sz val="9"/>
            <color indexed="81"/>
            <rFont val="Tahoma"/>
            <family val="2"/>
          </rPr>
          <t xml:space="preserve">
UAV : 2f, 1v, 1p
P1 :
Abs Mustapha BELHACENE
Abs M'BAYE Samba</t>
        </r>
      </text>
    </comment>
    <comment ref="KK41" authorId="2" shapeId="0" xr:uid="{3F780D12-0E1B-4CE2-8689-C5A781960128}">
      <text>
        <r>
          <rPr>
            <b/>
            <sz val="9"/>
            <color indexed="81"/>
            <rFont val="Tahoma"/>
            <family val="2"/>
          </rPr>
          <t>JEAN Alexy:</t>
        </r>
        <r>
          <rPr>
            <sz val="9"/>
            <color indexed="81"/>
            <rFont val="Tahoma"/>
            <family val="2"/>
          </rPr>
          <t xml:space="preserve">
UAV : 2f, 1v, 1p
P1 :
Abs Mustapha BELHACENE</t>
        </r>
      </text>
    </comment>
    <comment ref="KL41" authorId="2" shapeId="0" xr:uid="{FEFA0526-D231-4D5A-B7C5-8FD6F37559C8}">
      <text>
        <r>
          <rPr>
            <b/>
            <sz val="9"/>
            <color indexed="81"/>
            <rFont val="Tahoma"/>
            <family val="2"/>
          </rPr>
          <t>JEAN Alexy:</t>
        </r>
        <r>
          <rPr>
            <sz val="9"/>
            <color indexed="81"/>
            <rFont val="Tahoma"/>
            <family val="2"/>
          </rPr>
          <t xml:space="preserve">
UAV : 3f, 1p
P1 :
Abs Mustapha BELHACENE</t>
        </r>
      </text>
    </comment>
    <comment ref="KN41" authorId="2" shapeId="0" xr:uid="{835BA9C6-1F93-48EE-9CEE-BF2A1C0E8EBA}">
      <text>
        <r>
          <rPr>
            <b/>
            <sz val="9"/>
            <color indexed="81"/>
            <rFont val="Tahoma"/>
            <family val="2"/>
          </rPr>
          <t>JEAN Alexy:</t>
        </r>
        <r>
          <rPr>
            <sz val="9"/>
            <color indexed="81"/>
            <rFont val="Tahoma"/>
            <family val="2"/>
          </rPr>
          <t xml:space="preserve">
UAV :
Abs Bachir ABEIDI
Renfort 1 OP EQ2</t>
        </r>
      </text>
    </comment>
    <comment ref="KO41" authorId="2" shapeId="0" xr:uid="{420F01C9-9E9E-4494-AF71-0D010FB4D8BA}">
      <text>
        <r>
          <rPr>
            <b/>
            <sz val="9"/>
            <color indexed="81"/>
            <rFont val="Tahoma"/>
            <family val="2"/>
          </rPr>
          <t>JEAN Alexy:</t>
        </r>
        <r>
          <rPr>
            <sz val="9"/>
            <color indexed="81"/>
            <rFont val="Tahoma"/>
            <family val="2"/>
          </rPr>
          <t xml:space="preserve">
UAV :
Abs Bachir ABEIDI
Renfort 1 OP EQ2
P1 :
Abs Rui
FdM Marico</t>
        </r>
      </text>
    </comment>
    <comment ref="KP41" authorId="2" shapeId="0" xr:uid="{A8C80AD6-B54A-45FB-BE8B-2D1D8DEE26B7}">
      <text>
        <r>
          <rPr>
            <b/>
            <sz val="9"/>
            <color indexed="81"/>
            <rFont val="Tahoma"/>
            <family val="2"/>
          </rPr>
          <t>JEAN Alexy:</t>
        </r>
        <r>
          <rPr>
            <sz val="9"/>
            <color indexed="81"/>
            <rFont val="Tahoma"/>
            <family val="2"/>
          </rPr>
          <t xml:space="preserve">
UAV :
Abs Bachir ABEIDI</t>
        </r>
      </text>
    </comment>
    <comment ref="KQ41" authorId="2" shapeId="0" xr:uid="{3F5EDF54-EAEF-4804-A9C1-1AC21ED4F6B5}">
      <text>
        <r>
          <rPr>
            <b/>
            <sz val="9"/>
            <color indexed="81"/>
            <rFont val="Tahoma"/>
            <family val="2"/>
          </rPr>
          <t>JEAN Alexy:</t>
        </r>
        <r>
          <rPr>
            <sz val="9"/>
            <color indexed="81"/>
            <rFont val="Tahoma"/>
            <family val="2"/>
          </rPr>
          <t xml:space="preserve">
UAV :
Abs Bachir ABEIDI</t>
        </r>
      </text>
    </comment>
    <comment ref="KR41" authorId="2" shapeId="0" xr:uid="{31109B72-570D-4D56-BCC2-B1CA3E8D41F4}">
      <text>
        <r>
          <rPr>
            <b/>
            <sz val="9"/>
            <color indexed="81"/>
            <rFont val="Tahoma"/>
            <family val="2"/>
          </rPr>
          <t>JEAN Alexy:</t>
        </r>
        <r>
          <rPr>
            <sz val="9"/>
            <color indexed="81"/>
            <rFont val="Tahoma"/>
            <family val="2"/>
          </rPr>
          <t xml:space="preserve">
UAV :
Abs Bachir ABEIDI
Grèviste 2h :
AW
Samir
José
Grèviste J :
Rui
Joris
Vincent
Souleymane</t>
        </r>
      </text>
    </comment>
    <comment ref="KT41" authorId="2" shapeId="0" xr:uid="{3B041784-EB7E-4B40-91EE-FBF9ADF92428}">
      <text>
        <r>
          <rPr>
            <b/>
            <sz val="9"/>
            <color indexed="81"/>
            <rFont val="Tahoma"/>
            <family val="2"/>
          </rPr>
          <t>JEAN Alexy:</t>
        </r>
        <r>
          <rPr>
            <sz val="9"/>
            <color indexed="81"/>
            <rFont val="Tahoma"/>
            <family val="2"/>
          </rPr>
          <t xml:space="preserve">
UAV : 1f, 3p
Abs Steven LEPINE
P1 :
Abs Mustapha BELHACENE
Abs Alex MENDY</t>
        </r>
      </text>
    </comment>
    <comment ref="KU41" authorId="2" shapeId="0" xr:uid="{CB0DF139-B81F-4E09-986E-0EE46A916C9D}">
      <text>
        <r>
          <rPr>
            <b/>
            <sz val="9"/>
            <color indexed="81"/>
            <rFont val="Tahoma"/>
            <family val="2"/>
          </rPr>
          <t>JEAN Alexy:</t>
        </r>
        <r>
          <rPr>
            <sz val="9"/>
            <color indexed="81"/>
            <rFont val="Tahoma"/>
            <family val="2"/>
          </rPr>
          <t xml:space="preserve">
UAV : 4p
Abs Steven LEPINE
P1 :
Abs Alex MENDY</t>
        </r>
      </text>
    </comment>
    <comment ref="KV41" authorId="2" shapeId="0" xr:uid="{ACCA2F4F-479C-44B7-B493-5AF027BD24CA}">
      <text>
        <r>
          <rPr>
            <b/>
            <sz val="9"/>
            <color indexed="81"/>
            <rFont val="Tahoma"/>
            <family val="2"/>
          </rPr>
          <t>JEAN Alexy:</t>
        </r>
        <r>
          <rPr>
            <sz val="9"/>
            <color indexed="81"/>
            <rFont val="Tahoma"/>
            <family val="2"/>
          </rPr>
          <t xml:space="preserve">
UAV : 2p
Abs Steven LEPINE</t>
        </r>
      </text>
    </comment>
    <comment ref="KW41" authorId="2" shapeId="0" xr:uid="{200E160C-6340-4CD9-82BA-979D2F8AEBE9}">
      <text>
        <r>
          <rPr>
            <b/>
            <sz val="9"/>
            <color indexed="81"/>
            <rFont val="Tahoma"/>
            <family val="2"/>
          </rPr>
          <t>JEAN Alexy:</t>
        </r>
        <r>
          <rPr>
            <sz val="9"/>
            <color indexed="81"/>
            <rFont val="Tahoma"/>
            <family val="2"/>
          </rPr>
          <t xml:space="preserve">
UAV : 2p
Abs Steven LEPINE
Départ Abdel OULAIDI</t>
        </r>
      </text>
    </comment>
    <comment ref="KX41" authorId="2" shapeId="0" xr:uid="{2284A3FB-3F22-4A56-BC1C-33B91E531607}">
      <text>
        <r>
          <rPr>
            <b/>
            <sz val="9"/>
            <color indexed="81"/>
            <rFont val="Tahoma"/>
            <family val="2"/>
          </rPr>
          <t>JEAN Alexy:</t>
        </r>
        <r>
          <rPr>
            <sz val="9"/>
            <color indexed="81"/>
            <rFont val="Tahoma"/>
            <family val="2"/>
          </rPr>
          <t xml:space="preserve">
UAV : 2p
Abs Steven LEPINE
Abs Abdel OULAIDI</t>
        </r>
      </text>
    </comment>
    <comment ref="KZ41" authorId="2" shapeId="0" xr:uid="{35285403-3634-40B4-9E6F-0C6196216F83}">
      <text>
        <r>
          <rPr>
            <b/>
            <sz val="9"/>
            <color indexed="81"/>
            <rFont val="Tahoma"/>
            <family val="2"/>
          </rPr>
          <t>JEAN Alexy:</t>
        </r>
        <r>
          <rPr>
            <sz val="9"/>
            <color indexed="81"/>
            <rFont val="Tahoma"/>
            <family val="2"/>
          </rPr>
          <t xml:space="preserve">
UAV :
Abs Bachir ABEIDI
Abs Abdelilah DARDOURI
Abs Maud FONTENOY
P1 :
Abs Ahmed BOUAYAD
Abs Rui
Chaouky passage EQ2</t>
        </r>
      </text>
    </comment>
    <comment ref="LA41" authorId="2" shapeId="0" xr:uid="{9BD70ECE-A3CB-4F90-AB6F-E1D2A46D38EE}">
      <text>
        <r>
          <rPr>
            <b/>
            <sz val="9"/>
            <color indexed="81"/>
            <rFont val="Tahoma"/>
            <family val="2"/>
          </rPr>
          <t>JEAN Alexy:</t>
        </r>
        <r>
          <rPr>
            <sz val="9"/>
            <color indexed="81"/>
            <rFont val="Tahoma"/>
            <family val="2"/>
          </rPr>
          <t xml:space="preserve">
UAV :
Abs Bachir ABEIDI
Abs Abdelilah DARDOURI
P1 :
Abs Ahmed BOUAYAD
Abs Rui
Chaouky passage EQ2</t>
        </r>
      </text>
    </comment>
    <comment ref="LB41" authorId="2" shapeId="0" xr:uid="{6A2FB80E-EC9E-466C-A421-355720AD15CE}">
      <text>
        <r>
          <rPr>
            <b/>
            <sz val="9"/>
            <color indexed="81"/>
            <rFont val="Tahoma"/>
            <family val="2"/>
          </rPr>
          <t>JEAN Alexy:</t>
        </r>
        <r>
          <rPr>
            <sz val="9"/>
            <color indexed="81"/>
            <rFont val="Tahoma"/>
            <family val="2"/>
          </rPr>
          <t xml:space="preserve">
UAV :
Abs Bachir ABEIDI
Abs Abdelilah DARDOURI
P1 :
Abs Ahmed BOUAYAD
Abs Rui
Chaouky passage EQ2
+2 OP Bât S</t>
        </r>
      </text>
    </comment>
    <comment ref="LC41" authorId="2" shapeId="0" xr:uid="{FDD98278-0FC1-4119-A8B1-45A22A731D26}">
      <text>
        <r>
          <rPr>
            <b/>
            <sz val="9"/>
            <color indexed="81"/>
            <rFont val="Tahoma"/>
            <family val="2"/>
          </rPr>
          <t>JEAN Alexy:</t>
        </r>
        <r>
          <rPr>
            <sz val="9"/>
            <color indexed="81"/>
            <rFont val="Tahoma"/>
            <family val="2"/>
          </rPr>
          <t xml:space="preserve">
UAV :
Abs Bachir ABEIDI
Abs Abdelilah DARDOURI
P1 :
Abs Joris D'ANDRADE
Abs Ahmed BOUAYAD
Abs Rui
Chaouky passage EQ2</t>
        </r>
      </text>
    </comment>
    <comment ref="LD41" authorId="2" shapeId="0" xr:uid="{41590644-9C06-4C95-B7EF-855CC8223A38}">
      <text>
        <r>
          <rPr>
            <b/>
            <sz val="9"/>
            <color indexed="81"/>
            <rFont val="Tahoma"/>
            <family val="2"/>
          </rPr>
          <t>JEAN Alexy:</t>
        </r>
        <r>
          <rPr>
            <sz val="9"/>
            <color indexed="81"/>
            <rFont val="Tahoma"/>
            <family val="2"/>
          </rPr>
          <t xml:space="preserve">
UAV :
Abs Bachir ABEIDI
Abs Abdelilah DARDOURI
P1 :
Abs Joris D'ANDRADE
Abs Ahmed BOUAYAD
Abs Rui
Chaouky passage EQ2</t>
        </r>
      </text>
    </comment>
    <comment ref="AR42" authorId="191" shapeId="0" xr:uid="{EFF73FBC-0DBD-41FD-B32A-90F4639F73E4}">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Renfort ECHAPT</t>
      </text>
    </comment>
    <comment ref="AX42" authorId="192" shapeId="0" xr:uid="{ABA16AC2-7B7D-4DF5-9626-EDD25B239BB4}">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Renfort ECHAPT</t>
      </text>
    </comment>
    <comment ref="L43" authorId="2" shapeId="0" xr:uid="{F2972E92-0EB6-4118-ADB0-937443408A8A}">
      <text>
        <r>
          <rPr>
            <b/>
            <sz val="9"/>
            <color indexed="81"/>
            <rFont val="Tahoma"/>
            <family val="2"/>
          </rPr>
          <t>JEAN Alexy:</t>
        </r>
        <r>
          <rPr>
            <sz val="9"/>
            <color indexed="81"/>
            <rFont val="Tahoma"/>
            <family val="2"/>
          </rPr>
          <t xml:space="preserve">
Manque Alex MENDY</t>
        </r>
      </text>
    </comment>
    <comment ref="M43" authorId="2" shapeId="0" xr:uid="{FA0ADFAE-A536-40A3-B613-13FE86F05A51}">
      <text>
        <r>
          <rPr>
            <b/>
            <sz val="9"/>
            <color indexed="81"/>
            <rFont val="Tahoma"/>
            <family val="2"/>
          </rPr>
          <t>JEAN Alexy:</t>
        </r>
        <r>
          <rPr>
            <sz val="9"/>
            <color indexed="81"/>
            <rFont val="Tahoma"/>
            <family val="2"/>
          </rPr>
          <t xml:space="preserve">
Manque Alex MENDY</t>
        </r>
      </text>
    </comment>
    <comment ref="N43" authorId="2" shapeId="0" xr:uid="{704D0AF2-1584-4556-984E-73B8C3C49B4F}">
      <text>
        <r>
          <rPr>
            <b/>
            <sz val="9"/>
            <color indexed="81"/>
            <rFont val="Tahoma"/>
            <family val="2"/>
          </rPr>
          <t>JEAN Alexy:</t>
        </r>
        <r>
          <rPr>
            <sz val="9"/>
            <color indexed="81"/>
            <rFont val="Tahoma"/>
            <family val="2"/>
          </rPr>
          <t xml:space="preserve">
Manque Alex MENDY</t>
        </r>
      </text>
    </comment>
    <comment ref="O43" authorId="2" shapeId="0" xr:uid="{808B1BD2-E497-42FC-A8CC-574E3682964A}">
      <text>
        <r>
          <rPr>
            <b/>
            <sz val="9"/>
            <color indexed="81"/>
            <rFont val="Tahoma"/>
            <family val="2"/>
          </rPr>
          <t>JEAN Alexy:</t>
        </r>
        <r>
          <rPr>
            <sz val="9"/>
            <color indexed="81"/>
            <rFont val="Tahoma"/>
            <family val="2"/>
          </rPr>
          <t xml:space="preserve">
Manque Alex MENDY</t>
        </r>
      </text>
    </comment>
    <comment ref="Q43" authorId="2" shapeId="0" xr:uid="{1D3076B9-1CA1-41AE-8928-9C95BCB290B2}">
      <text>
        <r>
          <rPr>
            <b/>
            <sz val="9"/>
            <color indexed="81"/>
            <rFont val="Tahoma"/>
            <family val="2"/>
          </rPr>
          <t>JEAN Alexy:</t>
        </r>
        <r>
          <rPr>
            <sz val="9"/>
            <color indexed="81"/>
            <rFont val="Tahoma"/>
            <family val="2"/>
          </rPr>
          <t xml:space="preserve">
Joris D'ANDRADE - congés
Saïd IBERDI - formation</t>
        </r>
      </text>
    </comment>
    <comment ref="U43" authorId="2" shapeId="0" xr:uid="{979002E0-1A44-435E-9D9B-F6435DFCDF84}">
      <text>
        <r>
          <rPr>
            <b/>
            <sz val="9"/>
            <color indexed="81"/>
            <rFont val="Tahoma"/>
            <family val="2"/>
          </rPr>
          <t>JEAN Alexy:</t>
        </r>
        <r>
          <rPr>
            <sz val="9"/>
            <color indexed="81"/>
            <rFont val="Tahoma"/>
            <family val="2"/>
          </rPr>
          <t xml:space="preserve">
Saïd IBERDI - absent
Alex MENDY - absent</t>
        </r>
      </text>
    </comment>
    <comment ref="AH43" authorId="2" shapeId="0" xr:uid="{4980D711-33D0-493B-9C73-0DDE822F6870}">
      <text>
        <r>
          <rPr>
            <b/>
            <sz val="9"/>
            <color indexed="81"/>
            <rFont val="Tahoma"/>
            <family val="2"/>
          </rPr>
          <t>JEAN Alexy:</t>
        </r>
        <r>
          <rPr>
            <sz val="9"/>
            <color indexed="81"/>
            <rFont val="Tahoma"/>
            <family val="2"/>
          </rPr>
          <t xml:space="preserve">
Alex MENDY en congés</t>
        </r>
      </text>
    </comment>
    <comment ref="AQ43" authorId="2" shapeId="0" xr:uid="{C56C4391-16AE-4B51-B94F-251BA9D269EF}">
      <text>
        <r>
          <rPr>
            <b/>
            <sz val="9"/>
            <color indexed="81"/>
            <rFont val="Tahoma"/>
            <family val="2"/>
          </rPr>
          <t>JEAN Alexy:</t>
        </r>
        <r>
          <rPr>
            <sz val="9"/>
            <color indexed="81"/>
            <rFont val="Tahoma"/>
            <family val="2"/>
          </rPr>
          <t xml:space="preserve">
1 formation HQ
1 FA3 pièce 2 équipes</t>
        </r>
      </text>
    </comment>
    <comment ref="AW43" authorId="2" shapeId="0" xr:uid="{A388CD82-6D18-41BD-937B-0D8215A3B062}">
      <text>
        <r>
          <rPr>
            <b/>
            <sz val="9"/>
            <color indexed="81"/>
            <rFont val="Tahoma"/>
            <family val="2"/>
          </rPr>
          <t>JEAN Alexy:</t>
        </r>
        <r>
          <rPr>
            <sz val="9"/>
            <color indexed="81"/>
            <rFont val="Tahoma"/>
            <family val="2"/>
          </rPr>
          <t xml:space="preserve">
1 formation HQ
1 FA3 pièce 2 équipes</t>
        </r>
      </text>
    </comment>
    <comment ref="BB43" authorId="2" shapeId="0" xr:uid="{BF764F4E-B803-4D90-814B-ABC66FB46E02}">
      <text>
        <r>
          <rPr>
            <b/>
            <sz val="9"/>
            <color indexed="81"/>
            <rFont val="Tahoma"/>
            <family val="2"/>
          </rPr>
          <t>JEAN Alexy:</t>
        </r>
        <r>
          <rPr>
            <sz val="9"/>
            <color indexed="81"/>
            <rFont val="Tahoma"/>
            <family val="2"/>
          </rPr>
          <t xml:space="preserve">
3 formations UAV EQ1
(nouveaux intérimaires)</t>
        </r>
      </text>
    </comment>
    <comment ref="CR43" authorId="2" shapeId="0" xr:uid="{04D9F733-8671-4705-AB64-42F074C30A95}">
      <text>
        <r>
          <rPr>
            <b/>
            <sz val="9"/>
            <color indexed="81"/>
            <rFont val="Tahoma"/>
            <family val="2"/>
          </rPr>
          <t>JEAN Alexy:</t>
        </r>
        <r>
          <rPr>
            <sz val="9"/>
            <color indexed="81"/>
            <rFont val="Tahoma"/>
            <family val="2"/>
          </rPr>
          <t xml:space="preserve">
+ 1 formation HQ
- 1 PAR Prépa</t>
        </r>
      </text>
    </comment>
    <comment ref="CS43" authorId="2" shapeId="0" xr:uid="{14CBE823-3D2E-4BAF-A143-3C8C1B7953E4}">
      <text>
        <r>
          <rPr>
            <b/>
            <sz val="9"/>
            <color indexed="81"/>
            <rFont val="Tahoma"/>
            <family val="2"/>
          </rPr>
          <t>JEAN Alexy:</t>
        </r>
        <r>
          <rPr>
            <sz val="9"/>
            <color indexed="81"/>
            <rFont val="Tahoma"/>
            <family val="2"/>
          </rPr>
          <t xml:space="preserve">
+ 1 formation UAV
- 1 PAR P1</t>
        </r>
      </text>
    </comment>
    <comment ref="CT43" authorId="2" shapeId="0" xr:uid="{3F04A589-2298-4C61-8E18-6E56E518750F}">
      <text>
        <r>
          <rPr>
            <b/>
            <sz val="9"/>
            <color indexed="81"/>
            <rFont val="Tahoma"/>
            <family val="2"/>
          </rPr>
          <t>JEAN Alexy:</t>
        </r>
        <r>
          <rPr>
            <sz val="9"/>
            <color indexed="81"/>
            <rFont val="Tahoma"/>
            <family val="2"/>
          </rPr>
          <t xml:space="preserve">
+ 1 formation HQ
+ 1 formation UAV
-1 absent prépa</t>
        </r>
      </text>
    </comment>
    <comment ref="CU43" authorId="2" shapeId="0" xr:uid="{93E88761-866A-4658-907C-C3B8064E4713}">
      <text>
        <r>
          <rPr>
            <b/>
            <sz val="9"/>
            <color indexed="81"/>
            <rFont val="Tahoma"/>
            <family val="2"/>
          </rPr>
          <t>JEAN Alexy:</t>
        </r>
        <r>
          <rPr>
            <sz val="9"/>
            <color indexed="81"/>
            <rFont val="Tahoma"/>
            <family val="2"/>
          </rPr>
          <t xml:space="preserve">
+ 1 formation UAV</t>
        </r>
      </text>
    </comment>
    <comment ref="DD43" authorId="2" shapeId="0" xr:uid="{C9DA089A-7897-4009-A2AB-9A8A22A3FAAF}">
      <text>
        <r>
          <rPr>
            <b/>
            <sz val="9"/>
            <color indexed="81"/>
            <rFont val="Tahoma"/>
            <family val="2"/>
          </rPr>
          <t>JEAN Alexy:</t>
        </r>
        <r>
          <rPr>
            <sz val="9"/>
            <color indexed="81"/>
            <rFont val="Tahoma"/>
            <family val="2"/>
          </rPr>
          <t xml:space="preserve">
+ 1 Formation UAV
+ 3 P1 (2 PAR + 1 retour nuit)</t>
        </r>
      </text>
    </comment>
    <comment ref="DE43" authorId="2" shapeId="0" xr:uid="{3B65B839-0185-48E8-95F0-34C1EFDA7A03}">
      <text>
        <r>
          <rPr>
            <b/>
            <sz val="9"/>
            <color indexed="81"/>
            <rFont val="Tahoma"/>
            <family val="2"/>
          </rPr>
          <t>JEAN Alexy:</t>
        </r>
        <r>
          <rPr>
            <sz val="9"/>
            <color indexed="81"/>
            <rFont val="Tahoma"/>
            <family val="2"/>
          </rPr>
          <t xml:space="preserve">
4 formations UAV
1 formation P1</t>
        </r>
      </text>
    </comment>
    <comment ref="DP43" authorId="2" shapeId="0" xr:uid="{3E434C15-55BF-475C-9530-72D715E51190}">
      <text>
        <r>
          <rPr>
            <b/>
            <sz val="9"/>
            <color indexed="81"/>
            <rFont val="Tahoma"/>
            <family val="2"/>
          </rPr>
          <t>JEAN Alexy:</t>
        </r>
        <r>
          <rPr>
            <sz val="9"/>
            <color indexed="81"/>
            <rFont val="Tahoma"/>
            <family val="2"/>
          </rPr>
          <t xml:space="preserve">
3 formations UAV
2 personnes arrivées et parties au prépa</t>
        </r>
      </text>
    </comment>
    <comment ref="EE43" authorId="2" shapeId="0" xr:uid="{81CC8B07-74B5-4CD4-BE5C-04D7F7C9A620}">
      <text>
        <r>
          <rPr>
            <b/>
            <sz val="9"/>
            <color indexed="81"/>
            <rFont val="Tahoma"/>
            <family val="2"/>
          </rPr>
          <t>JEAN Alexy:</t>
        </r>
        <r>
          <rPr>
            <sz val="9"/>
            <color indexed="81"/>
            <rFont val="Tahoma"/>
            <family val="2"/>
          </rPr>
          <t xml:space="preserve">
Nicolas D (maladie)</t>
        </r>
      </text>
    </comment>
    <comment ref="EF43" authorId="2" shapeId="0" xr:uid="{B2BEFBAB-9720-4AC2-B70A-C66619396D64}">
      <text>
        <r>
          <rPr>
            <b/>
            <sz val="9"/>
            <color indexed="81"/>
            <rFont val="Tahoma"/>
            <family val="2"/>
          </rPr>
          <t>JEAN Alexy:</t>
        </r>
        <r>
          <rPr>
            <sz val="9"/>
            <color indexed="81"/>
            <rFont val="Tahoma"/>
            <family val="2"/>
          </rPr>
          <t xml:space="preserve">
Nicolas D (maladie)</t>
        </r>
      </text>
    </comment>
    <comment ref="EH43" authorId="2" shapeId="0" xr:uid="{B57936E2-7A01-4497-83C9-34A574D2DA05}">
      <text>
        <r>
          <rPr>
            <b/>
            <sz val="9"/>
            <color indexed="81"/>
            <rFont val="Tahoma"/>
            <family val="2"/>
          </rPr>
          <t xml:space="preserve">JEAN Alexy:
abs :
Essahiri ASBA (prépa)
</t>
        </r>
      </text>
    </comment>
    <comment ref="EJ43" authorId="2" shapeId="0" xr:uid="{D2672A76-0FB8-49FA-992F-DF9FD5D98710}">
      <text>
        <r>
          <rPr>
            <b/>
            <sz val="9"/>
            <color indexed="81"/>
            <rFont val="Tahoma"/>
            <family val="2"/>
          </rPr>
          <t>JEAN Alexy:</t>
        </r>
        <r>
          <rPr>
            <sz val="9"/>
            <color indexed="81"/>
            <rFont val="Tahoma"/>
            <family val="2"/>
          </rPr>
          <t xml:space="preserve">
2 absents prépa
1 formation P1</t>
        </r>
      </text>
    </comment>
    <comment ref="EN43" authorId="2" shapeId="0" xr:uid="{39D6DD34-5E1D-40CD-9767-393B9A495A5F}">
      <text>
        <r>
          <rPr>
            <b/>
            <sz val="9"/>
            <color indexed="81"/>
            <rFont val="Tahoma"/>
            <family val="2"/>
          </rPr>
          <t>JEAN Alexy:</t>
        </r>
        <r>
          <rPr>
            <sz val="9"/>
            <color indexed="81"/>
            <rFont val="Tahoma"/>
            <family val="2"/>
          </rPr>
          <t xml:space="preserve">
M. BELAHCEN (retoucheur P1 EQ2) absent
1 absent au prépa</t>
        </r>
      </text>
    </comment>
    <comment ref="EO43" authorId="2" shapeId="0" xr:uid="{FF6FE778-CAC6-4C7A-8280-18F4F64FC5C2}">
      <text>
        <r>
          <rPr>
            <b/>
            <sz val="9"/>
            <color indexed="81"/>
            <rFont val="Tahoma"/>
            <family val="2"/>
          </rPr>
          <t>JEAN Alexy:</t>
        </r>
        <r>
          <rPr>
            <sz val="9"/>
            <color indexed="81"/>
            <rFont val="Tahoma"/>
            <family val="2"/>
          </rPr>
          <t xml:space="preserve">
M. BELAHCEN (retoucheur P1 EQ2) absent</t>
        </r>
      </text>
    </comment>
    <comment ref="EP43" authorId="2" shapeId="0" xr:uid="{284A7890-5147-4BAC-8842-DFE13B79AE15}">
      <text>
        <r>
          <rPr>
            <b/>
            <sz val="9"/>
            <color indexed="81"/>
            <rFont val="Tahoma"/>
            <family val="2"/>
          </rPr>
          <t>JEAN Alexy:</t>
        </r>
        <r>
          <rPr>
            <sz val="9"/>
            <color indexed="81"/>
            <rFont val="Tahoma"/>
            <family val="2"/>
          </rPr>
          <t xml:space="preserve">
M. BELAHCEN (retoucheur P1 EQ2) absent</t>
        </r>
      </text>
    </comment>
    <comment ref="ER43" authorId="2" shapeId="0" xr:uid="{F304A50D-F49A-4659-8099-227B593AD988}">
      <text>
        <r>
          <rPr>
            <b/>
            <sz val="9"/>
            <color indexed="81"/>
            <rFont val="Tahoma"/>
            <family val="2"/>
          </rPr>
          <t>JEAN Alexy:</t>
        </r>
        <r>
          <rPr>
            <sz val="9"/>
            <color indexed="81"/>
            <rFont val="Tahoma"/>
            <family val="2"/>
          </rPr>
          <t xml:space="preserve">
M. BELAHCEN (retoucheur P1 EQ2) absent</t>
        </r>
      </text>
    </comment>
    <comment ref="EZ43" authorId="2" shapeId="0" xr:uid="{927591B7-DA01-4B58-8B3C-E2D4A4A92E80}">
      <text>
        <r>
          <rPr>
            <b/>
            <sz val="9"/>
            <color indexed="81"/>
            <rFont val="Tahoma"/>
            <family val="2"/>
          </rPr>
          <t>JEAN Alexy:</t>
        </r>
        <r>
          <rPr>
            <sz val="9"/>
            <color indexed="81"/>
            <rFont val="Tahoma"/>
            <family val="2"/>
          </rPr>
          <t xml:space="preserve">
Arrivée de 2 PAR P1 EQ2
Plusieurs formations UAV EQ2</t>
        </r>
      </text>
    </comment>
    <comment ref="FA43" authorId="2" shapeId="0" xr:uid="{C8291321-03AE-45A0-85D5-44ED3EDF93EE}">
      <text>
        <r>
          <rPr>
            <b/>
            <sz val="9"/>
            <color indexed="81"/>
            <rFont val="Tahoma"/>
            <family val="2"/>
          </rPr>
          <t>JEAN Alexy:</t>
        </r>
        <r>
          <rPr>
            <sz val="9"/>
            <color indexed="81"/>
            <rFont val="Tahoma"/>
            <family val="2"/>
          </rPr>
          <t xml:space="preserve">
2 PAR P1 EQ2
UAV :
2 verrous
1 formation</t>
        </r>
      </text>
    </comment>
    <comment ref="FB43" authorId="2" shapeId="0" xr:uid="{6AB317AD-5A9B-4690-81CA-0D0F994C75FF}">
      <text>
        <r>
          <rPr>
            <b/>
            <sz val="9"/>
            <color indexed="81"/>
            <rFont val="Tahoma"/>
            <family val="2"/>
          </rPr>
          <t>JEAN Alexy:</t>
        </r>
        <r>
          <rPr>
            <sz val="9"/>
            <color indexed="81"/>
            <rFont val="Tahoma"/>
            <family val="2"/>
          </rPr>
          <t xml:space="preserve">
2 PAR P1 EQ2
UAV :
2 verrous
1 formation</t>
        </r>
      </text>
    </comment>
    <comment ref="FF43" authorId="2" shapeId="0" xr:uid="{EF61A2CB-E853-47DF-943A-C0C1C7DF10D6}">
      <text>
        <r>
          <rPr>
            <b/>
            <sz val="9"/>
            <color indexed="81"/>
            <rFont val="Tahoma"/>
            <family val="2"/>
          </rPr>
          <t>JEAN Alexy:</t>
        </r>
        <r>
          <rPr>
            <sz val="9"/>
            <color indexed="81"/>
            <rFont val="Tahoma"/>
            <family val="2"/>
          </rPr>
          <t xml:space="preserve">
Singhate Moussa abs (P1 EQ1)</t>
        </r>
      </text>
    </comment>
    <comment ref="FG43" authorId="2" shapeId="0" xr:uid="{D3BD64D4-3262-4D34-ABEA-AB5B338D552A}">
      <text>
        <r>
          <rPr>
            <b/>
            <sz val="9"/>
            <color indexed="81"/>
            <rFont val="Tahoma"/>
            <family val="2"/>
          </rPr>
          <t>JEAN Alexy:</t>
        </r>
        <r>
          <rPr>
            <sz val="9"/>
            <color indexed="81"/>
            <rFont val="Tahoma"/>
            <family val="2"/>
          </rPr>
          <t xml:space="preserve">
1 abs prépa</t>
        </r>
      </text>
    </comment>
    <comment ref="FH43" authorId="2" shapeId="0" xr:uid="{6D7E9FBD-FCB3-4DC5-A5CC-EFD1706A87F5}">
      <text>
        <r>
          <rPr>
            <b/>
            <sz val="9"/>
            <color indexed="81"/>
            <rFont val="Tahoma"/>
            <family val="2"/>
          </rPr>
          <t>JEAN Alexy:</t>
        </r>
        <r>
          <rPr>
            <sz val="9"/>
            <color indexed="81"/>
            <rFont val="Tahoma"/>
            <family val="2"/>
          </rPr>
          <t xml:space="preserve">
UAV :
Abs Bachir ABEIDI
P1 :
Abs </t>
        </r>
      </text>
    </comment>
    <comment ref="FI43" authorId="2" shapeId="0" xr:uid="{E5D25ABC-0DFB-402F-83C3-4AABDA69471E}">
      <text>
        <r>
          <rPr>
            <b/>
            <sz val="9"/>
            <color indexed="81"/>
            <rFont val="Tahoma"/>
            <family val="2"/>
          </rPr>
          <t>JEAN Alexy:</t>
        </r>
        <r>
          <rPr>
            <sz val="9"/>
            <color indexed="81"/>
            <rFont val="Tahoma"/>
            <family val="2"/>
          </rPr>
          <t xml:space="preserve">
UAV :
Abs Bachir ABEIDI
P1 :
Abs Singhate MOUSSA</t>
        </r>
      </text>
    </comment>
    <comment ref="FJ43" authorId="2" shapeId="0" xr:uid="{A1D00069-122B-472F-8CB9-9B4204A41D42}">
      <text>
        <r>
          <rPr>
            <b/>
            <sz val="9"/>
            <color indexed="81"/>
            <rFont val="Tahoma"/>
            <family val="2"/>
          </rPr>
          <t>JEAN Alexy:</t>
        </r>
        <r>
          <rPr>
            <sz val="9"/>
            <color indexed="81"/>
            <rFont val="Tahoma"/>
            <family val="2"/>
          </rPr>
          <t xml:space="preserve">
UAV :
Abs Bachir ABEIDI
P1 :
Abs Singhate MOUSSA</t>
        </r>
      </text>
    </comment>
    <comment ref="FL43" authorId="2" shapeId="0" xr:uid="{A36BAB2A-494A-4A83-892A-9B955F9396C9}">
      <text>
        <r>
          <rPr>
            <b/>
            <sz val="9"/>
            <color indexed="81"/>
            <rFont val="Tahoma"/>
            <family val="2"/>
          </rPr>
          <t>JEAN Alexy:</t>
        </r>
        <r>
          <rPr>
            <sz val="9"/>
            <color indexed="81"/>
            <rFont val="Tahoma"/>
            <family val="2"/>
          </rPr>
          <t xml:space="preserve">
UAV : 3f, 1p
P1 :
Abs Mustapha BELHACENE</t>
        </r>
      </text>
    </comment>
    <comment ref="FM43" authorId="2" shapeId="0" xr:uid="{DDDDB012-9CCC-47C7-A6A9-EFE7BC734BE8}">
      <text>
        <r>
          <rPr>
            <b/>
            <sz val="9"/>
            <color indexed="81"/>
            <rFont val="Tahoma"/>
            <family val="2"/>
          </rPr>
          <t>JEAN Alexy:</t>
        </r>
        <r>
          <rPr>
            <sz val="9"/>
            <color indexed="81"/>
            <rFont val="Tahoma"/>
            <family val="2"/>
          </rPr>
          <t xml:space="preserve">
UAV : 3f, 1p
P1 :
Abs Mustapha BELHACENE</t>
        </r>
      </text>
    </comment>
    <comment ref="FN43" authorId="2" shapeId="0" xr:uid="{20BD8607-243B-438E-81B9-1834865FF9AC}">
      <text>
        <r>
          <rPr>
            <b/>
            <sz val="9"/>
            <color indexed="81"/>
            <rFont val="Tahoma"/>
            <family val="2"/>
          </rPr>
          <t>JEAN Alexy:</t>
        </r>
        <r>
          <rPr>
            <sz val="9"/>
            <color indexed="81"/>
            <rFont val="Tahoma"/>
            <family val="2"/>
          </rPr>
          <t xml:space="preserve">
UAV : 2f, 2p
P1 :
Abs Mustapha BELHACENE</t>
        </r>
      </text>
    </comment>
    <comment ref="FO43" authorId="2" shapeId="0" xr:uid="{B199B1E4-FC11-4B89-85D5-A9A73B61FEFE}">
      <text>
        <r>
          <rPr>
            <b/>
            <sz val="9"/>
            <color indexed="81"/>
            <rFont val="Tahoma"/>
            <family val="2"/>
          </rPr>
          <t>JEAN Alexy:</t>
        </r>
        <r>
          <rPr>
            <sz val="9"/>
            <color indexed="81"/>
            <rFont val="Tahoma"/>
            <family val="2"/>
          </rPr>
          <t xml:space="preserve">
UAV : 2f, 2p
P1 :
Abs Mustapha BELHACENE</t>
        </r>
      </text>
    </comment>
    <comment ref="FP43" authorId="2" shapeId="0" xr:uid="{37C5F6B0-E8DC-49E0-B6AA-3B0593CCB8E9}">
      <text>
        <r>
          <rPr>
            <b/>
            <sz val="9"/>
            <color indexed="81"/>
            <rFont val="Tahoma"/>
            <family val="2"/>
          </rPr>
          <t>JEAN Alexy:</t>
        </r>
        <r>
          <rPr>
            <sz val="9"/>
            <color indexed="81"/>
            <rFont val="Tahoma"/>
            <family val="2"/>
          </rPr>
          <t xml:space="preserve">
UAV : 2f, 2p
P1 :
Abs Mustapha BELHACENE
Grèviste 2h :
Jacky
Omar</t>
        </r>
      </text>
    </comment>
    <comment ref="FR43" authorId="2" shapeId="0" xr:uid="{B26B72BC-99C9-4EEE-8827-BEB415828F29}">
      <text>
        <r>
          <rPr>
            <b/>
            <sz val="9"/>
            <color indexed="81"/>
            <rFont val="Tahoma"/>
            <family val="2"/>
          </rPr>
          <t>JEAN Alexy:</t>
        </r>
        <r>
          <rPr>
            <sz val="9"/>
            <color indexed="81"/>
            <rFont val="Tahoma"/>
            <family val="2"/>
          </rPr>
          <t xml:space="preserve">
UAV :
Abs Bachir ABEIDI</t>
        </r>
      </text>
    </comment>
    <comment ref="FS43" authorId="2" shapeId="0" xr:uid="{4126F73B-E203-4947-8068-1C059796BAFC}">
      <text>
        <r>
          <rPr>
            <b/>
            <sz val="9"/>
            <color indexed="81"/>
            <rFont val="Tahoma"/>
            <family val="2"/>
          </rPr>
          <t>JEAN Alexy:</t>
        </r>
        <r>
          <rPr>
            <sz val="9"/>
            <color indexed="81"/>
            <rFont val="Tahoma"/>
            <family val="2"/>
          </rPr>
          <t xml:space="preserve">
UAV :
Abs Abou M'BAYE
Abs Bachir ABEIDI
Abs Mohamed AAMAR</t>
        </r>
      </text>
    </comment>
    <comment ref="FT43" authorId="2" shapeId="0" xr:uid="{2C778AAE-8158-4B0B-B889-D84AD3D238E8}">
      <text>
        <r>
          <rPr>
            <b/>
            <sz val="9"/>
            <color indexed="81"/>
            <rFont val="Tahoma"/>
            <family val="2"/>
          </rPr>
          <t>JEAN Alexy:</t>
        </r>
        <r>
          <rPr>
            <sz val="9"/>
            <color indexed="81"/>
            <rFont val="Tahoma"/>
            <family val="2"/>
          </rPr>
          <t xml:space="preserve">
UAV :
Abs Abou M'BAYE
Abs Bachir ABEIDI
Abs Mohamed AAMAR
Abs Vincent CARNAVIN</t>
        </r>
      </text>
    </comment>
    <comment ref="FU43" authorId="2" shapeId="0" xr:uid="{2AB2571E-3064-48EB-9262-9BDFE8D6BB8C}">
      <text>
        <r>
          <rPr>
            <b/>
            <sz val="9"/>
            <color indexed="81"/>
            <rFont val="Tahoma"/>
            <family val="2"/>
          </rPr>
          <t>JEAN Alexy:</t>
        </r>
        <r>
          <rPr>
            <sz val="9"/>
            <color indexed="81"/>
            <rFont val="Tahoma"/>
            <family val="2"/>
          </rPr>
          <t xml:space="preserve">
UAV :
Abs Abou M'BAYE
Abs Bachir ABEIDI
Abs Mohamed AAMAR</t>
        </r>
      </text>
    </comment>
    <comment ref="FV43" authorId="2" shapeId="0" xr:uid="{06DA9BD4-FF54-4E45-8A31-CF1D45B7D8A1}">
      <text>
        <r>
          <rPr>
            <b/>
            <sz val="9"/>
            <color indexed="81"/>
            <rFont val="Tahoma"/>
            <family val="2"/>
          </rPr>
          <t>JEAN Alexy:</t>
        </r>
        <r>
          <rPr>
            <sz val="9"/>
            <color indexed="81"/>
            <rFont val="Tahoma"/>
            <family val="2"/>
          </rPr>
          <t xml:space="preserve">
UAV :
Abs Abou M'BAYE
Abs Bachir ABEIDI
Abs Mohamed AAMAR</t>
        </r>
      </text>
    </comment>
    <comment ref="FX43" authorId="2" shapeId="0" xr:uid="{109C6907-38F8-4D4E-A9EB-B2697CE0633F}">
      <text>
        <r>
          <rPr>
            <b/>
            <sz val="9"/>
            <color indexed="81"/>
            <rFont val="Tahoma"/>
            <family val="2"/>
          </rPr>
          <t>JEAN Alexy:</t>
        </r>
        <r>
          <rPr>
            <sz val="9"/>
            <color indexed="81"/>
            <rFont val="Tahoma"/>
            <family val="2"/>
          </rPr>
          <t xml:space="preserve">
UAV :
Abs Abdel OULAIDI
Abs Saïdou SALL
P1 :
Abs Youssoufa DIATTA</t>
        </r>
      </text>
    </comment>
    <comment ref="FY43" authorId="2" shapeId="0" xr:uid="{294207C2-1EBF-4590-82AA-9A70E751F6F5}">
      <text>
        <r>
          <rPr>
            <b/>
            <sz val="9"/>
            <color indexed="81"/>
            <rFont val="Tahoma"/>
            <family val="2"/>
          </rPr>
          <t>JEAN Alexy:</t>
        </r>
        <r>
          <rPr>
            <sz val="9"/>
            <color indexed="81"/>
            <rFont val="Tahoma"/>
            <family val="2"/>
          </rPr>
          <t xml:space="preserve">
UAV :
Abs Abdel OULAIDI
Abs Saïdou SALL
P1 :
Abs Youssoufa DIATTA
Abs Alex MENDY</t>
        </r>
      </text>
    </comment>
    <comment ref="FZ43" authorId="2" shapeId="0" xr:uid="{BC4A5EB0-3E9F-4633-ABAE-2127976111F9}">
      <text>
        <r>
          <rPr>
            <b/>
            <sz val="9"/>
            <color indexed="81"/>
            <rFont val="Tahoma"/>
            <family val="2"/>
          </rPr>
          <t>JEAN Alexy:</t>
        </r>
        <r>
          <rPr>
            <sz val="9"/>
            <color indexed="81"/>
            <rFont val="Tahoma"/>
            <family val="2"/>
          </rPr>
          <t xml:space="preserve">
UAV :
Abs Abdel OULAIDI
Abs Saïdou SALL
P1 :
Abs Alex MENDY
Abs Youssoufa DIATTA
Abs Samba MBAYE</t>
        </r>
      </text>
    </comment>
    <comment ref="GA43" authorId="2" shapeId="0" xr:uid="{70FB9D07-775B-4226-A8D1-6047B048D94F}">
      <text>
        <r>
          <rPr>
            <b/>
            <sz val="9"/>
            <color indexed="81"/>
            <rFont val="Tahoma"/>
            <family val="2"/>
          </rPr>
          <t>JEAN Alexy:</t>
        </r>
        <r>
          <rPr>
            <sz val="9"/>
            <color indexed="81"/>
            <rFont val="Tahoma"/>
            <family val="2"/>
          </rPr>
          <t xml:space="preserve">
UAV :
Abs Abdel OULAIDI
Abs Saïdou SALL
P1 :
Abs Alex MENDY
Abs Youssoufa DIATTA
Abs Rémi DUBOIS
Abs Valérie OLIVIER (PAR)</t>
        </r>
      </text>
    </comment>
    <comment ref="GB43" authorId="2" shapeId="0" xr:uid="{74C53663-D64C-4147-8C8F-0A215BE3F6AD}">
      <text>
        <r>
          <rPr>
            <b/>
            <sz val="9"/>
            <color indexed="81"/>
            <rFont val="Tahoma"/>
            <family val="2"/>
          </rPr>
          <t>JEAN Alexy:</t>
        </r>
        <r>
          <rPr>
            <sz val="9"/>
            <color indexed="81"/>
            <rFont val="Tahoma"/>
            <family val="2"/>
          </rPr>
          <t xml:space="preserve">
UAV :
Abs Abdel OULAIDI
Abs Saïdou SALL
P1 :
Abs Youssoufa DIATTA
Abs Valérie OLIVIER (PAR)</t>
        </r>
      </text>
    </comment>
    <comment ref="GD43" authorId="2" shapeId="0" xr:uid="{DE89BE26-9A68-4B36-AC1F-1B9AA4CFB9F2}">
      <text>
        <r>
          <rPr>
            <b/>
            <sz val="9"/>
            <color indexed="81"/>
            <rFont val="Tahoma"/>
            <family val="2"/>
          </rPr>
          <t>JEAN Alexy:</t>
        </r>
        <r>
          <rPr>
            <sz val="9"/>
            <color indexed="81"/>
            <rFont val="Tahoma"/>
            <family val="2"/>
          </rPr>
          <t xml:space="preserve">
UAV :
Abs Bachir ABEIDI
Abs Abdelilah DARDOURI
P1 :
Abs Joris D'ANDRADE
Abs Ahmed BOUAYAD
Abs Rui</t>
        </r>
      </text>
    </comment>
    <comment ref="GE43" authorId="2" shapeId="0" xr:uid="{5404DA32-1C67-46FC-A4DF-F52F45A5FE77}">
      <text>
        <r>
          <rPr>
            <b/>
            <sz val="9"/>
            <color indexed="81"/>
            <rFont val="Tahoma"/>
            <family val="2"/>
          </rPr>
          <t>JEAN Alexy:</t>
        </r>
        <r>
          <rPr>
            <sz val="9"/>
            <color indexed="81"/>
            <rFont val="Tahoma"/>
            <family val="2"/>
          </rPr>
          <t xml:space="preserve">
UAV :
Abs Bachir ABEIDI
Abs Abdelilah DARDOURI
Abou (crédit global)
P1 :
Abs Joris D'ANDRADE
Abs Ahmed BOUAYAD
Abs Rui</t>
        </r>
      </text>
    </comment>
    <comment ref="GF43" authorId="2" shapeId="0" xr:uid="{276B67D6-E5A5-4266-BDFC-7C337441FF05}">
      <text>
        <r>
          <rPr>
            <b/>
            <sz val="9"/>
            <color indexed="81"/>
            <rFont val="Tahoma"/>
            <family val="2"/>
          </rPr>
          <t>JEAN Alexy:</t>
        </r>
        <r>
          <rPr>
            <sz val="9"/>
            <color indexed="81"/>
            <rFont val="Tahoma"/>
            <family val="2"/>
          </rPr>
          <t xml:space="preserve">
UAV :
Abs Bachir ABEIDI
P1 :
Abs Ahmed BOUAYAD</t>
        </r>
      </text>
    </comment>
    <comment ref="GG43" authorId="2" shapeId="0" xr:uid="{CF1F8885-470B-4759-82E9-CE72E6CAD64D}">
      <text>
        <r>
          <rPr>
            <b/>
            <sz val="9"/>
            <color indexed="81"/>
            <rFont val="Tahoma"/>
            <family val="2"/>
          </rPr>
          <t>JEAN Alexy:</t>
        </r>
        <r>
          <rPr>
            <sz val="9"/>
            <color indexed="81"/>
            <rFont val="Tahoma"/>
            <family val="2"/>
          </rPr>
          <t xml:space="preserve">
UAV :
Abs Vincent CARNAVIN
P1 :
Abs Ahmed BOUAYAD</t>
        </r>
      </text>
    </comment>
    <comment ref="GH43" authorId="2" shapeId="0" xr:uid="{84947361-A5C3-4508-A251-39E7CFC04B98}">
      <text>
        <r>
          <rPr>
            <b/>
            <sz val="9"/>
            <color indexed="81"/>
            <rFont val="Tahoma"/>
            <family val="2"/>
          </rPr>
          <t>JEAN Alexy:</t>
        </r>
        <r>
          <rPr>
            <sz val="9"/>
            <color indexed="81"/>
            <rFont val="Tahoma"/>
            <family val="2"/>
          </rPr>
          <t xml:space="preserve">
UAV :
Abs Vincent CARNAVIN
P1 :
Abs Ahmed BOUAYAD
Congés RUI COREIA</t>
        </r>
      </text>
    </comment>
    <comment ref="GJ43" authorId="2" shapeId="0" xr:uid="{2D545672-68D5-41F0-9EAC-7E61C63F239D}">
      <text>
        <r>
          <rPr>
            <b/>
            <sz val="9"/>
            <color indexed="81"/>
            <rFont val="Tahoma"/>
            <family val="2"/>
          </rPr>
          <t>JEAN Alexy:</t>
        </r>
        <r>
          <rPr>
            <sz val="9"/>
            <color indexed="81"/>
            <rFont val="Tahoma"/>
            <family val="2"/>
          </rPr>
          <t xml:space="preserve">
P1 :
Abs Sileymane DIA</t>
        </r>
      </text>
    </comment>
    <comment ref="GK43" authorId="2" shapeId="0" xr:uid="{BE89DE61-6AB6-4BC7-8BC8-670B1BCE2EF6}">
      <text>
        <r>
          <rPr>
            <b/>
            <sz val="9"/>
            <color indexed="81"/>
            <rFont val="Tahoma"/>
            <family val="2"/>
          </rPr>
          <t>JEAN Alexy:</t>
        </r>
        <r>
          <rPr>
            <sz val="9"/>
            <color indexed="81"/>
            <rFont val="Tahoma"/>
            <family val="2"/>
          </rPr>
          <t xml:space="preserve">
UAV :
Abs Aluna SIDIBE (Covid)
P1 :
Abs Steve POTEL
Abs Sileymane DIA</t>
        </r>
      </text>
    </comment>
    <comment ref="GL43" authorId="2" shapeId="0" xr:uid="{BBEF49B2-F386-4B96-BD3F-ABBBBB852A43}">
      <text>
        <r>
          <rPr>
            <b/>
            <sz val="9"/>
            <color indexed="81"/>
            <rFont val="Tahoma"/>
            <family val="2"/>
          </rPr>
          <t>JEAN Alexy:</t>
        </r>
        <r>
          <rPr>
            <sz val="9"/>
            <color indexed="81"/>
            <rFont val="Tahoma"/>
            <family val="2"/>
          </rPr>
          <t xml:space="preserve">
UAV :
Abs Aluna SIDIBE (Covid)
P1 :
Abs Sileymane DIA</t>
        </r>
      </text>
    </comment>
    <comment ref="GM43" authorId="2" shapeId="0" xr:uid="{525A3BDF-6160-4BAD-8D5F-4592B6CD1B95}">
      <text>
        <r>
          <rPr>
            <b/>
            <sz val="9"/>
            <color indexed="81"/>
            <rFont val="Tahoma"/>
            <family val="2"/>
          </rPr>
          <t>JEAN Alexy:</t>
        </r>
        <r>
          <rPr>
            <sz val="9"/>
            <color indexed="81"/>
            <rFont val="Tahoma"/>
            <family val="2"/>
          </rPr>
          <t xml:space="preserve">
UAV :
Abs Aluna SIDIBE (Covid)
P1 :
Abs Sileymane DIA</t>
        </r>
      </text>
    </comment>
    <comment ref="GV43" authorId="2" shapeId="0" xr:uid="{7BF65AD8-5C8E-4BAE-AEA5-6530E04A4A86}">
      <text>
        <r>
          <rPr>
            <b/>
            <sz val="9"/>
            <color indexed="81"/>
            <rFont val="Tahoma"/>
            <family val="2"/>
          </rPr>
          <t>JEAN Alexy:</t>
        </r>
        <r>
          <rPr>
            <sz val="9"/>
            <color indexed="81"/>
            <rFont val="Tahoma"/>
            <family val="2"/>
          </rPr>
          <t xml:space="preserve">
Arrivée de 2 PAR P1 EQ2
Plusieurs formations UAV EQ2</t>
        </r>
      </text>
    </comment>
    <comment ref="GW43" authorId="2" shapeId="0" xr:uid="{A6EDD0E2-F8E8-4776-A7EF-B80415B34E70}">
      <text>
        <r>
          <rPr>
            <b/>
            <sz val="9"/>
            <color indexed="81"/>
            <rFont val="Tahoma"/>
            <family val="2"/>
          </rPr>
          <t>JEAN Alexy:</t>
        </r>
        <r>
          <rPr>
            <sz val="9"/>
            <color indexed="81"/>
            <rFont val="Tahoma"/>
            <family val="2"/>
          </rPr>
          <t xml:space="preserve">
2 PAR P1 EQ2
UAV :
2 verrous
1 formation</t>
        </r>
      </text>
    </comment>
    <comment ref="GX43" authorId="2" shapeId="0" xr:uid="{F7AA4614-76AE-4B9F-BA5A-34588EA7A50E}">
      <text>
        <r>
          <rPr>
            <b/>
            <sz val="9"/>
            <color indexed="81"/>
            <rFont val="Tahoma"/>
            <family val="2"/>
          </rPr>
          <t>JEAN Alexy:</t>
        </r>
        <r>
          <rPr>
            <sz val="9"/>
            <color indexed="81"/>
            <rFont val="Tahoma"/>
            <family val="2"/>
          </rPr>
          <t xml:space="preserve">
2 PAR P1 EQ2
UAV :
2 verrous
1 formation</t>
        </r>
      </text>
    </comment>
    <comment ref="HB43" authorId="2" shapeId="0" xr:uid="{06BD5BD8-27D3-452E-9818-9FA02B7DC89C}">
      <text>
        <r>
          <rPr>
            <b/>
            <sz val="9"/>
            <color indexed="81"/>
            <rFont val="Tahoma"/>
            <family val="2"/>
          </rPr>
          <t>JEAN Alexy:</t>
        </r>
        <r>
          <rPr>
            <sz val="9"/>
            <color indexed="81"/>
            <rFont val="Tahoma"/>
            <family val="2"/>
          </rPr>
          <t xml:space="preserve">
Singhate Moussa abs (P1 EQ1)</t>
        </r>
      </text>
    </comment>
    <comment ref="HC43" authorId="2" shapeId="0" xr:uid="{04418FA2-7C59-4AC6-9511-7A5385D2654C}">
      <text>
        <r>
          <rPr>
            <b/>
            <sz val="9"/>
            <color indexed="81"/>
            <rFont val="Tahoma"/>
            <family val="2"/>
          </rPr>
          <t>JEAN Alexy:</t>
        </r>
        <r>
          <rPr>
            <sz val="9"/>
            <color indexed="81"/>
            <rFont val="Tahoma"/>
            <family val="2"/>
          </rPr>
          <t xml:space="preserve">
1 abs prépa</t>
        </r>
      </text>
    </comment>
    <comment ref="HD43" authorId="2" shapeId="0" xr:uid="{95AAC534-69F0-4F90-AFE2-CA0518D39463}">
      <text>
        <r>
          <rPr>
            <b/>
            <sz val="9"/>
            <color indexed="81"/>
            <rFont val="Tahoma"/>
            <family val="2"/>
          </rPr>
          <t>JEAN Alexy:</t>
        </r>
        <r>
          <rPr>
            <sz val="9"/>
            <color indexed="81"/>
            <rFont val="Tahoma"/>
            <family val="2"/>
          </rPr>
          <t xml:space="preserve">
UAV :
Abs Bachir ABEIDI
P1 :
Abs </t>
        </r>
      </text>
    </comment>
    <comment ref="HE43" authorId="2" shapeId="0" xr:uid="{F652F805-6A9A-4B20-93E3-72A779B823EF}">
      <text>
        <r>
          <rPr>
            <b/>
            <sz val="9"/>
            <color indexed="81"/>
            <rFont val="Tahoma"/>
            <family val="2"/>
          </rPr>
          <t>JEAN Alexy:</t>
        </r>
        <r>
          <rPr>
            <sz val="9"/>
            <color indexed="81"/>
            <rFont val="Tahoma"/>
            <family val="2"/>
          </rPr>
          <t xml:space="preserve">
UAV :
Abs Bachir ABEIDI
P1 :
Abs Singhate MOUSSA</t>
        </r>
      </text>
    </comment>
    <comment ref="HF43" authorId="2" shapeId="0" xr:uid="{34C3425B-AB7E-4029-B32D-95D984CBFCEA}">
      <text>
        <r>
          <rPr>
            <b/>
            <sz val="9"/>
            <color indexed="81"/>
            <rFont val="Tahoma"/>
            <family val="2"/>
          </rPr>
          <t>JEAN Alexy:</t>
        </r>
        <r>
          <rPr>
            <sz val="9"/>
            <color indexed="81"/>
            <rFont val="Tahoma"/>
            <family val="2"/>
          </rPr>
          <t xml:space="preserve">
UAV :
Abs Bachir ABEIDI
P1 :
Abs Singhate MOUSSA</t>
        </r>
      </text>
    </comment>
    <comment ref="HH43" authorId="2" shapeId="0" xr:uid="{5D0BE5D7-A108-4797-AD1C-12F1420CC7C5}">
      <text>
        <r>
          <rPr>
            <b/>
            <sz val="9"/>
            <color indexed="81"/>
            <rFont val="Tahoma"/>
            <family val="2"/>
          </rPr>
          <t>JEAN Alexy:</t>
        </r>
        <r>
          <rPr>
            <sz val="9"/>
            <color indexed="81"/>
            <rFont val="Tahoma"/>
            <family val="2"/>
          </rPr>
          <t xml:space="preserve">
UAV : 3f, 1p
P1 :
Abs Mustapha BELHACENE</t>
        </r>
      </text>
    </comment>
    <comment ref="HI43" authorId="2" shapeId="0" xr:uid="{5DEB11BC-8E3F-4976-AF47-965C6527E2DE}">
      <text>
        <r>
          <rPr>
            <b/>
            <sz val="9"/>
            <color indexed="81"/>
            <rFont val="Tahoma"/>
            <family val="2"/>
          </rPr>
          <t>JEAN Alexy:</t>
        </r>
        <r>
          <rPr>
            <sz val="9"/>
            <color indexed="81"/>
            <rFont val="Tahoma"/>
            <family val="2"/>
          </rPr>
          <t xml:space="preserve">
UAV : 3f, 1p
P1 :
Abs Mustapha BELHACENE</t>
        </r>
      </text>
    </comment>
    <comment ref="HJ43" authorId="2" shapeId="0" xr:uid="{958DE01B-99F4-431B-8D17-5FE3A5D8CB54}">
      <text>
        <r>
          <rPr>
            <b/>
            <sz val="9"/>
            <color indexed="81"/>
            <rFont val="Tahoma"/>
            <family val="2"/>
          </rPr>
          <t>JEAN Alexy:</t>
        </r>
        <r>
          <rPr>
            <sz val="9"/>
            <color indexed="81"/>
            <rFont val="Tahoma"/>
            <family val="2"/>
          </rPr>
          <t xml:space="preserve">
UAV : 2f, 2p
P1 :
Abs Mustapha BELHACENE</t>
        </r>
      </text>
    </comment>
    <comment ref="HK43" authorId="2" shapeId="0" xr:uid="{0C274D87-03B8-467E-940D-4D30850A1DF0}">
      <text>
        <r>
          <rPr>
            <b/>
            <sz val="9"/>
            <color indexed="81"/>
            <rFont val="Tahoma"/>
            <family val="2"/>
          </rPr>
          <t>JEAN Alexy:</t>
        </r>
        <r>
          <rPr>
            <sz val="9"/>
            <color indexed="81"/>
            <rFont val="Tahoma"/>
            <family val="2"/>
          </rPr>
          <t xml:space="preserve">
UAV : 2f, 2p
P1 :
Abs Mustapha BELHACENE</t>
        </r>
      </text>
    </comment>
    <comment ref="HL43" authorId="2" shapeId="0" xr:uid="{950E1229-E14F-419A-BB30-D6B58BBEE2A2}">
      <text>
        <r>
          <rPr>
            <b/>
            <sz val="9"/>
            <color indexed="81"/>
            <rFont val="Tahoma"/>
            <family val="2"/>
          </rPr>
          <t>JEAN Alexy:</t>
        </r>
        <r>
          <rPr>
            <sz val="9"/>
            <color indexed="81"/>
            <rFont val="Tahoma"/>
            <family val="2"/>
          </rPr>
          <t xml:space="preserve">
UAV : 2f, 2p
P1 :
Abs Mustapha BELHACENE
Grèviste 2h :
Jacky
Omar</t>
        </r>
      </text>
    </comment>
    <comment ref="HN43" authorId="2" shapeId="0" xr:uid="{0A8CA234-868E-46BD-A37B-5293FF2FCB57}">
      <text>
        <r>
          <rPr>
            <b/>
            <sz val="9"/>
            <color indexed="81"/>
            <rFont val="Tahoma"/>
            <family val="2"/>
          </rPr>
          <t>JEAN Alexy:</t>
        </r>
        <r>
          <rPr>
            <sz val="9"/>
            <color indexed="81"/>
            <rFont val="Tahoma"/>
            <family val="2"/>
          </rPr>
          <t xml:space="preserve">
UAV :
Abs Bachir ABEIDI</t>
        </r>
      </text>
    </comment>
    <comment ref="HO43" authorId="2" shapeId="0" xr:uid="{3251535D-C3B8-4AF8-927D-DD4BFFF46C40}">
      <text>
        <r>
          <rPr>
            <b/>
            <sz val="9"/>
            <color indexed="81"/>
            <rFont val="Tahoma"/>
            <family val="2"/>
          </rPr>
          <t>JEAN Alexy:</t>
        </r>
        <r>
          <rPr>
            <sz val="9"/>
            <color indexed="81"/>
            <rFont val="Tahoma"/>
            <family val="2"/>
          </rPr>
          <t xml:space="preserve">
UAV :
Abs Abou M'BAYE
Abs Bachir ABEIDI
Abs Mohamed AAMAR</t>
        </r>
      </text>
    </comment>
    <comment ref="HP43" authorId="2" shapeId="0" xr:uid="{4D4FFEA9-FF25-4E6D-8582-B0D822816A2B}">
      <text>
        <r>
          <rPr>
            <b/>
            <sz val="9"/>
            <color indexed="81"/>
            <rFont val="Tahoma"/>
            <family val="2"/>
          </rPr>
          <t>JEAN Alexy:</t>
        </r>
        <r>
          <rPr>
            <sz val="9"/>
            <color indexed="81"/>
            <rFont val="Tahoma"/>
            <family val="2"/>
          </rPr>
          <t xml:space="preserve">
UAV :
Abs Abou M'BAYE
Abs Bachir ABEIDI
Abs Mohamed AAMAR
Abs Vincent CARNAVIN</t>
        </r>
      </text>
    </comment>
    <comment ref="HQ43" authorId="2" shapeId="0" xr:uid="{81DF5A1F-2216-4340-B516-4512A520F0BF}">
      <text>
        <r>
          <rPr>
            <b/>
            <sz val="9"/>
            <color indexed="81"/>
            <rFont val="Tahoma"/>
            <family val="2"/>
          </rPr>
          <t>JEAN Alexy:</t>
        </r>
        <r>
          <rPr>
            <sz val="9"/>
            <color indexed="81"/>
            <rFont val="Tahoma"/>
            <family val="2"/>
          </rPr>
          <t xml:space="preserve">
UAV :
Abs Abou M'BAYE
Abs Bachir ABEIDI
Abs Mohamed AAMAR</t>
        </r>
      </text>
    </comment>
    <comment ref="HR43" authorId="2" shapeId="0" xr:uid="{5744D6DB-7365-4394-AA2B-9F35FA81B92A}">
      <text>
        <r>
          <rPr>
            <b/>
            <sz val="9"/>
            <color indexed="81"/>
            <rFont val="Tahoma"/>
            <family val="2"/>
          </rPr>
          <t>JEAN Alexy:</t>
        </r>
        <r>
          <rPr>
            <sz val="9"/>
            <color indexed="81"/>
            <rFont val="Tahoma"/>
            <family val="2"/>
          </rPr>
          <t xml:space="preserve">
UAV :
Abs Abou M'BAYE
Abs Bachir ABEIDI
Abs Mohamed AAMAR</t>
        </r>
      </text>
    </comment>
    <comment ref="HT43" authorId="2" shapeId="0" xr:uid="{BD119BA8-847E-42C9-98CC-1AE197E4198C}">
      <text>
        <r>
          <rPr>
            <b/>
            <sz val="9"/>
            <color indexed="81"/>
            <rFont val="Tahoma"/>
            <family val="2"/>
          </rPr>
          <t>JEAN Alexy:</t>
        </r>
        <r>
          <rPr>
            <sz val="9"/>
            <color indexed="81"/>
            <rFont val="Tahoma"/>
            <family val="2"/>
          </rPr>
          <t xml:space="preserve">
UAV :
Abs Abdel OULAIDI
Abs Saïdou SALL
P1 :
Abs Youssoufa DIATTA</t>
        </r>
      </text>
    </comment>
    <comment ref="HU43" authorId="2" shapeId="0" xr:uid="{FC2F3316-E857-461E-AD61-288F2BBB6EA2}">
      <text>
        <r>
          <rPr>
            <b/>
            <sz val="9"/>
            <color indexed="81"/>
            <rFont val="Tahoma"/>
            <family val="2"/>
          </rPr>
          <t>JEAN Alexy:</t>
        </r>
        <r>
          <rPr>
            <sz val="9"/>
            <color indexed="81"/>
            <rFont val="Tahoma"/>
            <family val="2"/>
          </rPr>
          <t xml:space="preserve">
UAV :
Abs Abdel OULAIDI
Abs Saïdou SALL
P1 :
Abs Youssoufa DIATTA
Abs Alex MENDY</t>
        </r>
      </text>
    </comment>
    <comment ref="HV43" authorId="2" shapeId="0" xr:uid="{7AB8B67A-F890-423C-A021-BBC7B035DF21}">
      <text>
        <r>
          <rPr>
            <b/>
            <sz val="9"/>
            <color indexed="81"/>
            <rFont val="Tahoma"/>
            <family val="2"/>
          </rPr>
          <t>JEAN Alexy:</t>
        </r>
        <r>
          <rPr>
            <sz val="9"/>
            <color indexed="81"/>
            <rFont val="Tahoma"/>
            <family val="2"/>
          </rPr>
          <t xml:space="preserve">
UAV :
Abs Abdel OULAIDI
Abs Saïdou SALL
P1 :
Abs Alex MENDY
Abs Youssoufa DIATTA
Abs Samba MBAYE</t>
        </r>
      </text>
    </comment>
    <comment ref="HW43" authorId="2" shapeId="0" xr:uid="{A8541AE0-8297-4292-893F-81DCB4D77AB8}">
      <text>
        <r>
          <rPr>
            <b/>
            <sz val="9"/>
            <color indexed="81"/>
            <rFont val="Tahoma"/>
            <family val="2"/>
          </rPr>
          <t>JEAN Alexy:</t>
        </r>
        <r>
          <rPr>
            <sz val="9"/>
            <color indexed="81"/>
            <rFont val="Tahoma"/>
            <family val="2"/>
          </rPr>
          <t xml:space="preserve">
UAV :
Abs Abdel OULAIDI
Abs Saïdou SALL
P1 :
Abs Alex MENDY
Abs Youssoufa DIATTA
Abs Rémi DUBOIS
Abs Valérie OLIVIER (PAR)</t>
        </r>
      </text>
    </comment>
    <comment ref="HX43" authorId="2" shapeId="0" xr:uid="{48DB3C6F-A929-4661-80CD-8CBB3268E301}">
      <text>
        <r>
          <rPr>
            <b/>
            <sz val="9"/>
            <color indexed="81"/>
            <rFont val="Tahoma"/>
            <family val="2"/>
          </rPr>
          <t>JEAN Alexy:</t>
        </r>
        <r>
          <rPr>
            <sz val="9"/>
            <color indexed="81"/>
            <rFont val="Tahoma"/>
            <family val="2"/>
          </rPr>
          <t xml:space="preserve">
UAV :
Abs Abdel OULAIDI
Abs Saïdou SALL
P1 :
Abs Youssoufa DIATTA
Abs Valérie OLIVIER (PAR)</t>
        </r>
      </text>
    </comment>
    <comment ref="HZ43" authorId="2" shapeId="0" xr:uid="{D41E7263-FD9A-4019-96BD-E6A0D4F0E1FD}">
      <text>
        <r>
          <rPr>
            <b/>
            <sz val="9"/>
            <color indexed="81"/>
            <rFont val="Tahoma"/>
            <family val="2"/>
          </rPr>
          <t>JEAN Alexy:</t>
        </r>
        <r>
          <rPr>
            <sz val="9"/>
            <color indexed="81"/>
            <rFont val="Tahoma"/>
            <family val="2"/>
          </rPr>
          <t xml:space="preserve">
UAV :
Abs Bachir ABEIDI
Abs Abdelilah DARDOURI
P1 :
Abs Joris D'ANDRADE
Abs Ahmed BOUAYAD
Abs Rui</t>
        </r>
      </text>
    </comment>
    <comment ref="IA43" authorId="2" shapeId="0" xr:uid="{691905CA-34C2-494A-9A7B-E8ED5F1FAD70}">
      <text>
        <r>
          <rPr>
            <b/>
            <sz val="9"/>
            <color indexed="81"/>
            <rFont val="Tahoma"/>
            <family val="2"/>
          </rPr>
          <t>JEAN Alexy:</t>
        </r>
        <r>
          <rPr>
            <sz val="9"/>
            <color indexed="81"/>
            <rFont val="Tahoma"/>
            <family val="2"/>
          </rPr>
          <t xml:space="preserve">
UAV :
Abs Bachir ABEIDI
Abs Abdelilah DARDOURI
Abou (crédit global)
P1 :
Abs Joris D'ANDRADE
Abs Ahmed BOUAYAD
Abs Rui</t>
        </r>
      </text>
    </comment>
    <comment ref="IB43" authorId="2" shapeId="0" xr:uid="{AE960F1F-4652-4A7D-B327-69A7CB10465D}">
      <text>
        <r>
          <rPr>
            <b/>
            <sz val="9"/>
            <color indexed="81"/>
            <rFont val="Tahoma"/>
            <family val="2"/>
          </rPr>
          <t>JEAN Alexy:</t>
        </r>
        <r>
          <rPr>
            <sz val="9"/>
            <color indexed="81"/>
            <rFont val="Tahoma"/>
            <family val="2"/>
          </rPr>
          <t xml:space="preserve">
UAV :
Abs Bachir ABEIDI
P1 :
Abs Ahmed BOUAYAD</t>
        </r>
      </text>
    </comment>
    <comment ref="IC43" authorId="2" shapeId="0" xr:uid="{D06374BE-54AE-465A-B806-5FA46C7AA4A3}">
      <text>
        <r>
          <rPr>
            <b/>
            <sz val="9"/>
            <color indexed="81"/>
            <rFont val="Tahoma"/>
            <family val="2"/>
          </rPr>
          <t>JEAN Alexy:</t>
        </r>
        <r>
          <rPr>
            <sz val="9"/>
            <color indexed="81"/>
            <rFont val="Tahoma"/>
            <family val="2"/>
          </rPr>
          <t xml:space="preserve">
UAV :
Abs Vincent CARNAVIN
P1 :
Abs Ahmed BOUAYAD</t>
        </r>
      </text>
    </comment>
    <comment ref="ID43" authorId="2" shapeId="0" xr:uid="{5347AA63-BA14-4183-BFD3-236279C6BD2C}">
      <text>
        <r>
          <rPr>
            <b/>
            <sz val="9"/>
            <color indexed="81"/>
            <rFont val="Tahoma"/>
            <family val="2"/>
          </rPr>
          <t>JEAN Alexy:</t>
        </r>
        <r>
          <rPr>
            <sz val="9"/>
            <color indexed="81"/>
            <rFont val="Tahoma"/>
            <family val="2"/>
          </rPr>
          <t xml:space="preserve">
UAV :
Abs Vincent CARNAVIN
P1 :
Abs Ahmed BOUAYAD
Congés RUI COREIA</t>
        </r>
      </text>
    </comment>
    <comment ref="IF43" authorId="2" shapeId="0" xr:uid="{EBF7B24D-3DAC-4978-B44A-C54C5E8ECBA2}">
      <text>
        <r>
          <rPr>
            <b/>
            <sz val="9"/>
            <color indexed="81"/>
            <rFont val="Tahoma"/>
            <family val="2"/>
          </rPr>
          <t>JEAN Alexy:</t>
        </r>
        <r>
          <rPr>
            <sz val="9"/>
            <color indexed="81"/>
            <rFont val="Tahoma"/>
            <family val="2"/>
          </rPr>
          <t xml:space="preserve">
P1 :
Abs Sileymane DIA</t>
        </r>
      </text>
    </comment>
    <comment ref="IG43" authorId="2" shapeId="0" xr:uid="{5C145B65-691E-4988-BE03-9877C33A4A35}">
      <text>
        <r>
          <rPr>
            <b/>
            <sz val="9"/>
            <color indexed="81"/>
            <rFont val="Tahoma"/>
            <family val="2"/>
          </rPr>
          <t>JEAN Alexy:</t>
        </r>
        <r>
          <rPr>
            <sz val="9"/>
            <color indexed="81"/>
            <rFont val="Tahoma"/>
            <family val="2"/>
          </rPr>
          <t xml:space="preserve">
UAV :
Abs Aluna SIDIBE (Covid)
P1 :
Abs Steve POTEL
Abs Sileymane DIA</t>
        </r>
      </text>
    </comment>
    <comment ref="IH43" authorId="2" shapeId="0" xr:uid="{06E61EC6-C8F0-41A5-8E06-FEA0E13AC4EC}">
      <text>
        <r>
          <rPr>
            <b/>
            <sz val="9"/>
            <color indexed="81"/>
            <rFont val="Tahoma"/>
            <family val="2"/>
          </rPr>
          <t>JEAN Alexy:</t>
        </r>
        <r>
          <rPr>
            <sz val="9"/>
            <color indexed="81"/>
            <rFont val="Tahoma"/>
            <family val="2"/>
          </rPr>
          <t xml:space="preserve">
UAV :
Abs Aluna SIDIBE (Covid)
P1 :
Abs Sileymane DIA</t>
        </r>
      </text>
    </comment>
    <comment ref="II43" authorId="2" shapeId="0" xr:uid="{E1015F78-47F9-42DE-8916-8AA7B1C6FB8A}">
      <text>
        <r>
          <rPr>
            <b/>
            <sz val="9"/>
            <color indexed="81"/>
            <rFont val="Tahoma"/>
            <family val="2"/>
          </rPr>
          <t>JEAN Alexy:</t>
        </r>
        <r>
          <rPr>
            <sz val="9"/>
            <color indexed="81"/>
            <rFont val="Tahoma"/>
            <family val="2"/>
          </rPr>
          <t xml:space="preserve">
UAV :
Abs Aluna SIDIBE (Covid)
P1 :
Abs Sileymane DIA</t>
        </r>
      </text>
    </comment>
    <comment ref="IR43" authorId="2" shapeId="0" xr:uid="{8DF2C4BD-4508-48AA-943E-35EED58776DB}">
      <text>
        <r>
          <rPr>
            <b/>
            <sz val="9"/>
            <color indexed="81"/>
            <rFont val="Tahoma"/>
            <family val="2"/>
          </rPr>
          <t>JEAN Alexy:</t>
        </r>
        <r>
          <rPr>
            <sz val="9"/>
            <color indexed="81"/>
            <rFont val="Tahoma"/>
            <family val="2"/>
          </rPr>
          <t xml:space="preserve">
Arrivée de 2 PAR P1 EQ2
Plusieurs formations UAV EQ2</t>
        </r>
      </text>
    </comment>
    <comment ref="IS43" authorId="2" shapeId="0" xr:uid="{4E94DADD-97E8-48AC-88CF-84DC929AF029}">
      <text>
        <r>
          <rPr>
            <b/>
            <sz val="9"/>
            <color indexed="81"/>
            <rFont val="Tahoma"/>
            <family val="2"/>
          </rPr>
          <t>JEAN Alexy:</t>
        </r>
        <r>
          <rPr>
            <sz val="9"/>
            <color indexed="81"/>
            <rFont val="Tahoma"/>
            <family val="2"/>
          </rPr>
          <t xml:space="preserve">
2 PAR P1 EQ2
UAV :
2 verrous
1 formation</t>
        </r>
      </text>
    </comment>
    <comment ref="IT43" authorId="2" shapeId="0" xr:uid="{40741F3C-120E-4F39-A218-B8B87FFB666A}">
      <text>
        <r>
          <rPr>
            <b/>
            <sz val="9"/>
            <color indexed="81"/>
            <rFont val="Tahoma"/>
            <family val="2"/>
          </rPr>
          <t>JEAN Alexy:</t>
        </r>
        <r>
          <rPr>
            <sz val="9"/>
            <color indexed="81"/>
            <rFont val="Tahoma"/>
            <family val="2"/>
          </rPr>
          <t xml:space="preserve">
2 PAR P1 EQ2
UAV :
2 verrous
1 formation</t>
        </r>
      </text>
    </comment>
    <comment ref="IX43" authorId="2" shapeId="0" xr:uid="{039566BB-6310-4248-AD28-A328616F9170}">
      <text>
        <r>
          <rPr>
            <b/>
            <sz val="9"/>
            <color indexed="81"/>
            <rFont val="Tahoma"/>
            <family val="2"/>
          </rPr>
          <t>JEAN Alexy:</t>
        </r>
        <r>
          <rPr>
            <sz val="9"/>
            <color indexed="81"/>
            <rFont val="Tahoma"/>
            <family val="2"/>
          </rPr>
          <t xml:space="preserve">
Singhate Moussa abs (P1 EQ1)</t>
        </r>
      </text>
    </comment>
    <comment ref="IY43" authorId="2" shapeId="0" xr:uid="{F1D56DAF-804C-4A44-9E6F-D5090A166D02}">
      <text>
        <r>
          <rPr>
            <b/>
            <sz val="9"/>
            <color indexed="81"/>
            <rFont val="Tahoma"/>
            <family val="2"/>
          </rPr>
          <t>JEAN Alexy:</t>
        </r>
        <r>
          <rPr>
            <sz val="9"/>
            <color indexed="81"/>
            <rFont val="Tahoma"/>
            <family val="2"/>
          </rPr>
          <t xml:space="preserve">
1 abs prépa</t>
        </r>
      </text>
    </comment>
    <comment ref="IZ43" authorId="2" shapeId="0" xr:uid="{FCB8B0C5-E58D-4BB6-9A9B-88C8AE707CE0}">
      <text>
        <r>
          <rPr>
            <b/>
            <sz val="9"/>
            <color indexed="81"/>
            <rFont val="Tahoma"/>
            <family val="2"/>
          </rPr>
          <t>JEAN Alexy:</t>
        </r>
        <r>
          <rPr>
            <sz val="9"/>
            <color indexed="81"/>
            <rFont val="Tahoma"/>
            <family val="2"/>
          </rPr>
          <t xml:space="preserve">
UAV :
Abs Bachir ABEIDI
P1 :
Abs </t>
        </r>
      </text>
    </comment>
    <comment ref="JA43" authorId="2" shapeId="0" xr:uid="{0811D15F-21DC-4284-946C-76D8AD9073CD}">
      <text>
        <r>
          <rPr>
            <b/>
            <sz val="9"/>
            <color indexed="81"/>
            <rFont val="Tahoma"/>
            <family val="2"/>
          </rPr>
          <t>JEAN Alexy:</t>
        </r>
        <r>
          <rPr>
            <sz val="9"/>
            <color indexed="81"/>
            <rFont val="Tahoma"/>
            <family val="2"/>
          </rPr>
          <t xml:space="preserve">
UAV :
Abs Bachir ABEIDI
P1 :
Abs Singhate MOUSSA</t>
        </r>
      </text>
    </comment>
    <comment ref="JB43" authorId="2" shapeId="0" xr:uid="{12717381-A3BA-49D4-948D-A6E4471B218B}">
      <text>
        <r>
          <rPr>
            <b/>
            <sz val="9"/>
            <color indexed="81"/>
            <rFont val="Tahoma"/>
            <family val="2"/>
          </rPr>
          <t>JEAN Alexy:</t>
        </r>
        <r>
          <rPr>
            <sz val="9"/>
            <color indexed="81"/>
            <rFont val="Tahoma"/>
            <family val="2"/>
          </rPr>
          <t xml:space="preserve">
UAV :
Abs Bachir ABEIDI
P1 :
Abs Singhate MOUSSA</t>
        </r>
      </text>
    </comment>
    <comment ref="JD43" authorId="2" shapeId="0" xr:uid="{7DD888C5-7DF4-4967-8E6C-DFE9021AEFFD}">
      <text>
        <r>
          <rPr>
            <b/>
            <sz val="9"/>
            <color indexed="81"/>
            <rFont val="Tahoma"/>
            <family val="2"/>
          </rPr>
          <t>JEAN Alexy:</t>
        </r>
        <r>
          <rPr>
            <sz val="9"/>
            <color indexed="81"/>
            <rFont val="Tahoma"/>
            <family val="2"/>
          </rPr>
          <t xml:space="preserve">
UAV : 3f, 1p
P1 :
Abs Mustapha BELHACENE</t>
        </r>
      </text>
    </comment>
    <comment ref="JE43" authorId="2" shapeId="0" xr:uid="{7D00573E-92EB-47EE-BB0C-9A44AD2752A8}">
      <text>
        <r>
          <rPr>
            <b/>
            <sz val="9"/>
            <color indexed="81"/>
            <rFont val="Tahoma"/>
            <family val="2"/>
          </rPr>
          <t>JEAN Alexy:</t>
        </r>
        <r>
          <rPr>
            <sz val="9"/>
            <color indexed="81"/>
            <rFont val="Tahoma"/>
            <family val="2"/>
          </rPr>
          <t xml:space="preserve">
UAV : 3f, 1p
P1 :
Abs Mustapha BELHACENE</t>
        </r>
      </text>
    </comment>
    <comment ref="JF43" authorId="2" shapeId="0" xr:uid="{16EAE2F3-55AA-43B1-BD7F-1DABAAA333E0}">
      <text>
        <r>
          <rPr>
            <b/>
            <sz val="9"/>
            <color indexed="81"/>
            <rFont val="Tahoma"/>
            <family val="2"/>
          </rPr>
          <t>JEAN Alexy:</t>
        </r>
        <r>
          <rPr>
            <sz val="9"/>
            <color indexed="81"/>
            <rFont val="Tahoma"/>
            <family val="2"/>
          </rPr>
          <t xml:space="preserve">
UAV : 2f, 2p
P1 :
Abs Mustapha BELHACENE</t>
        </r>
      </text>
    </comment>
    <comment ref="JG43" authorId="2" shapeId="0" xr:uid="{338D9EBD-B6BF-417A-959B-721F121269BE}">
      <text>
        <r>
          <rPr>
            <b/>
            <sz val="9"/>
            <color indexed="81"/>
            <rFont val="Tahoma"/>
            <family val="2"/>
          </rPr>
          <t>JEAN Alexy:</t>
        </r>
        <r>
          <rPr>
            <sz val="9"/>
            <color indexed="81"/>
            <rFont val="Tahoma"/>
            <family val="2"/>
          </rPr>
          <t xml:space="preserve">
UAV : 2f, 2p
P1 :
Abs Mustapha BELHACENE</t>
        </r>
      </text>
    </comment>
    <comment ref="JH43" authorId="2" shapeId="0" xr:uid="{4A2C9766-F8DE-4802-9170-B2B39922CCC6}">
      <text>
        <r>
          <rPr>
            <b/>
            <sz val="9"/>
            <color indexed="81"/>
            <rFont val="Tahoma"/>
            <family val="2"/>
          </rPr>
          <t>JEAN Alexy:</t>
        </r>
        <r>
          <rPr>
            <sz val="9"/>
            <color indexed="81"/>
            <rFont val="Tahoma"/>
            <family val="2"/>
          </rPr>
          <t xml:space="preserve">
UAV : 2f, 2p
P1 :
Abs Mustapha BELHACENE
Grèviste 2h :
Jacky
Omar</t>
        </r>
      </text>
    </comment>
    <comment ref="JJ43" authorId="2" shapeId="0" xr:uid="{99AC6153-5525-4E26-ABCF-D6316046F168}">
      <text>
        <r>
          <rPr>
            <b/>
            <sz val="9"/>
            <color indexed="81"/>
            <rFont val="Tahoma"/>
            <family val="2"/>
          </rPr>
          <t>JEAN Alexy:</t>
        </r>
        <r>
          <rPr>
            <sz val="9"/>
            <color indexed="81"/>
            <rFont val="Tahoma"/>
            <family val="2"/>
          </rPr>
          <t xml:space="preserve">
UAV :
Abs Bachir ABEIDI</t>
        </r>
      </text>
    </comment>
    <comment ref="JK43" authorId="2" shapeId="0" xr:uid="{99EF7760-55EA-4E5E-941E-A1AF11C0120D}">
      <text>
        <r>
          <rPr>
            <b/>
            <sz val="9"/>
            <color indexed="81"/>
            <rFont val="Tahoma"/>
            <family val="2"/>
          </rPr>
          <t>JEAN Alexy:</t>
        </r>
        <r>
          <rPr>
            <sz val="9"/>
            <color indexed="81"/>
            <rFont val="Tahoma"/>
            <family val="2"/>
          </rPr>
          <t xml:space="preserve">
UAV :
Abs Abou M'BAYE
Abs Bachir ABEIDI
Abs Mohamed AAMAR</t>
        </r>
      </text>
    </comment>
    <comment ref="JL43" authorId="2" shapeId="0" xr:uid="{90442B21-E029-4C70-B907-8D1B550A1DA3}">
      <text>
        <r>
          <rPr>
            <b/>
            <sz val="9"/>
            <color indexed="81"/>
            <rFont val="Tahoma"/>
            <family val="2"/>
          </rPr>
          <t>JEAN Alexy:</t>
        </r>
        <r>
          <rPr>
            <sz val="9"/>
            <color indexed="81"/>
            <rFont val="Tahoma"/>
            <family val="2"/>
          </rPr>
          <t xml:space="preserve">
UAV :
Abs Abou M'BAYE
Abs Bachir ABEIDI
Abs Mohamed AAMAR
Abs Vincent CARNAVIN</t>
        </r>
      </text>
    </comment>
    <comment ref="JM43" authorId="2" shapeId="0" xr:uid="{0D97A873-4370-41A4-8561-9CF8744BF225}">
      <text>
        <r>
          <rPr>
            <b/>
            <sz val="9"/>
            <color indexed="81"/>
            <rFont val="Tahoma"/>
            <family val="2"/>
          </rPr>
          <t>JEAN Alexy:</t>
        </r>
        <r>
          <rPr>
            <sz val="9"/>
            <color indexed="81"/>
            <rFont val="Tahoma"/>
            <family val="2"/>
          </rPr>
          <t xml:space="preserve">
UAV :
Abs Abou M'BAYE
Abs Bachir ABEIDI
Abs Mohamed AAMAR</t>
        </r>
      </text>
    </comment>
    <comment ref="JN43" authorId="2" shapeId="0" xr:uid="{FBB481E2-4456-43C8-A12D-3773D7D284FE}">
      <text>
        <r>
          <rPr>
            <b/>
            <sz val="9"/>
            <color indexed="81"/>
            <rFont val="Tahoma"/>
            <family val="2"/>
          </rPr>
          <t>JEAN Alexy:</t>
        </r>
        <r>
          <rPr>
            <sz val="9"/>
            <color indexed="81"/>
            <rFont val="Tahoma"/>
            <family val="2"/>
          </rPr>
          <t xml:space="preserve">
UAV :
Abs Abou M'BAYE
Abs Bachir ABEIDI
Abs Mohamed AAMAR</t>
        </r>
      </text>
    </comment>
    <comment ref="JP43" authorId="2" shapeId="0" xr:uid="{9692F929-774E-453D-9E8E-970133799CE4}">
      <text>
        <r>
          <rPr>
            <b/>
            <sz val="9"/>
            <color indexed="81"/>
            <rFont val="Tahoma"/>
            <family val="2"/>
          </rPr>
          <t>JEAN Alexy:</t>
        </r>
        <r>
          <rPr>
            <sz val="9"/>
            <color indexed="81"/>
            <rFont val="Tahoma"/>
            <family val="2"/>
          </rPr>
          <t xml:space="preserve">
UAV :
Abs Abdel OULAIDI
Abs Saïdou SALL
P1 :
Abs Youssoufa DIATTA</t>
        </r>
      </text>
    </comment>
    <comment ref="JQ43" authorId="2" shapeId="0" xr:uid="{611B82E0-271B-487F-A478-E96DCB651E76}">
      <text>
        <r>
          <rPr>
            <b/>
            <sz val="9"/>
            <color indexed="81"/>
            <rFont val="Tahoma"/>
            <family val="2"/>
          </rPr>
          <t>JEAN Alexy:</t>
        </r>
        <r>
          <rPr>
            <sz val="9"/>
            <color indexed="81"/>
            <rFont val="Tahoma"/>
            <family val="2"/>
          </rPr>
          <t xml:space="preserve">
UAV :
Abs Abdel OULAIDI
Abs Saïdou SALL
P1 :
Abs Youssoufa DIATTA
Abs Alex MENDY</t>
        </r>
      </text>
    </comment>
    <comment ref="JR43" authorId="2" shapeId="0" xr:uid="{FAFA5B4E-B1AB-4764-8059-4A949EA7F20D}">
      <text>
        <r>
          <rPr>
            <b/>
            <sz val="9"/>
            <color indexed="81"/>
            <rFont val="Tahoma"/>
            <family val="2"/>
          </rPr>
          <t>JEAN Alexy:</t>
        </r>
        <r>
          <rPr>
            <sz val="9"/>
            <color indexed="81"/>
            <rFont val="Tahoma"/>
            <family val="2"/>
          </rPr>
          <t xml:space="preserve">
UAV :
Abs Abdel OULAIDI
Abs Saïdou SALL
P1 :
Abs Alex MENDY
Abs Youssoufa DIATTA
Abs Samba MBAYE</t>
        </r>
      </text>
    </comment>
    <comment ref="JS43" authorId="2" shapeId="0" xr:uid="{117CAF2A-F9EB-439F-82FE-6D663AC3AF4D}">
      <text>
        <r>
          <rPr>
            <b/>
            <sz val="9"/>
            <color indexed="81"/>
            <rFont val="Tahoma"/>
            <family val="2"/>
          </rPr>
          <t>JEAN Alexy:</t>
        </r>
        <r>
          <rPr>
            <sz val="9"/>
            <color indexed="81"/>
            <rFont val="Tahoma"/>
            <family val="2"/>
          </rPr>
          <t xml:space="preserve">
UAV :
Abs Abdel OULAIDI
Abs Saïdou SALL
P1 :
Abs Alex MENDY
Abs Youssoufa DIATTA
Abs Rémi DUBOIS
Abs Valérie OLIVIER (PAR)</t>
        </r>
      </text>
    </comment>
    <comment ref="JT43" authorId="2" shapeId="0" xr:uid="{10112EE3-819F-4742-AE6F-04178F1B2CB5}">
      <text>
        <r>
          <rPr>
            <b/>
            <sz val="9"/>
            <color indexed="81"/>
            <rFont val="Tahoma"/>
            <family val="2"/>
          </rPr>
          <t>JEAN Alexy:</t>
        </r>
        <r>
          <rPr>
            <sz val="9"/>
            <color indexed="81"/>
            <rFont val="Tahoma"/>
            <family val="2"/>
          </rPr>
          <t xml:space="preserve">
UAV :
Abs Abdel OULAIDI
Abs Saïdou SALL
P1 :
Abs Youssoufa DIATTA
Abs Valérie OLIVIER (PAR)</t>
        </r>
      </text>
    </comment>
    <comment ref="JV43" authorId="2" shapeId="0" xr:uid="{4BB46A9C-89E3-4B51-819B-B02FE8035C56}">
      <text>
        <r>
          <rPr>
            <b/>
            <sz val="9"/>
            <color indexed="81"/>
            <rFont val="Tahoma"/>
            <family val="2"/>
          </rPr>
          <t>JEAN Alexy:</t>
        </r>
        <r>
          <rPr>
            <sz val="9"/>
            <color indexed="81"/>
            <rFont val="Tahoma"/>
            <family val="2"/>
          </rPr>
          <t xml:space="preserve">
UAV :
Abs Bachir ABEIDI
Abs Abdelilah DARDOURI
P1 :
Abs Joris D'ANDRADE
Abs Ahmed BOUAYAD
Abs Rui</t>
        </r>
      </text>
    </comment>
    <comment ref="JW43" authorId="2" shapeId="0" xr:uid="{6A1AB353-B3A0-45C4-9CB3-7E9D111FB27D}">
      <text>
        <r>
          <rPr>
            <b/>
            <sz val="9"/>
            <color indexed="81"/>
            <rFont val="Tahoma"/>
            <family val="2"/>
          </rPr>
          <t>JEAN Alexy:</t>
        </r>
        <r>
          <rPr>
            <sz val="9"/>
            <color indexed="81"/>
            <rFont val="Tahoma"/>
            <family val="2"/>
          </rPr>
          <t xml:space="preserve">
UAV :
Abs Bachir ABEIDI
Abs Abdelilah DARDOURI
Abou (crédit global)
P1 :
Abs Joris D'ANDRADE
Abs Ahmed BOUAYAD
Abs Rui</t>
        </r>
      </text>
    </comment>
    <comment ref="JX43" authorId="2" shapeId="0" xr:uid="{C7AF9EAF-F770-4C6F-93DD-8B95F9607347}">
      <text>
        <r>
          <rPr>
            <b/>
            <sz val="9"/>
            <color indexed="81"/>
            <rFont val="Tahoma"/>
            <family val="2"/>
          </rPr>
          <t>JEAN Alexy:</t>
        </r>
        <r>
          <rPr>
            <sz val="9"/>
            <color indexed="81"/>
            <rFont val="Tahoma"/>
            <family val="2"/>
          </rPr>
          <t xml:space="preserve">
UAV :
Abs Bachir ABEIDI
P1 :
Abs Ahmed BOUAYAD</t>
        </r>
      </text>
    </comment>
    <comment ref="JY43" authorId="2" shapeId="0" xr:uid="{EC0E91FF-B0D2-4741-9260-DCC0AA717AA1}">
      <text>
        <r>
          <rPr>
            <b/>
            <sz val="9"/>
            <color indexed="81"/>
            <rFont val="Tahoma"/>
            <family val="2"/>
          </rPr>
          <t>JEAN Alexy:</t>
        </r>
        <r>
          <rPr>
            <sz val="9"/>
            <color indexed="81"/>
            <rFont val="Tahoma"/>
            <family val="2"/>
          </rPr>
          <t xml:space="preserve">
UAV :
Abs Vincent CARNAVIN
P1 :
Abs Ahmed BOUAYAD</t>
        </r>
      </text>
    </comment>
    <comment ref="JZ43" authorId="2" shapeId="0" xr:uid="{30C2366A-E292-4230-8CB4-7A7C21648160}">
      <text>
        <r>
          <rPr>
            <b/>
            <sz val="9"/>
            <color indexed="81"/>
            <rFont val="Tahoma"/>
            <family val="2"/>
          </rPr>
          <t>JEAN Alexy:</t>
        </r>
        <r>
          <rPr>
            <sz val="9"/>
            <color indexed="81"/>
            <rFont val="Tahoma"/>
            <family val="2"/>
          </rPr>
          <t xml:space="preserve">
UAV :
Abs Vincent CARNAVIN
P1 :
Abs Ahmed BOUAYAD
Congés RUI COREIA</t>
        </r>
      </text>
    </comment>
    <comment ref="KB43" authorId="2" shapeId="0" xr:uid="{13783065-8568-4422-A170-0CF7BF400E77}">
      <text>
        <r>
          <rPr>
            <b/>
            <sz val="9"/>
            <color indexed="81"/>
            <rFont val="Tahoma"/>
            <family val="2"/>
          </rPr>
          <t>JEAN Alexy:</t>
        </r>
        <r>
          <rPr>
            <sz val="9"/>
            <color indexed="81"/>
            <rFont val="Tahoma"/>
            <family val="2"/>
          </rPr>
          <t xml:space="preserve">
Arrivée de 2 PAR P1 EQ2
Plusieurs formations UAV EQ2</t>
        </r>
      </text>
    </comment>
    <comment ref="KC43" authorId="2" shapeId="0" xr:uid="{6DA7628E-B21F-44C7-B098-93A33158A817}">
      <text>
        <r>
          <rPr>
            <b/>
            <sz val="9"/>
            <color indexed="81"/>
            <rFont val="Tahoma"/>
            <family val="2"/>
          </rPr>
          <t>JEAN Alexy:</t>
        </r>
        <r>
          <rPr>
            <sz val="9"/>
            <color indexed="81"/>
            <rFont val="Tahoma"/>
            <family val="2"/>
          </rPr>
          <t xml:space="preserve">
2 PAR P1 EQ2
UAV :
2 verrous
1 formation</t>
        </r>
      </text>
    </comment>
    <comment ref="KD43" authorId="2" shapeId="0" xr:uid="{F3D12D5A-C45D-4B37-AA6E-D0FABF8E24AF}">
      <text>
        <r>
          <rPr>
            <b/>
            <sz val="9"/>
            <color indexed="81"/>
            <rFont val="Tahoma"/>
            <family val="2"/>
          </rPr>
          <t>JEAN Alexy:</t>
        </r>
        <r>
          <rPr>
            <sz val="9"/>
            <color indexed="81"/>
            <rFont val="Tahoma"/>
            <family val="2"/>
          </rPr>
          <t xml:space="preserve">
2 PAR P1 EQ2
UAV :
2 verrous
1 formation</t>
        </r>
      </text>
    </comment>
    <comment ref="KH43" authorId="2" shapeId="0" xr:uid="{2E385BE4-1FB8-4032-AE45-D410C1D74133}">
      <text>
        <r>
          <rPr>
            <b/>
            <sz val="9"/>
            <color indexed="81"/>
            <rFont val="Tahoma"/>
            <family val="2"/>
          </rPr>
          <t>JEAN Alexy:</t>
        </r>
        <r>
          <rPr>
            <sz val="9"/>
            <color indexed="81"/>
            <rFont val="Tahoma"/>
            <family val="2"/>
          </rPr>
          <t xml:space="preserve">
Singhate Moussa abs (P1 EQ1)</t>
        </r>
      </text>
    </comment>
    <comment ref="KI43" authorId="2" shapeId="0" xr:uid="{E11A0627-CEE9-414B-B50B-C44544B4D317}">
      <text>
        <r>
          <rPr>
            <b/>
            <sz val="9"/>
            <color indexed="81"/>
            <rFont val="Tahoma"/>
            <family val="2"/>
          </rPr>
          <t>JEAN Alexy:</t>
        </r>
        <r>
          <rPr>
            <sz val="9"/>
            <color indexed="81"/>
            <rFont val="Tahoma"/>
            <family val="2"/>
          </rPr>
          <t xml:space="preserve">
1 abs prépa</t>
        </r>
      </text>
    </comment>
    <comment ref="KJ43" authorId="2" shapeId="0" xr:uid="{E287E23D-B474-4021-8D5F-52C1EA87500A}">
      <text>
        <r>
          <rPr>
            <b/>
            <sz val="9"/>
            <color indexed="81"/>
            <rFont val="Tahoma"/>
            <family val="2"/>
          </rPr>
          <t>JEAN Alexy:</t>
        </r>
        <r>
          <rPr>
            <sz val="9"/>
            <color indexed="81"/>
            <rFont val="Tahoma"/>
            <family val="2"/>
          </rPr>
          <t xml:space="preserve">
UAV :
Abs Bachir ABEIDI
P1 :
Abs </t>
        </r>
      </text>
    </comment>
    <comment ref="KK43" authorId="2" shapeId="0" xr:uid="{81DA5E15-76FD-4BBB-A2BB-70D84C864C7F}">
      <text>
        <r>
          <rPr>
            <b/>
            <sz val="9"/>
            <color indexed="81"/>
            <rFont val="Tahoma"/>
            <family val="2"/>
          </rPr>
          <t>JEAN Alexy:</t>
        </r>
        <r>
          <rPr>
            <sz val="9"/>
            <color indexed="81"/>
            <rFont val="Tahoma"/>
            <family val="2"/>
          </rPr>
          <t xml:space="preserve">
UAV :
Abs Bachir ABEIDI
P1 :
Abs Singhate MOUSSA</t>
        </r>
      </text>
    </comment>
    <comment ref="KL43" authorId="2" shapeId="0" xr:uid="{DE767DB0-8C2E-4557-A170-766687A9451A}">
      <text>
        <r>
          <rPr>
            <b/>
            <sz val="9"/>
            <color indexed="81"/>
            <rFont val="Tahoma"/>
            <family val="2"/>
          </rPr>
          <t>JEAN Alexy:</t>
        </r>
        <r>
          <rPr>
            <sz val="9"/>
            <color indexed="81"/>
            <rFont val="Tahoma"/>
            <family val="2"/>
          </rPr>
          <t xml:space="preserve">
UAV :
Abs Bachir ABEIDI
P1 :
Abs Singhate MOUSSA</t>
        </r>
      </text>
    </comment>
    <comment ref="KN43" authorId="2" shapeId="0" xr:uid="{0988DDAB-40C3-46E6-B7A2-A359DBC2747A}">
      <text>
        <r>
          <rPr>
            <b/>
            <sz val="9"/>
            <color indexed="81"/>
            <rFont val="Tahoma"/>
            <family val="2"/>
          </rPr>
          <t>JEAN Alexy:</t>
        </r>
        <r>
          <rPr>
            <sz val="9"/>
            <color indexed="81"/>
            <rFont val="Tahoma"/>
            <family val="2"/>
          </rPr>
          <t xml:space="preserve">
UAV : 3f, 1p
P1 :
Abs Mustapha BELHACENE</t>
        </r>
      </text>
    </comment>
    <comment ref="KO43" authorId="2" shapeId="0" xr:uid="{36AC0C34-0DD4-42C8-B634-28D23604FC6C}">
      <text>
        <r>
          <rPr>
            <b/>
            <sz val="9"/>
            <color indexed="81"/>
            <rFont val="Tahoma"/>
            <family val="2"/>
          </rPr>
          <t>JEAN Alexy:</t>
        </r>
        <r>
          <rPr>
            <sz val="9"/>
            <color indexed="81"/>
            <rFont val="Tahoma"/>
            <family val="2"/>
          </rPr>
          <t xml:space="preserve">
UAV : 3f, 1p
P1 :
Abs Mustapha BELHACENE</t>
        </r>
      </text>
    </comment>
    <comment ref="KP43" authorId="2" shapeId="0" xr:uid="{FD85F7F3-DC89-4B12-B4E2-8C05884551FE}">
      <text>
        <r>
          <rPr>
            <b/>
            <sz val="9"/>
            <color indexed="81"/>
            <rFont val="Tahoma"/>
            <family val="2"/>
          </rPr>
          <t>JEAN Alexy:</t>
        </r>
        <r>
          <rPr>
            <sz val="9"/>
            <color indexed="81"/>
            <rFont val="Tahoma"/>
            <family val="2"/>
          </rPr>
          <t xml:space="preserve">
UAV : 2f, 2p
P1 :
Abs Mustapha BELHACENE</t>
        </r>
      </text>
    </comment>
    <comment ref="KQ43" authorId="2" shapeId="0" xr:uid="{B85FB2CC-1B2E-466D-A408-18F9F196EB81}">
      <text>
        <r>
          <rPr>
            <b/>
            <sz val="9"/>
            <color indexed="81"/>
            <rFont val="Tahoma"/>
            <family val="2"/>
          </rPr>
          <t>JEAN Alexy:</t>
        </r>
        <r>
          <rPr>
            <sz val="9"/>
            <color indexed="81"/>
            <rFont val="Tahoma"/>
            <family val="2"/>
          </rPr>
          <t xml:space="preserve">
UAV : 2f, 2p
P1 :
Abs Mustapha BELHACENE</t>
        </r>
      </text>
    </comment>
    <comment ref="KR43" authorId="2" shapeId="0" xr:uid="{12B245A3-C6FD-4DCC-88DB-EFDF7862E08D}">
      <text>
        <r>
          <rPr>
            <b/>
            <sz val="9"/>
            <color indexed="81"/>
            <rFont val="Tahoma"/>
            <family val="2"/>
          </rPr>
          <t>JEAN Alexy:</t>
        </r>
        <r>
          <rPr>
            <sz val="9"/>
            <color indexed="81"/>
            <rFont val="Tahoma"/>
            <family val="2"/>
          </rPr>
          <t xml:space="preserve">
UAV : 2f, 2p
P1 :
Abs Mustapha BELHACENE
Grèviste 2h :
Jacky
Omar</t>
        </r>
      </text>
    </comment>
    <comment ref="KT43" authorId="2" shapeId="0" xr:uid="{D8CF663F-72E9-4B38-9FCD-65DEE345163F}">
      <text>
        <r>
          <rPr>
            <b/>
            <sz val="9"/>
            <color indexed="81"/>
            <rFont val="Tahoma"/>
            <family val="2"/>
          </rPr>
          <t>JEAN Alexy:</t>
        </r>
        <r>
          <rPr>
            <sz val="9"/>
            <color indexed="81"/>
            <rFont val="Tahoma"/>
            <family val="2"/>
          </rPr>
          <t xml:space="preserve">
UAV :
Abs Bachir ABEIDI</t>
        </r>
      </text>
    </comment>
    <comment ref="KU43" authorId="2" shapeId="0" xr:uid="{C5D3CFD3-E4B6-4979-9ED6-450F5FC0D410}">
      <text>
        <r>
          <rPr>
            <b/>
            <sz val="9"/>
            <color indexed="81"/>
            <rFont val="Tahoma"/>
            <family val="2"/>
          </rPr>
          <t>JEAN Alexy:</t>
        </r>
        <r>
          <rPr>
            <sz val="9"/>
            <color indexed="81"/>
            <rFont val="Tahoma"/>
            <family val="2"/>
          </rPr>
          <t xml:space="preserve">
UAV :
Abs Abou M'BAYE
Abs Bachir ABEIDI
Abs Mohamed AAMAR</t>
        </r>
      </text>
    </comment>
    <comment ref="KV43" authorId="2" shapeId="0" xr:uid="{2ECDC33E-73D5-4EEC-899F-E02E7B8D3378}">
      <text>
        <r>
          <rPr>
            <b/>
            <sz val="9"/>
            <color indexed="81"/>
            <rFont val="Tahoma"/>
            <family val="2"/>
          </rPr>
          <t>JEAN Alexy:</t>
        </r>
        <r>
          <rPr>
            <sz val="9"/>
            <color indexed="81"/>
            <rFont val="Tahoma"/>
            <family val="2"/>
          </rPr>
          <t xml:space="preserve">
UAV :
Abs Abou M'BAYE
Abs Bachir ABEIDI
Abs Mohamed AAMAR
Abs Vincent CARNAVIN</t>
        </r>
      </text>
    </comment>
    <comment ref="KW43" authorId="2" shapeId="0" xr:uid="{A06E9D96-4CB4-49FE-A396-40FF750A5FA5}">
      <text>
        <r>
          <rPr>
            <b/>
            <sz val="9"/>
            <color indexed="81"/>
            <rFont val="Tahoma"/>
            <family val="2"/>
          </rPr>
          <t>JEAN Alexy:</t>
        </r>
        <r>
          <rPr>
            <sz val="9"/>
            <color indexed="81"/>
            <rFont val="Tahoma"/>
            <family val="2"/>
          </rPr>
          <t xml:space="preserve">
UAV :
Abs Abou M'BAYE
Abs Bachir ABEIDI
Abs Mohamed AAMAR</t>
        </r>
      </text>
    </comment>
    <comment ref="KX43" authorId="2" shapeId="0" xr:uid="{20C7370B-5F49-42C2-8863-0A767A167626}">
      <text>
        <r>
          <rPr>
            <b/>
            <sz val="9"/>
            <color indexed="81"/>
            <rFont val="Tahoma"/>
            <family val="2"/>
          </rPr>
          <t>JEAN Alexy:</t>
        </r>
        <r>
          <rPr>
            <sz val="9"/>
            <color indexed="81"/>
            <rFont val="Tahoma"/>
            <family val="2"/>
          </rPr>
          <t xml:space="preserve">
UAV :
Abs Abou M'BAYE
Abs Bachir ABEIDI
Abs Mohamed AAMAR</t>
        </r>
      </text>
    </comment>
    <comment ref="KZ43" authorId="2" shapeId="0" xr:uid="{0BB01D34-2CD0-4807-961D-0A18D0F8ED4B}">
      <text>
        <r>
          <rPr>
            <b/>
            <sz val="9"/>
            <color indexed="81"/>
            <rFont val="Tahoma"/>
            <family val="2"/>
          </rPr>
          <t>JEAN Alexy:</t>
        </r>
        <r>
          <rPr>
            <sz val="9"/>
            <color indexed="81"/>
            <rFont val="Tahoma"/>
            <family val="2"/>
          </rPr>
          <t xml:space="preserve">
UAV :
Abs Abdel OULAIDI
Abs Saïdou SALL
P1 :
Abs Youssoufa DIATTA</t>
        </r>
      </text>
    </comment>
    <comment ref="LA43" authorId="2" shapeId="0" xr:uid="{B7EA4071-6B44-40C5-A09F-DD7B423D3762}">
      <text>
        <r>
          <rPr>
            <b/>
            <sz val="9"/>
            <color indexed="81"/>
            <rFont val="Tahoma"/>
            <family val="2"/>
          </rPr>
          <t>JEAN Alexy:</t>
        </r>
        <r>
          <rPr>
            <sz val="9"/>
            <color indexed="81"/>
            <rFont val="Tahoma"/>
            <family val="2"/>
          </rPr>
          <t xml:space="preserve">
UAV :
Abs Abdel OULAIDI
Abs Saïdou SALL
P1 :
Abs Youssoufa DIATTA
Abs Alex MENDY</t>
        </r>
      </text>
    </comment>
    <comment ref="LB43" authorId="2" shapeId="0" xr:uid="{20DA0EBD-33A3-497B-A19E-D259B10E8399}">
      <text>
        <r>
          <rPr>
            <b/>
            <sz val="9"/>
            <color indexed="81"/>
            <rFont val="Tahoma"/>
            <family val="2"/>
          </rPr>
          <t>JEAN Alexy:</t>
        </r>
        <r>
          <rPr>
            <sz val="9"/>
            <color indexed="81"/>
            <rFont val="Tahoma"/>
            <family val="2"/>
          </rPr>
          <t xml:space="preserve">
UAV :
Abs Abdel OULAIDI
Abs Saïdou SALL
P1 :
Abs Alex MENDY
Abs Youssoufa DIATTA
Abs Samba MBAYE</t>
        </r>
      </text>
    </comment>
    <comment ref="LC43" authorId="2" shapeId="0" xr:uid="{D89BD31F-EA6A-4388-81F7-EB01DBB18577}">
      <text>
        <r>
          <rPr>
            <b/>
            <sz val="9"/>
            <color indexed="81"/>
            <rFont val="Tahoma"/>
            <family val="2"/>
          </rPr>
          <t>JEAN Alexy:</t>
        </r>
        <r>
          <rPr>
            <sz val="9"/>
            <color indexed="81"/>
            <rFont val="Tahoma"/>
            <family val="2"/>
          </rPr>
          <t xml:space="preserve">
UAV :
Abs Abdel OULAIDI
Abs Saïdou SALL
P1 :
Abs Alex MENDY
Abs Youssoufa DIATTA
Abs Rémi DUBOIS
Abs Valérie OLIVIER (PAR)</t>
        </r>
      </text>
    </comment>
    <comment ref="LD43" authorId="2" shapeId="0" xr:uid="{3FC81BF9-0F82-494F-A673-F618AEE16CF0}">
      <text>
        <r>
          <rPr>
            <b/>
            <sz val="9"/>
            <color indexed="81"/>
            <rFont val="Tahoma"/>
            <family val="2"/>
          </rPr>
          <t>JEAN Alexy:</t>
        </r>
        <r>
          <rPr>
            <sz val="9"/>
            <color indexed="81"/>
            <rFont val="Tahoma"/>
            <family val="2"/>
          </rPr>
          <t xml:space="preserve">
UAV :
Abs Abdel OULAIDI
Abs Saïdou SALL
P1 :
Abs Youssoufa DIATTA
Abs Valérie OLIVIER (PAR)</t>
        </r>
      </text>
    </comment>
    <comment ref="AK47" authorId="193" shapeId="0" xr:uid="{E078A91C-EF32-4077-B966-B755CF0B3971}">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1 CU en congé</t>
      </text>
    </comment>
    <comment ref="AL47" authorId="194" shapeId="0" xr:uid="{9771F192-F51E-4FED-8D79-6C7A04540010}">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1 CU en congé</t>
      </text>
    </comment>
    <comment ref="AM47" authorId="195" shapeId="0" xr:uid="{0C5B4F66-AA05-477B-9572-AEDA85D2BDC6}">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1 CU en congé</t>
      </text>
    </comment>
    <comment ref="AN47" authorId="196" shapeId="0" xr:uid="{F32040EB-420F-4E53-9C14-274455475D9F}">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1 CU en congé</t>
      </text>
    </comment>
    <comment ref="EZ47" authorId="197" shapeId="0" xr:uid="{D0F201EB-9125-4960-8910-A4EC94D8928B}">
      <text>
        <r>
          <rPr>
            <b/>
            <sz val="9"/>
            <color indexed="81"/>
            <rFont val="Tahoma"/>
            <family val="2"/>
          </rPr>
          <t>HAREL Christophe:</t>
        </r>
        <r>
          <rPr>
            <sz val="9"/>
            <color indexed="81"/>
            <rFont val="Tahoma"/>
            <family val="2"/>
          </rPr>
          <t xml:space="preserve">
Greg CU ferrage eq2 congés</t>
        </r>
      </text>
    </comment>
    <comment ref="FA47" authorId="197" shapeId="0" xr:uid="{09F446C8-D448-4DD6-9B1A-5621D20B6A36}">
      <text>
        <r>
          <rPr>
            <b/>
            <sz val="9"/>
            <color indexed="81"/>
            <rFont val="Tahoma"/>
            <family val="2"/>
          </rPr>
          <t>HAREL Christophe:</t>
        </r>
        <r>
          <rPr>
            <sz val="9"/>
            <color indexed="81"/>
            <rFont val="Tahoma"/>
            <family val="2"/>
          </rPr>
          <t xml:space="preserve">
Greg CU ferrage eq2 congés</t>
        </r>
      </text>
    </comment>
    <comment ref="FL47" authorId="197" shapeId="0" xr:uid="{26E0D5C8-9179-4C4C-9009-70F41B9690B2}">
      <text>
        <r>
          <rPr>
            <b/>
            <sz val="9"/>
            <color indexed="81"/>
            <rFont val="Tahoma"/>
            <family val="2"/>
          </rPr>
          <t>HAREL Christophe:</t>
        </r>
        <r>
          <rPr>
            <sz val="9"/>
            <color indexed="81"/>
            <rFont val="Tahoma"/>
            <family val="2"/>
          </rPr>
          <t xml:space="preserve">
CU Greg en congés depuis S45</t>
        </r>
      </text>
    </comment>
    <comment ref="FM47" authorId="197" shapeId="0" xr:uid="{CD49C48F-FED0-4B2C-A6D0-616801E7349F}">
      <text>
        <r>
          <rPr>
            <b/>
            <sz val="9"/>
            <color indexed="81"/>
            <rFont val="Tahoma"/>
            <family val="2"/>
          </rPr>
          <t>HAREL Christophe:</t>
        </r>
        <r>
          <rPr>
            <sz val="9"/>
            <color indexed="81"/>
            <rFont val="Tahoma"/>
            <family val="2"/>
          </rPr>
          <t xml:space="preserve">
CU Greg en congés depuis S45</t>
        </r>
      </text>
    </comment>
    <comment ref="FN47" authorId="197" shapeId="0" xr:uid="{29B75010-F433-4498-98AA-6D7A1FDCF7AF}">
      <text>
        <r>
          <rPr>
            <b/>
            <sz val="9"/>
            <color indexed="81"/>
            <rFont val="Tahoma"/>
            <family val="2"/>
          </rPr>
          <t>HAREL Christophe:</t>
        </r>
        <r>
          <rPr>
            <sz val="9"/>
            <color indexed="81"/>
            <rFont val="Tahoma"/>
            <family val="2"/>
          </rPr>
          <t xml:space="preserve">
CU Greg en congés depuis S45</t>
        </r>
      </text>
    </comment>
    <comment ref="FO47" authorId="197" shapeId="0" xr:uid="{97EBF0A7-5D02-43F6-A569-4A6977BE4FE3}">
      <text>
        <r>
          <rPr>
            <b/>
            <sz val="9"/>
            <color indexed="81"/>
            <rFont val="Tahoma"/>
            <family val="2"/>
          </rPr>
          <t>HAREL Christophe:</t>
        </r>
        <r>
          <rPr>
            <sz val="9"/>
            <color indexed="81"/>
            <rFont val="Tahoma"/>
            <family val="2"/>
          </rPr>
          <t xml:space="preserve">
CU Greg en congés depuis S45</t>
        </r>
      </text>
    </comment>
    <comment ref="GA47" authorId="197" shapeId="0" xr:uid="{9FC6E3CA-A83B-455E-B2C3-6167DC1B7FEB}">
      <text>
        <r>
          <rPr>
            <b/>
            <sz val="9"/>
            <color indexed="81"/>
            <rFont val="Tahoma"/>
            <family val="2"/>
          </rPr>
          <t>HAREL Christophe:</t>
        </r>
        <r>
          <rPr>
            <sz val="9"/>
            <color indexed="81"/>
            <rFont val="Tahoma"/>
            <family val="2"/>
          </rPr>
          <t xml:space="preserve">
CU conges</t>
        </r>
      </text>
    </comment>
    <comment ref="GD47" authorId="198" shapeId="0" xr:uid="{03C21AB2-D7F5-4D38-B829-5FE9C27F5F44}">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1 CU en congé</t>
      </text>
    </comment>
    <comment ref="GV47" authorId="197" shapeId="0" xr:uid="{DFFD2BD9-796D-4BA0-9C5E-6DA79673E249}">
      <text>
        <r>
          <rPr>
            <b/>
            <sz val="9"/>
            <color indexed="81"/>
            <rFont val="Tahoma"/>
            <family val="2"/>
          </rPr>
          <t>HAREL Christophe:</t>
        </r>
        <r>
          <rPr>
            <sz val="9"/>
            <color indexed="81"/>
            <rFont val="Tahoma"/>
            <family val="2"/>
          </rPr>
          <t xml:space="preserve">
Greg CU ferrage eq2 congés</t>
        </r>
      </text>
    </comment>
    <comment ref="GW47" authorId="197" shapeId="0" xr:uid="{91B1FF48-E277-42E8-9E5B-C3BD0129E81A}">
      <text>
        <r>
          <rPr>
            <b/>
            <sz val="9"/>
            <color indexed="81"/>
            <rFont val="Tahoma"/>
            <family val="2"/>
          </rPr>
          <t>HAREL Christophe:</t>
        </r>
        <r>
          <rPr>
            <sz val="9"/>
            <color indexed="81"/>
            <rFont val="Tahoma"/>
            <family val="2"/>
          </rPr>
          <t xml:space="preserve">
Greg CU ferrage eq2 congés</t>
        </r>
      </text>
    </comment>
    <comment ref="HH47" authorId="197" shapeId="0" xr:uid="{9688EF79-AD0C-4132-AFE0-E98C5A5F56CA}">
      <text>
        <r>
          <rPr>
            <b/>
            <sz val="9"/>
            <color indexed="81"/>
            <rFont val="Tahoma"/>
            <family val="2"/>
          </rPr>
          <t>HAREL Christophe:</t>
        </r>
        <r>
          <rPr>
            <sz val="9"/>
            <color indexed="81"/>
            <rFont val="Tahoma"/>
            <family val="2"/>
          </rPr>
          <t xml:space="preserve">
CU Greg en congés depuis S45</t>
        </r>
      </text>
    </comment>
    <comment ref="HI47" authorId="197" shapeId="0" xr:uid="{D65CD3A0-BE72-49C8-A09D-030AEC13C7EA}">
      <text>
        <r>
          <rPr>
            <b/>
            <sz val="9"/>
            <color indexed="81"/>
            <rFont val="Tahoma"/>
            <family val="2"/>
          </rPr>
          <t>HAREL Christophe:</t>
        </r>
        <r>
          <rPr>
            <sz val="9"/>
            <color indexed="81"/>
            <rFont val="Tahoma"/>
            <family val="2"/>
          </rPr>
          <t xml:space="preserve">
CU Greg en congés depuis S45</t>
        </r>
      </text>
    </comment>
    <comment ref="HJ47" authorId="197" shapeId="0" xr:uid="{498645B3-EE37-43CB-BF74-3CE0BE0B3C56}">
      <text>
        <r>
          <rPr>
            <b/>
            <sz val="9"/>
            <color indexed="81"/>
            <rFont val="Tahoma"/>
            <family val="2"/>
          </rPr>
          <t>HAREL Christophe:</t>
        </r>
        <r>
          <rPr>
            <sz val="9"/>
            <color indexed="81"/>
            <rFont val="Tahoma"/>
            <family val="2"/>
          </rPr>
          <t xml:space="preserve">
CU Greg en congés depuis S45</t>
        </r>
      </text>
    </comment>
    <comment ref="HK47" authorId="197" shapeId="0" xr:uid="{DE15EA65-5CF3-4FFB-BD26-461593911642}">
      <text>
        <r>
          <rPr>
            <b/>
            <sz val="9"/>
            <color indexed="81"/>
            <rFont val="Tahoma"/>
            <family val="2"/>
          </rPr>
          <t>HAREL Christophe:</t>
        </r>
        <r>
          <rPr>
            <sz val="9"/>
            <color indexed="81"/>
            <rFont val="Tahoma"/>
            <family val="2"/>
          </rPr>
          <t xml:space="preserve">
CU Greg en congés depuis S45</t>
        </r>
      </text>
    </comment>
    <comment ref="HW47" authorId="197" shapeId="0" xr:uid="{64E98356-04CE-42D3-8751-AE5D2BBC34D0}">
      <text>
        <r>
          <rPr>
            <b/>
            <sz val="9"/>
            <color indexed="81"/>
            <rFont val="Tahoma"/>
            <family val="2"/>
          </rPr>
          <t>HAREL Christophe:</t>
        </r>
        <r>
          <rPr>
            <sz val="9"/>
            <color indexed="81"/>
            <rFont val="Tahoma"/>
            <family val="2"/>
          </rPr>
          <t xml:space="preserve">
CU conges</t>
        </r>
      </text>
    </comment>
    <comment ref="HZ47" authorId="199" shapeId="0" xr:uid="{88DF2AF5-1318-40FB-B61D-83C62997A488}">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1 CU en congé</t>
      </text>
    </comment>
    <comment ref="IR47" authorId="197" shapeId="0" xr:uid="{20B2B383-85E5-4024-ADC4-EDC1BE3DEFB2}">
      <text>
        <r>
          <rPr>
            <b/>
            <sz val="9"/>
            <color indexed="81"/>
            <rFont val="Tahoma"/>
            <family val="2"/>
          </rPr>
          <t>HAREL Christophe:</t>
        </r>
        <r>
          <rPr>
            <sz val="9"/>
            <color indexed="81"/>
            <rFont val="Tahoma"/>
            <family val="2"/>
          </rPr>
          <t xml:space="preserve">
Greg CU ferrage eq2 congés</t>
        </r>
      </text>
    </comment>
    <comment ref="IS47" authorId="197" shapeId="0" xr:uid="{2C6E8E05-0155-4BAE-8307-0A0EE702E57D}">
      <text>
        <r>
          <rPr>
            <b/>
            <sz val="9"/>
            <color indexed="81"/>
            <rFont val="Tahoma"/>
            <family val="2"/>
          </rPr>
          <t>HAREL Christophe:</t>
        </r>
        <r>
          <rPr>
            <sz val="9"/>
            <color indexed="81"/>
            <rFont val="Tahoma"/>
            <family val="2"/>
          </rPr>
          <t xml:space="preserve">
Greg CU ferrage eq2 congés</t>
        </r>
      </text>
    </comment>
    <comment ref="JD47" authorId="197" shapeId="0" xr:uid="{E1329EA0-08BE-420D-B6EE-9D1E2BF623B5}">
      <text>
        <r>
          <rPr>
            <b/>
            <sz val="9"/>
            <color indexed="81"/>
            <rFont val="Tahoma"/>
            <family val="2"/>
          </rPr>
          <t>HAREL Christophe:</t>
        </r>
        <r>
          <rPr>
            <sz val="9"/>
            <color indexed="81"/>
            <rFont val="Tahoma"/>
            <family val="2"/>
          </rPr>
          <t xml:space="preserve">
CU Greg en congés depuis S45</t>
        </r>
      </text>
    </comment>
    <comment ref="JE47" authorId="197" shapeId="0" xr:uid="{FE4A6834-0778-4E77-90DC-90DEE79E9FA6}">
      <text>
        <r>
          <rPr>
            <b/>
            <sz val="9"/>
            <color indexed="81"/>
            <rFont val="Tahoma"/>
            <family val="2"/>
          </rPr>
          <t>HAREL Christophe:</t>
        </r>
        <r>
          <rPr>
            <sz val="9"/>
            <color indexed="81"/>
            <rFont val="Tahoma"/>
            <family val="2"/>
          </rPr>
          <t xml:space="preserve">
CU Greg en congés depuis S45</t>
        </r>
      </text>
    </comment>
    <comment ref="JF47" authorId="197" shapeId="0" xr:uid="{C100AB76-2060-4889-963E-BDF0B4455960}">
      <text>
        <r>
          <rPr>
            <b/>
            <sz val="9"/>
            <color indexed="81"/>
            <rFont val="Tahoma"/>
            <family val="2"/>
          </rPr>
          <t>HAREL Christophe:</t>
        </r>
        <r>
          <rPr>
            <sz val="9"/>
            <color indexed="81"/>
            <rFont val="Tahoma"/>
            <family val="2"/>
          </rPr>
          <t xml:space="preserve">
CU Greg en congés depuis S45</t>
        </r>
      </text>
    </comment>
    <comment ref="JG47" authorId="197" shapeId="0" xr:uid="{E10A23FE-19D1-4E2E-91C9-F5EF3F15E35B}">
      <text>
        <r>
          <rPr>
            <b/>
            <sz val="9"/>
            <color indexed="81"/>
            <rFont val="Tahoma"/>
            <family val="2"/>
          </rPr>
          <t>HAREL Christophe:</t>
        </r>
        <r>
          <rPr>
            <sz val="9"/>
            <color indexed="81"/>
            <rFont val="Tahoma"/>
            <family val="2"/>
          </rPr>
          <t xml:space="preserve">
CU Greg en congés depuis S45</t>
        </r>
      </text>
    </comment>
    <comment ref="JS47" authorId="197" shapeId="0" xr:uid="{34445562-6B6C-4F51-95EA-4D1F12AC616B}">
      <text>
        <r>
          <rPr>
            <b/>
            <sz val="9"/>
            <color indexed="81"/>
            <rFont val="Tahoma"/>
            <family val="2"/>
          </rPr>
          <t>HAREL Christophe:</t>
        </r>
        <r>
          <rPr>
            <sz val="9"/>
            <color indexed="81"/>
            <rFont val="Tahoma"/>
            <family val="2"/>
          </rPr>
          <t xml:space="preserve">
CU conges</t>
        </r>
      </text>
    </comment>
    <comment ref="JV47" authorId="200" shapeId="0" xr:uid="{8FF692CF-643A-4784-A631-85CE86678BEC}">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1 CU en congé</t>
      </text>
    </comment>
    <comment ref="KB47" authorId="197" shapeId="0" xr:uid="{34E0EE6C-827D-433F-A613-253305AFC0C7}">
      <text>
        <r>
          <rPr>
            <b/>
            <sz val="9"/>
            <color indexed="81"/>
            <rFont val="Tahoma"/>
            <family val="2"/>
          </rPr>
          <t>HAREL Christophe:</t>
        </r>
        <r>
          <rPr>
            <sz val="9"/>
            <color indexed="81"/>
            <rFont val="Tahoma"/>
            <family val="2"/>
          </rPr>
          <t xml:space="preserve">
Greg CU ferrage eq2 congés</t>
        </r>
      </text>
    </comment>
    <comment ref="KC47" authorId="197" shapeId="0" xr:uid="{42A5584D-8D98-4CED-8A76-B0316D5ABCBC}">
      <text>
        <r>
          <rPr>
            <b/>
            <sz val="9"/>
            <color indexed="81"/>
            <rFont val="Tahoma"/>
            <family val="2"/>
          </rPr>
          <t>HAREL Christophe:</t>
        </r>
        <r>
          <rPr>
            <sz val="9"/>
            <color indexed="81"/>
            <rFont val="Tahoma"/>
            <family val="2"/>
          </rPr>
          <t xml:space="preserve">
Greg CU ferrage eq2 congés</t>
        </r>
      </text>
    </comment>
    <comment ref="KN47" authorId="197" shapeId="0" xr:uid="{4626A483-3E97-44EE-9F9E-50A18FA68CD0}">
      <text>
        <r>
          <rPr>
            <b/>
            <sz val="9"/>
            <color indexed="81"/>
            <rFont val="Tahoma"/>
            <family val="2"/>
          </rPr>
          <t>HAREL Christophe:</t>
        </r>
        <r>
          <rPr>
            <sz val="9"/>
            <color indexed="81"/>
            <rFont val="Tahoma"/>
            <family val="2"/>
          </rPr>
          <t xml:space="preserve">
CU Greg en congés depuis S45</t>
        </r>
      </text>
    </comment>
    <comment ref="KO47" authorId="197" shapeId="0" xr:uid="{21381E62-9618-4E74-A438-7DD88E6C702A}">
      <text>
        <r>
          <rPr>
            <b/>
            <sz val="9"/>
            <color indexed="81"/>
            <rFont val="Tahoma"/>
            <family val="2"/>
          </rPr>
          <t>HAREL Christophe:</t>
        </r>
        <r>
          <rPr>
            <sz val="9"/>
            <color indexed="81"/>
            <rFont val="Tahoma"/>
            <family val="2"/>
          </rPr>
          <t xml:space="preserve">
CU Greg en congés depuis S45</t>
        </r>
      </text>
    </comment>
    <comment ref="KP47" authorId="197" shapeId="0" xr:uid="{E2F8FD3B-23D9-4641-9F6E-CAF28F3E348A}">
      <text>
        <r>
          <rPr>
            <b/>
            <sz val="9"/>
            <color indexed="81"/>
            <rFont val="Tahoma"/>
            <family val="2"/>
          </rPr>
          <t>HAREL Christophe:</t>
        </r>
        <r>
          <rPr>
            <sz val="9"/>
            <color indexed="81"/>
            <rFont val="Tahoma"/>
            <family val="2"/>
          </rPr>
          <t xml:space="preserve">
CU Greg en congés depuis S45</t>
        </r>
      </text>
    </comment>
    <comment ref="KQ47" authorId="197" shapeId="0" xr:uid="{55A741EF-1105-4E25-8C90-31BDAAF29C79}">
      <text>
        <r>
          <rPr>
            <b/>
            <sz val="9"/>
            <color indexed="81"/>
            <rFont val="Tahoma"/>
            <family val="2"/>
          </rPr>
          <t>HAREL Christophe:</t>
        </r>
        <r>
          <rPr>
            <sz val="9"/>
            <color indexed="81"/>
            <rFont val="Tahoma"/>
            <family val="2"/>
          </rPr>
          <t xml:space="preserve">
CU Greg en congés depuis S45</t>
        </r>
      </text>
    </comment>
    <comment ref="LC47" authorId="197" shapeId="0" xr:uid="{AD7790B2-DB76-421F-86F3-907959702A21}">
      <text>
        <r>
          <rPr>
            <b/>
            <sz val="9"/>
            <color indexed="81"/>
            <rFont val="Tahoma"/>
            <family val="2"/>
          </rPr>
          <t>HAREL Christophe:</t>
        </r>
        <r>
          <rPr>
            <sz val="9"/>
            <color indexed="81"/>
            <rFont val="Tahoma"/>
            <family val="2"/>
          </rPr>
          <t xml:space="preserve">
CU conges</t>
        </r>
      </text>
    </comment>
    <comment ref="K48" authorId="2" shapeId="0" xr:uid="{E8B509FC-79F5-4B7C-B2CC-37786A1F5C6E}">
      <text>
        <r>
          <rPr>
            <b/>
            <sz val="9"/>
            <color indexed="81"/>
            <rFont val="Tahoma"/>
            <family val="2"/>
          </rPr>
          <t>JEAN Alexy:</t>
        </r>
        <r>
          <rPr>
            <sz val="9"/>
            <color indexed="81"/>
            <rFont val="Tahoma"/>
            <family val="2"/>
          </rPr>
          <t xml:space="preserve">
2 FSSE réalisées</t>
        </r>
      </text>
    </comment>
    <comment ref="L48" authorId="2" shapeId="0" xr:uid="{E97984EB-32FF-4074-9A9D-DD7E6B7C126C}">
      <text>
        <r>
          <rPr>
            <b/>
            <sz val="9"/>
            <color indexed="81"/>
            <rFont val="Tahoma"/>
            <family val="2"/>
          </rPr>
          <t>JEAN Alexy:</t>
        </r>
        <r>
          <rPr>
            <sz val="9"/>
            <color indexed="81"/>
            <rFont val="Tahoma"/>
            <family val="2"/>
          </rPr>
          <t xml:space="preserve">
1 FSSE
Manque Mohamed</t>
        </r>
      </text>
    </comment>
    <comment ref="M48" authorId="2" shapeId="0" xr:uid="{CC77850D-D317-44E8-B50D-817EC7EAC8AB}">
      <text>
        <r>
          <rPr>
            <b/>
            <sz val="9"/>
            <color indexed="81"/>
            <rFont val="Tahoma"/>
            <family val="2"/>
          </rPr>
          <t>JEAN Alexy:</t>
        </r>
        <r>
          <rPr>
            <sz val="9"/>
            <color indexed="81"/>
            <rFont val="Tahoma"/>
            <family val="2"/>
          </rPr>
          <t xml:space="preserve">
1 FSSE
Manque Mohamed</t>
        </r>
      </text>
    </comment>
    <comment ref="N48" authorId="2" shapeId="0" xr:uid="{9B996844-4125-4A6D-9B77-69686725412B}">
      <text>
        <r>
          <rPr>
            <b/>
            <sz val="9"/>
            <color indexed="81"/>
            <rFont val="Tahoma"/>
            <family val="2"/>
          </rPr>
          <t>JEAN Alexy:</t>
        </r>
        <r>
          <rPr>
            <sz val="9"/>
            <color indexed="81"/>
            <rFont val="Tahoma"/>
            <family val="2"/>
          </rPr>
          <t xml:space="preserve">
1 FSSE
Manque Mohamed</t>
        </r>
      </text>
    </comment>
    <comment ref="AD48" authorId="2" shapeId="0" xr:uid="{7CA2797A-6671-4E07-A1D3-48D5E7F9CF5B}">
      <text>
        <r>
          <rPr>
            <b/>
            <sz val="9"/>
            <color indexed="81"/>
            <rFont val="Tahoma"/>
            <family val="2"/>
          </rPr>
          <t>JEAN Alexy:</t>
        </r>
        <r>
          <rPr>
            <sz val="9"/>
            <color indexed="81"/>
            <rFont val="Tahoma"/>
            <family val="2"/>
          </rPr>
          <t xml:space="preserve">
Manque Kamel</t>
        </r>
      </text>
    </comment>
    <comment ref="AF48" authorId="2" shapeId="0" xr:uid="{B2503260-2129-4942-857D-97AF737572AF}">
      <text>
        <r>
          <rPr>
            <b/>
            <sz val="9"/>
            <color indexed="81"/>
            <rFont val="Tahoma"/>
            <family val="2"/>
          </rPr>
          <t>JEAN Alexy:</t>
        </r>
        <r>
          <rPr>
            <sz val="9"/>
            <color indexed="81"/>
            <rFont val="Tahoma"/>
            <family val="2"/>
          </rPr>
          <t xml:space="preserve">
Manque Abdel</t>
        </r>
      </text>
    </comment>
    <comment ref="AG48" authorId="2" shapeId="0" xr:uid="{FE5E607E-F63C-49F8-A45B-203654CAD13F}">
      <text>
        <r>
          <rPr>
            <b/>
            <sz val="9"/>
            <color indexed="81"/>
            <rFont val="Tahoma"/>
            <family val="2"/>
          </rPr>
          <t>JEAN Alexy:</t>
        </r>
        <r>
          <rPr>
            <sz val="9"/>
            <color indexed="81"/>
            <rFont val="Tahoma"/>
            <family val="2"/>
          </rPr>
          <t xml:space="preserve">
Manque Kamel</t>
        </r>
      </text>
    </comment>
    <comment ref="AH48" authorId="2" shapeId="0" xr:uid="{8643E577-6C5A-4F77-8001-8B64191436DC}">
      <text>
        <r>
          <rPr>
            <b/>
            <sz val="9"/>
            <color indexed="81"/>
            <rFont val="Tahoma"/>
            <family val="2"/>
          </rPr>
          <t>JEAN Alexy:</t>
        </r>
        <r>
          <rPr>
            <sz val="9"/>
            <color indexed="81"/>
            <rFont val="Tahoma"/>
            <family val="2"/>
          </rPr>
          <t xml:space="preserve">
Manque Abdel</t>
        </r>
      </text>
    </comment>
    <comment ref="AK48" authorId="2" shapeId="0" xr:uid="{1C76E486-91AA-4E35-83CA-6E2F083013B2}">
      <text>
        <r>
          <rPr>
            <b/>
            <sz val="9"/>
            <color indexed="81"/>
            <rFont val="Tahoma"/>
            <family val="2"/>
          </rPr>
          <t>JEAN Alexy:</t>
        </r>
        <r>
          <rPr>
            <sz val="9"/>
            <color indexed="81"/>
            <rFont val="Tahoma"/>
            <family val="2"/>
          </rPr>
          <t xml:space="preserve">
Manque Abdel</t>
        </r>
      </text>
    </comment>
    <comment ref="AL48" authorId="2" shapeId="0" xr:uid="{F49E8032-1EE6-4F3A-AD74-EEDC149D40FF}">
      <text>
        <r>
          <rPr>
            <b/>
            <sz val="9"/>
            <color indexed="81"/>
            <rFont val="Tahoma"/>
            <family val="2"/>
          </rPr>
          <t>JEAN Alexy:</t>
        </r>
        <r>
          <rPr>
            <sz val="9"/>
            <color indexed="81"/>
            <rFont val="Tahoma"/>
            <family val="2"/>
          </rPr>
          <t xml:space="preserve">
Manque Kamel</t>
        </r>
      </text>
    </comment>
    <comment ref="AN48" authorId="2" shapeId="0" xr:uid="{E88B3FD0-28F6-4472-9DCF-D9964F106AB2}">
      <text>
        <r>
          <rPr>
            <b/>
            <sz val="9"/>
            <color indexed="81"/>
            <rFont val="Tahoma"/>
            <family val="2"/>
          </rPr>
          <t>JEAN Alexy:</t>
        </r>
        <r>
          <rPr>
            <sz val="9"/>
            <color indexed="81"/>
            <rFont val="Tahoma"/>
            <family val="2"/>
          </rPr>
          <t xml:space="preserve">
Manque Kamel</t>
        </r>
      </text>
    </comment>
    <comment ref="AQ48" authorId="2" shapeId="0" xr:uid="{E2D2CC76-2779-4D77-8DBA-E523D1E2BBF9}">
      <text>
        <r>
          <rPr>
            <b/>
            <sz val="9"/>
            <color indexed="81"/>
            <rFont val="Tahoma"/>
            <family val="2"/>
          </rPr>
          <t>JEAN Alexy:</t>
        </r>
        <r>
          <rPr>
            <sz val="9"/>
            <color indexed="81"/>
            <rFont val="Tahoma"/>
            <family val="2"/>
          </rPr>
          <t xml:space="preserve">
Manque Rachid</t>
        </r>
      </text>
    </comment>
    <comment ref="AR48" authorId="2" shapeId="0" xr:uid="{67BD32C5-3244-45AC-9B4F-037B7A1C2BB8}">
      <text>
        <r>
          <rPr>
            <b/>
            <sz val="9"/>
            <color indexed="81"/>
            <rFont val="Tahoma"/>
            <family val="2"/>
          </rPr>
          <t>JEAN Alexy:</t>
        </r>
        <r>
          <rPr>
            <sz val="9"/>
            <color indexed="81"/>
            <rFont val="Tahoma"/>
            <family val="2"/>
          </rPr>
          <t xml:space="preserve">
2 Rachid (rattrapage)
Manque Thomas</t>
        </r>
      </text>
    </comment>
    <comment ref="AS48" authorId="2" shapeId="0" xr:uid="{8D7C9AC5-78A8-437D-BD27-DF71651D22F2}">
      <text>
        <r>
          <rPr>
            <b/>
            <sz val="9"/>
            <color indexed="81"/>
            <rFont val="Tahoma"/>
            <family val="2"/>
          </rPr>
          <t>JEAN Alexy:</t>
        </r>
        <r>
          <rPr>
            <sz val="9"/>
            <color indexed="81"/>
            <rFont val="Tahoma"/>
            <family val="2"/>
          </rPr>
          <t xml:space="preserve">
Manque Thomas</t>
        </r>
      </text>
    </comment>
    <comment ref="AW48" authorId="2" shapeId="0" xr:uid="{A87E8F40-5366-4226-AB64-6FBC91E8DB50}">
      <text>
        <r>
          <rPr>
            <b/>
            <sz val="9"/>
            <color indexed="81"/>
            <rFont val="Tahoma"/>
            <family val="2"/>
          </rPr>
          <t>JEAN Alexy:</t>
        </r>
        <r>
          <rPr>
            <sz val="9"/>
            <color indexed="81"/>
            <rFont val="Tahoma"/>
            <family val="2"/>
          </rPr>
          <t xml:space="preserve">
Manque Rachid</t>
        </r>
      </text>
    </comment>
    <comment ref="AX48" authorId="2" shapeId="0" xr:uid="{4AC155B0-951F-43AE-861B-AF4B7094F95A}">
      <text>
        <r>
          <rPr>
            <b/>
            <sz val="9"/>
            <color indexed="81"/>
            <rFont val="Tahoma"/>
            <family val="2"/>
          </rPr>
          <t>JEAN Alexy:</t>
        </r>
        <r>
          <rPr>
            <sz val="9"/>
            <color indexed="81"/>
            <rFont val="Tahoma"/>
            <family val="2"/>
          </rPr>
          <t xml:space="preserve">
2 Rachid (rattrapage)
Manque Thomas</t>
        </r>
      </text>
    </comment>
    <comment ref="AY48" authorId="2" shapeId="0" xr:uid="{BBD61B1D-BE96-4BEA-9978-FF8FC502BC8E}">
      <text>
        <r>
          <rPr>
            <b/>
            <sz val="9"/>
            <color indexed="81"/>
            <rFont val="Tahoma"/>
            <family val="2"/>
          </rPr>
          <t>JEAN Alexy:</t>
        </r>
        <r>
          <rPr>
            <sz val="9"/>
            <color indexed="81"/>
            <rFont val="Tahoma"/>
            <family val="2"/>
          </rPr>
          <t xml:space="preserve">
Manque Thomas</t>
        </r>
      </text>
    </comment>
    <comment ref="BC48" authorId="2" shapeId="0" xr:uid="{0A267C16-AD4A-4196-8D2C-50A3883450E3}">
      <text>
        <r>
          <rPr>
            <b/>
            <sz val="9"/>
            <color indexed="81"/>
            <rFont val="Tahoma"/>
            <family val="2"/>
          </rPr>
          <t>JEAN Alexy:</t>
        </r>
        <r>
          <rPr>
            <sz val="9"/>
            <color indexed="81"/>
            <rFont val="Tahoma"/>
            <family val="2"/>
          </rPr>
          <t xml:space="preserve">
Seul Mohamed</t>
        </r>
      </text>
    </comment>
    <comment ref="BN48" authorId="2" shapeId="0" xr:uid="{308205F6-375E-4C3E-8CBB-3355742A7EEE}">
      <text>
        <r>
          <rPr>
            <b/>
            <sz val="9"/>
            <color indexed="81"/>
            <rFont val="Tahoma"/>
            <family val="2"/>
          </rPr>
          <t>JEAN Alexy:</t>
        </r>
        <r>
          <rPr>
            <sz val="9"/>
            <color indexed="81"/>
            <rFont val="Tahoma"/>
            <family val="2"/>
          </rPr>
          <t xml:space="preserve">
Manque 2 OPT UAV</t>
        </r>
      </text>
    </comment>
    <comment ref="BT48" authorId="2" shapeId="0" xr:uid="{534FFF4B-3AAD-4D96-82C4-3D2CA390CD73}">
      <text>
        <r>
          <rPr>
            <b/>
            <sz val="9"/>
            <color indexed="81"/>
            <rFont val="Tahoma"/>
            <family val="2"/>
          </rPr>
          <t>JEAN Alexy:</t>
        </r>
        <r>
          <rPr>
            <sz val="9"/>
            <color indexed="81"/>
            <rFont val="Tahoma"/>
            <family val="2"/>
          </rPr>
          <t xml:space="preserve">
-1 congés
-1 Rachid</t>
        </r>
      </text>
    </comment>
    <comment ref="BU48" authorId="2" shapeId="0" xr:uid="{8A0B16E1-DCBE-40FA-AEAD-9FDD40AD10D4}">
      <text>
        <r>
          <rPr>
            <b/>
            <sz val="9"/>
            <color indexed="81"/>
            <rFont val="Tahoma"/>
            <family val="2"/>
          </rPr>
          <t>JEAN Alexy:</t>
        </r>
        <r>
          <rPr>
            <sz val="9"/>
            <color indexed="81"/>
            <rFont val="Tahoma"/>
            <family val="2"/>
          </rPr>
          <t xml:space="preserve">
-1 congés
-1 Rachid</t>
        </r>
      </text>
    </comment>
    <comment ref="BV48" authorId="2" shapeId="0" xr:uid="{B1AD2624-A76A-415D-9224-1063D4207B2A}">
      <text>
        <r>
          <rPr>
            <b/>
            <sz val="9"/>
            <color indexed="81"/>
            <rFont val="Tahoma"/>
            <family val="2"/>
          </rPr>
          <t>JEAN Alexy:</t>
        </r>
        <r>
          <rPr>
            <sz val="9"/>
            <color indexed="81"/>
            <rFont val="Tahoma"/>
            <family val="2"/>
          </rPr>
          <t xml:space="preserve">
-1 congés
-1 Rachid
-1 Abdel</t>
        </r>
      </text>
    </comment>
    <comment ref="BW48" authorId="2" shapeId="0" xr:uid="{26491276-80D1-4308-830F-A58AB1438E0B}">
      <text>
        <r>
          <rPr>
            <b/>
            <sz val="9"/>
            <color indexed="81"/>
            <rFont val="Tahoma"/>
            <family val="2"/>
          </rPr>
          <t>JEAN Alexy:</t>
        </r>
        <r>
          <rPr>
            <sz val="9"/>
            <color indexed="81"/>
            <rFont val="Tahoma"/>
            <family val="2"/>
          </rPr>
          <t xml:space="preserve">
-1 congés
-1 Rachid
-1 Abdel</t>
        </r>
      </text>
    </comment>
    <comment ref="CU48" authorId="2" shapeId="0" xr:uid="{66EBD922-04D4-48A5-9DD2-CD9DF46E9BCC}">
      <text>
        <r>
          <rPr>
            <b/>
            <sz val="9"/>
            <color indexed="81"/>
            <rFont val="Tahoma"/>
            <family val="2"/>
          </rPr>
          <t>JEAN Alexy:</t>
        </r>
        <r>
          <rPr>
            <sz val="9"/>
            <color indexed="81"/>
            <rFont val="Tahoma"/>
            <family val="2"/>
          </rPr>
          <t xml:space="preserve">
1 CU en formation
1 CU sur 2 UET
1 CU à la normale</t>
        </r>
      </text>
    </comment>
    <comment ref="DP48" authorId="2" shapeId="0" xr:uid="{5C80D3B8-31C7-4FB5-B5C1-8C65CB916EA7}">
      <text>
        <r>
          <rPr>
            <b/>
            <sz val="9"/>
            <color indexed="81"/>
            <rFont val="Tahoma"/>
            <family val="2"/>
          </rPr>
          <t>JEAN Alexy:</t>
        </r>
        <r>
          <rPr>
            <sz val="9"/>
            <color indexed="81"/>
            <rFont val="Tahoma"/>
            <family val="2"/>
          </rPr>
          <t xml:space="preserve">
Manque Rachid
Abdel formation</t>
        </r>
      </text>
    </comment>
    <comment ref="DQ48" authorId="2" shapeId="0" xr:uid="{66F99761-60B2-4979-B3B6-2FB21C9654C4}">
      <text>
        <r>
          <rPr>
            <b/>
            <sz val="9"/>
            <color indexed="81"/>
            <rFont val="Tahoma"/>
            <family val="2"/>
          </rPr>
          <t>JEAN Alexy:</t>
        </r>
        <r>
          <rPr>
            <sz val="9"/>
            <color indexed="81"/>
            <rFont val="Tahoma"/>
            <family val="2"/>
          </rPr>
          <t xml:space="preserve">
Seulement Rachid
Abdel formation</t>
        </r>
      </text>
    </comment>
    <comment ref="DR48" authorId="2" shapeId="0" xr:uid="{0E4F6E51-CB29-408C-A61B-5179645C0647}">
      <text>
        <r>
          <rPr>
            <b/>
            <sz val="9"/>
            <color indexed="81"/>
            <rFont val="Tahoma"/>
            <family val="2"/>
          </rPr>
          <t>JEAN Alexy:</t>
        </r>
        <r>
          <rPr>
            <sz val="9"/>
            <color indexed="81"/>
            <rFont val="Tahoma"/>
            <family val="2"/>
          </rPr>
          <t xml:space="preserve">
Abdel formation
Rachid pas fait
Thomas (x2)</t>
        </r>
      </text>
    </comment>
    <comment ref="EB48" authorId="2" shapeId="0" xr:uid="{D995D523-3C8C-43D6-ADF7-5F9A1E7BF6F5}">
      <text>
        <r>
          <rPr>
            <b/>
            <sz val="9"/>
            <color indexed="81"/>
            <rFont val="Tahoma"/>
            <family val="2"/>
          </rPr>
          <t>JEAN Alexy:</t>
        </r>
        <r>
          <rPr>
            <sz val="9"/>
            <color indexed="81"/>
            <rFont val="Tahoma"/>
            <family val="2"/>
          </rPr>
          <t xml:space="preserve">
0 UAV</t>
        </r>
      </text>
    </comment>
    <comment ref="EC48" authorId="2" shapeId="0" xr:uid="{A4AFDB8E-2DB3-4BD1-B587-8B755AB3F939}">
      <text>
        <r>
          <rPr>
            <b/>
            <sz val="9"/>
            <color indexed="81"/>
            <rFont val="Tahoma"/>
            <family val="2"/>
          </rPr>
          <t>JEAN Alexy:</t>
        </r>
        <r>
          <rPr>
            <sz val="9"/>
            <color indexed="81"/>
            <rFont val="Tahoma"/>
            <family val="2"/>
          </rPr>
          <t xml:space="preserve">
Abdel en audit
Manque Rachid</t>
        </r>
      </text>
    </comment>
    <comment ref="ED48" authorId="2" shapeId="0" xr:uid="{A0C9F008-25B5-47DD-AC9D-1B1539E56FE8}">
      <text>
        <r>
          <rPr>
            <b/>
            <sz val="9"/>
            <color indexed="81"/>
            <rFont val="Tahoma"/>
            <family val="2"/>
          </rPr>
          <t>JEAN Alexy:</t>
        </r>
        <r>
          <rPr>
            <sz val="9"/>
            <color indexed="81"/>
            <rFont val="Tahoma"/>
            <family val="2"/>
          </rPr>
          <t xml:space="preserve">
Manque Abdel</t>
        </r>
      </text>
    </comment>
    <comment ref="EI48" authorId="2" shapeId="0" xr:uid="{F805855C-B0DA-49F7-9A2E-07DD99E0511B}">
      <text>
        <r>
          <rPr>
            <b/>
            <sz val="9"/>
            <color indexed="81"/>
            <rFont val="Tahoma"/>
            <family val="2"/>
          </rPr>
          <t>JEAN Alexy:</t>
        </r>
        <r>
          <rPr>
            <sz val="9"/>
            <color indexed="81"/>
            <rFont val="Tahoma"/>
            <family val="2"/>
          </rPr>
          <t xml:space="preserve">
Manque Rachid</t>
        </r>
      </text>
    </comment>
    <comment ref="EJ48" authorId="2" shapeId="0" xr:uid="{8158CB57-FFEE-495E-80F4-B5CED30F0A6A}">
      <text>
        <r>
          <rPr>
            <b/>
            <sz val="9"/>
            <color indexed="81"/>
            <rFont val="Tahoma"/>
            <family val="2"/>
          </rPr>
          <t>JEAN Alexy:</t>
        </r>
        <r>
          <rPr>
            <sz val="9"/>
            <color indexed="81"/>
            <rFont val="Tahoma"/>
            <family val="2"/>
          </rPr>
          <t xml:space="preserve">
Seulement Mohamed</t>
        </r>
      </text>
    </comment>
    <comment ref="EK48" authorId="2" shapeId="0" xr:uid="{138FB279-B5D6-4A46-ABAF-D29B984DBDA6}">
      <text>
        <r>
          <rPr>
            <b/>
            <sz val="9"/>
            <color indexed="81"/>
            <rFont val="Tahoma"/>
            <family val="2"/>
          </rPr>
          <t>JEAN Alexy:</t>
        </r>
        <r>
          <rPr>
            <sz val="9"/>
            <color indexed="81"/>
            <rFont val="Tahoma"/>
            <family val="2"/>
          </rPr>
          <t xml:space="preserve">
Seulement Thomas</t>
        </r>
      </text>
    </comment>
    <comment ref="EL48" authorId="2" shapeId="0" xr:uid="{DA051965-A627-44B6-A7A0-1CB39043236B}">
      <text>
        <r>
          <rPr>
            <b/>
            <sz val="9"/>
            <color indexed="81"/>
            <rFont val="Tahoma"/>
            <family val="2"/>
          </rPr>
          <t>JEAN Alexy:</t>
        </r>
        <r>
          <rPr>
            <sz val="9"/>
            <color indexed="81"/>
            <rFont val="Tahoma"/>
            <family val="2"/>
          </rPr>
          <t xml:space="preserve">
Seulement Mohamed</t>
        </r>
      </text>
    </comment>
    <comment ref="EN48" authorId="2" shapeId="0" xr:uid="{DE32125C-8A01-4DAC-8A38-8852425BDBFF}">
      <text>
        <r>
          <rPr>
            <b/>
            <sz val="9"/>
            <color indexed="81"/>
            <rFont val="Tahoma"/>
            <family val="2"/>
          </rPr>
          <t>JEAN Alexy:</t>
        </r>
        <r>
          <rPr>
            <sz val="9"/>
            <color indexed="81"/>
            <rFont val="Tahoma"/>
            <family val="2"/>
          </rPr>
          <t xml:space="preserve">
Uniquement Thomas</t>
        </r>
      </text>
    </comment>
    <comment ref="EO48" authorId="2" shapeId="0" xr:uid="{31F4B17C-89A5-4E5C-B806-391CDF2C51C9}">
      <text>
        <r>
          <rPr>
            <b/>
            <sz val="9"/>
            <color indexed="81"/>
            <rFont val="Tahoma"/>
            <family val="2"/>
          </rPr>
          <t>JEAN Alexy:</t>
        </r>
        <r>
          <rPr>
            <sz val="9"/>
            <color indexed="81"/>
            <rFont val="Tahoma"/>
            <family val="2"/>
          </rPr>
          <t xml:space="preserve">
Uniquement EQ2</t>
        </r>
      </text>
    </comment>
    <comment ref="EP48" authorId="2" shapeId="0" xr:uid="{BA3BE362-A6FB-4736-8A38-B0AB5BC83C74}">
      <text>
        <r>
          <rPr>
            <b/>
            <sz val="9"/>
            <color indexed="81"/>
            <rFont val="Tahoma"/>
            <family val="2"/>
          </rPr>
          <t>JEAN Alexy:</t>
        </r>
        <r>
          <rPr>
            <sz val="9"/>
            <color indexed="81"/>
            <rFont val="Tahoma"/>
            <family val="2"/>
          </rPr>
          <t xml:space="preserve">
Uniquement EQ2</t>
        </r>
      </text>
    </comment>
    <comment ref="EQ48" authorId="2" shapeId="0" xr:uid="{94194CBC-1B69-4F7B-BC7A-7B7EC8766F94}">
      <text>
        <r>
          <rPr>
            <b/>
            <sz val="9"/>
            <color indexed="81"/>
            <rFont val="Tahoma"/>
            <family val="2"/>
          </rPr>
          <t>JEAN Alexy:</t>
        </r>
        <r>
          <rPr>
            <sz val="9"/>
            <color indexed="81"/>
            <rFont val="Tahoma"/>
            <family val="2"/>
          </rPr>
          <t xml:space="preserve">
Seulement Mohamed</t>
        </r>
      </text>
    </comment>
    <comment ref="EU48" authorId="2" shapeId="0" xr:uid="{DDA66A97-8155-4F3A-A518-E1DCB06B7A9B}">
      <text>
        <r>
          <rPr>
            <b/>
            <sz val="9"/>
            <color indexed="81"/>
            <rFont val="Tahoma"/>
            <family val="2"/>
          </rPr>
          <t>JEAN Alexy:</t>
        </r>
        <r>
          <rPr>
            <sz val="9"/>
            <color indexed="81"/>
            <rFont val="Tahoma"/>
            <family val="2"/>
          </rPr>
          <t xml:space="preserve">
Uniquement Abdel
Thomas en congés</t>
        </r>
      </text>
    </comment>
    <comment ref="EV48" authorId="2" shapeId="0" xr:uid="{DEECF1F6-ACF8-4170-A3D0-2A43BEB71C25}">
      <text>
        <r>
          <rPr>
            <b/>
            <sz val="9"/>
            <color indexed="81"/>
            <rFont val="Tahoma"/>
            <family val="2"/>
          </rPr>
          <t>JEAN Alexy:</t>
        </r>
        <r>
          <rPr>
            <sz val="9"/>
            <color indexed="81"/>
            <rFont val="Tahoma"/>
            <family val="2"/>
          </rPr>
          <t xml:space="preserve">
Thomas en formation
Uniquement Abdel</t>
        </r>
      </text>
    </comment>
    <comment ref="EW48" authorId="2" shapeId="0" xr:uid="{3A31AE15-0DFA-4928-B058-31DC3C774FF8}">
      <text>
        <r>
          <rPr>
            <b/>
            <sz val="9"/>
            <color indexed="81"/>
            <rFont val="Tahoma"/>
            <family val="2"/>
          </rPr>
          <t>JEAN Alexy:</t>
        </r>
        <r>
          <rPr>
            <sz val="9"/>
            <color indexed="81"/>
            <rFont val="Tahoma"/>
            <family val="2"/>
          </rPr>
          <t xml:space="preserve">
Thomas en formation
Mohamed en délég</t>
        </r>
      </text>
    </comment>
    <comment ref="EX48" authorId="2" shapeId="0" xr:uid="{414AE3E7-1DF6-420B-AF22-3448EDF54B5E}">
      <text>
        <r>
          <rPr>
            <b/>
            <sz val="9"/>
            <color indexed="81"/>
            <rFont val="Tahoma"/>
            <family val="2"/>
          </rPr>
          <t>JEAN Alexy:</t>
        </r>
        <r>
          <rPr>
            <sz val="9"/>
            <color indexed="81"/>
            <rFont val="Tahoma"/>
            <family val="2"/>
          </rPr>
          <t xml:space="preserve">
Manque Mohamed</t>
        </r>
      </text>
    </comment>
    <comment ref="EZ48" authorId="2" shapeId="0" xr:uid="{151001BD-4469-459C-992C-7D3AA0BFAFB2}">
      <text>
        <r>
          <rPr>
            <b/>
            <sz val="9"/>
            <color indexed="81"/>
            <rFont val="Tahoma"/>
            <family val="2"/>
          </rPr>
          <t>JEAN Alexy:</t>
        </r>
        <r>
          <rPr>
            <sz val="9"/>
            <color indexed="81"/>
            <rFont val="Tahoma"/>
            <family val="2"/>
          </rPr>
          <t xml:space="preserve">
Manque Mohamed</t>
        </r>
      </text>
    </comment>
    <comment ref="FB48" authorId="2" shapeId="0" xr:uid="{C443D7CA-B75F-42E7-9B14-50632AC21170}">
      <text>
        <r>
          <rPr>
            <b/>
            <sz val="9"/>
            <color indexed="81"/>
            <rFont val="Tahoma"/>
            <family val="2"/>
          </rPr>
          <t>JEAN Alexy:</t>
        </r>
        <r>
          <rPr>
            <sz val="9"/>
            <color indexed="81"/>
            <rFont val="Tahoma"/>
            <family val="2"/>
          </rPr>
          <t xml:space="preserve">
OWL en maintenance le matin</t>
        </r>
      </text>
    </comment>
    <comment ref="FF48" authorId="2" shapeId="0" xr:uid="{272D0D14-1014-41F1-A39E-557016A8395E}">
      <text>
        <r>
          <rPr>
            <b/>
            <sz val="9"/>
            <color indexed="81"/>
            <rFont val="Tahoma"/>
            <family val="2"/>
          </rPr>
          <t>JEAN Alexy:</t>
        </r>
        <r>
          <rPr>
            <sz val="9"/>
            <color indexed="81"/>
            <rFont val="Tahoma"/>
            <family val="2"/>
          </rPr>
          <t xml:space="preserve">
Thomas papier
Abdel problème tablette</t>
        </r>
      </text>
    </comment>
    <comment ref="FI48" authorId="2" shapeId="0" xr:uid="{DC0C611D-2D1E-48EF-B7CC-7973E85FEC7C}">
      <text>
        <r>
          <rPr>
            <b/>
            <sz val="9"/>
            <color indexed="81"/>
            <rFont val="Tahoma"/>
            <family val="2"/>
          </rPr>
          <t>JEAN Alexy:</t>
        </r>
        <r>
          <rPr>
            <sz val="9"/>
            <color indexed="81"/>
            <rFont val="Tahoma"/>
            <family val="2"/>
          </rPr>
          <t xml:space="preserve">
Manque Rachid</t>
        </r>
      </text>
    </comment>
    <comment ref="FL48" authorId="2" shapeId="0" xr:uid="{C7D230AB-5828-4704-AFAA-C034559F61C6}">
      <text>
        <r>
          <rPr>
            <b/>
            <sz val="9"/>
            <color indexed="81"/>
            <rFont val="Tahoma"/>
            <family val="2"/>
          </rPr>
          <t>JEAN Alexy:</t>
        </r>
        <r>
          <rPr>
            <sz val="9"/>
            <color indexed="81"/>
            <rFont val="Tahoma"/>
            <family val="2"/>
          </rPr>
          <t xml:space="preserve">
Rachid abs</t>
        </r>
      </text>
    </comment>
    <comment ref="FM48" authorId="2" shapeId="0" xr:uid="{08911FB1-1F8F-4F93-9F9D-FC1B3858C56C}">
      <text>
        <r>
          <rPr>
            <b/>
            <sz val="9"/>
            <color indexed="81"/>
            <rFont val="Tahoma"/>
            <family val="2"/>
          </rPr>
          <t>JEAN Alexy:</t>
        </r>
        <r>
          <rPr>
            <sz val="9"/>
            <color indexed="81"/>
            <rFont val="Tahoma"/>
            <family val="2"/>
          </rPr>
          <t xml:space="preserve">
Manque Mohamed
Manque Abdel (PAM)</t>
        </r>
      </text>
    </comment>
    <comment ref="FO48" authorId="2" shapeId="0" xr:uid="{78A2F822-774A-406B-9E8B-85CF38B4FD8F}">
      <text>
        <r>
          <rPr>
            <b/>
            <sz val="9"/>
            <color indexed="81"/>
            <rFont val="Tahoma"/>
            <family val="2"/>
          </rPr>
          <t>JEAN Alexy:</t>
        </r>
        <r>
          <rPr>
            <sz val="9"/>
            <color indexed="81"/>
            <rFont val="Tahoma"/>
            <family val="2"/>
          </rPr>
          <t xml:space="preserve">
Manque :
Abdel
Thomas
Rachid</t>
        </r>
      </text>
    </comment>
    <comment ref="FP48" authorId="2" shapeId="0" xr:uid="{DA7A506E-8818-4EB3-BC37-0FCFFA10C9A3}">
      <text>
        <r>
          <rPr>
            <b/>
            <sz val="9"/>
            <color indexed="81"/>
            <rFont val="Tahoma"/>
            <family val="2"/>
          </rPr>
          <t>JEAN Alexy:</t>
        </r>
        <r>
          <rPr>
            <sz val="9"/>
            <color indexed="81"/>
            <rFont val="Tahoma"/>
            <family val="2"/>
          </rPr>
          <t xml:space="preserve">
Manque :
Abdel
Thomas
Rachid</t>
        </r>
      </text>
    </comment>
    <comment ref="FR48" authorId="2" shapeId="0" xr:uid="{69328C10-F0D4-42CE-AA07-CE16B1E95A18}">
      <text>
        <r>
          <rPr>
            <b/>
            <sz val="9"/>
            <color indexed="81"/>
            <rFont val="Tahoma"/>
            <family val="2"/>
          </rPr>
          <t>JEAN Alexy:</t>
        </r>
        <r>
          <rPr>
            <sz val="9"/>
            <color indexed="81"/>
            <rFont val="Tahoma"/>
            <family val="2"/>
          </rPr>
          <t xml:space="preserve">
Abdel formation
Manque Rachid
Thomas problème tablette</t>
        </r>
      </text>
    </comment>
    <comment ref="FS48" authorId="2" shapeId="0" xr:uid="{AA35D15A-4D64-4EB4-9605-FB7D77FC9211}">
      <text>
        <r>
          <rPr>
            <b/>
            <sz val="9"/>
            <color indexed="81"/>
            <rFont val="Tahoma"/>
            <family val="2"/>
          </rPr>
          <t>JEAN Alexy:</t>
        </r>
        <r>
          <rPr>
            <sz val="9"/>
            <color indexed="81"/>
            <rFont val="Tahoma"/>
            <family val="2"/>
          </rPr>
          <t xml:space="preserve">
Abdel formation
Manque Rachid
Thomas problème tablette</t>
        </r>
      </text>
    </comment>
    <comment ref="FT48" authorId="2" shapeId="0" xr:uid="{8CEBEEB2-BE0A-484D-88B9-DF931A97D6AB}">
      <text>
        <r>
          <rPr>
            <b/>
            <sz val="9"/>
            <color indexed="81"/>
            <rFont val="Tahoma"/>
            <family val="2"/>
          </rPr>
          <t>JEAN Alexy:</t>
        </r>
        <r>
          <rPr>
            <sz val="9"/>
            <color indexed="81"/>
            <rFont val="Tahoma"/>
            <family val="2"/>
          </rPr>
          <t xml:space="preserve">
Abdel formation
Manque Rachid
Thomas problème tablette</t>
        </r>
      </text>
    </comment>
    <comment ref="FU48" authorId="2" shapeId="0" xr:uid="{E3D9495A-54FB-40C5-972E-823FF94E1AE9}">
      <text>
        <r>
          <rPr>
            <b/>
            <sz val="9"/>
            <color indexed="81"/>
            <rFont val="Tahoma"/>
            <family val="2"/>
          </rPr>
          <t>JEAN Alexy:</t>
        </r>
        <r>
          <rPr>
            <sz val="9"/>
            <color indexed="81"/>
            <rFont val="Tahoma"/>
            <family val="2"/>
          </rPr>
          <t xml:space="preserve">
Abdel formation
Thomas problème tablette</t>
        </r>
      </text>
    </comment>
    <comment ref="FV48" authorId="2" shapeId="0" xr:uid="{E817AF34-4D06-40A2-8356-7225C66D32F2}">
      <text>
        <r>
          <rPr>
            <b/>
            <sz val="9"/>
            <color indexed="81"/>
            <rFont val="Tahoma"/>
            <family val="2"/>
          </rPr>
          <t>JEAN Alexy:</t>
        </r>
        <r>
          <rPr>
            <sz val="9"/>
            <color indexed="81"/>
            <rFont val="Tahoma"/>
            <family val="2"/>
          </rPr>
          <t xml:space="preserve">
Abdel formation
Thomas problème tablette mais 1 FSSE</t>
        </r>
      </text>
    </comment>
    <comment ref="FX48" authorId="2" shapeId="0" xr:uid="{A2E3590F-0060-4353-BAFC-B61E59797A11}">
      <text>
        <r>
          <rPr>
            <b/>
            <sz val="9"/>
            <color indexed="81"/>
            <rFont val="Tahoma"/>
            <family val="2"/>
          </rPr>
          <t>JEAN Alexy:</t>
        </r>
        <r>
          <rPr>
            <sz val="9"/>
            <color indexed="81"/>
            <rFont val="Tahoma"/>
            <family val="2"/>
          </rPr>
          <t xml:space="preserve">
Rachid absent
Manque Thomas</t>
        </r>
      </text>
    </comment>
    <comment ref="FY48" authorId="2" shapeId="0" xr:uid="{2170A98C-E104-4760-9755-9814634B149D}">
      <text>
        <r>
          <rPr>
            <b/>
            <sz val="9"/>
            <color indexed="81"/>
            <rFont val="Tahoma"/>
            <family val="2"/>
          </rPr>
          <t>JEAN Alexy:</t>
        </r>
        <r>
          <rPr>
            <sz val="9"/>
            <color indexed="81"/>
            <rFont val="Tahoma"/>
            <family val="2"/>
          </rPr>
          <t xml:space="preserve">
Rachid absent
Manque Thomas</t>
        </r>
      </text>
    </comment>
    <comment ref="FZ48" authorId="2" shapeId="0" xr:uid="{25B2BB0B-C190-42D6-8137-1F23A9496C18}">
      <text>
        <r>
          <rPr>
            <b/>
            <sz val="9"/>
            <color indexed="81"/>
            <rFont val="Tahoma"/>
            <family val="2"/>
          </rPr>
          <t>JEAN Alexy:</t>
        </r>
        <r>
          <rPr>
            <sz val="9"/>
            <color indexed="81"/>
            <rFont val="Tahoma"/>
            <family val="2"/>
          </rPr>
          <t xml:space="preserve">
Manque Thomas
Manque Rachid</t>
        </r>
      </text>
    </comment>
    <comment ref="GA48" authorId="2" shapeId="0" xr:uid="{8E1364C3-7E46-4FEC-87BF-12CCF9E9DD17}">
      <text>
        <r>
          <rPr>
            <b/>
            <sz val="9"/>
            <color indexed="81"/>
            <rFont val="Tahoma"/>
            <family val="2"/>
          </rPr>
          <t>JEAN Alexy:</t>
        </r>
        <r>
          <rPr>
            <sz val="9"/>
            <color indexed="81"/>
            <rFont val="Tahoma"/>
            <family val="2"/>
          </rPr>
          <t xml:space="preserve">
Manque Rachid
Manque Abdel</t>
        </r>
      </text>
    </comment>
    <comment ref="GB48" authorId="2" shapeId="0" xr:uid="{66D3164F-2669-48B1-A921-64DA2BB86447}">
      <text>
        <r>
          <rPr>
            <b/>
            <sz val="9"/>
            <color indexed="81"/>
            <rFont val="Tahoma"/>
            <family val="2"/>
          </rPr>
          <t>JEAN Alexy:</t>
        </r>
        <r>
          <rPr>
            <sz val="9"/>
            <color indexed="81"/>
            <rFont val="Tahoma"/>
            <family val="2"/>
          </rPr>
          <t xml:space="preserve">
4 OPT de Thomas
Manque Abdel
Manque Rachid</t>
        </r>
      </text>
    </comment>
    <comment ref="GD48" authorId="2" shapeId="0" xr:uid="{AA1385B3-074E-42A6-B478-4CC3E8B4FF27}">
      <text>
        <r>
          <rPr>
            <b/>
            <sz val="9"/>
            <color indexed="81"/>
            <rFont val="Tahoma"/>
            <family val="2"/>
          </rPr>
          <t>JEAN Alexy:</t>
        </r>
        <r>
          <rPr>
            <sz val="9"/>
            <color indexed="81"/>
            <rFont val="Tahoma"/>
            <family val="2"/>
          </rPr>
          <t xml:space="preserve">
Manque Rachid
Manque Abdel</t>
        </r>
      </text>
    </comment>
    <comment ref="GE48" authorId="2" shapeId="0" xr:uid="{B74A1CB1-8371-463B-8074-C3AC93B0D280}">
      <text>
        <r>
          <rPr>
            <b/>
            <sz val="9"/>
            <color indexed="81"/>
            <rFont val="Tahoma"/>
            <family val="2"/>
          </rPr>
          <t>JEAN Alexy:</t>
        </r>
        <r>
          <rPr>
            <sz val="9"/>
            <color indexed="81"/>
            <rFont val="Tahoma"/>
            <family val="2"/>
          </rPr>
          <t xml:space="preserve">
Manque Rachid
Manque Abdel
Manque Thomas</t>
        </r>
      </text>
    </comment>
    <comment ref="GF48" authorId="2" shapeId="0" xr:uid="{1BCCF599-6329-401D-AD55-C3E02EDBF586}">
      <text>
        <r>
          <rPr>
            <b/>
            <sz val="9"/>
            <color indexed="81"/>
            <rFont val="Tahoma"/>
            <family val="2"/>
          </rPr>
          <t>JEAN Alexy:</t>
        </r>
        <r>
          <rPr>
            <sz val="9"/>
            <color indexed="81"/>
            <rFont val="Tahoma"/>
            <family val="2"/>
          </rPr>
          <t xml:space="preserve">
Manque Rachid
Manque Abdel</t>
        </r>
      </text>
    </comment>
    <comment ref="GG48" authorId="2" shapeId="0" xr:uid="{F0DCA813-5273-4DFD-AAFE-DD6BCE46D2ED}">
      <text>
        <r>
          <rPr>
            <b/>
            <sz val="9"/>
            <color indexed="81"/>
            <rFont val="Tahoma"/>
            <family val="2"/>
          </rPr>
          <t>JEAN Alexy:</t>
        </r>
        <r>
          <rPr>
            <sz val="9"/>
            <color indexed="81"/>
            <rFont val="Tahoma"/>
            <family val="2"/>
          </rPr>
          <t xml:space="preserve">
Manque Abdel
Manque Mohamed
Thomas 2 OPT</t>
        </r>
      </text>
    </comment>
    <comment ref="GH48" authorId="2" shapeId="0" xr:uid="{D3F20B0B-AB52-48E1-B055-BE3E4C74B5D7}">
      <text>
        <r>
          <rPr>
            <b/>
            <sz val="9"/>
            <color indexed="81"/>
            <rFont val="Tahoma"/>
            <family val="2"/>
          </rPr>
          <t>JEAN Alexy:</t>
        </r>
        <r>
          <rPr>
            <sz val="9"/>
            <color indexed="81"/>
            <rFont val="Tahoma"/>
            <family val="2"/>
          </rPr>
          <t xml:space="preserve">
Manque Abdel (seul fin d'équipe)
Manque Mohamed
Manque Rachid (franchise)</t>
        </r>
      </text>
    </comment>
    <comment ref="GJ48" authorId="2" shapeId="0" xr:uid="{6B659CCB-9C6D-49D4-84C2-D9D0291491DE}">
      <text>
        <r>
          <rPr>
            <b/>
            <sz val="9"/>
            <color indexed="81"/>
            <rFont val="Tahoma"/>
            <family val="2"/>
          </rPr>
          <t>JEAN Alexy:</t>
        </r>
        <r>
          <rPr>
            <sz val="9"/>
            <color indexed="81"/>
            <rFont val="Tahoma"/>
            <family val="2"/>
          </rPr>
          <t xml:space="preserve">
Abdel seul sur tout l'OA
Rachid congés</t>
        </r>
      </text>
    </comment>
    <comment ref="GK48" authorId="2" shapeId="0" xr:uid="{E56953E0-A208-4D58-8B93-0ABD3AEEA250}">
      <text>
        <r>
          <rPr>
            <b/>
            <sz val="9"/>
            <color indexed="81"/>
            <rFont val="Tahoma"/>
            <family val="2"/>
          </rPr>
          <t>JEAN Alexy:</t>
        </r>
        <r>
          <rPr>
            <sz val="9"/>
            <color indexed="81"/>
            <rFont val="Tahoma"/>
            <family val="2"/>
          </rPr>
          <t xml:space="preserve">
Abdel seul sur tout l'OA
Rachid congés</t>
        </r>
      </text>
    </comment>
    <comment ref="GL48" authorId="2" shapeId="0" xr:uid="{37BB8C7C-97E0-4F01-A4D9-99DD984D8D91}">
      <text>
        <r>
          <rPr>
            <b/>
            <sz val="9"/>
            <color indexed="81"/>
            <rFont val="Tahoma"/>
            <family val="2"/>
          </rPr>
          <t>JEAN Alexy:</t>
        </r>
        <r>
          <rPr>
            <sz val="9"/>
            <color indexed="81"/>
            <rFont val="Tahoma"/>
            <family val="2"/>
          </rPr>
          <t xml:space="preserve">
Abdel seul sur tout l'OA
Rachid congés</t>
        </r>
      </text>
    </comment>
    <comment ref="GQ48" authorId="2" shapeId="0" xr:uid="{A3645603-EBCB-4E4D-96BA-60BD743DA3F4}">
      <text>
        <r>
          <rPr>
            <b/>
            <sz val="9"/>
            <color indexed="81"/>
            <rFont val="Tahoma"/>
            <family val="2"/>
          </rPr>
          <t>JEAN Alexy:</t>
        </r>
        <r>
          <rPr>
            <sz val="9"/>
            <color indexed="81"/>
            <rFont val="Tahoma"/>
            <family val="2"/>
          </rPr>
          <t xml:space="preserve">
Uniquement Abdel
Thomas en congés</t>
        </r>
      </text>
    </comment>
    <comment ref="GR48" authorId="2" shapeId="0" xr:uid="{40687089-F96C-4502-9536-3A8C4D753075}">
      <text>
        <r>
          <rPr>
            <b/>
            <sz val="9"/>
            <color indexed="81"/>
            <rFont val="Tahoma"/>
            <family val="2"/>
          </rPr>
          <t>JEAN Alexy:</t>
        </r>
        <r>
          <rPr>
            <sz val="9"/>
            <color indexed="81"/>
            <rFont val="Tahoma"/>
            <family val="2"/>
          </rPr>
          <t xml:space="preserve">
Thomas en formation
Uniquement Abdel</t>
        </r>
      </text>
    </comment>
    <comment ref="GS48" authorId="2" shapeId="0" xr:uid="{4762A065-8D41-4E87-B022-56442C28F0C2}">
      <text>
        <r>
          <rPr>
            <b/>
            <sz val="9"/>
            <color indexed="81"/>
            <rFont val="Tahoma"/>
            <family val="2"/>
          </rPr>
          <t>JEAN Alexy:</t>
        </r>
        <r>
          <rPr>
            <sz val="9"/>
            <color indexed="81"/>
            <rFont val="Tahoma"/>
            <family val="2"/>
          </rPr>
          <t xml:space="preserve">
Thomas en formation
Mohamed en délég</t>
        </r>
      </text>
    </comment>
    <comment ref="GT48" authorId="2" shapeId="0" xr:uid="{FC5E9C8D-95B0-4B32-9371-52DCD6D0EE4C}">
      <text>
        <r>
          <rPr>
            <b/>
            <sz val="9"/>
            <color indexed="81"/>
            <rFont val="Tahoma"/>
            <family val="2"/>
          </rPr>
          <t>JEAN Alexy:</t>
        </r>
        <r>
          <rPr>
            <sz val="9"/>
            <color indexed="81"/>
            <rFont val="Tahoma"/>
            <family val="2"/>
          </rPr>
          <t xml:space="preserve">
Manque Mohamed</t>
        </r>
      </text>
    </comment>
    <comment ref="GV48" authorId="2" shapeId="0" xr:uid="{00BEA8DF-196F-4EE0-AB8F-A406022EB1F7}">
      <text>
        <r>
          <rPr>
            <b/>
            <sz val="9"/>
            <color indexed="81"/>
            <rFont val="Tahoma"/>
            <family val="2"/>
          </rPr>
          <t>JEAN Alexy:</t>
        </r>
        <r>
          <rPr>
            <sz val="9"/>
            <color indexed="81"/>
            <rFont val="Tahoma"/>
            <family val="2"/>
          </rPr>
          <t xml:space="preserve">
Manque Mohamed</t>
        </r>
      </text>
    </comment>
    <comment ref="GX48" authorId="2" shapeId="0" xr:uid="{C7B99576-CDAB-4E65-A78C-8C2003BED3A3}">
      <text>
        <r>
          <rPr>
            <b/>
            <sz val="9"/>
            <color indexed="81"/>
            <rFont val="Tahoma"/>
            <family val="2"/>
          </rPr>
          <t>JEAN Alexy:</t>
        </r>
        <r>
          <rPr>
            <sz val="9"/>
            <color indexed="81"/>
            <rFont val="Tahoma"/>
            <family val="2"/>
          </rPr>
          <t xml:space="preserve">
OWL en maintenance le matin</t>
        </r>
      </text>
    </comment>
    <comment ref="HB48" authorId="2" shapeId="0" xr:uid="{636A4ED6-3313-4819-8A92-E3C1170EB115}">
      <text>
        <r>
          <rPr>
            <b/>
            <sz val="9"/>
            <color indexed="81"/>
            <rFont val="Tahoma"/>
            <family val="2"/>
          </rPr>
          <t>JEAN Alexy:</t>
        </r>
        <r>
          <rPr>
            <sz val="9"/>
            <color indexed="81"/>
            <rFont val="Tahoma"/>
            <family val="2"/>
          </rPr>
          <t xml:space="preserve">
Thomas papier
Abdel problème tablette</t>
        </r>
      </text>
    </comment>
    <comment ref="HE48" authorId="2" shapeId="0" xr:uid="{5FDB72D0-28BC-4CD3-98F7-ACC170EAA2A7}">
      <text>
        <r>
          <rPr>
            <b/>
            <sz val="9"/>
            <color indexed="81"/>
            <rFont val="Tahoma"/>
            <family val="2"/>
          </rPr>
          <t>JEAN Alexy:</t>
        </r>
        <r>
          <rPr>
            <sz val="9"/>
            <color indexed="81"/>
            <rFont val="Tahoma"/>
            <family val="2"/>
          </rPr>
          <t xml:space="preserve">
Manque Rachid</t>
        </r>
      </text>
    </comment>
    <comment ref="HH48" authorId="2" shapeId="0" xr:uid="{D5ADD16E-AAD2-4B90-9DD9-2A022A1DDF37}">
      <text>
        <r>
          <rPr>
            <b/>
            <sz val="9"/>
            <color indexed="81"/>
            <rFont val="Tahoma"/>
            <family val="2"/>
          </rPr>
          <t>JEAN Alexy:</t>
        </r>
        <r>
          <rPr>
            <sz val="9"/>
            <color indexed="81"/>
            <rFont val="Tahoma"/>
            <family val="2"/>
          </rPr>
          <t xml:space="preserve">
Rachid abs</t>
        </r>
      </text>
    </comment>
    <comment ref="HI48" authorId="2" shapeId="0" xr:uid="{8D24CD23-A6EE-4E6C-945A-1B6F1E6B3E18}">
      <text>
        <r>
          <rPr>
            <b/>
            <sz val="9"/>
            <color indexed="81"/>
            <rFont val="Tahoma"/>
            <family val="2"/>
          </rPr>
          <t>JEAN Alexy:</t>
        </r>
        <r>
          <rPr>
            <sz val="9"/>
            <color indexed="81"/>
            <rFont val="Tahoma"/>
            <family val="2"/>
          </rPr>
          <t xml:space="preserve">
Manque Mohamed
Manque Abdel (PAM)</t>
        </r>
      </text>
    </comment>
    <comment ref="HK48" authorId="2" shapeId="0" xr:uid="{F93D27E7-9E3B-40EE-BB3A-C42A68507ACB}">
      <text>
        <r>
          <rPr>
            <b/>
            <sz val="9"/>
            <color indexed="81"/>
            <rFont val="Tahoma"/>
            <family val="2"/>
          </rPr>
          <t>JEAN Alexy:</t>
        </r>
        <r>
          <rPr>
            <sz val="9"/>
            <color indexed="81"/>
            <rFont val="Tahoma"/>
            <family val="2"/>
          </rPr>
          <t xml:space="preserve">
Manque :
Abdel
Thomas
Rachid</t>
        </r>
      </text>
    </comment>
    <comment ref="HL48" authorId="2" shapeId="0" xr:uid="{2A7922BC-07B3-4D54-866F-0552467E3139}">
      <text>
        <r>
          <rPr>
            <b/>
            <sz val="9"/>
            <color indexed="81"/>
            <rFont val="Tahoma"/>
            <family val="2"/>
          </rPr>
          <t>JEAN Alexy:</t>
        </r>
        <r>
          <rPr>
            <sz val="9"/>
            <color indexed="81"/>
            <rFont val="Tahoma"/>
            <family val="2"/>
          </rPr>
          <t xml:space="preserve">
Manque :
Abdel
Thomas
Rachid</t>
        </r>
      </text>
    </comment>
    <comment ref="HN48" authorId="2" shapeId="0" xr:uid="{61E4E89B-58BC-47BE-AEC9-F7B4590B746A}">
      <text>
        <r>
          <rPr>
            <b/>
            <sz val="9"/>
            <color indexed="81"/>
            <rFont val="Tahoma"/>
            <family val="2"/>
          </rPr>
          <t>JEAN Alexy:</t>
        </r>
        <r>
          <rPr>
            <sz val="9"/>
            <color indexed="81"/>
            <rFont val="Tahoma"/>
            <family val="2"/>
          </rPr>
          <t xml:space="preserve">
Abdel formation
Manque Rachid
Thomas problème tablette</t>
        </r>
      </text>
    </comment>
    <comment ref="HO48" authorId="2" shapeId="0" xr:uid="{38659ECA-7B31-42F7-B222-6D8BBF0B25B8}">
      <text>
        <r>
          <rPr>
            <b/>
            <sz val="9"/>
            <color indexed="81"/>
            <rFont val="Tahoma"/>
            <family val="2"/>
          </rPr>
          <t>JEAN Alexy:</t>
        </r>
        <r>
          <rPr>
            <sz val="9"/>
            <color indexed="81"/>
            <rFont val="Tahoma"/>
            <family val="2"/>
          </rPr>
          <t xml:space="preserve">
Abdel formation
Manque Rachid
Thomas problème tablette</t>
        </r>
      </text>
    </comment>
    <comment ref="HP48" authorId="2" shapeId="0" xr:uid="{37AE6BFB-7B99-4CA4-84D0-935A22640CE7}">
      <text>
        <r>
          <rPr>
            <b/>
            <sz val="9"/>
            <color indexed="81"/>
            <rFont val="Tahoma"/>
            <family val="2"/>
          </rPr>
          <t>JEAN Alexy:</t>
        </r>
        <r>
          <rPr>
            <sz val="9"/>
            <color indexed="81"/>
            <rFont val="Tahoma"/>
            <family val="2"/>
          </rPr>
          <t xml:space="preserve">
Abdel formation
Manque Rachid
Thomas problème tablette</t>
        </r>
      </text>
    </comment>
    <comment ref="HQ48" authorId="2" shapeId="0" xr:uid="{5C8FD103-7FC6-4DB0-BA87-20F0761E4550}">
      <text>
        <r>
          <rPr>
            <b/>
            <sz val="9"/>
            <color indexed="81"/>
            <rFont val="Tahoma"/>
            <family val="2"/>
          </rPr>
          <t>JEAN Alexy:</t>
        </r>
        <r>
          <rPr>
            <sz val="9"/>
            <color indexed="81"/>
            <rFont val="Tahoma"/>
            <family val="2"/>
          </rPr>
          <t xml:space="preserve">
Abdel formation
Thomas problème tablette</t>
        </r>
      </text>
    </comment>
    <comment ref="HR48" authorId="2" shapeId="0" xr:uid="{E8F73A9F-3C17-4BCA-BBEF-00E4DA10452A}">
      <text>
        <r>
          <rPr>
            <b/>
            <sz val="9"/>
            <color indexed="81"/>
            <rFont val="Tahoma"/>
            <family val="2"/>
          </rPr>
          <t>JEAN Alexy:</t>
        </r>
        <r>
          <rPr>
            <sz val="9"/>
            <color indexed="81"/>
            <rFont val="Tahoma"/>
            <family val="2"/>
          </rPr>
          <t xml:space="preserve">
Abdel formation
Thomas problème tablette mais 1 FSSE</t>
        </r>
      </text>
    </comment>
    <comment ref="HT48" authorId="2" shapeId="0" xr:uid="{BE6DA5CD-E404-43A4-936F-A17A595007BE}">
      <text>
        <r>
          <rPr>
            <b/>
            <sz val="9"/>
            <color indexed="81"/>
            <rFont val="Tahoma"/>
            <family val="2"/>
          </rPr>
          <t>JEAN Alexy:</t>
        </r>
        <r>
          <rPr>
            <sz val="9"/>
            <color indexed="81"/>
            <rFont val="Tahoma"/>
            <family val="2"/>
          </rPr>
          <t xml:space="preserve">
Rachid absent
Manque Thomas</t>
        </r>
      </text>
    </comment>
    <comment ref="HU48" authorId="2" shapeId="0" xr:uid="{29A13202-D7F6-4741-B314-87889D25035E}">
      <text>
        <r>
          <rPr>
            <b/>
            <sz val="9"/>
            <color indexed="81"/>
            <rFont val="Tahoma"/>
            <family val="2"/>
          </rPr>
          <t>JEAN Alexy:</t>
        </r>
        <r>
          <rPr>
            <sz val="9"/>
            <color indexed="81"/>
            <rFont val="Tahoma"/>
            <family val="2"/>
          </rPr>
          <t xml:space="preserve">
Rachid absent
Manque Thomas</t>
        </r>
      </text>
    </comment>
    <comment ref="HV48" authorId="2" shapeId="0" xr:uid="{E3E45DAF-D095-4ED9-8638-0BDE6690A732}">
      <text>
        <r>
          <rPr>
            <b/>
            <sz val="9"/>
            <color indexed="81"/>
            <rFont val="Tahoma"/>
            <family val="2"/>
          </rPr>
          <t>JEAN Alexy:</t>
        </r>
        <r>
          <rPr>
            <sz val="9"/>
            <color indexed="81"/>
            <rFont val="Tahoma"/>
            <family val="2"/>
          </rPr>
          <t xml:space="preserve">
Manque Thomas
Manque Rachid</t>
        </r>
      </text>
    </comment>
    <comment ref="HW48" authorId="2" shapeId="0" xr:uid="{95E9BAFB-E608-41C9-BB1F-15FF43659F27}">
      <text>
        <r>
          <rPr>
            <b/>
            <sz val="9"/>
            <color indexed="81"/>
            <rFont val="Tahoma"/>
            <family val="2"/>
          </rPr>
          <t>JEAN Alexy:</t>
        </r>
        <r>
          <rPr>
            <sz val="9"/>
            <color indexed="81"/>
            <rFont val="Tahoma"/>
            <family val="2"/>
          </rPr>
          <t xml:space="preserve">
Manque Rachid
Manque Abdel</t>
        </r>
      </text>
    </comment>
    <comment ref="HX48" authorId="2" shapeId="0" xr:uid="{0EFC5D89-5FB3-44FF-91D2-BD8701E4DA5E}">
      <text>
        <r>
          <rPr>
            <b/>
            <sz val="9"/>
            <color indexed="81"/>
            <rFont val="Tahoma"/>
            <family val="2"/>
          </rPr>
          <t>JEAN Alexy:</t>
        </r>
        <r>
          <rPr>
            <sz val="9"/>
            <color indexed="81"/>
            <rFont val="Tahoma"/>
            <family val="2"/>
          </rPr>
          <t xml:space="preserve">
4 OPT de Thomas
Manque Abdel
Manque Rachid</t>
        </r>
      </text>
    </comment>
    <comment ref="HZ48" authorId="2" shapeId="0" xr:uid="{A85E7C69-77EA-48C0-A885-2DCC44C3C86E}">
      <text>
        <r>
          <rPr>
            <b/>
            <sz val="9"/>
            <color indexed="81"/>
            <rFont val="Tahoma"/>
            <family val="2"/>
          </rPr>
          <t>JEAN Alexy:</t>
        </r>
        <r>
          <rPr>
            <sz val="9"/>
            <color indexed="81"/>
            <rFont val="Tahoma"/>
            <family val="2"/>
          </rPr>
          <t xml:space="preserve">
Manque Rachid
Manque Abdel</t>
        </r>
      </text>
    </comment>
    <comment ref="IA48" authorId="2" shapeId="0" xr:uid="{F0261678-5D8F-4EB8-A8A7-F086CAA78475}">
      <text>
        <r>
          <rPr>
            <b/>
            <sz val="9"/>
            <color indexed="81"/>
            <rFont val="Tahoma"/>
            <family val="2"/>
          </rPr>
          <t>JEAN Alexy:</t>
        </r>
        <r>
          <rPr>
            <sz val="9"/>
            <color indexed="81"/>
            <rFont val="Tahoma"/>
            <family val="2"/>
          </rPr>
          <t xml:space="preserve">
Manque Rachid
Manque Abdel
Manque Thomas</t>
        </r>
      </text>
    </comment>
    <comment ref="IB48" authorId="2" shapeId="0" xr:uid="{920DDC1C-902C-438C-8427-5C0441AC3548}">
      <text>
        <r>
          <rPr>
            <b/>
            <sz val="9"/>
            <color indexed="81"/>
            <rFont val="Tahoma"/>
            <family val="2"/>
          </rPr>
          <t>JEAN Alexy:</t>
        </r>
        <r>
          <rPr>
            <sz val="9"/>
            <color indexed="81"/>
            <rFont val="Tahoma"/>
            <family val="2"/>
          </rPr>
          <t xml:space="preserve">
Manque Rachid
Manque Abdel</t>
        </r>
      </text>
    </comment>
    <comment ref="IC48" authorId="2" shapeId="0" xr:uid="{CF0E6A11-912E-4739-A80E-70D9FDBA8F17}">
      <text>
        <r>
          <rPr>
            <b/>
            <sz val="9"/>
            <color indexed="81"/>
            <rFont val="Tahoma"/>
            <family val="2"/>
          </rPr>
          <t>JEAN Alexy:</t>
        </r>
        <r>
          <rPr>
            <sz val="9"/>
            <color indexed="81"/>
            <rFont val="Tahoma"/>
            <family val="2"/>
          </rPr>
          <t xml:space="preserve">
Manque Abdel
Manque Mohamed
Thomas 2 OPT</t>
        </r>
      </text>
    </comment>
    <comment ref="ID48" authorId="2" shapeId="0" xr:uid="{A0314F45-036B-4743-B6CE-8B8BDCA8B4A7}">
      <text>
        <r>
          <rPr>
            <b/>
            <sz val="9"/>
            <color indexed="81"/>
            <rFont val="Tahoma"/>
            <family val="2"/>
          </rPr>
          <t>JEAN Alexy:</t>
        </r>
        <r>
          <rPr>
            <sz val="9"/>
            <color indexed="81"/>
            <rFont val="Tahoma"/>
            <family val="2"/>
          </rPr>
          <t xml:space="preserve">
Manque Abdel (seul fin d'équipe)
Manque Mohamed
Manque Rachid (franchise)</t>
        </r>
      </text>
    </comment>
    <comment ref="IF48" authorId="2" shapeId="0" xr:uid="{6616FF1D-1789-43D6-9BF9-95EDD4827B89}">
      <text>
        <r>
          <rPr>
            <b/>
            <sz val="9"/>
            <color indexed="81"/>
            <rFont val="Tahoma"/>
            <family val="2"/>
          </rPr>
          <t>JEAN Alexy:</t>
        </r>
        <r>
          <rPr>
            <sz val="9"/>
            <color indexed="81"/>
            <rFont val="Tahoma"/>
            <family val="2"/>
          </rPr>
          <t xml:space="preserve">
Abdel seul sur tout l'OA
Rachid congés</t>
        </r>
      </text>
    </comment>
    <comment ref="IG48" authorId="2" shapeId="0" xr:uid="{E2A5599C-746A-4B62-A1DE-99171AB8D752}">
      <text>
        <r>
          <rPr>
            <b/>
            <sz val="9"/>
            <color indexed="81"/>
            <rFont val="Tahoma"/>
            <family val="2"/>
          </rPr>
          <t>JEAN Alexy:</t>
        </r>
        <r>
          <rPr>
            <sz val="9"/>
            <color indexed="81"/>
            <rFont val="Tahoma"/>
            <family val="2"/>
          </rPr>
          <t xml:space="preserve">
Abdel seul sur tout l'OA
Rachid congés</t>
        </r>
      </text>
    </comment>
    <comment ref="IH48" authorId="2" shapeId="0" xr:uid="{29DF0B19-0D79-4F61-8E13-4BB7ECADADBF}">
      <text>
        <r>
          <rPr>
            <b/>
            <sz val="9"/>
            <color indexed="81"/>
            <rFont val="Tahoma"/>
            <family val="2"/>
          </rPr>
          <t>JEAN Alexy:</t>
        </r>
        <r>
          <rPr>
            <sz val="9"/>
            <color indexed="81"/>
            <rFont val="Tahoma"/>
            <family val="2"/>
          </rPr>
          <t xml:space="preserve">
Abdel seul sur tout l'OA
Rachid congés</t>
        </r>
      </text>
    </comment>
    <comment ref="IM48" authorId="2" shapeId="0" xr:uid="{15428219-C2F5-420D-942B-CFABF42DB5A8}">
      <text>
        <r>
          <rPr>
            <b/>
            <sz val="9"/>
            <color indexed="81"/>
            <rFont val="Tahoma"/>
            <family val="2"/>
          </rPr>
          <t>JEAN Alexy:</t>
        </r>
        <r>
          <rPr>
            <sz val="9"/>
            <color indexed="81"/>
            <rFont val="Tahoma"/>
            <family val="2"/>
          </rPr>
          <t xml:space="preserve">
Uniquement Abdel
Thomas en congés</t>
        </r>
      </text>
    </comment>
    <comment ref="IN48" authorId="2" shapeId="0" xr:uid="{F1CD4806-1A78-4A6B-9139-73525024BA43}">
      <text>
        <r>
          <rPr>
            <b/>
            <sz val="9"/>
            <color indexed="81"/>
            <rFont val="Tahoma"/>
            <family val="2"/>
          </rPr>
          <t>JEAN Alexy:</t>
        </r>
        <r>
          <rPr>
            <sz val="9"/>
            <color indexed="81"/>
            <rFont val="Tahoma"/>
            <family val="2"/>
          </rPr>
          <t xml:space="preserve">
Thomas en formation
Uniquement Abdel</t>
        </r>
      </text>
    </comment>
    <comment ref="IO48" authorId="2" shapeId="0" xr:uid="{06AD0847-1ABF-4953-B0D8-63DC58493F50}">
      <text>
        <r>
          <rPr>
            <b/>
            <sz val="9"/>
            <color indexed="81"/>
            <rFont val="Tahoma"/>
            <family val="2"/>
          </rPr>
          <t>JEAN Alexy:</t>
        </r>
        <r>
          <rPr>
            <sz val="9"/>
            <color indexed="81"/>
            <rFont val="Tahoma"/>
            <family val="2"/>
          </rPr>
          <t xml:space="preserve">
Thomas en formation
Mohamed en délég</t>
        </r>
      </text>
    </comment>
    <comment ref="IP48" authorId="2" shapeId="0" xr:uid="{AC880CB5-036D-4C56-9A39-602901CF4C88}">
      <text>
        <r>
          <rPr>
            <b/>
            <sz val="9"/>
            <color indexed="81"/>
            <rFont val="Tahoma"/>
            <family val="2"/>
          </rPr>
          <t>JEAN Alexy:</t>
        </r>
        <r>
          <rPr>
            <sz val="9"/>
            <color indexed="81"/>
            <rFont val="Tahoma"/>
            <family val="2"/>
          </rPr>
          <t xml:space="preserve">
Manque Mohamed</t>
        </r>
      </text>
    </comment>
    <comment ref="IR48" authorId="2" shapeId="0" xr:uid="{5C47DE56-735C-4A90-ABD7-940435EA33DF}">
      <text>
        <r>
          <rPr>
            <b/>
            <sz val="9"/>
            <color indexed="81"/>
            <rFont val="Tahoma"/>
            <family val="2"/>
          </rPr>
          <t>JEAN Alexy:</t>
        </r>
        <r>
          <rPr>
            <sz val="9"/>
            <color indexed="81"/>
            <rFont val="Tahoma"/>
            <family val="2"/>
          </rPr>
          <t xml:space="preserve">
Manque Mohamed</t>
        </r>
      </text>
    </comment>
    <comment ref="IT48" authorId="2" shapeId="0" xr:uid="{973288B8-6E08-4FDF-8A4A-6DDAD15D3C68}">
      <text>
        <r>
          <rPr>
            <b/>
            <sz val="9"/>
            <color indexed="81"/>
            <rFont val="Tahoma"/>
            <family val="2"/>
          </rPr>
          <t>JEAN Alexy:</t>
        </r>
        <r>
          <rPr>
            <sz val="9"/>
            <color indexed="81"/>
            <rFont val="Tahoma"/>
            <family val="2"/>
          </rPr>
          <t xml:space="preserve">
OWL en maintenance le matin</t>
        </r>
      </text>
    </comment>
    <comment ref="IX48" authorId="2" shapeId="0" xr:uid="{DDB6D0E8-9A38-4B6C-9BAF-561DB445CD04}">
      <text>
        <r>
          <rPr>
            <b/>
            <sz val="9"/>
            <color indexed="81"/>
            <rFont val="Tahoma"/>
            <family val="2"/>
          </rPr>
          <t>JEAN Alexy:</t>
        </r>
        <r>
          <rPr>
            <sz val="9"/>
            <color indexed="81"/>
            <rFont val="Tahoma"/>
            <family val="2"/>
          </rPr>
          <t xml:space="preserve">
Thomas papier
Abdel problème tablette</t>
        </r>
      </text>
    </comment>
    <comment ref="JA48" authorId="2" shapeId="0" xr:uid="{ABAE6358-18BF-45F4-805F-4BFCE9FC89E5}">
      <text>
        <r>
          <rPr>
            <b/>
            <sz val="9"/>
            <color indexed="81"/>
            <rFont val="Tahoma"/>
            <family val="2"/>
          </rPr>
          <t>JEAN Alexy:</t>
        </r>
        <r>
          <rPr>
            <sz val="9"/>
            <color indexed="81"/>
            <rFont val="Tahoma"/>
            <family val="2"/>
          </rPr>
          <t xml:space="preserve">
Manque Rachid</t>
        </r>
      </text>
    </comment>
    <comment ref="JD48" authorId="2" shapeId="0" xr:uid="{F541606F-6B55-45F6-B744-972CD06DEDB9}">
      <text>
        <r>
          <rPr>
            <b/>
            <sz val="9"/>
            <color indexed="81"/>
            <rFont val="Tahoma"/>
            <family val="2"/>
          </rPr>
          <t>JEAN Alexy:</t>
        </r>
        <r>
          <rPr>
            <sz val="9"/>
            <color indexed="81"/>
            <rFont val="Tahoma"/>
            <family val="2"/>
          </rPr>
          <t xml:space="preserve">
Rachid abs</t>
        </r>
      </text>
    </comment>
    <comment ref="JE48" authorId="2" shapeId="0" xr:uid="{693D7255-43D6-4C7F-B088-C84436037865}">
      <text>
        <r>
          <rPr>
            <b/>
            <sz val="9"/>
            <color indexed="81"/>
            <rFont val="Tahoma"/>
            <family val="2"/>
          </rPr>
          <t>JEAN Alexy:</t>
        </r>
        <r>
          <rPr>
            <sz val="9"/>
            <color indexed="81"/>
            <rFont val="Tahoma"/>
            <family val="2"/>
          </rPr>
          <t xml:space="preserve">
Manque Mohamed
Manque Abdel (PAM)</t>
        </r>
      </text>
    </comment>
    <comment ref="JG48" authorId="2" shapeId="0" xr:uid="{45077889-0F08-4B5B-8AAD-BEA566F31AD8}">
      <text>
        <r>
          <rPr>
            <b/>
            <sz val="9"/>
            <color indexed="81"/>
            <rFont val="Tahoma"/>
            <family val="2"/>
          </rPr>
          <t>JEAN Alexy:</t>
        </r>
        <r>
          <rPr>
            <sz val="9"/>
            <color indexed="81"/>
            <rFont val="Tahoma"/>
            <family val="2"/>
          </rPr>
          <t xml:space="preserve">
Manque :
Abdel
Thomas
Rachid</t>
        </r>
      </text>
    </comment>
    <comment ref="JH48" authorId="2" shapeId="0" xr:uid="{39ABE092-3257-4401-82D5-1F3D2628D984}">
      <text>
        <r>
          <rPr>
            <b/>
            <sz val="9"/>
            <color indexed="81"/>
            <rFont val="Tahoma"/>
            <family val="2"/>
          </rPr>
          <t>JEAN Alexy:</t>
        </r>
        <r>
          <rPr>
            <sz val="9"/>
            <color indexed="81"/>
            <rFont val="Tahoma"/>
            <family val="2"/>
          </rPr>
          <t xml:space="preserve">
Manque :
Abdel
Thomas
Rachid</t>
        </r>
      </text>
    </comment>
    <comment ref="JJ48" authorId="2" shapeId="0" xr:uid="{C54E0A32-8981-41BF-B72F-624A579FBEF8}">
      <text>
        <r>
          <rPr>
            <b/>
            <sz val="9"/>
            <color indexed="81"/>
            <rFont val="Tahoma"/>
            <family val="2"/>
          </rPr>
          <t>JEAN Alexy:</t>
        </r>
        <r>
          <rPr>
            <sz val="9"/>
            <color indexed="81"/>
            <rFont val="Tahoma"/>
            <family val="2"/>
          </rPr>
          <t xml:space="preserve">
Abdel formation
Manque Rachid
Thomas problème tablette</t>
        </r>
      </text>
    </comment>
    <comment ref="JK48" authorId="2" shapeId="0" xr:uid="{F3C4889B-A5EF-4F86-B6C5-305C29F324E8}">
      <text>
        <r>
          <rPr>
            <b/>
            <sz val="9"/>
            <color indexed="81"/>
            <rFont val="Tahoma"/>
            <family val="2"/>
          </rPr>
          <t>JEAN Alexy:</t>
        </r>
        <r>
          <rPr>
            <sz val="9"/>
            <color indexed="81"/>
            <rFont val="Tahoma"/>
            <family val="2"/>
          </rPr>
          <t xml:space="preserve">
Abdel formation
Manque Rachid
Thomas problème tablette</t>
        </r>
      </text>
    </comment>
    <comment ref="JL48" authorId="2" shapeId="0" xr:uid="{C1AA80E3-C4E9-4043-832B-0191037EF2B2}">
      <text>
        <r>
          <rPr>
            <b/>
            <sz val="9"/>
            <color indexed="81"/>
            <rFont val="Tahoma"/>
            <family val="2"/>
          </rPr>
          <t>JEAN Alexy:</t>
        </r>
        <r>
          <rPr>
            <sz val="9"/>
            <color indexed="81"/>
            <rFont val="Tahoma"/>
            <family val="2"/>
          </rPr>
          <t xml:space="preserve">
Abdel formation
Manque Rachid
Thomas problème tablette</t>
        </r>
      </text>
    </comment>
    <comment ref="JM48" authorId="2" shapeId="0" xr:uid="{4335E1D2-40A5-4ECB-A9C3-A7635545B0FC}">
      <text>
        <r>
          <rPr>
            <b/>
            <sz val="9"/>
            <color indexed="81"/>
            <rFont val="Tahoma"/>
            <family val="2"/>
          </rPr>
          <t>JEAN Alexy:</t>
        </r>
        <r>
          <rPr>
            <sz val="9"/>
            <color indexed="81"/>
            <rFont val="Tahoma"/>
            <family val="2"/>
          </rPr>
          <t xml:space="preserve">
Abdel formation
Thomas problème tablette</t>
        </r>
      </text>
    </comment>
    <comment ref="JN48" authorId="2" shapeId="0" xr:uid="{46EC4E89-C843-4B39-B23B-E43FBB4045CE}">
      <text>
        <r>
          <rPr>
            <b/>
            <sz val="9"/>
            <color indexed="81"/>
            <rFont val="Tahoma"/>
            <family val="2"/>
          </rPr>
          <t>JEAN Alexy:</t>
        </r>
        <r>
          <rPr>
            <sz val="9"/>
            <color indexed="81"/>
            <rFont val="Tahoma"/>
            <family val="2"/>
          </rPr>
          <t xml:space="preserve">
Abdel formation
Thomas problème tablette mais 1 FSSE</t>
        </r>
      </text>
    </comment>
    <comment ref="JP48" authorId="2" shapeId="0" xr:uid="{08B9B878-0CAD-4A4A-9105-04F97CB5AD01}">
      <text>
        <r>
          <rPr>
            <b/>
            <sz val="9"/>
            <color indexed="81"/>
            <rFont val="Tahoma"/>
            <family val="2"/>
          </rPr>
          <t>JEAN Alexy:</t>
        </r>
        <r>
          <rPr>
            <sz val="9"/>
            <color indexed="81"/>
            <rFont val="Tahoma"/>
            <family val="2"/>
          </rPr>
          <t xml:space="preserve">
Rachid absent
Manque Thomas</t>
        </r>
      </text>
    </comment>
    <comment ref="JQ48" authorId="2" shapeId="0" xr:uid="{D2243CED-1A8C-4E0F-814B-6FFC9D1E1D54}">
      <text>
        <r>
          <rPr>
            <b/>
            <sz val="9"/>
            <color indexed="81"/>
            <rFont val="Tahoma"/>
            <family val="2"/>
          </rPr>
          <t>JEAN Alexy:</t>
        </r>
        <r>
          <rPr>
            <sz val="9"/>
            <color indexed="81"/>
            <rFont val="Tahoma"/>
            <family val="2"/>
          </rPr>
          <t xml:space="preserve">
Rachid absent
Manque Thomas</t>
        </r>
      </text>
    </comment>
    <comment ref="JR48" authorId="2" shapeId="0" xr:uid="{2751081C-9E37-431F-9CA0-678C3E335417}">
      <text>
        <r>
          <rPr>
            <b/>
            <sz val="9"/>
            <color indexed="81"/>
            <rFont val="Tahoma"/>
            <family val="2"/>
          </rPr>
          <t>JEAN Alexy:</t>
        </r>
        <r>
          <rPr>
            <sz val="9"/>
            <color indexed="81"/>
            <rFont val="Tahoma"/>
            <family val="2"/>
          </rPr>
          <t xml:space="preserve">
Manque Thomas
Manque Rachid</t>
        </r>
      </text>
    </comment>
    <comment ref="JS48" authorId="2" shapeId="0" xr:uid="{A016B87A-77AB-4C8A-B538-E569F379FD24}">
      <text>
        <r>
          <rPr>
            <b/>
            <sz val="9"/>
            <color indexed="81"/>
            <rFont val="Tahoma"/>
            <family val="2"/>
          </rPr>
          <t>JEAN Alexy:</t>
        </r>
        <r>
          <rPr>
            <sz val="9"/>
            <color indexed="81"/>
            <rFont val="Tahoma"/>
            <family val="2"/>
          </rPr>
          <t xml:space="preserve">
Manque Rachid
Manque Abdel</t>
        </r>
      </text>
    </comment>
    <comment ref="JT48" authorId="2" shapeId="0" xr:uid="{37ECE73A-1BC8-4918-B4F1-0F1FF5B621BE}">
      <text>
        <r>
          <rPr>
            <b/>
            <sz val="9"/>
            <color indexed="81"/>
            <rFont val="Tahoma"/>
            <family val="2"/>
          </rPr>
          <t>JEAN Alexy:</t>
        </r>
        <r>
          <rPr>
            <sz val="9"/>
            <color indexed="81"/>
            <rFont val="Tahoma"/>
            <family val="2"/>
          </rPr>
          <t xml:space="preserve">
4 OPT de Thomas
Manque Abdel
Manque Rachid</t>
        </r>
      </text>
    </comment>
    <comment ref="JV48" authorId="2" shapeId="0" xr:uid="{CCC27757-9EF9-473A-8E6F-7C1C932AFD39}">
      <text>
        <r>
          <rPr>
            <b/>
            <sz val="9"/>
            <color indexed="81"/>
            <rFont val="Tahoma"/>
            <family val="2"/>
          </rPr>
          <t>JEAN Alexy:</t>
        </r>
        <r>
          <rPr>
            <sz val="9"/>
            <color indexed="81"/>
            <rFont val="Tahoma"/>
            <family val="2"/>
          </rPr>
          <t xml:space="preserve">
Manque Rachid
Manque Abdel</t>
        </r>
      </text>
    </comment>
    <comment ref="JW48" authorId="2" shapeId="0" xr:uid="{2CA32955-703F-46A2-92CD-4876D2F27DAA}">
      <text>
        <r>
          <rPr>
            <b/>
            <sz val="9"/>
            <color indexed="81"/>
            <rFont val="Tahoma"/>
            <family val="2"/>
          </rPr>
          <t>JEAN Alexy:</t>
        </r>
        <r>
          <rPr>
            <sz val="9"/>
            <color indexed="81"/>
            <rFont val="Tahoma"/>
            <family val="2"/>
          </rPr>
          <t xml:space="preserve">
Manque Rachid
Manque Abdel
Manque Thomas</t>
        </r>
      </text>
    </comment>
    <comment ref="JX48" authorId="2" shapeId="0" xr:uid="{53616742-8C46-4182-9F69-8502CC0BC15C}">
      <text>
        <r>
          <rPr>
            <b/>
            <sz val="9"/>
            <color indexed="81"/>
            <rFont val="Tahoma"/>
            <family val="2"/>
          </rPr>
          <t>JEAN Alexy:</t>
        </r>
        <r>
          <rPr>
            <sz val="9"/>
            <color indexed="81"/>
            <rFont val="Tahoma"/>
            <family val="2"/>
          </rPr>
          <t xml:space="preserve">
Manque Rachid
Manque Abdel</t>
        </r>
      </text>
    </comment>
    <comment ref="JY48" authorId="2" shapeId="0" xr:uid="{378B2DE4-811C-4D60-AA0E-DC9E98CFE442}">
      <text>
        <r>
          <rPr>
            <b/>
            <sz val="9"/>
            <color indexed="81"/>
            <rFont val="Tahoma"/>
            <family val="2"/>
          </rPr>
          <t>JEAN Alexy:</t>
        </r>
        <r>
          <rPr>
            <sz val="9"/>
            <color indexed="81"/>
            <rFont val="Tahoma"/>
            <family val="2"/>
          </rPr>
          <t xml:space="preserve">
Manque Abdel
Manque Mohamed
Thomas 2 OPT</t>
        </r>
      </text>
    </comment>
    <comment ref="JZ48" authorId="2" shapeId="0" xr:uid="{EBF05772-534B-434C-BEF9-F048F4CAF5F4}">
      <text>
        <r>
          <rPr>
            <b/>
            <sz val="9"/>
            <color indexed="81"/>
            <rFont val="Tahoma"/>
            <family val="2"/>
          </rPr>
          <t>JEAN Alexy:</t>
        </r>
        <r>
          <rPr>
            <sz val="9"/>
            <color indexed="81"/>
            <rFont val="Tahoma"/>
            <family val="2"/>
          </rPr>
          <t xml:space="preserve">
Manque Abdel (seul fin d'équipe)
Manque Mohamed
Manque Rachid (franchise)</t>
        </r>
      </text>
    </comment>
    <comment ref="KB48" authorId="2" shapeId="0" xr:uid="{408596F4-8CA9-4EAF-80BF-1DBF09935ED4}">
      <text>
        <r>
          <rPr>
            <b/>
            <sz val="9"/>
            <color indexed="81"/>
            <rFont val="Tahoma"/>
            <family val="2"/>
          </rPr>
          <t>JEAN Alexy:</t>
        </r>
        <r>
          <rPr>
            <sz val="9"/>
            <color indexed="81"/>
            <rFont val="Tahoma"/>
            <family val="2"/>
          </rPr>
          <t xml:space="preserve">
Manque Mohamed</t>
        </r>
      </text>
    </comment>
    <comment ref="KD48" authorId="2" shapeId="0" xr:uid="{C0F75FD0-C9E0-4BF9-A9DB-892FFF399B0C}">
      <text>
        <r>
          <rPr>
            <b/>
            <sz val="9"/>
            <color indexed="81"/>
            <rFont val="Tahoma"/>
            <family val="2"/>
          </rPr>
          <t>JEAN Alexy:</t>
        </r>
        <r>
          <rPr>
            <sz val="9"/>
            <color indexed="81"/>
            <rFont val="Tahoma"/>
            <family val="2"/>
          </rPr>
          <t xml:space="preserve">
OWL en maintenance le matin</t>
        </r>
      </text>
    </comment>
    <comment ref="KH48" authorId="2" shapeId="0" xr:uid="{18748DB0-0F8E-4690-BF23-8C313ACB1780}">
      <text>
        <r>
          <rPr>
            <b/>
            <sz val="9"/>
            <color indexed="81"/>
            <rFont val="Tahoma"/>
            <family val="2"/>
          </rPr>
          <t>JEAN Alexy:</t>
        </r>
        <r>
          <rPr>
            <sz val="9"/>
            <color indexed="81"/>
            <rFont val="Tahoma"/>
            <family val="2"/>
          </rPr>
          <t xml:space="preserve">
Thomas papier
Abdel problème tablette</t>
        </r>
      </text>
    </comment>
    <comment ref="KK48" authorId="2" shapeId="0" xr:uid="{78887F41-BB2B-45EC-9594-1600FACA35E8}">
      <text>
        <r>
          <rPr>
            <b/>
            <sz val="9"/>
            <color indexed="81"/>
            <rFont val="Tahoma"/>
            <family val="2"/>
          </rPr>
          <t>JEAN Alexy:</t>
        </r>
        <r>
          <rPr>
            <sz val="9"/>
            <color indexed="81"/>
            <rFont val="Tahoma"/>
            <family val="2"/>
          </rPr>
          <t xml:space="preserve">
Manque Rachid</t>
        </r>
      </text>
    </comment>
    <comment ref="KN48" authorId="2" shapeId="0" xr:uid="{1CB620A2-EEB8-474B-A021-A2FDE736F990}">
      <text>
        <r>
          <rPr>
            <b/>
            <sz val="9"/>
            <color indexed="81"/>
            <rFont val="Tahoma"/>
            <family val="2"/>
          </rPr>
          <t>JEAN Alexy:</t>
        </r>
        <r>
          <rPr>
            <sz val="9"/>
            <color indexed="81"/>
            <rFont val="Tahoma"/>
            <family val="2"/>
          </rPr>
          <t xml:space="preserve">
Rachid abs</t>
        </r>
      </text>
    </comment>
    <comment ref="KO48" authorId="2" shapeId="0" xr:uid="{C47767CB-13E1-460E-8024-5BCB2C636B4D}">
      <text>
        <r>
          <rPr>
            <b/>
            <sz val="9"/>
            <color indexed="81"/>
            <rFont val="Tahoma"/>
            <family val="2"/>
          </rPr>
          <t>JEAN Alexy:</t>
        </r>
        <r>
          <rPr>
            <sz val="9"/>
            <color indexed="81"/>
            <rFont val="Tahoma"/>
            <family val="2"/>
          </rPr>
          <t xml:space="preserve">
Manque Mohamed
Manque Abdel (PAM)</t>
        </r>
      </text>
    </comment>
    <comment ref="KQ48" authorId="2" shapeId="0" xr:uid="{52FF731F-8A15-4272-90A1-889BE0FF5421}">
      <text>
        <r>
          <rPr>
            <b/>
            <sz val="9"/>
            <color indexed="81"/>
            <rFont val="Tahoma"/>
            <family val="2"/>
          </rPr>
          <t>JEAN Alexy:</t>
        </r>
        <r>
          <rPr>
            <sz val="9"/>
            <color indexed="81"/>
            <rFont val="Tahoma"/>
            <family val="2"/>
          </rPr>
          <t xml:space="preserve">
Manque :
Abdel
Thomas
Rachid</t>
        </r>
      </text>
    </comment>
    <comment ref="KR48" authorId="2" shapeId="0" xr:uid="{D6DFB6C4-1388-4D64-A04F-C4BAB19E75A8}">
      <text>
        <r>
          <rPr>
            <b/>
            <sz val="9"/>
            <color indexed="81"/>
            <rFont val="Tahoma"/>
            <family val="2"/>
          </rPr>
          <t>JEAN Alexy:</t>
        </r>
        <r>
          <rPr>
            <sz val="9"/>
            <color indexed="81"/>
            <rFont val="Tahoma"/>
            <family val="2"/>
          </rPr>
          <t xml:space="preserve">
Manque :
Abdel
Thomas
Rachid</t>
        </r>
      </text>
    </comment>
    <comment ref="KT48" authorId="2" shapeId="0" xr:uid="{D44D8ACF-E11B-462F-8D29-B31F13E8AC53}">
      <text>
        <r>
          <rPr>
            <b/>
            <sz val="9"/>
            <color indexed="81"/>
            <rFont val="Tahoma"/>
            <family val="2"/>
          </rPr>
          <t>JEAN Alexy:</t>
        </r>
        <r>
          <rPr>
            <sz val="9"/>
            <color indexed="81"/>
            <rFont val="Tahoma"/>
            <family val="2"/>
          </rPr>
          <t xml:space="preserve">
Abdel formation
Manque Rachid
Thomas problème tablette</t>
        </r>
      </text>
    </comment>
    <comment ref="KU48" authorId="2" shapeId="0" xr:uid="{B2DE4B9C-594E-42A8-B83B-A403FE44D7E3}">
      <text>
        <r>
          <rPr>
            <b/>
            <sz val="9"/>
            <color indexed="81"/>
            <rFont val="Tahoma"/>
            <family val="2"/>
          </rPr>
          <t>JEAN Alexy:</t>
        </r>
        <r>
          <rPr>
            <sz val="9"/>
            <color indexed="81"/>
            <rFont val="Tahoma"/>
            <family val="2"/>
          </rPr>
          <t xml:space="preserve">
Abdel formation
Manque Rachid
Thomas problème tablette</t>
        </r>
      </text>
    </comment>
    <comment ref="KV48" authorId="2" shapeId="0" xr:uid="{26D19354-93F8-4D0C-8C22-912DC41786BD}">
      <text>
        <r>
          <rPr>
            <b/>
            <sz val="9"/>
            <color indexed="81"/>
            <rFont val="Tahoma"/>
            <family val="2"/>
          </rPr>
          <t>JEAN Alexy:</t>
        </r>
        <r>
          <rPr>
            <sz val="9"/>
            <color indexed="81"/>
            <rFont val="Tahoma"/>
            <family val="2"/>
          </rPr>
          <t xml:space="preserve">
Abdel formation
Manque Rachid
Thomas problème tablette</t>
        </r>
      </text>
    </comment>
    <comment ref="KW48" authorId="2" shapeId="0" xr:uid="{53AA4DC3-99A0-41BA-B639-3494AB7FCEBD}">
      <text>
        <r>
          <rPr>
            <b/>
            <sz val="9"/>
            <color indexed="81"/>
            <rFont val="Tahoma"/>
            <family val="2"/>
          </rPr>
          <t>JEAN Alexy:</t>
        </r>
        <r>
          <rPr>
            <sz val="9"/>
            <color indexed="81"/>
            <rFont val="Tahoma"/>
            <family val="2"/>
          </rPr>
          <t xml:space="preserve">
Abdel formation
Thomas problème tablette</t>
        </r>
      </text>
    </comment>
    <comment ref="KX48" authorId="2" shapeId="0" xr:uid="{558D5FD6-F90E-4B6F-9FEC-0C9D07DDB1EA}">
      <text>
        <r>
          <rPr>
            <b/>
            <sz val="9"/>
            <color indexed="81"/>
            <rFont val="Tahoma"/>
            <family val="2"/>
          </rPr>
          <t>JEAN Alexy:</t>
        </r>
        <r>
          <rPr>
            <sz val="9"/>
            <color indexed="81"/>
            <rFont val="Tahoma"/>
            <family val="2"/>
          </rPr>
          <t xml:space="preserve">
Abdel formation
Thomas problème tablette mais 1 FSSE</t>
        </r>
      </text>
    </comment>
    <comment ref="KZ48" authorId="2" shapeId="0" xr:uid="{9A164813-6D71-4F3C-A00B-2567BBC79F2E}">
      <text>
        <r>
          <rPr>
            <b/>
            <sz val="9"/>
            <color indexed="81"/>
            <rFont val="Tahoma"/>
            <family val="2"/>
          </rPr>
          <t>JEAN Alexy:</t>
        </r>
        <r>
          <rPr>
            <sz val="9"/>
            <color indexed="81"/>
            <rFont val="Tahoma"/>
            <family val="2"/>
          </rPr>
          <t xml:space="preserve">
Rachid absent
Manque Thomas</t>
        </r>
      </text>
    </comment>
    <comment ref="LA48" authorId="2" shapeId="0" xr:uid="{D5507AD1-123E-41B8-BFE6-C87CF08DE47C}">
      <text>
        <r>
          <rPr>
            <b/>
            <sz val="9"/>
            <color indexed="81"/>
            <rFont val="Tahoma"/>
            <family val="2"/>
          </rPr>
          <t>JEAN Alexy:</t>
        </r>
        <r>
          <rPr>
            <sz val="9"/>
            <color indexed="81"/>
            <rFont val="Tahoma"/>
            <family val="2"/>
          </rPr>
          <t xml:space="preserve">
Rachid absent
Manque Thomas</t>
        </r>
      </text>
    </comment>
    <comment ref="LB48" authorId="2" shapeId="0" xr:uid="{CE604851-5F0D-4C31-8FF7-DE0A724A6552}">
      <text>
        <r>
          <rPr>
            <b/>
            <sz val="9"/>
            <color indexed="81"/>
            <rFont val="Tahoma"/>
            <family val="2"/>
          </rPr>
          <t>JEAN Alexy:</t>
        </r>
        <r>
          <rPr>
            <sz val="9"/>
            <color indexed="81"/>
            <rFont val="Tahoma"/>
            <family val="2"/>
          </rPr>
          <t xml:space="preserve">
Manque Thomas
Manque Rachid</t>
        </r>
      </text>
    </comment>
    <comment ref="LC48" authorId="2" shapeId="0" xr:uid="{3B35B653-E5DA-490C-A5D5-61CC92712535}">
      <text>
        <r>
          <rPr>
            <b/>
            <sz val="9"/>
            <color indexed="81"/>
            <rFont val="Tahoma"/>
            <family val="2"/>
          </rPr>
          <t>JEAN Alexy:</t>
        </r>
        <r>
          <rPr>
            <sz val="9"/>
            <color indexed="81"/>
            <rFont val="Tahoma"/>
            <family val="2"/>
          </rPr>
          <t xml:space="preserve">
Manque Rachid
Manque Abdel</t>
        </r>
      </text>
    </comment>
    <comment ref="LD48" authorId="2" shapeId="0" xr:uid="{FB49DF20-0B92-46D4-8DF7-4BDF5087535D}">
      <text>
        <r>
          <rPr>
            <b/>
            <sz val="9"/>
            <color indexed="81"/>
            <rFont val="Tahoma"/>
            <family val="2"/>
          </rPr>
          <t>JEAN Alexy:</t>
        </r>
        <r>
          <rPr>
            <sz val="9"/>
            <color indexed="81"/>
            <rFont val="Tahoma"/>
            <family val="2"/>
          </rPr>
          <t xml:space="preserve">
4 OPT de Thomas
Manque Abdel
Manque Rachid</t>
        </r>
      </text>
    </comment>
    <comment ref="X50" authorId="201" shapeId="0" xr:uid="{E6DD2E41-C48A-4619-9D27-DC325A4EF05E}">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1 CU abs</t>
      </text>
    </comment>
    <comment ref="AH50" authorId="202" shapeId="0" xr:uid="{8EDA85A0-630B-41BD-9E6E-99E8449528F1}">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1 CU  ABS</t>
      </text>
    </comment>
    <comment ref="AJ50" authorId="203" shapeId="0" xr:uid="{B4DEEE2B-AB20-40C5-BFCE-95892849303F}">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manque les 2 CU</t>
      </text>
    </comment>
    <comment ref="AK50" authorId="204" shapeId="0" xr:uid="{AACABE3B-1701-46E7-8493-5CED486DF068}">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manque les 2 CU</t>
      </text>
    </comment>
    <comment ref="AL50" authorId="205" shapeId="0" xr:uid="{4BEC84F3-1DF1-40BC-A774-4141EF565245}">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manque les 2 CU</t>
      </text>
    </comment>
    <comment ref="AM50" authorId="206" shapeId="0" xr:uid="{C2C74EC8-9216-4404-9A4E-FF1676228170}">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manque les 2 CU</t>
      </text>
    </comment>
    <comment ref="AN50" authorId="207" shapeId="0" xr:uid="{0D4420E4-95D6-4418-AE0E-4ADE4041A3DB}">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manque les 2 CU</t>
      </text>
    </comment>
    <comment ref="AP50" authorId="208" shapeId="0" xr:uid="{1D5B5CCE-5F65-4EAE-9DBD-651617703AA0}">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manque 1 CU
Réponse :
    1 sur tablette et 1 papier</t>
      </text>
    </comment>
    <comment ref="AQ50" authorId="209" shapeId="0" xr:uid="{D3A23729-B343-4566-AE87-EECE397D2771}">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1 sur tablette et 1 papier</t>
      </text>
    </comment>
    <comment ref="AW50" authorId="210" shapeId="0" xr:uid="{AC7BAFFB-4774-415A-9250-29F924E81489}">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1 CU Abs</t>
      </text>
    </comment>
    <comment ref="EV50" authorId="211" shapeId="0" xr:uid="{000B8BD5-9EE7-4713-966C-6601837828D7}">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Bruno T en congé</t>
      </text>
    </comment>
    <comment ref="FO50" authorId="212" shapeId="0" xr:uid="{AB89B982-9EAF-481D-9FF3-A135828AC4F7}">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1 sur feuille</t>
      </text>
    </comment>
    <comment ref="GH50" authorId="213" shapeId="0" xr:uid="{609ECEF4-C4A9-4E4E-A5F6-6552D9456E95}">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1 cu en congé</t>
      </text>
    </comment>
    <comment ref="GL50" authorId="214" shapeId="0" xr:uid="{CF76F969-6694-40FB-939F-92BE868A05C5}">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1 cu en congé</t>
      </text>
    </comment>
    <comment ref="GN50" authorId="215" shapeId="0" xr:uid="{6EF245E1-FA4B-4766-9A4E-570CB0DC4ED1}">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1 CU ABS</t>
      </text>
    </comment>
    <comment ref="GR50" authorId="216" shapeId="0" xr:uid="{C5CFDFA4-1E73-4083-83A5-4934E2BC0417}">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Bruno T en congé</t>
      </text>
    </comment>
    <comment ref="HK50" authorId="217" shapeId="0" xr:uid="{8AC999C5-F3CC-421D-9D58-D89D0D27736D}">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1 sur feuille</t>
      </text>
    </comment>
    <comment ref="ID50" authorId="218" shapeId="0" xr:uid="{C33A8425-5193-4F1D-8884-79895D2A9BDF}">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1 cu en congé</t>
      </text>
    </comment>
    <comment ref="IH50" authorId="219" shapeId="0" xr:uid="{CAB401D0-A87D-4BD2-9BE8-93AED280FA94}">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1 cu en congé</t>
      </text>
    </comment>
    <comment ref="IJ50" authorId="220" shapeId="0" xr:uid="{9B4A19B4-3319-4A28-9ADA-5B9CB166F23D}">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1 CU ABS</t>
      </text>
    </comment>
    <comment ref="IN50" authorId="221" shapeId="0" xr:uid="{7CF475D8-095D-4C23-B560-F8778FA3B004}">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Bruno T en congé</t>
      </text>
    </comment>
    <comment ref="JG50" authorId="222" shapeId="0" xr:uid="{10F1C0AA-B0FB-4283-B685-74A46972AE42}">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1 sur feuille</t>
      </text>
    </comment>
    <comment ref="JZ50" authorId="223" shapeId="0" xr:uid="{A058E171-745F-4F06-93B5-4F4D00CD23F5}">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1 cu en congé</t>
      </text>
    </comment>
    <comment ref="KQ50" authorId="224" shapeId="0" xr:uid="{6421224F-B816-4B1E-BFB1-935492286121}">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1 sur feuille</t>
      </text>
    </comment>
    <comment ref="Q53" authorId="1" shapeId="0" xr:uid="{389C04EE-D947-4F3F-9D01-29B015F7AC98}">
      <text>
        <r>
          <rPr>
            <b/>
            <sz val="9"/>
            <color indexed="81"/>
            <rFont val="Tahoma"/>
            <family val="2"/>
          </rPr>
          <t>ZUBIMENDI Mikel:</t>
        </r>
        <r>
          <rPr>
            <sz val="9"/>
            <color indexed="81"/>
            <rFont val="Tahoma"/>
            <family val="2"/>
          </rPr>
          <t xml:space="preserve">
Modifications SMP car nouvelle cadence</t>
        </r>
      </text>
    </comment>
    <comment ref="R53" authorId="1" shapeId="0" xr:uid="{B07B0AE1-2996-472C-BCA4-BBCE721A72F4}">
      <text>
        <r>
          <rPr>
            <b/>
            <sz val="9"/>
            <color indexed="81"/>
            <rFont val="Tahoma"/>
            <family val="2"/>
          </rPr>
          <t>ZUBIMENDI Mikel:</t>
        </r>
        <r>
          <rPr>
            <sz val="9"/>
            <color indexed="81"/>
            <rFont val="Tahoma"/>
            <family val="2"/>
          </rPr>
          <t xml:space="preserve">
Modifications SMP car nouvelle cadence</t>
        </r>
      </text>
    </comment>
    <comment ref="S53" authorId="1" shapeId="0" xr:uid="{DD1B43DD-616A-44A6-B3DE-784232FA0F53}">
      <text>
        <r>
          <rPr>
            <b/>
            <sz val="9"/>
            <color indexed="81"/>
            <rFont val="Tahoma"/>
            <family val="2"/>
          </rPr>
          <t>ZUBIMENDI Mikel:</t>
        </r>
        <r>
          <rPr>
            <sz val="9"/>
            <color indexed="81"/>
            <rFont val="Tahoma"/>
            <family val="2"/>
          </rPr>
          <t xml:space="preserve">
Modifications SMP car nouvelle cadence</t>
        </r>
      </text>
    </comment>
    <comment ref="Q54" authorId="1" shapeId="0" xr:uid="{48E305E1-32A5-446D-97E0-F619E4E4C09C}">
      <text>
        <r>
          <rPr>
            <b/>
            <sz val="9"/>
            <color indexed="81"/>
            <rFont val="Tahoma"/>
            <family val="2"/>
          </rPr>
          <t>ZUBIMENDI Mikel:</t>
        </r>
        <r>
          <rPr>
            <sz val="9"/>
            <color indexed="81"/>
            <rFont val="Tahoma"/>
            <family val="2"/>
          </rPr>
          <t xml:space="preserve">
Modifications SMP car nouvelle cadence</t>
        </r>
      </text>
    </comment>
    <comment ref="R54" authorId="1" shapeId="0" xr:uid="{F6AE2542-06F8-4F90-ADA8-28ABEBE7B7CF}">
      <text>
        <r>
          <rPr>
            <b/>
            <sz val="9"/>
            <color indexed="81"/>
            <rFont val="Tahoma"/>
            <family val="2"/>
          </rPr>
          <t>ZUBIMENDI Mikel:</t>
        </r>
        <r>
          <rPr>
            <sz val="9"/>
            <color indexed="81"/>
            <rFont val="Tahoma"/>
            <family val="2"/>
          </rPr>
          <t xml:space="preserve">
Modifications SMP car nouvelle cadence</t>
        </r>
      </text>
    </comment>
    <comment ref="S54" authorId="1" shapeId="0" xr:uid="{12CEA411-CE9B-4E06-99F5-BFC241390E97}">
      <text>
        <r>
          <rPr>
            <b/>
            <sz val="9"/>
            <color indexed="81"/>
            <rFont val="Tahoma"/>
            <family val="2"/>
          </rPr>
          <t>ZUBIMENDI Mikel:</t>
        </r>
        <r>
          <rPr>
            <sz val="9"/>
            <color indexed="81"/>
            <rFont val="Tahoma"/>
            <family val="2"/>
          </rPr>
          <t xml:space="preserve">
Modifications SMP car nouvelle cadence</t>
        </r>
      </text>
    </comment>
    <comment ref="AR56" authorId="225" shapeId="0" xr:uid="{1324C009-84A0-417A-8B7A-7FBA3B4E9EE4}">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Renfort soudeur</t>
      </text>
    </comment>
    <comment ref="AX56" authorId="226" shapeId="0" xr:uid="{C2562655-1109-4889-B333-E382899C0E95}">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Renfort soudeur</t>
      </text>
    </comment>
    <comment ref="DX56" authorId="227" shapeId="0" xr:uid="{CCD2D0F0-D32C-4C7C-9FAE-E9E893E8DE0F}">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débord en OA</t>
      </text>
    </comment>
    <comment ref="U57" authorId="1" shapeId="0" xr:uid="{AD98BD93-2DFC-4166-BF50-4ABB0EDF0D5C}">
      <text>
        <r>
          <rPr>
            <b/>
            <sz val="9"/>
            <color indexed="81"/>
            <rFont val="Tahoma"/>
            <family val="2"/>
          </rPr>
          <t>ZUBIMENDI Mikel:</t>
        </r>
        <r>
          <rPr>
            <sz val="9"/>
            <color indexed="81"/>
            <rFont val="Tahoma"/>
            <family val="2"/>
          </rPr>
          <t xml:space="preserve">
CID AGV nuit de dimanche 13/06</t>
        </r>
      </text>
    </comment>
    <comment ref="FR57" authorId="2" shapeId="0" xr:uid="{678C9774-C602-42E9-AAE9-8998B94401F5}">
      <text>
        <r>
          <rPr>
            <b/>
            <sz val="9"/>
            <color indexed="81"/>
            <rFont val="Tahoma"/>
            <family val="2"/>
          </rPr>
          <t>JEAN Alexy:</t>
        </r>
        <r>
          <rPr>
            <sz val="9"/>
            <color indexed="81"/>
            <rFont val="Tahoma"/>
            <family val="2"/>
          </rPr>
          <t xml:space="preserve">
1 OP P1</t>
        </r>
      </text>
    </comment>
    <comment ref="FS57" authorId="2" shapeId="0" xr:uid="{5CEC977D-ACBE-4795-878A-7D3712758C30}">
      <text>
        <r>
          <rPr>
            <b/>
            <sz val="9"/>
            <color indexed="81"/>
            <rFont val="Tahoma"/>
            <family val="2"/>
          </rPr>
          <t>JEAN Alexy:</t>
        </r>
        <r>
          <rPr>
            <sz val="9"/>
            <color indexed="81"/>
            <rFont val="Tahoma"/>
            <family val="2"/>
          </rPr>
          <t xml:space="preserve">
1 OP P1
1 OP Prépa
2 OP UAV</t>
        </r>
      </text>
    </comment>
    <comment ref="FT57" authorId="2" shapeId="0" xr:uid="{57C65766-63DB-4DAC-9BFE-DB86D2084213}">
      <text>
        <r>
          <rPr>
            <b/>
            <sz val="9"/>
            <color indexed="81"/>
            <rFont val="Tahoma"/>
            <family val="2"/>
          </rPr>
          <t>JEAN Alexy:</t>
        </r>
        <r>
          <rPr>
            <sz val="9"/>
            <color indexed="81"/>
            <rFont val="Tahoma"/>
            <family val="2"/>
          </rPr>
          <t xml:space="preserve">
3 OP UAV</t>
        </r>
      </text>
    </comment>
    <comment ref="FU57" authorId="2" shapeId="0" xr:uid="{06BE82C5-62AF-41A7-BB71-C896FD4177C3}">
      <text>
        <r>
          <rPr>
            <b/>
            <sz val="9"/>
            <color indexed="81"/>
            <rFont val="Tahoma"/>
            <family val="2"/>
          </rPr>
          <t>JEAN Alexy:</t>
        </r>
        <r>
          <rPr>
            <sz val="9"/>
            <color indexed="81"/>
            <rFont val="Tahoma"/>
            <family val="2"/>
          </rPr>
          <t xml:space="preserve">
4 UAV
3 P1</t>
        </r>
      </text>
    </comment>
    <comment ref="FV57" authorId="2" shapeId="0" xr:uid="{A6E28D1F-93BB-4D7F-81C7-306FA6D05767}">
      <text>
        <r>
          <rPr>
            <b/>
            <sz val="9"/>
            <color indexed="81"/>
            <rFont val="Tahoma"/>
            <family val="2"/>
          </rPr>
          <t>JEAN Alexy:</t>
        </r>
        <r>
          <rPr>
            <sz val="9"/>
            <color indexed="81"/>
            <rFont val="Tahoma"/>
            <family val="2"/>
          </rPr>
          <t xml:space="preserve">
2 UAV
3 P1</t>
        </r>
      </text>
    </comment>
    <comment ref="FY57" authorId="2" shapeId="0" xr:uid="{89F27BFB-9DE6-4623-B777-0AB8B7699A65}">
      <text>
        <r>
          <rPr>
            <b/>
            <sz val="9"/>
            <color indexed="81"/>
            <rFont val="Tahoma"/>
            <family val="2"/>
          </rPr>
          <t>JEAN Alexy:</t>
        </r>
        <r>
          <rPr>
            <sz val="9"/>
            <color indexed="81"/>
            <rFont val="Tahoma"/>
            <family val="2"/>
          </rPr>
          <t xml:space="preserve">
3 P1
1 Prépa</t>
        </r>
      </text>
    </comment>
    <comment ref="FZ57" authorId="2" shapeId="0" xr:uid="{071AB9ED-B683-4725-8944-EBC2B53F9505}">
      <text>
        <r>
          <rPr>
            <b/>
            <sz val="9"/>
            <color indexed="81"/>
            <rFont val="Tahoma"/>
            <family val="2"/>
          </rPr>
          <t>JEAN Alexy:</t>
        </r>
        <r>
          <rPr>
            <sz val="9"/>
            <color indexed="81"/>
            <rFont val="Tahoma"/>
            <family val="2"/>
          </rPr>
          <t xml:space="preserve">
2 P1
1 Prépa
1 UAV</t>
        </r>
      </text>
    </comment>
    <comment ref="GA57" authorId="2" shapeId="0" xr:uid="{97A74EDC-42C3-4CBC-8D84-A456CAA4267E}">
      <text>
        <r>
          <rPr>
            <b/>
            <sz val="9"/>
            <color indexed="81"/>
            <rFont val="Tahoma"/>
            <family val="2"/>
          </rPr>
          <t>JEAN Alexy:</t>
        </r>
        <r>
          <rPr>
            <sz val="9"/>
            <color indexed="81"/>
            <rFont val="Tahoma"/>
            <family val="2"/>
          </rPr>
          <t xml:space="preserve">
2 P1
1 Prépa
3 UAV</t>
        </r>
      </text>
    </comment>
    <comment ref="GB57" authorId="2" shapeId="0" xr:uid="{131F682E-EBD6-42F5-AF1D-A34C964A65B3}">
      <text>
        <r>
          <rPr>
            <b/>
            <sz val="9"/>
            <color indexed="81"/>
            <rFont val="Tahoma"/>
            <family val="2"/>
          </rPr>
          <t>JEAN Alexy:</t>
        </r>
        <r>
          <rPr>
            <sz val="9"/>
            <color indexed="81"/>
            <rFont val="Tahoma"/>
            <family val="2"/>
          </rPr>
          <t xml:space="preserve">
1 P1
1 Prépa
2 UAV</t>
        </r>
      </text>
    </comment>
    <comment ref="GD57" authorId="2" shapeId="0" xr:uid="{4F355EB9-3BE0-4174-883E-EE165E1D4BC8}">
      <text>
        <r>
          <rPr>
            <b/>
            <sz val="9"/>
            <color indexed="81"/>
            <rFont val="Tahoma"/>
            <family val="2"/>
          </rPr>
          <t>JEAN Alexy:</t>
        </r>
        <r>
          <rPr>
            <sz val="9"/>
            <color indexed="81"/>
            <rFont val="Tahoma"/>
            <family val="2"/>
          </rPr>
          <t xml:space="preserve">
2 P1
2 Prépa
1 UAV</t>
        </r>
      </text>
    </comment>
    <comment ref="GE57" authorId="2" shapeId="0" xr:uid="{180FB4F1-D9E7-4472-8550-C12BE05ED28C}">
      <text>
        <r>
          <rPr>
            <b/>
            <sz val="9"/>
            <color indexed="81"/>
            <rFont val="Tahoma"/>
            <family val="2"/>
          </rPr>
          <t>JEAN Alexy:</t>
        </r>
        <r>
          <rPr>
            <sz val="9"/>
            <color indexed="81"/>
            <rFont val="Tahoma"/>
            <family val="2"/>
          </rPr>
          <t xml:space="preserve">
2 P1
2 Prépa
1 UAV</t>
        </r>
      </text>
    </comment>
    <comment ref="GF57" authorId="2" shapeId="0" xr:uid="{84855F8B-ED00-43DB-9069-6F13395B1CC6}">
      <text>
        <r>
          <rPr>
            <b/>
            <sz val="9"/>
            <color indexed="81"/>
            <rFont val="Tahoma"/>
            <family val="2"/>
          </rPr>
          <t>JEAN Alexy:</t>
        </r>
        <r>
          <rPr>
            <sz val="9"/>
            <color indexed="81"/>
            <rFont val="Tahoma"/>
            <family val="2"/>
          </rPr>
          <t xml:space="preserve">
1 P1
2 Prépa
1 UAV</t>
        </r>
      </text>
    </comment>
    <comment ref="GG57" authorId="2" shapeId="0" xr:uid="{BC860722-9E1E-4E69-BC67-5E69BA80F8B2}">
      <text>
        <r>
          <rPr>
            <b/>
            <sz val="9"/>
            <color indexed="81"/>
            <rFont val="Tahoma"/>
            <family val="2"/>
          </rPr>
          <t>JEAN Alexy:</t>
        </r>
        <r>
          <rPr>
            <sz val="9"/>
            <color indexed="81"/>
            <rFont val="Tahoma"/>
            <family val="2"/>
          </rPr>
          <t xml:space="preserve">
1 P1
2 Prépa
1 UAV
4 chantier peinture</t>
        </r>
      </text>
    </comment>
    <comment ref="GH57" authorId="2" shapeId="0" xr:uid="{BBB0EB8E-1208-4CF0-9184-CF4C859EF3EB}">
      <text>
        <r>
          <rPr>
            <b/>
            <sz val="9"/>
            <color indexed="81"/>
            <rFont val="Tahoma"/>
            <family val="2"/>
          </rPr>
          <t>JEAN Alexy:</t>
        </r>
        <r>
          <rPr>
            <sz val="9"/>
            <color indexed="81"/>
            <rFont val="Tahoma"/>
            <family val="2"/>
          </rPr>
          <t xml:space="preserve">
2 P1
2 Prépa
2 UAV</t>
        </r>
      </text>
    </comment>
    <comment ref="GJ57" authorId="2" shapeId="0" xr:uid="{C752D36A-16AC-4CD3-9D01-CB824A733F7D}">
      <text>
        <r>
          <rPr>
            <b/>
            <sz val="9"/>
            <color indexed="81"/>
            <rFont val="Tahoma"/>
            <family val="2"/>
          </rPr>
          <t>JEAN Alexy:</t>
        </r>
        <r>
          <rPr>
            <sz val="9"/>
            <color indexed="81"/>
            <rFont val="Tahoma"/>
            <family val="2"/>
          </rPr>
          <t xml:space="preserve">
1 P1
2 Prépa
1 UAV</t>
        </r>
      </text>
    </comment>
    <comment ref="GK57" authorId="2" shapeId="0" xr:uid="{180D69D2-A36B-4E94-8A74-FDF5A61EE314}">
      <text>
        <r>
          <rPr>
            <b/>
            <sz val="9"/>
            <color indexed="81"/>
            <rFont val="Tahoma"/>
            <family val="2"/>
          </rPr>
          <t>JEAN Alexy:</t>
        </r>
        <r>
          <rPr>
            <sz val="9"/>
            <color indexed="81"/>
            <rFont val="Tahoma"/>
            <family val="2"/>
          </rPr>
          <t xml:space="preserve">
2 Prépa
1 UAV</t>
        </r>
      </text>
    </comment>
    <comment ref="GL57" authorId="2" shapeId="0" xr:uid="{995B6AEF-00CC-4721-9428-8C0EB5555E4D}">
      <text>
        <r>
          <rPr>
            <b/>
            <sz val="9"/>
            <color indexed="81"/>
            <rFont val="Tahoma"/>
            <family val="2"/>
          </rPr>
          <t>JEAN Alexy:</t>
        </r>
        <r>
          <rPr>
            <sz val="9"/>
            <color indexed="81"/>
            <rFont val="Tahoma"/>
            <family val="2"/>
          </rPr>
          <t xml:space="preserve">
2 Prépa
2 UAV</t>
        </r>
      </text>
    </comment>
    <comment ref="HN57" authorId="2" shapeId="0" xr:uid="{8B8492A3-CA99-496A-A91C-DC605A724C6A}">
      <text>
        <r>
          <rPr>
            <b/>
            <sz val="9"/>
            <color indexed="81"/>
            <rFont val="Tahoma"/>
            <family val="2"/>
          </rPr>
          <t>JEAN Alexy:</t>
        </r>
        <r>
          <rPr>
            <sz val="9"/>
            <color indexed="81"/>
            <rFont val="Tahoma"/>
            <family val="2"/>
          </rPr>
          <t xml:space="preserve">
1 OP P1</t>
        </r>
      </text>
    </comment>
    <comment ref="HO57" authorId="2" shapeId="0" xr:uid="{A2BEEE23-F905-48C9-B004-00A829F0E16E}">
      <text>
        <r>
          <rPr>
            <b/>
            <sz val="9"/>
            <color indexed="81"/>
            <rFont val="Tahoma"/>
            <family val="2"/>
          </rPr>
          <t>JEAN Alexy:</t>
        </r>
        <r>
          <rPr>
            <sz val="9"/>
            <color indexed="81"/>
            <rFont val="Tahoma"/>
            <family val="2"/>
          </rPr>
          <t xml:space="preserve">
1 OP P1
1 OP Prépa
2 OP UAV</t>
        </r>
      </text>
    </comment>
    <comment ref="HP57" authorId="2" shapeId="0" xr:uid="{481DF09C-E3A0-4218-911C-3AFC813A9437}">
      <text>
        <r>
          <rPr>
            <b/>
            <sz val="9"/>
            <color indexed="81"/>
            <rFont val="Tahoma"/>
            <family val="2"/>
          </rPr>
          <t>JEAN Alexy:</t>
        </r>
        <r>
          <rPr>
            <sz val="9"/>
            <color indexed="81"/>
            <rFont val="Tahoma"/>
            <family val="2"/>
          </rPr>
          <t xml:space="preserve">
3 OP UAV</t>
        </r>
      </text>
    </comment>
    <comment ref="HQ57" authorId="2" shapeId="0" xr:uid="{8A35CD52-3D96-459D-B923-6FC55D4AA69C}">
      <text>
        <r>
          <rPr>
            <b/>
            <sz val="9"/>
            <color indexed="81"/>
            <rFont val="Tahoma"/>
            <family val="2"/>
          </rPr>
          <t>JEAN Alexy:</t>
        </r>
        <r>
          <rPr>
            <sz val="9"/>
            <color indexed="81"/>
            <rFont val="Tahoma"/>
            <family val="2"/>
          </rPr>
          <t xml:space="preserve">
4 UAV
3 P1</t>
        </r>
      </text>
    </comment>
    <comment ref="HR57" authorId="2" shapeId="0" xr:uid="{AC3A066F-A8B1-4D58-99D5-7BE9C273D04C}">
      <text>
        <r>
          <rPr>
            <b/>
            <sz val="9"/>
            <color indexed="81"/>
            <rFont val="Tahoma"/>
            <family val="2"/>
          </rPr>
          <t>JEAN Alexy:</t>
        </r>
        <r>
          <rPr>
            <sz val="9"/>
            <color indexed="81"/>
            <rFont val="Tahoma"/>
            <family val="2"/>
          </rPr>
          <t xml:space="preserve">
2 UAV
3 P1</t>
        </r>
      </text>
    </comment>
    <comment ref="HU57" authorId="2" shapeId="0" xr:uid="{B20D1CEC-DE00-47DF-BB36-EA13142EEB22}">
      <text>
        <r>
          <rPr>
            <b/>
            <sz val="9"/>
            <color indexed="81"/>
            <rFont val="Tahoma"/>
            <family val="2"/>
          </rPr>
          <t>JEAN Alexy:</t>
        </r>
        <r>
          <rPr>
            <sz val="9"/>
            <color indexed="81"/>
            <rFont val="Tahoma"/>
            <family val="2"/>
          </rPr>
          <t xml:space="preserve">
3 P1
1 Prépa</t>
        </r>
      </text>
    </comment>
    <comment ref="HV57" authorId="2" shapeId="0" xr:uid="{C5EEBA28-407A-4255-A9CA-9BAA82322BD7}">
      <text>
        <r>
          <rPr>
            <b/>
            <sz val="9"/>
            <color indexed="81"/>
            <rFont val="Tahoma"/>
            <family val="2"/>
          </rPr>
          <t>JEAN Alexy:</t>
        </r>
        <r>
          <rPr>
            <sz val="9"/>
            <color indexed="81"/>
            <rFont val="Tahoma"/>
            <family val="2"/>
          </rPr>
          <t xml:space="preserve">
2 P1
1 Prépa
1 UAV</t>
        </r>
      </text>
    </comment>
    <comment ref="HW57" authorId="2" shapeId="0" xr:uid="{3EACD653-8C8D-41EE-9156-74A27E24265F}">
      <text>
        <r>
          <rPr>
            <b/>
            <sz val="9"/>
            <color indexed="81"/>
            <rFont val="Tahoma"/>
            <family val="2"/>
          </rPr>
          <t>JEAN Alexy:</t>
        </r>
        <r>
          <rPr>
            <sz val="9"/>
            <color indexed="81"/>
            <rFont val="Tahoma"/>
            <family val="2"/>
          </rPr>
          <t xml:space="preserve">
2 P1
1 Prépa
3 UAV</t>
        </r>
      </text>
    </comment>
    <comment ref="HX57" authorId="2" shapeId="0" xr:uid="{50875777-732D-4132-8C2E-B571F538E2C8}">
      <text>
        <r>
          <rPr>
            <b/>
            <sz val="9"/>
            <color indexed="81"/>
            <rFont val="Tahoma"/>
            <family val="2"/>
          </rPr>
          <t>JEAN Alexy:</t>
        </r>
        <r>
          <rPr>
            <sz val="9"/>
            <color indexed="81"/>
            <rFont val="Tahoma"/>
            <family val="2"/>
          </rPr>
          <t xml:space="preserve">
1 P1
1 Prépa
2 UAV</t>
        </r>
      </text>
    </comment>
    <comment ref="HZ57" authorId="2" shapeId="0" xr:uid="{86551147-2C4A-4214-A8DD-56AE266FBCB4}">
      <text>
        <r>
          <rPr>
            <b/>
            <sz val="9"/>
            <color indexed="81"/>
            <rFont val="Tahoma"/>
            <family val="2"/>
          </rPr>
          <t>JEAN Alexy:</t>
        </r>
        <r>
          <rPr>
            <sz val="9"/>
            <color indexed="81"/>
            <rFont val="Tahoma"/>
            <family val="2"/>
          </rPr>
          <t xml:space="preserve">
2 P1
2 Prépa
1 UAV</t>
        </r>
      </text>
    </comment>
    <comment ref="IA57" authorId="2" shapeId="0" xr:uid="{8FADC401-54AB-416C-BE6A-2E95D38670E5}">
      <text>
        <r>
          <rPr>
            <b/>
            <sz val="9"/>
            <color indexed="81"/>
            <rFont val="Tahoma"/>
            <family val="2"/>
          </rPr>
          <t>JEAN Alexy:</t>
        </r>
        <r>
          <rPr>
            <sz val="9"/>
            <color indexed="81"/>
            <rFont val="Tahoma"/>
            <family val="2"/>
          </rPr>
          <t xml:space="preserve">
2 P1
2 Prépa
1 UAV</t>
        </r>
      </text>
    </comment>
    <comment ref="IB57" authorId="2" shapeId="0" xr:uid="{39655C3F-1930-4E43-9C2A-BA30F3D694DB}">
      <text>
        <r>
          <rPr>
            <b/>
            <sz val="9"/>
            <color indexed="81"/>
            <rFont val="Tahoma"/>
            <family val="2"/>
          </rPr>
          <t>JEAN Alexy:</t>
        </r>
        <r>
          <rPr>
            <sz val="9"/>
            <color indexed="81"/>
            <rFont val="Tahoma"/>
            <family val="2"/>
          </rPr>
          <t xml:space="preserve">
1 P1
2 Prépa
1 UAV</t>
        </r>
      </text>
    </comment>
    <comment ref="IC57" authorId="2" shapeId="0" xr:uid="{A75CF69F-4BB4-44A4-BA49-03C2A80877FB}">
      <text>
        <r>
          <rPr>
            <b/>
            <sz val="9"/>
            <color indexed="81"/>
            <rFont val="Tahoma"/>
            <family val="2"/>
          </rPr>
          <t>JEAN Alexy:</t>
        </r>
        <r>
          <rPr>
            <sz val="9"/>
            <color indexed="81"/>
            <rFont val="Tahoma"/>
            <family val="2"/>
          </rPr>
          <t xml:space="preserve">
1 P1
2 Prépa
1 UAV
4 chantier peinture</t>
        </r>
      </text>
    </comment>
    <comment ref="ID57" authorId="2" shapeId="0" xr:uid="{9D2FC790-28DC-4DEC-8194-2308DC9B1699}">
      <text>
        <r>
          <rPr>
            <b/>
            <sz val="9"/>
            <color indexed="81"/>
            <rFont val="Tahoma"/>
            <family val="2"/>
          </rPr>
          <t>JEAN Alexy:</t>
        </r>
        <r>
          <rPr>
            <sz val="9"/>
            <color indexed="81"/>
            <rFont val="Tahoma"/>
            <family val="2"/>
          </rPr>
          <t xml:space="preserve">
2 P1
2 Prépa
2 UAV</t>
        </r>
      </text>
    </comment>
    <comment ref="IF57" authorId="2" shapeId="0" xr:uid="{01F683D7-5813-421C-B897-5268AEE9D8FB}">
      <text>
        <r>
          <rPr>
            <b/>
            <sz val="9"/>
            <color indexed="81"/>
            <rFont val="Tahoma"/>
            <family val="2"/>
          </rPr>
          <t>JEAN Alexy:</t>
        </r>
        <r>
          <rPr>
            <sz val="9"/>
            <color indexed="81"/>
            <rFont val="Tahoma"/>
            <family val="2"/>
          </rPr>
          <t xml:space="preserve">
1 P1
2 Prépa
1 UAV</t>
        </r>
      </text>
    </comment>
    <comment ref="IG57" authorId="2" shapeId="0" xr:uid="{8AA79522-72CB-4B68-A06D-378B283DDA91}">
      <text>
        <r>
          <rPr>
            <b/>
            <sz val="9"/>
            <color indexed="81"/>
            <rFont val="Tahoma"/>
            <family val="2"/>
          </rPr>
          <t>JEAN Alexy:</t>
        </r>
        <r>
          <rPr>
            <sz val="9"/>
            <color indexed="81"/>
            <rFont val="Tahoma"/>
            <family val="2"/>
          </rPr>
          <t xml:space="preserve">
2 Prépa
1 UAV</t>
        </r>
      </text>
    </comment>
    <comment ref="IH57" authorId="2" shapeId="0" xr:uid="{45E6E170-08AB-4E8A-BC61-AD59A217E1DE}">
      <text>
        <r>
          <rPr>
            <b/>
            <sz val="9"/>
            <color indexed="81"/>
            <rFont val="Tahoma"/>
            <family val="2"/>
          </rPr>
          <t>JEAN Alexy:</t>
        </r>
        <r>
          <rPr>
            <sz val="9"/>
            <color indexed="81"/>
            <rFont val="Tahoma"/>
            <family val="2"/>
          </rPr>
          <t xml:space="preserve">
2 Prépa
2 UAV</t>
        </r>
      </text>
    </comment>
    <comment ref="JJ57" authorId="2" shapeId="0" xr:uid="{06170F4F-4C3C-4F0F-B24F-32149DF22D20}">
      <text>
        <r>
          <rPr>
            <b/>
            <sz val="9"/>
            <color indexed="81"/>
            <rFont val="Tahoma"/>
            <family val="2"/>
          </rPr>
          <t>JEAN Alexy:</t>
        </r>
        <r>
          <rPr>
            <sz val="9"/>
            <color indexed="81"/>
            <rFont val="Tahoma"/>
            <family val="2"/>
          </rPr>
          <t xml:space="preserve">
1 OP P1</t>
        </r>
      </text>
    </comment>
    <comment ref="JK57" authorId="2" shapeId="0" xr:uid="{3C5CDCDB-FA20-437A-8AFE-86ADB651A408}">
      <text>
        <r>
          <rPr>
            <b/>
            <sz val="9"/>
            <color indexed="81"/>
            <rFont val="Tahoma"/>
            <family val="2"/>
          </rPr>
          <t>JEAN Alexy:</t>
        </r>
        <r>
          <rPr>
            <sz val="9"/>
            <color indexed="81"/>
            <rFont val="Tahoma"/>
            <family val="2"/>
          </rPr>
          <t xml:space="preserve">
1 OP P1
1 OP Prépa
2 OP UAV</t>
        </r>
      </text>
    </comment>
    <comment ref="JL57" authorId="2" shapeId="0" xr:uid="{83724741-D477-460A-B04E-07F31127093E}">
      <text>
        <r>
          <rPr>
            <b/>
            <sz val="9"/>
            <color indexed="81"/>
            <rFont val="Tahoma"/>
            <family val="2"/>
          </rPr>
          <t>JEAN Alexy:</t>
        </r>
        <r>
          <rPr>
            <sz val="9"/>
            <color indexed="81"/>
            <rFont val="Tahoma"/>
            <family val="2"/>
          </rPr>
          <t xml:space="preserve">
3 OP UAV</t>
        </r>
      </text>
    </comment>
    <comment ref="JM57" authorId="2" shapeId="0" xr:uid="{3242CDCE-760C-4D0C-97AF-01395B0BF796}">
      <text>
        <r>
          <rPr>
            <b/>
            <sz val="9"/>
            <color indexed="81"/>
            <rFont val="Tahoma"/>
            <family val="2"/>
          </rPr>
          <t>JEAN Alexy:</t>
        </r>
        <r>
          <rPr>
            <sz val="9"/>
            <color indexed="81"/>
            <rFont val="Tahoma"/>
            <family val="2"/>
          </rPr>
          <t xml:space="preserve">
4 UAV
3 P1</t>
        </r>
      </text>
    </comment>
    <comment ref="JN57" authorId="2" shapeId="0" xr:uid="{B816D082-1D64-49A0-90A9-75C138EB35DC}">
      <text>
        <r>
          <rPr>
            <b/>
            <sz val="9"/>
            <color indexed="81"/>
            <rFont val="Tahoma"/>
            <family val="2"/>
          </rPr>
          <t>JEAN Alexy:</t>
        </r>
        <r>
          <rPr>
            <sz val="9"/>
            <color indexed="81"/>
            <rFont val="Tahoma"/>
            <family val="2"/>
          </rPr>
          <t xml:space="preserve">
2 UAV
3 P1</t>
        </r>
      </text>
    </comment>
    <comment ref="JQ57" authorId="2" shapeId="0" xr:uid="{2AA62A90-1E30-42B4-99E7-E1EEACF66581}">
      <text>
        <r>
          <rPr>
            <b/>
            <sz val="9"/>
            <color indexed="81"/>
            <rFont val="Tahoma"/>
            <family val="2"/>
          </rPr>
          <t>JEAN Alexy:</t>
        </r>
        <r>
          <rPr>
            <sz val="9"/>
            <color indexed="81"/>
            <rFont val="Tahoma"/>
            <family val="2"/>
          </rPr>
          <t xml:space="preserve">
3 P1
1 Prépa</t>
        </r>
      </text>
    </comment>
    <comment ref="JR57" authorId="2" shapeId="0" xr:uid="{74EF0D09-991B-4490-A9A0-04C1D61CED37}">
      <text>
        <r>
          <rPr>
            <b/>
            <sz val="9"/>
            <color indexed="81"/>
            <rFont val="Tahoma"/>
            <family val="2"/>
          </rPr>
          <t>JEAN Alexy:</t>
        </r>
        <r>
          <rPr>
            <sz val="9"/>
            <color indexed="81"/>
            <rFont val="Tahoma"/>
            <family val="2"/>
          </rPr>
          <t xml:space="preserve">
2 P1
1 Prépa
1 UAV</t>
        </r>
      </text>
    </comment>
    <comment ref="JS57" authorId="2" shapeId="0" xr:uid="{AB351BBB-4653-4D4B-A3A3-6488A20B7413}">
      <text>
        <r>
          <rPr>
            <b/>
            <sz val="9"/>
            <color indexed="81"/>
            <rFont val="Tahoma"/>
            <family val="2"/>
          </rPr>
          <t>JEAN Alexy:</t>
        </r>
        <r>
          <rPr>
            <sz val="9"/>
            <color indexed="81"/>
            <rFont val="Tahoma"/>
            <family val="2"/>
          </rPr>
          <t xml:space="preserve">
2 P1
1 Prépa
3 UAV</t>
        </r>
      </text>
    </comment>
    <comment ref="JT57" authorId="2" shapeId="0" xr:uid="{392CF39E-4B10-4196-8BB8-E58F03E9BE46}">
      <text>
        <r>
          <rPr>
            <b/>
            <sz val="9"/>
            <color indexed="81"/>
            <rFont val="Tahoma"/>
            <family val="2"/>
          </rPr>
          <t>JEAN Alexy:</t>
        </r>
        <r>
          <rPr>
            <sz val="9"/>
            <color indexed="81"/>
            <rFont val="Tahoma"/>
            <family val="2"/>
          </rPr>
          <t xml:space="preserve">
1 P1
1 Prépa
2 UAV</t>
        </r>
      </text>
    </comment>
    <comment ref="JV57" authorId="2" shapeId="0" xr:uid="{56AF6B06-2922-45CD-B66B-0ACAB58F9996}">
      <text>
        <r>
          <rPr>
            <b/>
            <sz val="9"/>
            <color indexed="81"/>
            <rFont val="Tahoma"/>
            <family val="2"/>
          </rPr>
          <t>JEAN Alexy:</t>
        </r>
        <r>
          <rPr>
            <sz val="9"/>
            <color indexed="81"/>
            <rFont val="Tahoma"/>
            <family val="2"/>
          </rPr>
          <t xml:space="preserve">
2 P1
2 Prépa
1 UAV</t>
        </r>
      </text>
    </comment>
    <comment ref="JW57" authorId="2" shapeId="0" xr:uid="{299735BD-D736-4BEA-864F-B5D0DF5CF6EF}">
      <text>
        <r>
          <rPr>
            <b/>
            <sz val="9"/>
            <color indexed="81"/>
            <rFont val="Tahoma"/>
            <family val="2"/>
          </rPr>
          <t>JEAN Alexy:</t>
        </r>
        <r>
          <rPr>
            <sz val="9"/>
            <color indexed="81"/>
            <rFont val="Tahoma"/>
            <family val="2"/>
          </rPr>
          <t xml:space="preserve">
2 P1
2 Prépa
1 UAV</t>
        </r>
      </text>
    </comment>
    <comment ref="JX57" authorId="2" shapeId="0" xr:uid="{3CD63E35-89DA-46A1-B5F7-A816AC491CBC}">
      <text>
        <r>
          <rPr>
            <b/>
            <sz val="9"/>
            <color indexed="81"/>
            <rFont val="Tahoma"/>
            <family val="2"/>
          </rPr>
          <t>JEAN Alexy:</t>
        </r>
        <r>
          <rPr>
            <sz val="9"/>
            <color indexed="81"/>
            <rFont val="Tahoma"/>
            <family val="2"/>
          </rPr>
          <t xml:space="preserve">
1 P1
2 Prépa
1 UAV</t>
        </r>
      </text>
    </comment>
    <comment ref="JY57" authorId="2" shapeId="0" xr:uid="{3F130A1D-7461-458B-A59C-7B3A9300CC55}">
      <text>
        <r>
          <rPr>
            <b/>
            <sz val="9"/>
            <color indexed="81"/>
            <rFont val="Tahoma"/>
            <family val="2"/>
          </rPr>
          <t>JEAN Alexy:</t>
        </r>
        <r>
          <rPr>
            <sz val="9"/>
            <color indexed="81"/>
            <rFont val="Tahoma"/>
            <family val="2"/>
          </rPr>
          <t xml:space="preserve">
1 P1
2 Prépa
1 UAV
4 chantier peinture</t>
        </r>
      </text>
    </comment>
    <comment ref="JZ57" authorId="2" shapeId="0" xr:uid="{868F92FE-1931-4134-9688-CD0282AC33C2}">
      <text>
        <r>
          <rPr>
            <b/>
            <sz val="9"/>
            <color indexed="81"/>
            <rFont val="Tahoma"/>
            <family val="2"/>
          </rPr>
          <t>JEAN Alexy:</t>
        </r>
        <r>
          <rPr>
            <sz val="9"/>
            <color indexed="81"/>
            <rFont val="Tahoma"/>
            <family val="2"/>
          </rPr>
          <t xml:space="preserve">
2 P1
2 Prépa
2 UAV</t>
        </r>
      </text>
    </comment>
    <comment ref="KT57" authorId="2" shapeId="0" xr:uid="{45C6FA57-A074-4BA4-8038-88B02E3F9DFA}">
      <text>
        <r>
          <rPr>
            <b/>
            <sz val="9"/>
            <color indexed="81"/>
            <rFont val="Tahoma"/>
            <family val="2"/>
          </rPr>
          <t>JEAN Alexy:</t>
        </r>
        <r>
          <rPr>
            <sz val="9"/>
            <color indexed="81"/>
            <rFont val="Tahoma"/>
            <family val="2"/>
          </rPr>
          <t xml:space="preserve">
1 OP P1</t>
        </r>
      </text>
    </comment>
    <comment ref="KU57" authorId="2" shapeId="0" xr:uid="{1B5C0435-8B34-4C94-950E-E9FCA824D4AA}">
      <text>
        <r>
          <rPr>
            <b/>
            <sz val="9"/>
            <color indexed="81"/>
            <rFont val="Tahoma"/>
            <family val="2"/>
          </rPr>
          <t>JEAN Alexy:</t>
        </r>
        <r>
          <rPr>
            <sz val="9"/>
            <color indexed="81"/>
            <rFont val="Tahoma"/>
            <family val="2"/>
          </rPr>
          <t xml:space="preserve">
1 OP P1
1 OP Prépa
2 OP UAV</t>
        </r>
      </text>
    </comment>
    <comment ref="KV57" authorId="2" shapeId="0" xr:uid="{ECF70BE0-246C-47AC-8213-3FB2BB80D3E8}">
      <text>
        <r>
          <rPr>
            <b/>
            <sz val="9"/>
            <color indexed="81"/>
            <rFont val="Tahoma"/>
            <family val="2"/>
          </rPr>
          <t>JEAN Alexy:</t>
        </r>
        <r>
          <rPr>
            <sz val="9"/>
            <color indexed="81"/>
            <rFont val="Tahoma"/>
            <family val="2"/>
          </rPr>
          <t xml:space="preserve">
3 OP UAV</t>
        </r>
      </text>
    </comment>
    <comment ref="KW57" authorId="2" shapeId="0" xr:uid="{13F18884-1077-4CFC-B279-E1742ED9A22B}">
      <text>
        <r>
          <rPr>
            <b/>
            <sz val="9"/>
            <color indexed="81"/>
            <rFont val="Tahoma"/>
            <family val="2"/>
          </rPr>
          <t>JEAN Alexy:</t>
        </r>
        <r>
          <rPr>
            <sz val="9"/>
            <color indexed="81"/>
            <rFont val="Tahoma"/>
            <family val="2"/>
          </rPr>
          <t xml:space="preserve">
4 UAV
3 P1</t>
        </r>
      </text>
    </comment>
    <comment ref="KX57" authorId="2" shapeId="0" xr:uid="{E30B3106-EECD-4615-814A-9953E41857FD}">
      <text>
        <r>
          <rPr>
            <b/>
            <sz val="9"/>
            <color indexed="81"/>
            <rFont val="Tahoma"/>
            <family val="2"/>
          </rPr>
          <t>JEAN Alexy:</t>
        </r>
        <r>
          <rPr>
            <sz val="9"/>
            <color indexed="81"/>
            <rFont val="Tahoma"/>
            <family val="2"/>
          </rPr>
          <t xml:space="preserve">
2 UAV
3 P1</t>
        </r>
      </text>
    </comment>
    <comment ref="LA57" authorId="2" shapeId="0" xr:uid="{20CF4AC1-5A72-4DD1-A696-F7FDF643E43B}">
      <text>
        <r>
          <rPr>
            <b/>
            <sz val="9"/>
            <color indexed="81"/>
            <rFont val="Tahoma"/>
            <family val="2"/>
          </rPr>
          <t>JEAN Alexy:</t>
        </r>
        <r>
          <rPr>
            <sz val="9"/>
            <color indexed="81"/>
            <rFont val="Tahoma"/>
            <family val="2"/>
          </rPr>
          <t xml:space="preserve">
3 P1
1 Prépa</t>
        </r>
      </text>
    </comment>
    <comment ref="LB57" authorId="2" shapeId="0" xr:uid="{7D5221B6-83B2-4B85-9E7B-91E4A2168595}">
      <text>
        <r>
          <rPr>
            <b/>
            <sz val="9"/>
            <color indexed="81"/>
            <rFont val="Tahoma"/>
            <family val="2"/>
          </rPr>
          <t>JEAN Alexy:</t>
        </r>
        <r>
          <rPr>
            <sz val="9"/>
            <color indexed="81"/>
            <rFont val="Tahoma"/>
            <family val="2"/>
          </rPr>
          <t xml:space="preserve">
2 P1
1 Prépa
1 UAV</t>
        </r>
      </text>
    </comment>
    <comment ref="LC57" authorId="2" shapeId="0" xr:uid="{6C544EDB-ADC1-4271-A34C-2E15C61B47F9}">
      <text>
        <r>
          <rPr>
            <b/>
            <sz val="9"/>
            <color indexed="81"/>
            <rFont val="Tahoma"/>
            <family val="2"/>
          </rPr>
          <t>JEAN Alexy:</t>
        </r>
        <r>
          <rPr>
            <sz val="9"/>
            <color indexed="81"/>
            <rFont val="Tahoma"/>
            <family val="2"/>
          </rPr>
          <t xml:space="preserve">
2 P1
1 Prépa
3 UAV</t>
        </r>
      </text>
    </comment>
    <comment ref="LD57" authorId="2" shapeId="0" xr:uid="{D37CE4CD-4CAD-496E-9D4B-4C53C56ECC13}">
      <text>
        <r>
          <rPr>
            <b/>
            <sz val="9"/>
            <color indexed="81"/>
            <rFont val="Tahoma"/>
            <family val="2"/>
          </rPr>
          <t>JEAN Alexy:</t>
        </r>
        <r>
          <rPr>
            <sz val="9"/>
            <color indexed="81"/>
            <rFont val="Tahoma"/>
            <family val="2"/>
          </rPr>
          <t xml:space="preserve">
1 P1
1 Prépa
2 UAV</t>
        </r>
      </text>
    </comment>
  </commentList>
</comments>
</file>

<file path=xl/sharedStrings.xml><?xml version="1.0" encoding="utf-8"?>
<sst xmlns="http://schemas.openxmlformats.org/spreadsheetml/2006/main" count="556" uniqueCount="133">
  <si>
    <t>Famille</t>
  </si>
  <si>
    <t>Pilote</t>
  </si>
  <si>
    <t>Indicateur</t>
  </si>
  <si>
    <t>OBJECTIF</t>
  </si>
  <si>
    <t>L</t>
  </si>
  <si>
    <t>M</t>
  </si>
  <si>
    <t>Me</t>
  </si>
  <si>
    <t>J</t>
  </si>
  <si>
    <t>V</t>
  </si>
  <si>
    <t>S02 '</t>
  </si>
  <si>
    <t>S02</t>
  </si>
  <si>
    <t>S03</t>
  </si>
  <si>
    <t>S</t>
  </si>
  <si>
    <t>S04</t>
  </si>
  <si>
    <t>S05</t>
  </si>
  <si>
    <t>S06</t>
  </si>
  <si>
    <t>S07</t>
  </si>
  <si>
    <t>S08</t>
  </si>
  <si>
    <t>S09</t>
  </si>
  <si>
    <t>S10</t>
  </si>
  <si>
    <t>S11</t>
  </si>
  <si>
    <t>S12</t>
  </si>
  <si>
    <t>S13</t>
  </si>
  <si>
    <t>S14</t>
  </si>
  <si>
    <t>S15</t>
  </si>
  <si>
    <t>S16</t>
  </si>
  <si>
    <t>S17</t>
  </si>
  <si>
    <t>S18</t>
  </si>
  <si>
    <t>S19</t>
  </si>
  <si>
    <t>S20</t>
  </si>
  <si>
    <t>S21</t>
  </si>
  <si>
    <t>S22</t>
  </si>
  <si>
    <t>S23</t>
  </si>
  <si>
    <t>S24</t>
  </si>
  <si>
    <t>S25</t>
  </si>
  <si>
    <t>S26</t>
  </si>
  <si>
    <t>S27</t>
  </si>
  <si>
    <t>S28</t>
  </si>
  <si>
    <t>S29</t>
  </si>
  <si>
    <t>S30</t>
  </si>
  <si>
    <t>S31</t>
  </si>
  <si>
    <t>S32</t>
  </si>
  <si>
    <t>S33</t>
  </si>
  <si>
    <t>S34</t>
  </si>
  <si>
    <t>S35</t>
  </si>
  <si>
    <t>S36</t>
  </si>
  <si>
    <t>S37</t>
  </si>
  <si>
    <t>S38</t>
  </si>
  <si>
    <t>S39</t>
  </si>
  <si>
    <t>S40</t>
  </si>
  <si>
    <t>S41</t>
  </si>
  <si>
    <t>S42</t>
  </si>
  <si>
    <t>S43</t>
  </si>
  <si>
    <t>S44</t>
  </si>
  <si>
    <t>S45</t>
  </si>
  <si>
    <t>S46</t>
  </si>
  <si>
    <t>S47</t>
  </si>
  <si>
    <t>S48</t>
  </si>
  <si>
    <t>S49</t>
  </si>
  <si>
    <t>S50</t>
  </si>
  <si>
    <t>S51</t>
  </si>
  <si>
    <t>S52</t>
  </si>
  <si>
    <t>Sécurité</t>
  </si>
  <si>
    <t>Tous</t>
  </si>
  <si>
    <t>FR0</t>
  </si>
  <si>
    <t>FR1</t>
  </si>
  <si>
    <t>FR2</t>
  </si>
  <si>
    <t>Presqu'ac</t>
  </si>
  <si>
    <t>Qualité</t>
  </si>
  <si>
    <t>Milos</t>
  </si>
  <si>
    <t>DPHU OFF Tol + Géo</t>
  </si>
  <si>
    <t>DPHU OFF Tol</t>
  </si>
  <si>
    <t>DPHU OFF Géo</t>
  </si>
  <si>
    <t>Non PAD TCT</t>
  </si>
  <si>
    <t>Non STR</t>
  </si>
  <si>
    <t>OK Démarrage Fait</t>
  </si>
  <si>
    <t>OK</t>
  </si>
  <si>
    <t>OK Démarrage GEO Fait</t>
  </si>
  <si>
    <t>Mikel</t>
  </si>
  <si>
    <t>NSTR</t>
  </si>
  <si>
    <t>Alexy</t>
  </si>
  <si>
    <t>Viellisement OA</t>
  </si>
  <si>
    <t>Viellisement AD</t>
  </si>
  <si>
    <t>Viellisement peinture</t>
  </si>
  <si>
    <t>Gregory</t>
  </si>
  <si>
    <t>Non PAD OA</t>
  </si>
  <si>
    <t>Frederic</t>
  </si>
  <si>
    <t>V1/V2</t>
  </si>
  <si>
    <t>Volume</t>
  </si>
  <si>
    <t>AD Total</t>
  </si>
  <si>
    <t>MPR</t>
  </si>
  <si>
    <t>OA Eq matin</t>
  </si>
  <si>
    <t>OA Eq aprem</t>
  </si>
  <si>
    <t>OA Eq nuit</t>
  </si>
  <si>
    <t>OA Total</t>
  </si>
  <si>
    <t>Christophe</t>
  </si>
  <si>
    <t>SMO1 / SMO2</t>
  </si>
  <si>
    <t>Stock hôpital échappements (OK/KO)</t>
  </si>
  <si>
    <t>KO</t>
  </si>
  <si>
    <t>NOK</t>
  </si>
  <si>
    <t>ok</t>
  </si>
  <si>
    <t>ko</t>
  </si>
  <si>
    <t>Ouvrants Eq matin</t>
  </si>
  <si>
    <t>Ouvrants Eq aprem</t>
  </si>
  <si>
    <t>Découpe Eq matin</t>
  </si>
  <si>
    <t>Découpe Eq aprem</t>
  </si>
  <si>
    <t xml:space="preserve">Petits assemblés </t>
  </si>
  <si>
    <t>Bât S - bacs bat Eq matin</t>
  </si>
  <si>
    <t>Bât S - bacs bat Eq aprem</t>
  </si>
  <si>
    <t>Bât S - Stock Usine bac batterie</t>
  </si>
  <si>
    <t>?</t>
  </si>
  <si>
    <t>Maquette</t>
  </si>
  <si>
    <t>EQ1</t>
  </si>
  <si>
    <t xml:space="preserve">  </t>
  </si>
  <si>
    <t>EQ2</t>
  </si>
  <si>
    <t>OA F1 Eq matin</t>
  </si>
  <si>
    <t>OA F2 Eq matin</t>
  </si>
  <si>
    <t>OA F1 Eq aprem</t>
  </si>
  <si>
    <t>OA F2 Eq aprem</t>
  </si>
  <si>
    <t>Echapp + bât S Eq matin effectif</t>
  </si>
  <si>
    <t>Echapp + bât S Eq aprem effectif</t>
  </si>
  <si>
    <t>OPT</t>
  </si>
  <si>
    <t>AD</t>
  </si>
  <si>
    <t>OA F1</t>
  </si>
  <si>
    <t>OA F2</t>
  </si>
  <si>
    <t>Echapp + bât S</t>
  </si>
  <si>
    <t>Serv Qual</t>
  </si>
  <si>
    <t>Anthony</t>
  </si>
  <si>
    <t>NC</t>
  </si>
  <si>
    <t>Retard GQU</t>
  </si>
  <si>
    <t>IRPS OA</t>
  </si>
  <si>
    <t>IRPS AD</t>
  </si>
  <si>
    <t>HS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</si>
</sst>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8" formatCode="#,##0.00\ &quot;€&quot;;[Red]\-#,##0.00\ &quot;€&quot;"/>
  </numFmts>
  <fonts count="6" x14ac:knownFonts="1">
    <font>
      <sz val="11"/>
      <color theme="1"/>
      <name val="Calibri"/>
      <family val="2"/>
      <scheme val="minor"/>
    </font>
    <font>
      <b/>
      <sz val="14"/>
      <color theme="1"/>
      <name val="Calibri"/>
      <family val="2"/>
      <scheme val="minor"/>
    </font>
    <font>
      <sz val="14"/>
      <color theme="1"/>
      <name val="Calibri"/>
      <family val="2"/>
      <scheme val="minor"/>
    </font>
    <font>
      <b/>
      <sz val="9"/>
      <color indexed="81"/>
      <name val="Tahoma"/>
      <family val="2"/>
    </font>
    <font>
      <sz val="9"/>
      <color indexed="81"/>
      <name val="Tahoma"/>
      <family val="2"/>
    </font>
    <font>
      <sz val="9"/>
      <color indexed="81"/>
      <name val="Tahoma"/>
      <charset val="1"/>
    </font>
  </fonts>
  <fills count="4">
    <fill>
      <patternFill patternType="none"/>
    </fill>
    <fill>
      <patternFill patternType="gray125"/>
    </fill>
    <fill>
      <patternFill patternType="solid">
        <fgColor rgb="FFFFFF00"/>
        <bgColor indexed="64"/>
      </patternFill>
    </fill>
    <fill>
      <patternFill patternType="solid">
        <fgColor theme="9" tint="0.59999389629810485"/>
        <bgColor indexed="64"/>
      </patternFill>
    </fill>
  </fills>
  <borders count="60">
    <border>
      <left/>
      <right/>
      <top/>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diagonal/>
    </border>
    <border>
      <left style="medium">
        <color rgb="FF000000"/>
      </left>
      <right style="medium">
        <color rgb="FF000000"/>
      </right>
      <top style="medium">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medium">
        <color rgb="FF000000"/>
      </left>
      <right style="medium">
        <color rgb="FF000000"/>
      </right>
      <top/>
      <bottom/>
      <diagonal/>
    </border>
    <border>
      <left style="medium">
        <color rgb="FF000000"/>
      </left>
      <right style="medium">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style="medium">
        <color rgb="FF000000"/>
      </left>
      <right/>
      <top style="medium">
        <color rgb="FF000000"/>
      </top>
      <bottom style="thin">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top style="thin">
        <color rgb="FF000000"/>
      </top>
      <bottom style="thin">
        <color rgb="FF000000"/>
      </bottom>
      <diagonal/>
    </border>
    <border>
      <left style="medium">
        <color rgb="FF000000"/>
      </left>
      <right style="medium">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top style="thin">
        <color rgb="FF000000"/>
      </top>
      <bottom/>
      <diagonal/>
    </border>
    <border>
      <left style="medium">
        <color rgb="FF000000"/>
      </left>
      <right style="medium">
        <color rgb="FF000000"/>
      </right>
      <top/>
      <bottom style="medium">
        <color rgb="FF000000"/>
      </bottom>
      <diagonal/>
    </border>
    <border>
      <left style="medium">
        <color rgb="FF000000"/>
      </left>
      <right style="medium">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style="thin">
        <color indexed="64"/>
      </left>
      <right/>
      <top style="thin">
        <color rgb="FF000000"/>
      </top>
      <bottom style="medium">
        <color rgb="FF000000"/>
      </bottom>
      <diagonal/>
    </border>
    <border>
      <left/>
      <right style="thin">
        <color rgb="FF000000"/>
      </right>
      <top style="thin">
        <color rgb="FF000000"/>
      </top>
      <bottom style="medium">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indexed="64"/>
      </left>
      <right style="thin">
        <color indexed="64"/>
      </right>
      <top/>
      <bottom/>
      <diagonal/>
    </border>
    <border>
      <left style="medium">
        <color indexed="64"/>
      </left>
      <right style="medium">
        <color indexed="64"/>
      </right>
      <top style="medium">
        <color indexed="64"/>
      </top>
      <bottom style="medium">
        <color indexed="64"/>
      </bottom>
      <diagonal/>
    </border>
    <border>
      <left/>
      <right style="medium">
        <color rgb="FF000000"/>
      </right>
      <top style="medium">
        <color rgb="FF000000"/>
      </top>
      <bottom style="thin">
        <color rgb="FF000000"/>
      </bottom>
      <diagonal/>
    </border>
    <border>
      <left style="medium">
        <color rgb="FF000000"/>
      </left>
      <right style="medium">
        <color rgb="FF000000"/>
      </right>
      <top style="thin">
        <color rgb="FF000000"/>
      </top>
      <bottom/>
      <diagonal/>
    </border>
    <border>
      <left/>
      <right/>
      <top style="medium">
        <color rgb="FF000000"/>
      </top>
      <bottom/>
      <diagonal/>
    </border>
    <border>
      <left/>
      <right style="medium">
        <color rgb="FF000000"/>
      </right>
      <top/>
      <bottom/>
      <diagonal/>
    </border>
    <border>
      <left/>
      <right style="thin">
        <color rgb="FF000000"/>
      </right>
      <top/>
      <bottom/>
      <diagonal/>
    </border>
    <border>
      <left/>
      <right style="medium">
        <color rgb="FF000000"/>
      </right>
      <top/>
      <bottom style="medium">
        <color rgb="FF000000"/>
      </bottom>
      <diagonal/>
    </border>
    <border>
      <left/>
      <right/>
      <top style="thin">
        <color rgb="FF000000"/>
      </top>
      <bottom style="thin">
        <color rgb="FF000000"/>
      </bottom>
      <diagonal/>
    </border>
    <border>
      <left style="thin">
        <color indexed="64"/>
      </left>
      <right style="thin">
        <color indexed="64"/>
      </right>
      <top style="thin">
        <color indexed="64"/>
      </top>
      <bottom/>
      <diagonal/>
    </border>
    <border>
      <left/>
      <right/>
      <top style="thin">
        <color rgb="FF000000"/>
      </top>
      <bottom/>
      <diagonal/>
    </border>
    <border>
      <left style="thin">
        <color rgb="FF000000"/>
      </left>
      <right style="medium">
        <color rgb="FF000000"/>
      </right>
      <top style="thin">
        <color rgb="FF000000"/>
      </top>
      <bottom/>
      <diagonal/>
    </border>
    <border>
      <left style="thin">
        <color rgb="FF000000"/>
      </left>
      <right/>
      <top/>
      <bottom/>
      <diagonal/>
    </border>
    <border>
      <left style="thin">
        <color rgb="FF000000"/>
      </left>
      <right style="thin">
        <color rgb="FF000000"/>
      </right>
      <top/>
      <bottom/>
      <diagonal/>
    </border>
    <border>
      <left style="medium">
        <color rgb="FF000000"/>
      </left>
      <right/>
      <top style="thin">
        <color rgb="FF000000"/>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101">
    <xf numFmtId="0" fontId="0" fillId="0" borderId="0" xfId="0"/>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2" fillId="0" borderId="8" xfId="0" applyFont="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3" xfId="0" applyFont="1" applyBorder="1" applyAlignment="1">
      <alignment horizontal="center" vertical="center"/>
    </xf>
    <xf numFmtId="0" fontId="2" fillId="0" borderId="11" xfId="0" applyFont="1" applyBorder="1"/>
    <xf numFmtId="0" fontId="2" fillId="0" borderId="12" xfId="0" applyFont="1" applyBorder="1"/>
    <xf numFmtId="0" fontId="2" fillId="0" borderId="13" xfId="0" applyFont="1" applyBorder="1"/>
    <xf numFmtId="0" fontId="2" fillId="0" borderId="0" xfId="0" applyFont="1"/>
    <xf numFmtId="0" fontId="2" fillId="0" borderId="14" xfId="0" applyFont="1" applyBorder="1"/>
    <xf numFmtId="0" fontId="1" fillId="0" borderId="15" xfId="0" applyFont="1" applyBorder="1" applyAlignment="1">
      <alignment horizontal="center" vertical="center"/>
    </xf>
    <xf numFmtId="0" fontId="0" fillId="0" borderId="16" xfId="0" applyBorder="1"/>
    <xf numFmtId="0" fontId="0" fillId="0" borderId="13" xfId="0" applyBorder="1" applyAlignment="1">
      <alignment horizontal="center" vertical="center"/>
    </xf>
    <xf numFmtId="0" fontId="0" fillId="0" borderId="13" xfId="0" applyBorder="1"/>
    <xf numFmtId="0" fontId="0" fillId="0" borderId="17" xfId="0" applyBorder="1" applyAlignment="1">
      <alignment horizontal="center" vertical="center"/>
    </xf>
    <xf numFmtId="0" fontId="0" fillId="0" borderId="18" xfId="0" applyBorder="1" applyAlignment="1">
      <alignment horizontal="center" vertical="center"/>
    </xf>
    <xf numFmtId="0" fontId="0" fillId="0" borderId="19" xfId="0" applyBorder="1"/>
    <xf numFmtId="0" fontId="0" fillId="0" borderId="17" xfId="0" applyBorder="1"/>
    <xf numFmtId="0" fontId="0" fillId="0" borderId="18" xfId="0" applyBorder="1"/>
    <xf numFmtId="0" fontId="0" fillId="0" borderId="20" xfId="0" applyBorder="1" applyAlignment="1">
      <alignment horizontal="center" vertical="center"/>
    </xf>
    <xf numFmtId="0" fontId="0" fillId="0" borderId="14" xfId="0" applyBorder="1"/>
    <xf numFmtId="0" fontId="0" fillId="0" borderId="21" xfId="0" applyBorder="1"/>
    <xf numFmtId="0" fontId="0" fillId="0" borderId="22" xfId="0" applyBorder="1"/>
    <xf numFmtId="0" fontId="0" fillId="0" borderId="23" xfId="0" applyBorder="1"/>
    <xf numFmtId="0" fontId="0" fillId="0" borderId="24" xfId="0" applyBorder="1"/>
    <xf numFmtId="0" fontId="0" fillId="0" borderId="23" xfId="0" applyBorder="1" applyAlignment="1">
      <alignment horizontal="center" vertical="center"/>
    </xf>
    <xf numFmtId="0" fontId="0" fillId="0" borderId="25" xfId="0" applyBorder="1"/>
    <xf numFmtId="0" fontId="0" fillId="0" borderId="26" xfId="0" applyBorder="1" applyAlignment="1">
      <alignment horizontal="center" vertical="center"/>
    </xf>
    <xf numFmtId="0" fontId="0" fillId="0" borderId="27" xfId="0" applyBorder="1"/>
    <xf numFmtId="0" fontId="0" fillId="0" borderId="28" xfId="0" applyBorder="1"/>
    <xf numFmtId="0" fontId="0" fillId="0" borderId="12" xfId="0" applyBorder="1"/>
    <xf numFmtId="0" fontId="0" fillId="0" borderId="12" xfId="0" applyBorder="1" applyAlignment="1">
      <alignment horizontal="center" vertical="center"/>
    </xf>
    <xf numFmtId="0" fontId="0" fillId="0" borderId="11" xfId="0" applyBorder="1"/>
    <xf numFmtId="0" fontId="0" fillId="0" borderId="29" xfId="0" applyBorder="1"/>
    <xf numFmtId="0" fontId="1" fillId="0" borderId="30" xfId="0" applyFont="1" applyBorder="1" applyAlignment="1">
      <alignment horizontal="center" vertical="center"/>
    </xf>
    <xf numFmtId="0" fontId="0" fillId="0" borderId="31" xfId="0" applyBorder="1"/>
    <xf numFmtId="0" fontId="0" fillId="0" borderId="13" xfId="0" applyBorder="1" applyAlignment="1">
      <alignment horizontal="center"/>
    </xf>
    <xf numFmtId="0" fontId="0" fillId="0" borderId="32" xfId="0" applyBorder="1" applyAlignment="1">
      <alignment horizontal="center" vertical="center"/>
    </xf>
    <xf numFmtId="0" fontId="0" fillId="0" borderId="33" xfId="0" applyBorder="1" applyAlignment="1">
      <alignment horizontal="center" vertical="center"/>
    </xf>
    <xf numFmtId="0" fontId="0" fillId="0" borderId="34" xfId="0" applyBorder="1" applyAlignment="1">
      <alignment horizontal="center"/>
    </xf>
    <xf numFmtId="0" fontId="0" fillId="0" borderId="33" xfId="0" applyBorder="1" applyAlignment="1">
      <alignment horizontal="center"/>
    </xf>
    <xf numFmtId="0" fontId="0" fillId="0" borderId="35" xfId="0" applyBorder="1" applyAlignment="1">
      <alignment horizontal="center"/>
    </xf>
    <xf numFmtId="0" fontId="0" fillId="0" borderId="32" xfId="0" applyBorder="1" applyAlignment="1">
      <alignment horizontal="center"/>
    </xf>
    <xf numFmtId="0" fontId="0" fillId="0" borderId="36" xfId="0" applyBorder="1" applyAlignment="1">
      <alignment horizontal="center"/>
    </xf>
    <xf numFmtId="0" fontId="0" fillId="0" borderId="37" xfId="0" applyBorder="1" applyAlignment="1">
      <alignment horizontal="center"/>
    </xf>
    <xf numFmtId="0" fontId="0" fillId="0" borderId="38" xfId="0" applyBorder="1" applyAlignment="1">
      <alignment horizontal="center"/>
    </xf>
    <xf numFmtId="0" fontId="0" fillId="0" borderId="35" xfId="0" applyBorder="1"/>
    <xf numFmtId="0" fontId="0" fillId="0" borderId="38" xfId="0" applyBorder="1"/>
    <xf numFmtId="0" fontId="0" fillId="0" borderId="37" xfId="0" applyBorder="1"/>
    <xf numFmtId="0" fontId="0" fillId="0" borderId="33" xfId="0" applyBorder="1"/>
    <xf numFmtId="0" fontId="0" fillId="0" borderId="13" xfId="0" applyBorder="1" applyAlignment="1">
      <alignment horizontal="center"/>
    </xf>
    <xf numFmtId="0" fontId="0" fillId="0" borderId="23" xfId="0" applyBorder="1" applyAlignment="1">
      <alignment horizontal="center"/>
    </xf>
    <xf numFmtId="0" fontId="0" fillId="0" borderId="14" xfId="0" applyBorder="1" applyAlignment="1">
      <alignment horizontal="center"/>
    </xf>
    <xf numFmtId="0" fontId="1" fillId="0" borderId="3" xfId="0" applyFont="1" applyBorder="1" applyAlignment="1">
      <alignment horizontal="center" vertical="center"/>
    </xf>
    <xf numFmtId="0" fontId="0" fillId="0" borderId="39" xfId="0" applyBorder="1"/>
    <xf numFmtId="0" fontId="0" fillId="0" borderId="40" xfId="0" applyBorder="1"/>
    <xf numFmtId="0" fontId="0" fillId="2" borderId="13" xfId="0" applyFill="1" applyBorder="1"/>
    <xf numFmtId="0" fontId="0" fillId="0" borderId="14" xfId="0" applyBorder="1" applyAlignment="1">
      <alignment horizontal="center"/>
    </xf>
    <xf numFmtId="0" fontId="0" fillId="0" borderId="13" xfId="0" applyBorder="1" applyAlignment="1">
      <alignment horizontal="left"/>
    </xf>
    <xf numFmtId="0" fontId="0" fillId="0" borderId="41" xfId="0" applyBorder="1"/>
    <xf numFmtId="0" fontId="0" fillId="2" borderId="13" xfId="0" applyFill="1" applyBorder="1" applyAlignment="1">
      <alignment horizontal="left"/>
    </xf>
    <xf numFmtId="2" fontId="0" fillId="0" borderId="13" xfId="0" applyNumberFormat="1" applyBorder="1"/>
    <xf numFmtId="0" fontId="0" fillId="0" borderId="14" xfId="0" applyBorder="1" applyAlignment="1">
      <alignment horizontal="center" vertical="center"/>
    </xf>
    <xf numFmtId="0" fontId="0" fillId="2" borderId="14" xfId="0" applyFill="1" applyBorder="1"/>
    <xf numFmtId="10" fontId="0" fillId="0" borderId="14" xfId="0" applyNumberFormat="1" applyBorder="1"/>
    <xf numFmtId="9" fontId="0" fillId="0" borderId="14" xfId="0" applyNumberFormat="1" applyBorder="1"/>
    <xf numFmtId="0" fontId="0" fillId="0" borderId="13" xfId="0" applyBorder="1" applyAlignment="1">
      <alignment horizontal="right"/>
    </xf>
    <xf numFmtId="0" fontId="0" fillId="0" borderId="14" xfId="0" applyBorder="1" applyAlignment="1">
      <alignment horizontal="right"/>
    </xf>
    <xf numFmtId="0" fontId="0" fillId="0" borderId="23" xfId="0" applyBorder="1" applyAlignment="1">
      <alignment horizontal="right"/>
    </xf>
    <xf numFmtId="0" fontId="0" fillId="0" borderId="42" xfId="0" applyBorder="1"/>
    <xf numFmtId="0" fontId="0" fillId="3" borderId="13" xfId="0" applyFill="1" applyBorder="1"/>
    <xf numFmtId="0" fontId="1" fillId="0" borderId="43" xfId="0" applyFont="1" applyBorder="1" applyAlignment="1">
      <alignment horizontal="center" vertical="center"/>
    </xf>
    <xf numFmtId="0" fontId="0" fillId="0" borderId="44" xfId="0" applyBorder="1"/>
    <xf numFmtId="0" fontId="1" fillId="0" borderId="1" xfId="0" applyFont="1" applyBorder="1" applyAlignment="1">
      <alignment horizontal="center" vertical="center"/>
    </xf>
    <xf numFmtId="0" fontId="0" fillId="0" borderId="45" xfId="0" applyBorder="1"/>
    <xf numFmtId="0" fontId="1" fillId="0" borderId="46" xfId="0" applyFont="1" applyBorder="1" applyAlignment="1">
      <alignment horizontal="center" vertical="center"/>
    </xf>
    <xf numFmtId="0" fontId="1" fillId="0" borderId="47" xfId="0" applyFont="1" applyBorder="1" applyAlignment="1">
      <alignment horizontal="center" vertical="center"/>
    </xf>
    <xf numFmtId="0" fontId="0" fillId="0" borderId="48" xfId="0" applyBorder="1"/>
    <xf numFmtId="0" fontId="1" fillId="0" borderId="49" xfId="0" applyFont="1" applyBorder="1" applyAlignment="1">
      <alignment horizontal="center" vertical="center"/>
    </xf>
    <xf numFmtId="0" fontId="1" fillId="0" borderId="3" xfId="0" applyFont="1" applyBorder="1" applyAlignment="1">
      <alignment horizontal="center"/>
    </xf>
    <xf numFmtId="0" fontId="1" fillId="0" borderId="15" xfId="0" applyFont="1" applyBorder="1" applyAlignment="1">
      <alignment horizontal="center"/>
    </xf>
    <xf numFmtId="0" fontId="0" fillId="0" borderId="50" xfId="0" applyBorder="1"/>
    <xf numFmtId="0" fontId="0" fillId="0" borderId="51" xfId="0" applyBorder="1"/>
    <xf numFmtId="0" fontId="0" fillId="0" borderId="52" xfId="0" applyBorder="1"/>
    <xf numFmtId="0" fontId="0" fillId="0" borderId="53" xfId="0" applyBorder="1"/>
    <xf numFmtId="0" fontId="0" fillId="0" borderId="54" xfId="0" applyBorder="1"/>
    <xf numFmtId="0" fontId="0" fillId="0" borderId="55" xfId="0" applyBorder="1"/>
    <xf numFmtId="0" fontId="1" fillId="0" borderId="30" xfId="0" applyFont="1" applyBorder="1" applyAlignment="1">
      <alignment horizontal="center"/>
    </xf>
    <xf numFmtId="0" fontId="0" fillId="0" borderId="56" xfId="0" applyBorder="1"/>
    <xf numFmtId="0" fontId="0" fillId="0" borderId="57" xfId="0" applyBorder="1"/>
    <xf numFmtId="0" fontId="0" fillId="0" borderId="58" xfId="0" applyBorder="1"/>
    <xf numFmtId="0" fontId="0" fillId="0" borderId="30" xfId="0" applyBorder="1"/>
    <xf numFmtId="0" fontId="0" fillId="0" borderId="59" xfId="0" applyBorder="1"/>
    <xf numFmtId="8" fontId="0" fillId="0" borderId="23" xfId="0" applyNumberForma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microsoft.com/office/2006/relationships/vbaProject" Target="vbaProject.bin"/></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lineChart>
        <c:grouping val="standard"/>
        <c:varyColors val="0"/>
        <c:ser>
          <c:idx val="0"/>
          <c:order val="0"/>
          <c:tx>
            <c:strRef>
              <c:f>'[1]Indicateurs 2021'!$CQ$63</c:f>
              <c:strCache>
                <c:ptCount val="1"/>
                <c:pt idx="0">
                  <c:v>volume</c:v>
                </c:pt>
              </c:strCache>
            </c:strRef>
          </c:tx>
          <c:spPr>
            <a:ln w="28575" cap="rnd">
              <a:solidFill>
                <a:schemeClr val="accent1"/>
              </a:solidFill>
              <a:round/>
            </a:ln>
            <a:effectLst/>
          </c:spPr>
          <c:marker>
            <c:symbol val="none"/>
          </c:marker>
          <c:val>
            <c:numRef>
              <c:f>'[1]Indicateurs 2021'!$CQ$64:$CQ$79</c:f>
              <c:numCache>
                <c:formatCode>General</c:formatCode>
                <c:ptCount val="16"/>
                <c:pt idx="0">
                  <c:v>641</c:v>
                </c:pt>
                <c:pt idx="1">
                  <c:v>923</c:v>
                </c:pt>
                <c:pt idx="2">
                  <c:v>1536</c:v>
                </c:pt>
                <c:pt idx="3">
                  <c:v>1433</c:v>
                </c:pt>
                <c:pt idx="4">
                  <c:v>581</c:v>
                </c:pt>
                <c:pt idx="5">
                  <c:v>764</c:v>
                </c:pt>
                <c:pt idx="6">
                  <c:v>1061</c:v>
                </c:pt>
                <c:pt idx="7">
                  <c:v>984</c:v>
                </c:pt>
                <c:pt idx="8">
                  <c:v>1021</c:v>
                </c:pt>
                <c:pt idx="9">
                  <c:v>591</c:v>
                </c:pt>
                <c:pt idx="10">
                  <c:v>80</c:v>
                </c:pt>
                <c:pt idx="11">
                  <c:v>256</c:v>
                </c:pt>
                <c:pt idx="12">
                  <c:v>927</c:v>
                </c:pt>
                <c:pt idx="13">
                  <c:v>687</c:v>
                </c:pt>
                <c:pt idx="14">
                  <c:v>418</c:v>
                </c:pt>
                <c:pt idx="15">
                  <c:v>760</c:v>
                </c:pt>
              </c:numCache>
            </c:numRef>
          </c:val>
          <c:smooth val="0"/>
          <c:extLst>
            <c:ext xmlns:c15="http://schemas.microsoft.com/office/drawing/2012/chart" uri="{02D57815-91ED-43cb-92C2-25804820EDAC}">
              <c15:filteredCategoryTitle>
                <c15:cat>
                  <c:numRef>
                    <c:extLst>
                      <c:ext uri="{02D57815-91ED-43cb-92C2-25804820EDAC}">
                        <c15:formulaRef>
                          <c15:sqref>'[1]Indicateurs 2021'!$CP$64:$CP$79</c15:sqref>
                        </c15:formulaRef>
                      </c:ext>
                    </c:extLst>
                    <c:numCache>
                      <c:formatCode>General</c:formatCode>
                      <c:ptCount val="16"/>
                      <c:pt idx="0">
                        <c:v>35</c:v>
                      </c:pt>
                      <c:pt idx="1">
                        <c:v>36</c:v>
                      </c:pt>
                      <c:pt idx="2">
                        <c:v>37</c:v>
                      </c:pt>
                      <c:pt idx="3">
                        <c:v>38</c:v>
                      </c:pt>
                      <c:pt idx="4">
                        <c:v>39</c:v>
                      </c:pt>
                      <c:pt idx="5">
                        <c:v>40</c:v>
                      </c:pt>
                      <c:pt idx="6">
                        <c:v>41</c:v>
                      </c:pt>
                      <c:pt idx="7">
                        <c:v>42</c:v>
                      </c:pt>
                      <c:pt idx="8">
                        <c:v>43</c:v>
                      </c:pt>
                      <c:pt idx="9">
                        <c:v>44</c:v>
                      </c:pt>
                      <c:pt idx="10">
                        <c:v>45</c:v>
                      </c:pt>
                      <c:pt idx="11">
                        <c:v>46</c:v>
                      </c:pt>
                      <c:pt idx="12">
                        <c:v>47</c:v>
                      </c:pt>
                      <c:pt idx="13">
                        <c:v>48</c:v>
                      </c:pt>
                      <c:pt idx="14">
                        <c:v>49</c:v>
                      </c:pt>
                      <c:pt idx="15">
                        <c:v>50</c:v>
                      </c:pt>
                    </c:numCache>
                  </c:numRef>
                </c15:cat>
              </c15:filteredCategoryTitle>
            </c:ext>
            <c:ext xmlns:c16="http://schemas.microsoft.com/office/drawing/2014/chart" uri="{C3380CC4-5D6E-409C-BE32-E72D297353CC}">
              <c16:uniqueId val="{00000000-B970-4AF0-BE17-5324D30D66C5}"/>
            </c:ext>
          </c:extLst>
        </c:ser>
        <c:dLbls>
          <c:showLegendKey val="0"/>
          <c:showVal val="0"/>
          <c:showCatName val="0"/>
          <c:showSerName val="0"/>
          <c:showPercent val="0"/>
          <c:showBubbleSize val="0"/>
        </c:dLbls>
        <c:smooth val="0"/>
        <c:axId val="491728855"/>
        <c:axId val="491736071"/>
      </c:lineChart>
      <c:catAx>
        <c:axId val="491728855"/>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491736071"/>
        <c:crosses val="autoZero"/>
        <c:auto val="1"/>
        <c:lblAlgn val="ctr"/>
        <c:lblOffset val="100"/>
        <c:noMultiLvlLbl val="0"/>
      </c:catAx>
      <c:valAx>
        <c:axId val="491736071"/>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491728855"/>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lineChart>
        <c:grouping val="standard"/>
        <c:varyColors val="0"/>
        <c:ser>
          <c:idx val="0"/>
          <c:order val="0"/>
          <c:tx>
            <c:strRef>
              <c:f>'Indicateurs 2022'!$C$7</c:f>
              <c:strCache>
                <c:ptCount val="1"/>
                <c:pt idx="0">
                  <c:v>DPHU OFF Tol</c:v>
                </c:pt>
              </c:strCache>
            </c:strRef>
          </c:tx>
          <c:spPr>
            <a:ln w="28575" cap="rnd">
              <a:solidFill>
                <a:schemeClr val="accent1"/>
              </a:solidFill>
              <a:round/>
            </a:ln>
            <a:effectLst/>
          </c:spPr>
          <c:marker>
            <c:symbol val="none"/>
          </c:marker>
          <c:cat>
            <c:strRef>
              <c:f>'Indicateurs 2022'!$AV$1:$AZ$1</c:f>
              <c:strCache>
                <c:ptCount val="5"/>
                <c:pt idx="0">
                  <c:v>L</c:v>
                </c:pt>
                <c:pt idx="1">
                  <c:v>M</c:v>
                </c:pt>
                <c:pt idx="2">
                  <c:v>Me</c:v>
                </c:pt>
                <c:pt idx="3">
                  <c:v>J</c:v>
                </c:pt>
                <c:pt idx="4">
                  <c:v>V</c:v>
                </c:pt>
              </c:strCache>
            </c:strRef>
          </c:cat>
          <c:val>
            <c:numRef>
              <c:f>'Indicateurs 2022'!$AV$7:$AZ$7</c:f>
              <c:numCache>
                <c:formatCode>General</c:formatCode>
                <c:ptCount val="5"/>
                <c:pt idx="1">
                  <c:v>26</c:v>
                </c:pt>
              </c:numCache>
            </c:numRef>
          </c:val>
          <c:smooth val="0"/>
          <c:extLst>
            <c:ext xmlns:c16="http://schemas.microsoft.com/office/drawing/2014/chart" uri="{C3380CC4-5D6E-409C-BE32-E72D297353CC}">
              <c16:uniqueId val="{00000000-D5D3-4CC1-8E7F-433D5274885B}"/>
            </c:ext>
          </c:extLst>
        </c:ser>
        <c:dLbls>
          <c:showLegendKey val="0"/>
          <c:showVal val="0"/>
          <c:showCatName val="0"/>
          <c:showSerName val="0"/>
          <c:showPercent val="0"/>
          <c:showBubbleSize val="0"/>
        </c:dLbls>
        <c:smooth val="0"/>
        <c:axId val="1007953816"/>
        <c:axId val="1007957096"/>
      </c:lineChart>
      <c:catAx>
        <c:axId val="10079538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007957096"/>
        <c:crosses val="autoZero"/>
        <c:auto val="1"/>
        <c:lblAlgn val="ctr"/>
        <c:lblOffset val="100"/>
        <c:noMultiLvlLbl val="0"/>
      </c:catAx>
      <c:valAx>
        <c:axId val="1007957096"/>
        <c:scaling>
          <c:orientation val="minMax"/>
        </c:scaling>
        <c:delete val="0"/>
        <c:axPos val="l"/>
        <c:majorGridlines>
          <c:spPr>
            <a:ln w="9525" cap="flat" cmpd="sng" algn="ctr">
              <a:solidFill>
                <a:schemeClr val="tx1">
                  <a:lumMod val="15000"/>
                  <a:lumOff val="85000"/>
                </a:schemeClr>
              </a:solidFill>
              <a:round/>
            </a:ln>
            <a:effectLst/>
          </c:spPr>
        </c:majorGridlines>
        <c:numFmt formatCode="&quot;€&quot;#,##0.00_);[Red]\(&quot;€&quot;#,##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007953816"/>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112</xdr:col>
      <xdr:colOff>152400</xdr:colOff>
      <xdr:row>61</xdr:row>
      <xdr:rowOff>84667</xdr:rowOff>
    </xdr:from>
    <xdr:to>
      <xdr:col>166</xdr:col>
      <xdr:colOff>76200</xdr:colOff>
      <xdr:row>73</xdr:row>
      <xdr:rowOff>84667</xdr:rowOff>
    </xdr:to>
    <xdr:graphicFrame macro="">
      <xdr:nvGraphicFramePr>
        <xdr:cNvPr id="2" name="Graphique 1">
          <a:extLst>
            <a:ext uri="{FF2B5EF4-FFF2-40B4-BE49-F238E27FC236}">
              <a16:creationId xmlns:a16="http://schemas.microsoft.com/office/drawing/2014/main" id="{F9E673C4-E7BA-48FE-BE97-5E1BCD3D070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6</xdr:col>
      <xdr:colOff>45720</xdr:colOff>
      <xdr:row>5</xdr:row>
      <xdr:rowOff>30480</xdr:rowOff>
    </xdr:from>
    <xdr:to>
      <xdr:col>11</xdr:col>
      <xdr:colOff>655320</xdr:colOff>
      <xdr:row>20</xdr:row>
      <xdr:rowOff>30480</xdr:rowOff>
    </xdr:to>
    <xdr:graphicFrame macro="">
      <xdr:nvGraphicFramePr>
        <xdr:cNvPr id="3" name="Graphique 2">
          <a:extLst>
            <a:ext uri="{FF2B5EF4-FFF2-40B4-BE49-F238E27FC236}">
              <a16:creationId xmlns:a16="http://schemas.microsoft.com/office/drawing/2014/main" id="{6BC79D94-D7C4-4909-86C7-EA9D6FC3059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grouperenault.sharepoint.com/sites/TOLERIE674/Shared%20Documents/General/Point%20fab%20dep%20V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ateurs 2021"/>
      <sheetName val="Indicateurs 2022"/>
      <sheetName val="Suivi KPI"/>
      <sheetName val="Graphiques"/>
      <sheetName val="Légende"/>
      <sheetName val="Actions Prio tab"/>
      <sheetName val="Actions Prio"/>
      <sheetName val="Actions Prio tab 2"/>
      <sheetName val="Action Prioritaire v2"/>
      <sheetName val="Tab"/>
      <sheetName val="AD-graphiques"/>
    </sheetNames>
    <sheetDataSet>
      <sheetData sheetId="0">
        <row r="63">
          <cell r="CQ63" t="str">
            <v>volume</v>
          </cell>
        </row>
        <row r="64">
          <cell r="CP64">
            <v>35</v>
          </cell>
          <cell r="CQ64">
            <v>641</v>
          </cell>
        </row>
        <row r="65">
          <cell r="CP65">
            <v>36</v>
          </cell>
          <cell r="CQ65">
            <v>923</v>
          </cell>
        </row>
        <row r="66">
          <cell r="CP66">
            <v>37</v>
          </cell>
          <cell r="CQ66">
            <v>1536</v>
          </cell>
        </row>
        <row r="67">
          <cell r="CP67">
            <v>38</v>
          </cell>
          <cell r="CQ67">
            <v>1433</v>
          </cell>
        </row>
        <row r="68">
          <cell r="CP68">
            <v>39</v>
          </cell>
          <cell r="CQ68">
            <v>581</v>
          </cell>
        </row>
        <row r="69">
          <cell r="CP69">
            <v>40</v>
          </cell>
          <cell r="CQ69">
            <v>764</v>
          </cell>
        </row>
        <row r="70">
          <cell r="CP70">
            <v>41</v>
          </cell>
          <cell r="CQ70">
            <v>1061</v>
          </cell>
        </row>
        <row r="71">
          <cell r="CP71">
            <v>42</v>
          </cell>
          <cell r="CQ71">
            <v>984</v>
          </cell>
        </row>
        <row r="72">
          <cell r="CP72">
            <v>43</v>
          </cell>
          <cell r="CQ72">
            <v>1021</v>
          </cell>
        </row>
        <row r="73">
          <cell r="CP73">
            <v>44</v>
          </cell>
          <cell r="CQ73">
            <v>591</v>
          </cell>
        </row>
        <row r="74">
          <cell r="CP74">
            <v>45</v>
          </cell>
          <cell r="CQ74">
            <v>80</v>
          </cell>
        </row>
        <row r="75">
          <cell r="CP75">
            <v>46</v>
          </cell>
          <cell r="CQ75">
            <v>256</v>
          </cell>
        </row>
        <row r="76">
          <cell r="CP76">
            <v>47</v>
          </cell>
          <cell r="CQ76">
            <v>927</v>
          </cell>
        </row>
        <row r="77">
          <cell r="CP77">
            <v>48</v>
          </cell>
          <cell r="CQ77">
            <v>687</v>
          </cell>
        </row>
        <row r="78">
          <cell r="CP78">
            <v>49</v>
          </cell>
          <cell r="CQ78">
            <v>418</v>
          </cell>
        </row>
        <row r="79">
          <cell r="CP79">
            <v>50</v>
          </cell>
          <cell r="CQ79">
            <v>760</v>
          </cell>
        </row>
      </sheetData>
      <sheetData sheetId="1"/>
      <sheetData sheetId="2"/>
      <sheetData sheetId="3"/>
      <sheetData sheetId="4"/>
      <sheetData sheetId="5"/>
      <sheetData sheetId="6"/>
      <sheetData sheetId="7"/>
      <sheetData sheetId="8"/>
      <sheetData sheetId="9"/>
      <sheetData sheetId="10"/>
    </sheetDataSet>
  </externalBook>
</externalLink>
</file>

<file path=xl/persons/person.xml><?xml version="1.0" encoding="utf-8"?>
<personList xmlns="http://schemas.microsoft.com/office/spreadsheetml/2018/threadedcomments" xmlns:x="http://schemas.openxmlformats.org/spreadsheetml/2006/main">
  <person displayName="HAREL Christophe" id="{5DBF2904-7729-468D-A909-8F9AA8B97F6F}" userId="S::christophe.harel@renault.com::8f4df7a4-21c6-43df-bf06-9829bd9d4d0d" providerId="AD"/>
  <person displayName="MARTIN Francoise" id="{59BFCDB0-7DDD-48A0-8D1D-E16E2F53362C}" userId="S::francoise.martin@renault.com::06d40e42-bbf2-43a1-9259-06d57d4e9df1" providerId="AD"/>
</personList>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N1" dT="2021-06-04T05:13:25.54" personId="{59BFCDB0-7DDD-48A0-8D1D-E16E2F53362C}" id="{9FB41C75-F2AC-4FCC-8574-1D616D1AAFB2}">
    <text>IMPACT GREVE</text>
  </threadedComment>
  <threadedComment ref="D29" dT="2021-06-02T05:04:52.35" personId="{59BFCDB0-7DDD-48A0-8D1D-E16E2F53362C}" id="{EA7D4897-3009-4578-81E7-87283D4DA492}">
    <text>avec débord</text>
  </threadedComment>
  <threadedComment ref="R29" dT="2022-01-19T06:24:01.00" personId="{5DBF2904-7729-468D-A909-8F9AA8B97F6F}" id="{C15FFCE7-6BE1-4526-8B1C-364952F25D37}">
    <text>3 H de panne le matin</text>
  </threadedComment>
  <threadedComment ref="R29" dT="2022-01-19T06:24:14.55" personId="{5DBF2904-7729-468D-A909-8F9AA8B97F6F}" id="{3807BA86-2A86-46EB-A60D-AD904A6C1464}" parentId="{C15FFCE7-6BE1-4526-8B1C-364952F25D37}">
    <text>attente cariste l'après midi.</text>
  </threadedComment>
  <threadedComment ref="T29" dT="2022-01-21T06:25:31.26" personId="{5DBF2904-7729-468D-A909-8F9AA8B97F6F}" id="{D4B99139-BB49-44B6-827E-AAA1BE3BC2F3}">
    <text>OP en formation le matin</text>
  </threadedComment>
  <threadedComment ref="U29" dT="2022-01-24T06:29:15.96" personId="{5DBF2904-7729-468D-A909-8F9AA8B97F6F}" id="{335A4977-5F1F-4855-8C2B-1C74DAB139DC}">
    <text>949R manque pièces 112323904R</text>
  </threadedComment>
  <threadedComment ref="DZ30" dT="2021-10-11T05:23:17.97" personId="{5DBF2904-7729-468D-A909-8F9AA8B97F6F}" id="{11F98BC3-815C-48EC-A5B7-A3D31449D6B3}">
    <text>Manque 1 H4DT et 1 H5BT</text>
  </threadedComment>
  <threadedComment ref="U31" dT="2022-01-24T06:30:22.69" personId="{5DBF2904-7729-468D-A909-8F9AA8B97F6F}" id="{82B48D9B-DAE1-4BA1-B33F-9B8818B6B5E1}">
    <text>65 PDC X85  + 22 capot X98</text>
  </threadedComment>
  <threadedComment ref="U31" dT="2022-01-24T06:30:54.05" personId="{5DBF2904-7729-468D-A909-8F9AA8B97F6F}" id="{015F34E2-E579-4393-AED2-C089F236E5DD}" parentId="{82B48D9B-DAE1-4BA1-B33F-9B8818B6B5E1}">
    <text>48 PDC X98 samedi</text>
  </threadedComment>
  <threadedComment ref="Y31" dT="2022-01-27T06:27:08.94" personId="{5DBF2904-7729-468D-A909-8F9AA8B97F6F}" id="{44B4DD5F-7197-4BA7-BD57-68C63E803A93}">
    <text>Map sur porte Av Dt X85</text>
  </threadedComment>
  <threadedComment ref="AL31" dT="2022-02-10T06:47:31.28" personId="{5DBF2904-7729-468D-A909-8F9AA8B97F6F}" id="{94701221-54EB-450C-A436-E72B8A97903E}">
    <text>66 capot + 16 porte Av Gh X85</text>
  </threadedComment>
  <threadedComment ref="AM31" dT="2022-02-11T06:28:40.01" personId="{5DBF2904-7729-468D-A909-8F9AA8B97F6F}" id="{8347DB89-F519-473E-9E29-E2309BE54654}">
    <text>Pb avec le serti</text>
  </threadedComment>
  <threadedComment ref="AN31" dT="2022-02-14T06:27:49.89" personId="{5DBF2904-7729-468D-A909-8F9AA8B97F6F}" id="{24370968-E01D-479F-B0E7-02C79A36DC68}">
    <text>mise en place PDC 84 + prépa</text>
  </threadedComment>
  <threadedComment ref="AQ31" dT="2022-02-16T06:27:40.80" personId="{5DBF2904-7729-468D-A909-8F9AA8B97F6F}" id="{E129260B-9D9B-4CCB-894D-F2489D60DE74}">
    <text>MAP sur porte Av Gh X84</text>
  </threadedComment>
  <threadedComment ref="AT31" dT="2022-02-21T06:32:33.36" personId="{5DBF2904-7729-468D-A909-8F9AA8B97F6F}" id="{C12447C4-DBFE-4A15-B767-A8D0CEDBDBED}">
    <text>plus d'emballage vide pour porte Av Gh 85</text>
  </threadedComment>
  <threadedComment ref="AX31" dT="2022-02-24T06:25:39.90" personId="{5DBF2904-7729-468D-A909-8F9AA8B97F6F}" id="{3BE79E5D-4850-4AB7-AEC2-73DA608E9F94}">
    <text>pdc +capot</text>
  </threadedComment>
  <threadedComment ref="BU31" dT="2021-07-27T05:16:35.63" personId="{5DBF2904-7729-468D-A909-8F9AA8B97F6F}" id="{68149918-D548-4FBC-AEAF-0EAB817A76AE}">
    <text>capot X98</text>
  </threadedComment>
  <threadedComment ref="BV31" dT="2021-07-28T05:12:33.90" personId="{5DBF2904-7729-468D-A909-8F9AA8B97F6F}" id="{4C4A00B3-5531-4E89-9261-2CF5518DF4FE}">
    <text>2 h de panne sur changement de salière</text>
  </threadedComment>
  <threadedComment ref="BV31" dT="2021-07-28T05:25:45.89" personId="{5DBF2904-7729-468D-A909-8F9AA8B97F6F}" id="{80919504-8308-41CF-B74D-BA323CD72881}" parentId="{4C4A00B3-5531-4E89-9261-2CF5518DF4FE}">
    <text>Porte Ar Gh DOI</text>
  </threadedComment>
  <threadedComment ref="BW31" dT="2021-07-29T05:07:59.93" personId="{5DBF2904-7729-468D-A909-8F9AA8B97F6F}" id="{3077944C-FBC2-4413-B06B-E7F7CB916819}">
    <text>porte ar dt 98</text>
  </threadedComment>
  <threadedComment ref="CM31" dT="2021-08-25T04:53:01.69" personId="{5DBF2904-7729-468D-A909-8F9AA8B97F6F}" id="{CB7C3880-776F-45A3-AE2D-3DDC3DB91288}">
    <text>Porte Lat Dt X85</text>
  </threadedComment>
  <threadedComment ref="CN31" dT="2021-08-26T05:01:10.80" personId="{5DBF2904-7729-468D-A909-8F9AA8B97F6F}" id="{8F68895A-0153-4E4C-9E79-3E05B9F2C47D}">
    <text>Porte Lat Dt X85</text>
  </threadedComment>
  <threadedComment ref="CO31" dT="2021-08-27T05:41:11.25" personId="{5DBF2904-7729-468D-A909-8F9AA8B97F6F}" id="{ACCF794A-9B36-4924-A487-E2D483BA0962}">
    <text>Capot X98</text>
  </threadedComment>
  <threadedComment ref="CP31" dT="2021-08-30T05:37:22.64" personId="{5DBF2904-7729-468D-A909-8F9AA8B97F6F}" id="{54A9FEF8-338D-4C1D-A643-DC36318B8E93}">
    <text>capot X98</text>
  </threadedComment>
  <threadedComment ref="DE31" dT="2021-09-15T05:35:41.74" personId="{5DBF2904-7729-468D-A909-8F9AA8B97F6F}" id="{6FD3D622-DF3C-44E3-9A95-9208237E5616}">
    <text>Mq joint de calage  7700829701</text>
  </threadedComment>
  <threadedComment ref="DF31" dT="2021-09-16T05:23:16.52" personId="{5DBF2904-7729-468D-A909-8F9AA8B97F6F}" id="{EB9B6054-B818-43B3-A793-67D3A98348C7}">
    <text>Manque joint de calage pour X06 Dt</text>
  </threadedComment>
  <threadedComment ref="DG31" dT="2021-09-17T05:21:16.35" personId="{5DBF2904-7729-468D-A909-8F9AA8B97F6F}" id="{48140147-D300-4A97-AA2D-93C4DF66D2CB}">
    <text>que de la prépa X06</text>
  </threadedComment>
  <threadedComment ref="DJ31" dT="2021-09-21T05:20:34.26" personId="{5DBF2904-7729-468D-A909-8F9AA8B97F6F}" id="{AA49EDCA-8695-43C5-A506-B2DFDC15DF15}">
    <text>capot X84</text>
  </threadedComment>
  <threadedComment ref="DK31" dT="2021-09-22T05:22:13.72" personId="{5DBF2904-7729-468D-A909-8F9AA8B97F6F}" id="{A8EDD384-DDB6-45D0-AA4F-924060B5999A}">
    <text>capot X84</text>
  </threadedComment>
  <threadedComment ref="DL31" dT="2021-09-23T05:22:43.59" personId="{5DBF2904-7729-468D-A909-8F9AA8B97F6F}" id="{E34125E5-CC32-4607-A938-440DE9ED4556}">
    <text>capot x84</text>
  </threadedComment>
  <threadedComment ref="EH31" dT="2021-10-19T05:22:26.35" personId="{5DBF2904-7729-468D-A909-8F9AA8B97F6F}" id="{66425FC7-D634-4BA5-9287-69EB40529D7D}">
    <text>3 op</text>
  </threadedComment>
  <threadedComment ref="EI31" dT="2021-10-20T05:32:32.74" personId="{5DBF2904-7729-468D-A909-8F9AA8B97F6F}" id="{D872D1A1-DDCD-47D3-A14E-DEE3FCEB24FD}">
    <text>1h30 de panne sur la colle ;échange pistolet.
1h00 de panne avec la cellule sick.</text>
  </threadedComment>
  <threadedComment ref="EJ31" dT="2021-10-21T05:32:42.14" personId="{5DBF2904-7729-468D-A909-8F9AA8B97F6F}" id="{D1A88D37-5B7F-4673-A457-99ABDAD8CDC4}">
    <text>4 op sur 5</text>
  </threadedComment>
  <threadedComment ref="EN31" dT="2021-10-26T05:24:58.37" personId="{5DBF2904-7729-468D-A909-8F9AA8B97F6F}" id="{08E59ED4-3068-47F7-AE66-228F13B4A675}">
    <text>capot 65</text>
  </threadedComment>
  <threadedComment ref="FN31" dT="2021-11-18T06:27:53.61" personId="{5DBF2904-7729-468D-A909-8F9AA8B97F6F}" id="{EB3305B1-7FE6-45EE-8CE7-D93774AD5D44}">
    <text>22 capot    36 PDC</text>
  </threadedComment>
  <threadedComment ref="GA31" dT="2021-12-03T06:28:19.15" personId="{5DBF2904-7729-468D-A909-8F9AA8B97F6F}" id="{10CBBAF3-F512-4200-8142-26E4012EF97C}">
    <text>Plus de renf charniere</text>
  </threadedComment>
  <threadedComment ref="GE31" dT="2021-12-08T06:27:00.17" personId="{5DBF2904-7729-468D-A909-8F9AA8B97F6F}" id="{04BA75D9-5AF5-4FA1-AA51-7101ADB7330A}">
    <text>greve DLI  2h</text>
  </threadedComment>
  <threadedComment ref="GJ31" dT="2021-12-14T06:27:35.50" personId="{5DBF2904-7729-468D-A909-8F9AA8B97F6F}" id="{8759C8F8-1C7D-4841-9374-F43263764BF5}">
    <text>manque effectif</text>
  </threadedComment>
  <threadedComment ref="GK31" dT="2021-12-15T06:30:25.69" personId="{5DBF2904-7729-468D-A909-8F9AA8B97F6F}" id="{8181A142-1320-41E9-A0FE-FAC6FB8224EA}">
    <text>4 OP</text>
  </threadedComment>
  <threadedComment ref="GL31" dT="2021-12-16T06:27:19.39" personId="{5DBF2904-7729-468D-A909-8F9AA8B97F6F}" id="{F31CF886-A0BA-40CF-A4D6-673E68CD6634}">
    <text>4 OP</text>
  </threadedComment>
  <threadedComment ref="GM31" dT="2021-12-17T06:19:11.12" personId="{5DBF2904-7729-468D-A909-8F9AA8B97F6F}" id="{2270FCDF-BC1E-4F54-B9E5-78799CE816E8}">
    <text>4 OP</text>
  </threadedComment>
  <threadedComment ref="HJ31" dT="2021-11-18T06:27:53.61" personId="{5DBF2904-7729-468D-A909-8F9AA8B97F6F}" id="{4405F686-19D2-4BC2-8D09-040F8B447184}">
    <text>22 capot    36 PDC</text>
  </threadedComment>
  <threadedComment ref="HW31" dT="2021-12-03T06:28:19.15" personId="{5DBF2904-7729-468D-A909-8F9AA8B97F6F}" id="{C6B3C1FC-CCF5-482D-9084-02140E95A006}">
    <text>Plus de renf charniere</text>
  </threadedComment>
  <threadedComment ref="IA31" dT="2021-12-08T06:27:00.17" personId="{5DBF2904-7729-468D-A909-8F9AA8B97F6F}" id="{21C64173-C7A3-4486-8177-6235F3406455}">
    <text>greve DLI  2h</text>
  </threadedComment>
  <threadedComment ref="IF31" dT="2021-12-14T06:27:35.50" personId="{5DBF2904-7729-468D-A909-8F9AA8B97F6F}" id="{E582BE58-3473-4706-BB36-161903C0C48B}">
    <text>manque effectif</text>
  </threadedComment>
  <threadedComment ref="IG31" dT="2021-12-15T06:30:25.69" personId="{5DBF2904-7729-468D-A909-8F9AA8B97F6F}" id="{4CA1DD26-1398-4010-86BD-E0E53A7251E3}">
    <text>4 OP</text>
  </threadedComment>
  <threadedComment ref="IH31" dT="2021-12-16T06:27:19.39" personId="{5DBF2904-7729-468D-A909-8F9AA8B97F6F}" id="{5183AB4E-39AA-4F33-A520-289D60938625}">
    <text>4 OP</text>
  </threadedComment>
  <threadedComment ref="II31" dT="2021-12-17T06:19:11.12" personId="{5DBF2904-7729-468D-A909-8F9AA8B97F6F}" id="{3CADA3DB-9491-4C83-8708-312ADE793109}">
    <text>4 OP</text>
  </threadedComment>
  <threadedComment ref="JF31" dT="2021-11-18T06:27:53.61" personId="{5DBF2904-7729-468D-A909-8F9AA8B97F6F}" id="{C764104B-D53D-4E87-87FB-8A7F4FA68D32}">
    <text>22 capot    36 PDC</text>
  </threadedComment>
  <threadedComment ref="JS31" dT="2021-12-03T06:28:19.15" personId="{5DBF2904-7729-468D-A909-8F9AA8B97F6F}" id="{F7A8AAA5-0197-477F-AC98-C4B7A9AAEAEC}">
    <text>Plus de renf charniere</text>
  </threadedComment>
  <threadedComment ref="JW31" dT="2021-12-08T06:27:00.17" personId="{5DBF2904-7729-468D-A909-8F9AA8B97F6F}" id="{EC461D1C-2958-4878-A2EB-464EDB5E7E83}">
    <text>greve DLI  2h</text>
  </threadedComment>
  <threadedComment ref="KP31" dT="2021-11-18T06:27:53.61" personId="{5DBF2904-7729-468D-A909-8F9AA8B97F6F}" id="{15C961CF-B2FD-4372-8823-49E832505081}">
    <text>22 capot    36 PDC</text>
  </threadedComment>
  <threadedComment ref="LC31" dT="2021-12-03T06:28:19.15" personId="{5DBF2904-7729-468D-A909-8F9AA8B97F6F}" id="{EA2A3F04-7564-407E-8BC1-CA42FD619571}">
    <text>Plus de renf charniere</text>
  </threadedComment>
  <threadedComment ref="AL32" dT="2022-02-10T06:44:42.57" personId="{5DBF2904-7729-468D-A909-8F9AA8B97F6F}" id="{25A4FA84-5D67-4037-9928-1A859E76B428}">
    <text>PORTE ARD X85 SS TROU</text>
  </threadedComment>
  <threadedComment ref="AW32" dT="2022-02-23T06:33:17.98" personId="{5DBF2904-7729-468D-A909-8F9AA8B97F6F}" id="{46E58341-0951-48F3-9E64-84B64742E202}">
    <text>passage en PDC X84</text>
  </threadedComment>
  <threadedComment ref="AW32" dT="2022-02-23T06:35:39.43" personId="{5DBF2904-7729-468D-A909-8F9AA8B97F6F}" id="{1C5C6B34-606A-4B1D-817E-3DFE33403F71}" parentId="{46E58341-0951-48F3-9E64-84B64742E202}">
    <text>33 porte Av Gh X85</text>
  </threadedComment>
  <threadedComment ref="BC32" dT="2021-07-19T05:15:05.41" personId="{5DBF2904-7729-468D-A909-8F9AA8B97F6F}" id="{9FD530B0-C6F7-449B-82BA-8EA023843F4A}">
    <text>3 en formation</text>
  </threadedComment>
  <threadedComment ref="BV32" dT="2021-07-28T05:13:24.23" personId="{5DBF2904-7729-468D-A909-8F9AA8B97F6F}" id="{C1B31B8A-A047-4C98-AAC6-315868E22FBE}">
    <text>manque appro enjoliveur. Le CID du Bt S est parti les chercher en AD.</text>
  </threadedComment>
  <threadedComment ref="BV32" dT="2021-07-28T05:26:13.06" personId="{5DBF2904-7729-468D-A909-8F9AA8B97F6F}" id="{4D1094E6-037D-4556-A24F-B28266C142F1}" parentId="{C1B31B8A-A047-4C98-AAC6-315868E22FBE}">
    <text>porte Ag Gh DOI et capot</text>
  </threadedComment>
  <threadedComment ref="BW32" dT="2021-07-29T05:08:50.74" personId="{5DBF2904-7729-468D-A909-8F9AA8B97F6F}" id="{47F27B5D-0BE6-4A64-80B1-52B4012FFD07}">
    <text>Formation OP.
Pb avec l'ilot perso</text>
  </threadedComment>
  <threadedComment ref="BW32" dT="2021-07-29T05:11:53.47" personId="{5DBF2904-7729-468D-A909-8F9AA8B97F6F}" id="{62018B3E-F19F-40E6-A454-602048397543}" parentId="{47F27B5D-0BE6-4A64-80B1-52B4012FFD07}">
    <text>passage en AV DT</text>
  </threadedComment>
  <threadedComment ref="BW32" dT="2021-07-29T05:13:36.72" personId="{5DBF2904-7729-468D-A909-8F9AA8B97F6F}" id="{0CAED7C6-AA8F-4D7B-8D23-77EAA3520B71}" parentId="{47F27B5D-0BE6-4A64-80B1-52B4012FFD07}">
    <text>66 portes préparées .reste à assembler.</text>
  </threadedComment>
  <threadedComment ref="DF32" dT="2021-09-16T05:23:34.11" personId="{5DBF2904-7729-468D-A909-8F9AA8B97F6F}" id="{A59B25A6-E308-4ECB-8170-F0ED024BDD97}">
    <text>PDC X85</text>
  </threadedComment>
  <threadedComment ref="DG32" dT="2021-09-17T05:21:28.32" personId="{5DBF2904-7729-468D-A909-8F9AA8B97F6F}" id="{3B15ADE3-84C7-4463-9AE3-C68697F81A1E}">
    <text>caisse en bois</text>
  </threadedComment>
  <threadedComment ref="DL32" dT="2021-09-23T05:23:17.68" personId="{5DBF2904-7729-468D-A909-8F9AA8B97F6F}" id="{3D26AC7F-B337-4E66-85B4-79D9C6181A4B}">
    <text>porte lat Dt 06</text>
  </threadedComment>
  <threadedComment ref="DL32" dT="2021-09-23T05:26:53.60" personId="{5DBF2904-7729-468D-A909-8F9AA8B97F6F}" id="{85102B91-E62B-419B-90ED-5C6021E1123E}" parentId="{3D26AC7F-B337-4E66-85B4-79D9C6181A4B}">
    <text>Mise en place de Buthile 06</text>
  </threadedComment>
  <threadedComment ref="EE32" dT="2021-10-15T05:29:20.28" personId="{5DBF2904-7729-468D-A909-8F9AA8B97F6F}" id="{D30AB2C0-DADE-4407-962D-08EF2C039E17}">
    <text>problème sur débit colle op 480 vanne HS 90mn d'arrêt</text>
  </threadedComment>
  <threadedComment ref="FD32" dT="2021-11-15T06:31:56.91" personId="{5DBF2904-7729-468D-A909-8F9AA8B97F6F}" id="{BAFC8997-F02F-486A-A38D-795BFD49DE76}">
    <text>prépa PDC 65 ph2</text>
  </threadedComment>
  <threadedComment ref="FN32" dT="2021-11-18T06:26:55.87" personId="{5DBF2904-7729-468D-A909-8F9AA8B97F6F}" id="{E642E097-CC3E-4435-B5BD-622F95694F34}">
    <text>capot 98</text>
  </threadedComment>
  <threadedComment ref="FX32" dT="2021-11-30T06:36:56.61" personId="{5DBF2904-7729-468D-A909-8F9AA8B97F6F}" id="{C633CB88-A5DA-4BFB-9493-70BCA89361E5}">
    <text>ce matin nous avons plus de TM vide pour fabriquer  des portes avd x98 car tout le stock fini ne monte pas au LH</text>
  </threadedComment>
  <threadedComment ref="FY32" dT="2021-12-01T06:24:52.77" personId="{5DBF2904-7729-468D-A909-8F9AA8B97F6F}" id="{700E9CD7-BB93-4B6B-A9D7-E1C00C5490BE}">
    <text>PVI en marche dégradé</text>
  </threadedComment>
  <threadedComment ref="FZ32" dT="2021-12-02T06:25:09.84" personId="{5DBF2904-7729-468D-A909-8F9AA8B97F6F}" id="{CF64FD4F-A3BC-42AF-B457-2E5750B5E0BB}">
    <text>: problème sertie ( serti intérieur cadre de porte retro ) intervention TQA électro et outilleurs reprise trajectoire ,
problème ilot perso 1H</text>
  </threadedComment>
  <threadedComment ref="GE32" dT="2021-12-08T06:29:44.31" personId="{5DBF2904-7729-468D-A909-8F9AA8B97F6F}" id="{999DF083-D10D-46F6-8C5D-33673278416D}">
    <text>4 OP</text>
  </threadedComment>
  <threadedComment ref="GF32" dT="2021-12-09T06:29:05.11" personId="{5DBF2904-7729-468D-A909-8F9AA8B97F6F}" id="{3EFB1116-F75A-42BF-8C5C-C47A97BF3CFB}">
    <text>4 personnes</text>
  </threadedComment>
  <threadedComment ref="GG32" dT="2021-12-10T06:28:51.93" personId="{5DBF2904-7729-468D-A909-8F9AA8B97F6F}" id="{9A9E369B-327A-42B3-977B-C421AEB31AC5}">
    <text>3 OP</text>
  </threadedComment>
  <threadedComment ref="GZ32" dT="2021-11-15T06:31:56.91" personId="{5DBF2904-7729-468D-A909-8F9AA8B97F6F}" id="{5FC6BBC8-041B-4150-88CD-B9759FB07909}">
    <text>prépa PDC 65 ph2</text>
  </threadedComment>
  <threadedComment ref="HJ32" dT="2021-11-18T06:26:55.87" personId="{5DBF2904-7729-468D-A909-8F9AA8B97F6F}" id="{000EBA28-F76A-4A93-AB53-F8ABC0AB3FAE}">
    <text>capot 98</text>
  </threadedComment>
  <threadedComment ref="HT32" dT="2021-11-30T06:36:56.61" personId="{5DBF2904-7729-468D-A909-8F9AA8B97F6F}" id="{D310346D-1FF6-42F4-A40B-029C8F8185F5}">
    <text>ce matin nous avons plus de TM vide pour fabriquer  des portes avd x98 car tout le stock fini ne monte pas au LH</text>
  </threadedComment>
  <threadedComment ref="HU32" dT="2021-12-01T06:24:52.77" personId="{5DBF2904-7729-468D-A909-8F9AA8B97F6F}" id="{92BD4BE8-5957-4F1E-9175-97F06DAAF418}">
    <text>PVI en marche dégradé</text>
  </threadedComment>
  <threadedComment ref="HV32" dT="2021-12-02T06:25:09.84" personId="{5DBF2904-7729-468D-A909-8F9AA8B97F6F}" id="{7F4D4C7B-234B-4010-A494-6A73F82011C7}">
    <text>: problème sertie ( serti intérieur cadre de porte retro ) intervention TQA électro et outilleurs reprise trajectoire ,
problème ilot perso 1H</text>
  </threadedComment>
  <threadedComment ref="IA32" dT="2021-12-08T06:29:44.31" personId="{5DBF2904-7729-468D-A909-8F9AA8B97F6F}" id="{CBB62ED8-A304-449B-8041-8BCB10B63D49}">
    <text>4 OP</text>
  </threadedComment>
  <threadedComment ref="IB32" dT="2021-12-09T06:29:05.11" personId="{5DBF2904-7729-468D-A909-8F9AA8B97F6F}" id="{24F574CE-6155-449C-BD45-E077C2869660}">
    <text>4 personnes</text>
  </threadedComment>
  <threadedComment ref="IC32" dT="2021-12-10T06:28:51.93" personId="{5DBF2904-7729-468D-A909-8F9AA8B97F6F}" id="{BB3EF0F4-C19A-4E0F-B194-80596CE79921}">
    <text>3 OP</text>
  </threadedComment>
  <threadedComment ref="IV32" dT="2021-11-15T06:31:56.91" personId="{5DBF2904-7729-468D-A909-8F9AA8B97F6F}" id="{F071A9F6-3797-4FE3-8CA4-5E25E27D9191}">
    <text>prépa PDC 65 ph2</text>
  </threadedComment>
  <threadedComment ref="JF32" dT="2021-11-18T06:26:55.87" personId="{5DBF2904-7729-468D-A909-8F9AA8B97F6F}" id="{7DEACC3C-9513-434C-BD5A-F8ED209C8C04}">
    <text>capot 98</text>
  </threadedComment>
  <threadedComment ref="JP32" dT="2021-11-30T06:36:56.61" personId="{5DBF2904-7729-468D-A909-8F9AA8B97F6F}" id="{10B277CA-5D1F-413B-B41D-62AD86474FF6}">
    <text>ce matin nous avons plus de TM vide pour fabriquer  des portes avd x98 car tout le stock fini ne monte pas au LH</text>
  </threadedComment>
  <threadedComment ref="JQ32" dT="2021-12-01T06:24:52.77" personId="{5DBF2904-7729-468D-A909-8F9AA8B97F6F}" id="{E1C24575-695B-4797-9ADC-64BD67A3130B}">
    <text>PVI en marche dégradé</text>
  </threadedComment>
  <threadedComment ref="JR32" dT="2021-12-02T06:25:09.84" personId="{5DBF2904-7729-468D-A909-8F9AA8B97F6F}" id="{CE0800A5-D67B-4AE1-8E11-F92C4A1FBA1C}">
    <text>: problème sertie ( serti intérieur cadre de porte retro ) intervention TQA électro et outilleurs reprise trajectoire ,
problème ilot perso 1H</text>
  </threadedComment>
  <threadedComment ref="JW32" dT="2021-12-08T06:29:44.31" personId="{5DBF2904-7729-468D-A909-8F9AA8B97F6F}" id="{8829C394-F871-4931-9200-D74A724171F9}">
    <text>4 OP</text>
  </threadedComment>
  <threadedComment ref="JX32" dT="2021-12-09T06:29:05.11" personId="{5DBF2904-7729-468D-A909-8F9AA8B97F6F}" id="{11B83F8D-2716-4B3B-9DAB-A5F0A9AAB8D1}">
    <text>4 personnes</text>
  </threadedComment>
  <threadedComment ref="JY32" dT="2021-12-10T06:28:51.93" personId="{5DBF2904-7729-468D-A909-8F9AA8B97F6F}" id="{668F8C5B-E8BB-4AA7-8DEA-A24CDFC190C4}">
    <text>3 OP</text>
  </threadedComment>
  <threadedComment ref="KF32" dT="2021-11-15T06:31:56.91" personId="{5DBF2904-7729-468D-A909-8F9AA8B97F6F}" id="{04453D1D-AA8A-471D-A94C-B67E87836C4F}">
    <text>prépa PDC 65 ph2</text>
  </threadedComment>
  <threadedComment ref="KP32" dT="2021-11-18T06:26:55.87" personId="{5DBF2904-7729-468D-A909-8F9AA8B97F6F}" id="{18AD9AEB-4911-4D79-9860-9557E8323E67}">
    <text>capot 98</text>
  </threadedComment>
  <threadedComment ref="KZ32" dT="2021-11-30T06:36:56.61" personId="{5DBF2904-7729-468D-A909-8F9AA8B97F6F}" id="{02674439-037D-4A1D-AF17-162FE5C034AC}">
    <text>ce matin nous avons plus de TM vide pour fabriquer  des portes avd x98 car tout le stock fini ne monte pas au LH</text>
  </threadedComment>
  <threadedComment ref="LA32" dT="2021-12-01T06:24:52.77" personId="{5DBF2904-7729-468D-A909-8F9AA8B97F6F}" id="{8CF68905-6A71-4D76-9EC9-0AF10ADCAE77}">
    <text>PVI en marche dégradé</text>
  </threadedComment>
  <threadedComment ref="LB32" dT="2021-12-02T06:25:09.84" personId="{5DBF2904-7729-468D-A909-8F9AA8B97F6F}" id="{43BAE50B-FDF6-411E-B755-1332DA460D84}">
    <text>: problème sertie ( serti intérieur cadre de porte retro ) intervention TQA électro et outilleurs reprise trajectoire ,
problème ilot perso 1H</text>
  </threadedComment>
  <threadedComment ref="AA33" dT="2022-01-31T06:27:35.99" personId="{5DBF2904-7729-468D-A909-8F9AA8B97F6F}" id="{BE9ADFCB-B11E-4B30-9E54-BD716C372CC7}">
    <text>manque effectif</text>
  </threadedComment>
  <threadedComment ref="AL33" dT="2022-02-10T06:45:24.68" personId="{5DBF2904-7729-468D-A909-8F9AA8B97F6F}" id="{88DE9E74-068D-4D70-A84A-3EB9AFF68D31}">
    <text>66 capot + 16 porte Av Gh X85</text>
  </threadedComment>
  <threadedComment ref="AQ33" dT="2022-02-16T06:28:27.73" personId="{5DBF2904-7729-468D-A909-8F9AA8B97F6F}" id="{A7CCC252-180B-4456-80A3-C2672ADAEDD1}">
    <text>manque TM 2981</text>
  </threadedComment>
  <threadedComment ref="AX33" dT="2022-02-24T06:26:23.69" personId="{5DBF2904-7729-468D-A909-8F9AA8B97F6F}" id="{B4226798-F9DA-45B0-86D4-1C971D933C0F}">
    <text>intervention avec nacelle au démarrage</text>
  </threadedComment>
  <threadedComment ref="CN33" dT="2021-08-26T05:01:53.35" personId="{5DBF2904-7729-468D-A909-8F9AA8B97F6F}" id="{AF37B3A8-CA29-4312-BD9E-ED775974F81D}">
    <text>X95</text>
  </threadedComment>
  <threadedComment ref="CS33" dT="2021-09-01T05:08:35.52" personId="{5DBF2904-7729-468D-A909-8F9AA8B97F6F}" id="{241C4FD1-B0D1-45B9-A404-2E4B5DBA76E6}">
    <text>travaux ,invertion des pinces.</text>
  </threadedComment>
  <threadedComment ref="GE33" dT="2021-12-08T06:45:29.11" personId="{5DBF2904-7729-468D-A909-8F9AA8B97F6F}" id="{6B82496B-0656-4D75-8340-DCDE323EBFE5}">
    <text>greve DLI</text>
  </threadedComment>
  <threadedComment ref="IA33" dT="2021-12-08T06:45:29.11" personId="{5DBF2904-7729-468D-A909-8F9AA8B97F6F}" id="{AC827ACB-8C63-4129-B62A-4C7ED76166F1}">
    <text>greve DLI</text>
  </threadedComment>
  <threadedComment ref="JW33" dT="2021-12-08T06:45:29.11" personId="{5DBF2904-7729-468D-A909-8F9AA8B97F6F}" id="{864CD270-FD0B-42BE-8801-D891F2957378}">
    <text>greve DLI</text>
  </threadedComment>
  <threadedComment ref="J34" dT="2022-01-18T06:26:10.58" personId="{5DBF2904-7729-468D-A909-8F9AA8B97F6F}" id="{9C87852B-AD16-44E6-8000-D0D19F80161C}">
    <text>Plus de TM vide 1500</text>
  </threadedComment>
  <threadedComment ref="AN34" dT="2022-02-14T06:30:05.69" personId="{5DBF2904-7729-468D-A909-8F9AA8B97F6F}" id="{33022211-8338-4E61-925A-A23E56FC6B38}">
    <text>74 samedi</text>
  </threadedComment>
  <threadedComment ref="AP34" dT="2022-02-15T06:28:48.76" personId="{5DBF2904-7729-468D-A909-8F9AA8B97F6F}" id="{DD2DF1E9-CF0F-4BE9-85E1-A1153EE13672}">
    <text>manque pièces CDC X61 + manque TM vide 2982</text>
  </threadedComment>
  <threadedComment ref="GF34" dT="2021-12-09T06:30:37.13" personId="{5DBF2904-7729-468D-A909-8F9AA8B97F6F}" id="{34A3974D-5575-436D-B4A2-196DB27B34D7}">
    <text>manque DCD X95 K et Dt</text>
  </threadedComment>
  <threadedComment ref="GG34" dT="2021-12-10T06:29:57.32" personId="{5DBF2904-7729-468D-A909-8F9AA8B97F6F}" id="{D4209134-24D5-4C25-96A3-012D3B5A4C72}">
    <text>manque pièces: CDC Dt 98 et CDC X61</text>
  </threadedComment>
  <threadedComment ref="IB34" dT="2021-12-09T06:30:37.13" personId="{5DBF2904-7729-468D-A909-8F9AA8B97F6F}" id="{1A4B7D07-8EB3-4635-89EB-DCC40157DD78}">
    <text>manque DCD X95 K et Dt</text>
  </threadedComment>
  <threadedComment ref="IC34" dT="2021-12-10T06:29:57.32" personId="{5DBF2904-7729-468D-A909-8F9AA8B97F6F}" id="{7EF02192-E91E-4F5C-AB54-3C3F49345829}">
    <text>manque pièces: CDC Dt 98 et CDC X61</text>
  </threadedComment>
  <threadedComment ref="JX34" dT="2021-12-09T06:30:37.13" personId="{5DBF2904-7729-468D-A909-8F9AA8B97F6F}" id="{57DFDE93-6819-4602-ADC8-45DD6DA3C7DC}">
    <text>manque DCD X95 K et Dt</text>
  </threadedComment>
  <threadedComment ref="JY34" dT="2021-12-10T06:29:57.32" personId="{5DBF2904-7729-468D-A909-8F9AA8B97F6F}" id="{B495F7EE-B10B-4F51-92EA-FF1A0B906AB7}">
    <text>manque pièces: CDC Dt 98 et CDC X61</text>
  </threadedComment>
  <threadedComment ref="S35" dT="2022-01-20T06:28:17.87" personId="{5DBF2904-7729-468D-A909-8F9AA8B97F6F}" id="{5E0215A2-C2FA-4C2C-9B4A-066342C93419}">
    <text>Dont 10 PVI</text>
  </threadedComment>
  <threadedComment ref="T35" dT="2022-01-21T06:28:14.73" personId="{5DBF2904-7729-468D-A909-8F9AA8B97F6F}" id="{6B8AF73A-28C1-401E-BE9D-89F40B1676C4}">
    <text>Dont 4 PVI</text>
  </threadedComment>
  <threadedComment ref="AN35" dT="2022-02-14T06:29:48.11" personId="{5DBF2904-7729-468D-A909-8F9AA8B97F6F}" id="{FC744F3A-811E-47E1-95FF-1B8C96F36781}">
    <text>108 samedi</text>
  </threadedComment>
  <threadedComment ref="BU35" dT="2021-07-27T05:17:52.12" personId="{5DBF2904-7729-468D-A909-8F9AA8B97F6F}" id="{BC9AB68D-DF23-4D04-9F6F-7C3BE7190C67}">
    <text>porte DOI   X10    ( Coiffe GH cassé )</text>
  </threadedComment>
  <threadedComment ref="DV35" dT="2021-10-05T05:17:43.52" personId="{5DBF2904-7729-468D-A909-8F9AA8B97F6F}" id="{EF829260-F255-4597-932C-CE384AF622FB}">
    <text>Pb avec la bache à eau</text>
  </threadedComment>
  <threadedComment ref="ED35" dT="2021-10-14T05:35:54.47" personId="{5DBF2904-7729-468D-A909-8F9AA8B97F6F}" id="{D7427D29-CEFD-46EE-A3D4-969A35EB876D}">
    <text>arrêt de prob =&gt; travaux</text>
  </threadedComment>
  <threadedComment ref="FA35" dT="2021-11-10T06:23:05.65" personId="{5DBF2904-7729-468D-A909-8F9AA8B97F6F}" id="{6B51E01A-DE50-4F9F-ADC6-54C7A9AE0A68}">
    <text>trappe moteur</text>
  </threadedComment>
  <threadedComment ref="FN35" dT="2021-11-18T06:46:19.58" personId="{5DBF2904-7729-468D-A909-8F9AA8B97F6F}" id="{6D20FC08-F31D-4C5F-8C96-E6AA444AA96D}">
    <text>33 porte DOI</text>
  </threadedComment>
  <threadedComment ref="FX35" dT="2021-11-30T06:30:52.41" personId="{5DBF2904-7729-468D-A909-8F9AA8B97F6F}" id="{2C670DB7-2BF0-4E41-888C-CCD84AFDB812}">
    <text>porte DOI</text>
  </threadedComment>
  <threadedComment ref="GH35" dT="2021-12-13T06:24:35.26" personId="{5DBF2904-7729-468D-A909-8F9AA8B97F6F}" id="{CF61FDE4-17BC-4A8E-9D99-07FFCF7A3110}">
    <text>samedi: 100 x98 et 100 x87</text>
  </threadedComment>
  <threadedComment ref="GM35" dT="2021-12-17T06:23:15.76" personId="{5DBF2904-7729-468D-A909-8F9AA8B97F6F}" id="{041E2C8C-0A84-4589-AA2A-EAE66F8710F9}">
    <text>X62 PLANCHER CENTRAL ref 743009465R MQ PIECES 
X07 LONGERON AVANT DROIT ref 751108249R MQ PIECES 
X07 TRAVERSE CTL ref 756502602R PIECES ROUILEE</text>
  </threadedComment>
  <threadedComment ref="GW35" dT="2021-11-10T06:23:05.65" personId="{5DBF2904-7729-468D-A909-8F9AA8B97F6F}" id="{261FB459-3119-4222-B10A-373DE09190EE}">
    <text>trappe moteur</text>
  </threadedComment>
  <threadedComment ref="HJ35" dT="2021-11-18T06:46:19.58" personId="{5DBF2904-7729-468D-A909-8F9AA8B97F6F}" id="{6376C123-4928-41C4-8259-796AA450FFEC}">
    <text>33 porte DOI</text>
  </threadedComment>
  <threadedComment ref="HT35" dT="2021-11-30T06:30:52.41" personId="{5DBF2904-7729-468D-A909-8F9AA8B97F6F}" id="{5854AAA8-5E97-42F8-AF8F-E36C84E4066F}">
    <text>porte DOI</text>
  </threadedComment>
  <threadedComment ref="ID35" dT="2021-12-13T06:24:35.26" personId="{5DBF2904-7729-468D-A909-8F9AA8B97F6F}" id="{1FF9D8A2-B344-43D0-B7FB-343AC0BE61B3}">
    <text>samedi: 100 x98 et 100 x87</text>
  </threadedComment>
  <threadedComment ref="II35" dT="2021-12-17T06:23:15.76" personId="{5DBF2904-7729-468D-A909-8F9AA8B97F6F}" id="{0DE6E8BC-2314-4A93-9375-841E4B4927CA}">
    <text>X62 PLANCHER CENTRAL ref 743009465R MQ PIECES 
X07 LONGERON AVANT DROIT ref 751108249R MQ PIECES 
X07 TRAVERSE CTL ref 756502602R PIECES ROUILEE</text>
  </threadedComment>
  <threadedComment ref="IS35" dT="2021-11-10T06:23:05.65" personId="{5DBF2904-7729-468D-A909-8F9AA8B97F6F}" id="{3CC50C18-5795-423B-90B8-86F3E6C0EBD1}">
    <text>trappe moteur</text>
  </threadedComment>
  <threadedComment ref="JF35" dT="2021-11-18T06:46:19.58" personId="{5DBF2904-7729-468D-A909-8F9AA8B97F6F}" id="{F394D5FD-C8A8-4816-9926-93CC3DF0DE04}">
    <text>33 porte DOI</text>
  </threadedComment>
  <threadedComment ref="JP35" dT="2021-11-30T06:30:52.41" personId="{5DBF2904-7729-468D-A909-8F9AA8B97F6F}" id="{BB838973-C9EB-45D3-99AF-AE6D83BF9802}">
    <text>porte DOI</text>
  </threadedComment>
  <threadedComment ref="JZ35" dT="2021-12-13T06:24:35.26" personId="{5DBF2904-7729-468D-A909-8F9AA8B97F6F}" id="{AD6F389A-CE4C-496C-A06C-E26EB03E983B}">
    <text>samedi: 100 x98 et 100 x87</text>
  </threadedComment>
  <threadedComment ref="KC35" dT="2021-11-10T06:23:05.65" personId="{5DBF2904-7729-468D-A909-8F9AA8B97F6F}" id="{8375DEA7-F053-49F2-9555-DEAB9B52BA2B}">
    <text>trappe moteur</text>
  </threadedComment>
  <threadedComment ref="KP35" dT="2021-11-18T06:46:19.58" personId="{5DBF2904-7729-468D-A909-8F9AA8B97F6F}" id="{513FD334-8110-41BE-9232-8DAA6C6E6BD7}">
    <text>33 porte DOI</text>
  </threadedComment>
  <threadedComment ref="KZ35" dT="2021-11-30T06:30:52.41" personId="{5DBF2904-7729-468D-A909-8F9AA8B97F6F}" id="{0F4C89FC-84C5-4E03-AB26-664B2E454458}">
    <text>porte DOI</text>
  </threadedComment>
  <threadedComment ref="U36" dT="2022-01-24T06:32:18.96" personId="{5DBF2904-7729-468D-A909-8F9AA8B97F6F}" id="{509664AC-21D4-4591-B94F-9A869C5B258C}">
    <text>plus de TM vide</text>
  </threadedComment>
  <threadedComment ref="AM36" dT="2022-02-11T06:29:27.04" personId="{5DBF2904-7729-468D-A909-8F9AA8B97F6F}" id="{EDDBE3EB-87C2-4C2F-B610-A444A6CC6239}">
    <text>renfort au éch pendant 2H</text>
  </threadedComment>
  <threadedComment ref="BV36" dT="2021-07-28T05:15:08.64" personId="{5DBF2904-7729-468D-A909-8F9AA8B97F6F}" id="{39E46910-EA4F-475E-894B-7B8C540FA933}">
    <text>manque emballages vide. Le DLI les on retrouvés en AD. ( 8 emballages )</text>
  </threadedComment>
  <threadedComment ref="DE36" dT="2021-09-15T05:37:03.36" personId="{5DBF2904-7729-468D-A909-8F9AA8B97F6F}" id="{5BC1549A-D58E-415C-AD1C-9E7B73474838}">
    <text>attente emballage vide</text>
  </threadedComment>
  <threadedComment ref="DG36" dT="2021-09-17T05:22:27.11" personId="{5DBF2904-7729-468D-A909-8F9AA8B97F6F}" id="{686D70E4-F005-4935-A69A-1E49EEF8C41B}">
    <text>attente emballage vide</text>
  </threadedComment>
  <threadedComment ref="EW36" dT="2021-11-05T06:28:55.53" personId="{5DBF2904-7729-468D-A909-8F9AA8B97F6F}" id="{85AFEFCA-B2BE-4007-8FC5-0D8C9ADEEB56}">
    <text>4h de panne au cumul</text>
  </threadedComment>
  <threadedComment ref="FZ36" dT="2021-12-02T06:24:12.66" personId="{5DBF2904-7729-468D-A909-8F9AA8B97F6F}" id="{2F8DC278-860B-48C9-A3B9-BE472FFDBC22}">
    <text>Pb automate</text>
  </threadedComment>
  <threadedComment ref="GE36" dT="2021-12-08T06:27:54.63" personId="{5DBF2904-7729-468D-A909-8F9AA8B97F6F}" id="{957C7A01-4571-45D9-8BB8-48B1E43FC916}">
    <text>manque pièce</text>
  </threadedComment>
  <threadedComment ref="GH36" dT="2021-12-13T06:24:55.93" personId="{5DBF2904-7729-468D-A909-8F9AA8B97F6F}" id="{406569E0-B7A8-4DF7-A754-E52BE8427F7A}">
    <text>Fab petit assemblé</text>
  </threadedComment>
  <threadedComment ref="GK36" dT="2021-12-15T06:32:00.43" personId="{5DBF2904-7729-468D-A909-8F9AA8B97F6F}" id="{EFACAE43-766B-42D5-9870-155E9E1DF3B3}">
    <text>plus d'emballage vide</text>
  </threadedComment>
  <threadedComment ref="GS36" dT="2021-11-05T06:28:55.53" personId="{5DBF2904-7729-468D-A909-8F9AA8B97F6F}" id="{17915877-B43F-4939-973B-B8E6D81066FF}">
    <text>4h de panne au cumul</text>
  </threadedComment>
  <threadedComment ref="HV36" dT="2021-12-02T06:24:12.66" personId="{5DBF2904-7729-468D-A909-8F9AA8B97F6F}" id="{E9834C92-732C-4916-9E48-6361A4EF9D77}">
    <text>Pb automate</text>
  </threadedComment>
  <threadedComment ref="IA36" dT="2021-12-08T06:27:54.63" personId="{5DBF2904-7729-468D-A909-8F9AA8B97F6F}" id="{0C854B9A-127F-47A5-81C9-FD5FA05B5FC3}">
    <text>manque pièce</text>
  </threadedComment>
  <threadedComment ref="ID36" dT="2021-12-13T06:24:55.93" personId="{5DBF2904-7729-468D-A909-8F9AA8B97F6F}" id="{4BDD0E16-BCE6-40F5-8CD1-683DAD356FB2}">
    <text>Fab petit assemblé</text>
  </threadedComment>
  <threadedComment ref="IG36" dT="2021-12-15T06:32:00.43" personId="{5DBF2904-7729-468D-A909-8F9AA8B97F6F}" id="{16878BE0-F20B-4C25-899B-4B064271906A}">
    <text>plus d'emballage vide</text>
  </threadedComment>
  <threadedComment ref="IO36" dT="2021-11-05T06:28:55.53" personId="{5DBF2904-7729-468D-A909-8F9AA8B97F6F}" id="{2D828FF5-2AF5-4FCD-8F7D-ABE1594D753A}">
    <text>4h de panne au cumul</text>
  </threadedComment>
  <threadedComment ref="JR36" dT="2021-12-02T06:24:12.66" personId="{5DBF2904-7729-468D-A909-8F9AA8B97F6F}" id="{7CBDEA69-4AE4-4CBB-838A-4BCA55252599}">
    <text>Pb automate</text>
  </threadedComment>
  <threadedComment ref="JW36" dT="2021-12-08T06:27:54.63" personId="{5DBF2904-7729-468D-A909-8F9AA8B97F6F}" id="{975D0FEC-7707-488A-B811-DDE21921AD62}">
    <text>manque pièce</text>
  </threadedComment>
  <threadedComment ref="JZ36" dT="2021-12-13T06:24:55.93" personId="{5DBF2904-7729-468D-A909-8F9AA8B97F6F}" id="{5B15FD03-CFBD-4DFE-BB85-8B0A34D32B42}">
    <text>Fab petit assemblé</text>
  </threadedComment>
  <threadedComment ref="LB36" dT="2021-12-02T06:24:12.66" personId="{5DBF2904-7729-468D-A909-8F9AA8B97F6F}" id="{85049247-5705-4014-B013-D01A6771B196}">
    <text>Pb automate</text>
  </threadedComment>
  <threadedComment ref="BO37" dT="2021-07-21T05:17:05.22" personId="{5DBF2904-7729-468D-A909-8F9AA8B97F6F}" id="{37556C95-B340-4B1A-B2AE-E43F720AB78A}">
    <text>Plus d'emballage vide  à 19h45</text>
  </threadedComment>
  <threadedComment ref="BU37" dT="2021-07-27T05:19:06.97" personId="{5DBF2904-7729-468D-A909-8F9AA8B97F6F}" id="{062095DA-2DE3-4E3B-831D-8181F839045C}">
    <text>plus de TM vide</text>
  </threadedComment>
  <threadedComment ref="DD37" dT="2021-09-14T05:17:30.19" personId="{5DBF2904-7729-468D-A909-8F9AA8B97F6F}" id="{53A15C00-FF0E-4D1A-B1FF-7DA1EE82A212}">
    <text>pas de TM vide</text>
  </threadedComment>
  <threadedComment ref="DE37" dT="2021-09-15T05:37:11.51" personId="{5DBF2904-7729-468D-A909-8F9AA8B97F6F}" id="{393F75C9-1C18-4C78-9AC1-4BE8E849B0CC}">
    <text>attente emballage vide</text>
  </threadedComment>
  <threadedComment ref="DG37" dT="2021-09-17T05:22:34.73" personId="{5DBF2904-7729-468D-A909-8F9AA8B97F6F}" id="{DBA2F939-BF60-4B70-85FC-E241E01DD949}">
    <text>attente emballage vide</text>
  </threadedComment>
  <threadedComment ref="DS37" dT="2021-10-01T05:30:01.73" personId="{5DBF2904-7729-468D-A909-8F9AA8B97F6F}" id="{EEEAD788-D941-4ABD-A889-4122D54DC4C2}">
    <text>robot A2 défaut came sécurité</text>
  </threadedComment>
  <threadedComment ref="DT37" dT="2021-10-04T05:28:14.42" personId="{5DBF2904-7729-468D-A909-8F9AA8B97F6F}" id="{3325FB6E-57A5-4EC1-8726-7BA81BECF683}">
    <text>2 capteur HS</text>
  </threadedComment>
  <threadedComment ref="EC37" dT="2021-10-13T05:17:47.32" personId="{5DBF2904-7729-468D-A909-8F9AA8B97F6F}" id="{6984B237-E6D6-4CCF-BE83-8EFB2E846BF4}">
    <text>Pb rideau , 2h de panne</text>
  </threadedComment>
  <threadedComment ref="ED37" dT="2021-10-14T05:22:50.77" personId="{5DBF2904-7729-468D-A909-8F9AA8B97F6F}" id="{3F822002-6A5C-4C1C-A843-8812CEEC2B6E}">
    <text>échange moteur sur tapis</text>
  </threadedComment>
  <threadedComment ref="EE37" dT="2021-10-15T05:27:33.82" personId="{5DBF2904-7729-468D-A909-8F9AA8B97F6F}" id="{34A8F6FA-100A-4015-8DBA-D541B6931679}">
    <text>problème sur manipulateur de sortie pour mettre à l’horizontale attention la fonction peut se faire avec un seul bouton (module HS délais de livraison 1 mois)</text>
  </threadedComment>
  <threadedComment ref="EP37" dT="2021-10-28T05:19:09.16" personId="{5DBF2904-7729-468D-A909-8F9AA8B97F6F}" id="{AEC1B542-961B-4076-AF2C-FB0F57C74725}">
    <text>problème manipulateur d’entrée joystick HS +défaut colle+ attente tm vide</text>
  </threadedComment>
  <threadedComment ref="EV37" dT="2021-11-04T06:20:58.10" personId="{5DBF2904-7729-468D-A909-8F9AA8B97F6F}" id="{5FEC219A-092D-4B07-8726-DAEB71CF2165}">
    <text>attente pièce 1h + panne manipulateur d’entrée depuis 19h30</text>
  </threadedComment>
  <threadedComment ref="FA37" dT="2021-11-10T06:24:35.34" personId="{5DBF2904-7729-468D-A909-8F9AA8B97F6F}" id="{E87DCD3B-DF9B-44F5-8585-3B77AC6DCA70}">
    <text>4 heures attente emballage vide , 14h53 à 17h05 et 17h47 à 19h41</text>
  </threadedComment>
  <threadedComment ref="FZ37" dT="2021-12-02T06:24:37.64" personId="{5DBF2904-7729-468D-A909-8F9AA8B97F6F}" id="{DB46EC99-90E5-4D50-BE97-C6B41D18DCC9}">
    <text>échange de l'ampli du maniulateur</text>
  </threadedComment>
  <threadedComment ref="GD37" dT="2021-12-07T06:26:13.73" personId="{5DBF2904-7729-468D-A909-8F9AA8B97F6F}" id="{4A43B5F7-BAF1-4A6C-A66E-E9B35EBBC493}">
    <text>manque pièces 295N10017R</text>
  </threadedComment>
  <threadedComment ref="GE37" dT="2021-12-08T06:28:27.31" personId="{5DBF2904-7729-468D-A909-8F9AA8B97F6F}" id="{8F2F478C-4625-4353-8565-672DAEF0715D}">
    <text>panne robot C2    3h</text>
  </threadedComment>
  <threadedComment ref="GE37" dT="2021-12-08T06:31:52.55" personId="{5DBF2904-7729-468D-A909-8F9AA8B97F6F}" id="{AB06E058-C341-4726-A6C9-76500C9FEEEF}" parentId="{8F2F478C-4625-4353-8565-672DAEF0715D}">
    <text>problème tenue d électrode sur le robot C2  bras fixe</text>
  </threadedComment>
  <threadedComment ref="GG37" dT="2021-12-10T06:30:29.84" personId="{5DBF2904-7729-468D-A909-8F9AA8B97F6F}" id="{DD70BA3D-D8F1-43A9-BD4C-130E5F9B793C}">
    <text>attente emballage vide</text>
  </threadedComment>
  <threadedComment ref="GK37" dT="2021-12-15T06:31:54.33" personId="{5DBF2904-7729-468D-A909-8F9AA8B97F6F}" id="{03022144-C1CA-489E-87AF-3F1EC8E5EDE9}">
    <text>plus d'emballage vide</text>
  </threadedComment>
  <threadedComment ref="GR37" dT="2021-11-04T06:20:58.10" personId="{5DBF2904-7729-468D-A909-8F9AA8B97F6F}" id="{1FEB8E14-74F3-4C37-B371-ADA2F3DC736F}">
    <text>attente pièce 1h + panne manipulateur d’entrée depuis 19h30</text>
  </threadedComment>
  <threadedComment ref="GW37" dT="2021-11-10T06:24:35.34" personId="{5DBF2904-7729-468D-A909-8F9AA8B97F6F}" id="{943004E7-070F-495B-B61A-D20AB73E8775}">
    <text>4 heures attente emballage vide , 14h53 à 17h05 et 17h47 à 19h41</text>
  </threadedComment>
  <threadedComment ref="HV37" dT="2021-12-02T06:24:37.64" personId="{5DBF2904-7729-468D-A909-8F9AA8B97F6F}" id="{B9A14A7C-0D8C-412B-8DCA-4B7FB617BF03}">
    <text>échange de l'ampli du maniulateur</text>
  </threadedComment>
  <threadedComment ref="HZ37" dT="2021-12-07T06:26:13.73" personId="{5DBF2904-7729-468D-A909-8F9AA8B97F6F}" id="{E5E1C738-442A-4D89-BCCD-1703C754FDE5}">
    <text>manque pièces 295N10017R</text>
  </threadedComment>
  <threadedComment ref="IA37" dT="2021-12-08T06:28:27.31" personId="{5DBF2904-7729-468D-A909-8F9AA8B97F6F}" id="{8AC5C225-EC8C-40DC-A6EE-D559F9EE7DCD}">
    <text>panne robot C2    3h</text>
  </threadedComment>
  <threadedComment ref="IA37" dT="2021-12-08T06:31:52.55" personId="{5DBF2904-7729-468D-A909-8F9AA8B97F6F}" id="{CE38F86E-2D87-4B54-90C0-903A4344A67C}" parentId="{8AC5C225-EC8C-40DC-A6EE-D559F9EE7DCD}">
    <text>problème tenue d électrode sur le robot C2  bras fixe</text>
  </threadedComment>
  <threadedComment ref="IC37" dT="2021-12-10T06:30:29.84" personId="{5DBF2904-7729-468D-A909-8F9AA8B97F6F}" id="{8BB1FF66-ED22-483C-9BFF-0A499C3A50BC}">
    <text>attente emballage vide</text>
  </threadedComment>
  <threadedComment ref="IG37" dT="2021-12-15T06:31:54.33" personId="{5DBF2904-7729-468D-A909-8F9AA8B97F6F}" id="{4331A2A4-5895-4C56-9B06-105DB13EE02E}">
    <text>plus d'emballage vide</text>
  </threadedComment>
  <threadedComment ref="IN37" dT="2021-11-04T06:20:58.10" personId="{5DBF2904-7729-468D-A909-8F9AA8B97F6F}" id="{6E6DA951-7144-4FEF-B857-316AEBC503EF}">
    <text>attente pièce 1h + panne manipulateur d’entrée depuis 19h30</text>
  </threadedComment>
  <threadedComment ref="IS37" dT="2021-11-10T06:24:35.34" personId="{5DBF2904-7729-468D-A909-8F9AA8B97F6F}" id="{FE6B5361-09C5-4824-A598-25693308BA46}">
    <text>4 heures attente emballage vide , 14h53 à 17h05 et 17h47 à 19h41</text>
  </threadedComment>
  <threadedComment ref="JR37" dT="2021-12-02T06:24:37.64" personId="{5DBF2904-7729-468D-A909-8F9AA8B97F6F}" id="{B282A604-F513-46A5-9C6E-A35B38F15735}">
    <text>échange de l'ampli du maniulateur</text>
  </threadedComment>
  <threadedComment ref="JV37" dT="2021-12-07T06:26:13.73" personId="{5DBF2904-7729-468D-A909-8F9AA8B97F6F}" id="{514D1FBA-CB09-4797-BFF3-A6E0FA5529CF}">
    <text>manque pièces 295N10017R</text>
  </threadedComment>
  <threadedComment ref="JW37" dT="2021-12-08T06:28:27.31" personId="{5DBF2904-7729-468D-A909-8F9AA8B97F6F}" id="{33D60E04-5781-48C8-B9CE-5F22734A2A35}">
    <text>panne robot C2    3h</text>
  </threadedComment>
  <threadedComment ref="JW37" dT="2021-12-08T06:31:52.55" personId="{5DBF2904-7729-468D-A909-8F9AA8B97F6F}" id="{DCD43715-0A7C-4FB9-8071-7F637A0BF4F2}" parentId="{33D60E04-5781-48C8-B9CE-5F22734A2A35}">
    <text>problème tenue d électrode sur le robot C2  bras fixe</text>
  </threadedComment>
  <threadedComment ref="JY37" dT="2021-12-10T06:30:29.84" personId="{5DBF2904-7729-468D-A909-8F9AA8B97F6F}" id="{C7E574EA-ECB0-414A-BF6F-6F9C5106DF81}">
    <text>attente emballage vide</text>
  </threadedComment>
  <threadedComment ref="KC37" dT="2021-11-10T06:24:35.34" personId="{5DBF2904-7729-468D-A909-8F9AA8B97F6F}" id="{6BD095DA-F865-4E3C-AF4B-527D1960C042}">
    <text>4 heures attente emballage vide , 14h53 à 17h05 et 17h47 à 19h41</text>
  </threadedComment>
  <threadedComment ref="LB37" dT="2021-12-02T06:24:37.64" personId="{5DBF2904-7729-468D-A909-8F9AA8B97F6F}" id="{F2F671C3-8311-441E-BF6C-ACB99D26C7E5}">
    <text>échange de l'ampli du maniulateur</text>
  </threadedComment>
  <threadedComment ref="D38" dT="2021-06-02T05:06:00.93" personId="{59BFCDB0-7DDD-48A0-8D1D-E16E2F53362C}" id="{450182CA-52D2-4B6C-96EE-B114961D0607}">
    <text>Stock usine = 1100</text>
  </threadedComment>
  <threadedComment ref="BV38" dT="2021-07-28T05:15:55.28" personId="{5DBF2904-7729-468D-A909-8F9AA8B97F6F}" id="{4FF0FCD6-F8CC-44FC-8A89-99B5CFE503A9}">
    <text>prévision : 800 jeudi matin début d'équipe. 1000 jeudi 13h05.</text>
  </threadedComment>
  <threadedComment ref="DQ38" dT="2021-09-29T05:36:56.19" personId="{5DBF2904-7729-468D-A909-8F9AA8B97F6F}" id="{E7BB3ABF-A24D-4A31-ACB6-95E6C430EDCC}">
    <text>: beaucoup d’arrêt  aujourd’hui suite à un problème rideau + arrêt d’urgence enclenché  donc perte cycle , perte ventouse sur manipulateur de sortie , perte semelle au poste de chargement</text>
  </threadedComment>
  <threadedComment ref="FT38" dT="2021-11-25T06:35:51.77" personId="{5DBF2904-7729-468D-A909-8F9AA8B97F6F}" id="{0A6D90C7-4B2F-4E41-9498-983D5EF7E111}">
    <text>volume à 14H00</text>
  </threadedComment>
  <threadedComment ref="HP38" dT="2021-11-25T06:35:51.77" personId="{5DBF2904-7729-468D-A909-8F9AA8B97F6F}" id="{686EEFA5-16E9-40B5-A02C-061BCF1CC5AC}">
    <text>volume à 14H00</text>
  </threadedComment>
  <threadedComment ref="JL38" dT="2021-11-25T06:35:51.77" personId="{5DBF2904-7729-468D-A909-8F9AA8B97F6F}" id="{6D34EF3B-7B85-47D1-A3B8-5D673C32E12C}">
    <text>volume à 14H00</text>
  </threadedComment>
  <threadedComment ref="KV38" dT="2021-11-25T06:35:51.77" personId="{5DBF2904-7729-468D-A909-8F9AA8B97F6F}" id="{DC2C4C67-B371-45D4-BEA7-D3B3F4401CB3}">
    <text>volume à 14H00</text>
  </threadedComment>
  <threadedComment ref="AR42" dT="2021-07-08T04:57:34.99" personId="{59BFCDB0-7DDD-48A0-8D1D-E16E2F53362C}" id="{EFF73FBC-0DBD-41FD-B32A-90F4639F73E4}">
    <text>Renfort ECHAPT</text>
  </threadedComment>
  <threadedComment ref="AX42" dT="2021-07-08T04:57:34.99" personId="{59BFCDB0-7DDD-48A0-8D1D-E16E2F53362C}" id="{ABA16AC2-7B7D-4DF5-9626-EDD25B239BB4}">
    <text>Renfort ECHAPT</text>
  </threadedComment>
  <threadedComment ref="AK47" dT="2022-02-09T06:55:46.58" personId="{5DBF2904-7729-468D-A909-8F9AA8B97F6F}" id="{E078A91C-EF32-4077-B966-B755CF0B3971}">
    <text>1 CU en congé</text>
  </threadedComment>
  <threadedComment ref="AL47" dT="2022-02-09T06:55:46.58" personId="{5DBF2904-7729-468D-A909-8F9AA8B97F6F}" id="{9771F192-F51E-4FED-8D79-6C7A04540010}">
    <text>1 CU en congé</text>
  </threadedComment>
  <threadedComment ref="AM47" dT="2022-02-09T06:55:46.58" personId="{5DBF2904-7729-468D-A909-8F9AA8B97F6F}" id="{0C5B4F66-AA05-477B-9572-AEDA85D2BDC6}">
    <text>1 CU en congé</text>
  </threadedComment>
  <threadedComment ref="AN47" dT="2022-02-14T06:49:01.26" personId="{5DBF2904-7729-468D-A909-8F9AA8B97F6F}" id="{F32040EB-420F-4E53-9C14-274455475D9F}">
    <text>1 CU en congé</text>
  </threadedComment>
  <threadedComment ref="GD47" dT="2021-12-07T06:49:47.72" personId="{5DBF2904-7729-468D-A909-8F9AA8B97F6F}" id="{03C21AB2-D7F5-4D38-B829-5FE9C27F5F44}">
    <text>1 CU en congé</text>
  </threadedComment>
  <threadedComment ref="HZ47" dT="2021-12-07T06:49:47.72" personId="{5DBF2904-7729-468D-A909-8F9AA8B97F6F}" id="{88DF2AF5-1318-40FB-B61D-83C62997A488}">
    <text>1 CU en congé</text>
  </threadedComment>
  <threadedComment ref="JV47" dT="2021-12-07T06:49:47.72" personId="{5DBF2904-7729-468D-A909-8F9AA8B97F6F}" id="{8FF692CF-643A-4784-A631-85CE86678BEC}">
    <text>1 CU en congé</text>
  </threadedComment>
  <threadedComment ref="X50" dT="2022-01-26T06:30:09.56" personId="{5DBF2904-7729-468D-A909-8F9AA8B97F6F}" id="{E6DD2E41-C48A-4619-9D27-DC325A4EF05E}">
    <text>1 CU abs</text>
  </threadedComment>
  <threadedComment ref="AH50" dT="2022-02-07T06:37:04.45" personId="{5DBF2904-7729-468D-A909-8F9AA8B97F6F}" id="{8EDA85A0-630B-41BD-9E6E-99E8449528F1}">
    <text>1 CU  ABS</text>
  </threadedComment>
  <threadedComment ref="AJ50" dT="2022-02-08T06:29:24.06" personId="{5DBF2904-7729-468D-A909-8F9AA8B97F6F}" id="{B4DEEE2B-AB20-40C5-BFCE-95892849303F}">
    <text>manque les 2 CU</text>
  </threadedComment>
  <threadedComment ref="AK50" dT="2022-02-09T06:30:29.86" personId="{5DBF2904-7729-468D-A909-8F9AA8B97F6F}" id="{AACABE3B-1701-46E7-8493-5CED486DF068}">
    <text>manque les 2 CU</text>
  </threadedComment>
  <threadedComment ref="AL50" dT="2022-02-10T06:28:20.00" personId="{5DBF2904-7729-468D-A909-8F9AA8B97F6F}" id="{4BEC84F3-1DF1-40BC-A774-4141EF565245}">
    <text>manque les 2 CU</text>
  </threadedComment>
  <threadedComment ref="AM50" dT="2022-02-11T06:18:01.02" personId="{5DBF2904-7729-468D-A909-8F9AA8B97F6F}" id="{C2C74EC8-9216-4404-9A4E-FF1676228170}">
    <text>manque les 2 CU</text>
  </threadedComment>
  <threadedComment ref="AN50" dT="2022-02-14T06:31:58.90" personId="{5DBF2904-7729-468D-A909-8F9AA8B97F6F}" id="{0D4420E4-95D6-4418-AE0E-4ADE4041A3DB}">
    <text>manque les 2 CU</text>
  </threadedComment>
  <threadedComment ref="AP50" dT="2022-02-15T06:29:51.45" personId="{5DBF2904-7729-468D-A909-8F9AA8B97F6F}" id="{1D5B5CCE-5F65-4EAE-9DBD-651617703AA0}">
    <text>manque 1 CU</text>
  </threadedComment>
  <threadedComment ref="AP50" dT="2022-02-15T06:30:07.87" personId="{5DBF2904-7729-468D-A909-8F9AA8B97F6F}" id="{BB1E7854-2C23-4BE0-83A9-4F8F1E48FBA2}" parentId="{1D5B5CCE-5F65-4EAE-9DBD-651617703AA0}">
    <text>1 sur tablette et 1 papier</text>
  </threadedComment>
  <threadedComment ref="AQ50" dT="2022-02-16T06:30:06.66" personId="{5DBF2904-7729-468D-A909-8F9AA8B97F6F}" id="{D3A23729-B343-4566-AE87-EECE397D2771}">
    <text>1 sur tablette et 1 papier</text>
  </threadedComment>
  <threadedComment ref="AW50" dT="2022-02-23T06:35:10.09" personId="{5DBF2904-7729-468D-A909-8F9AA8B97F6F}" id="{AC7BAFFB-4774-415A-9250-29F924E81489}">
    <text>1 CU Abs</text>
  </threadedComment>
  <threadedComment ref="EV50" dT="2021-11-04T06:20:13.92" personId="{5DBF2904-7729-468D-A909-8F9AA8B97F6F}" id="{000B8BD5-9EE7-4713-966C-6601837828D7}">
    <text>Bruno T en congé</text>
  </threadedComment>
  <threadedComment ref="FO50" dT="2021-11-19T06:30:19.54" personId="{5DBF2904-7729-468D-A909-8F9AA8B97F6F}" id="{AB89B982-9EAF-481D-9FF3-A135828AC4F7}">
    <text>1 sur feuille</text>
  </threadedComment>
  <threadedComment ref="GH50" dT="2021-12-13T06:26:34.02" personId="{5DBF2904-7729-468D-A909-8F9AA8B97F6F}" id="{609ECEF4-C4A9-4E4E-A5F6-6552D9456E95}">
    <text>1 cu en congé</text>
  </threadedComment>
  <threadedComment ref="GL50" dT="2021-12-16T06:30:11.16" personId="{5DBF2904-7729-468D-A909-8F9AA8B97F6F}" id="{CF76F969-6694-40FB-939F-92BE868A05C5}">
    <text>1 cu en congé</text>
  </threadedComment>
  <threadedComment ref="GN50" dT="2021-12-20T06:29:22.81" personId="{5DBF2904-7729-468D-A909-8F9AA8B97F6F}" id="{6EF245E1-FA4B-4766-9A4E-570CB0DC4ED1}">
    <text>1 CU ABS</text>
  </threadedComment>
  <threadedComment ref="GR50" dT="2021-11-04T06:20:13.92" personId="{5DBF2904-7729-468D-A909-8F9AA8B97F6F}" id="{C5CFDFA4-1E73-4083-83A5-4934E2BC0417}">
    <text>Bruno T en congé</text>
  </threadedComment>
  <threadedComment ref="HK50" dT="2021-11-19T06:30:19.54" personId="{5DBF2904-7729-468D-A909-8F9AA8B97F6F}" id="{8AC999C5-F3CC-421D-9D58-D89D0D27736D}">
    <text>1 sur feuille</text>
  </threadedComment>
  <threadedComment ref="ID50" dT="2021-12-13T06:26:34.02" personId="{5DBF2904-7729-468D-A909-8F9AA8B97F6F}" id="{C33A8425-5193-4F1D-8884-79895D2A9BDF}">
    <text>1 cu en congé</text>
  </threadedComment>
  <threadedComment ref="IH50" dT="2021-12-16T06:30:11.16" personId="{5DBF2904-7729-468D-A909-8F9AA8B97F6F}" id="{CAB401D0-A87D-4BD2-9BE8-93AED280FA94}">
    <text>1 cu en congé</text>
  </threadedComment>
  <threadedComment ref="IJ50" dT="2021-12-20T06:29:22.81" personId="{5DBF2904-7729-468D-A909-8F9AA8B97F6F}" id="{9B4A19B4-3319-4A28-9ADA-5B9CB166F23D}">
    <text>1 CU ABS</text>
  </threadedComment>
  <threadedComment ref="IN50" dT="2021-11-04T06:20:13.92" personId="{5DBF2904-7729-468D-A909-8F9AA8B97F6F}" id="{7CF475D8-095D-4C23-B560-F8778FA3B004}">
    <text>Bruno T en congé</text>
  </threadedComment>
  <threadedComment ref="JG50" dT="2021-11-19T06:30:19.54" personId="{5DBF2904-7729-468D-A909-8F9AA8B97F6F}" id="{10F1C0AA-B0FB-4283-B685-74A46972AE42}">
    <text>1 sur feuille</text>
  </threadedComment>
  <threadedComment ref="JZ50" dT="2021-12-13T06:26:34.02" personId="{5DBF2904-7729-468D-A909-8F9AA8B97F6F}" id="{A058E171-745F-4F06-93B5-4F4D00CD23F5}">
    <text>1 cu en congé</text>
  </threadedComment>
  <threadedComment ref="KQ50" dT="2021-11-19T06:30:19.54" personId="{5DBF2904-7729-468D-A909-8F9AA8B97F6F}" id="{6421224F-B816-4B1E-BFB1-935492286121}">
    <text>1 sur feuille</text>
  </threadedComment>
  <threadedComment ref="AR56" dT="2021-07-08T05:31:46.20" personId="{59BFCDB0-7DDD-48A0-8D1D-E16E2F53362C}" id="{1324C009-84A0-417A-8B7A-7FBA3B4E9EE4}">
    <text>Renfort soudeur</text>
  </threadedComment>
  <threadedComment ref="AX56" dT="2021-07-08T05:31:46.20" personId="{59BFCDB0-7DDD-48A0-8D1D-E16E2F53362C}" id="{C2562655-1109-4889-B333-E382899C0E95}">
    <text>Renfort soudeur</text>
  </threadedComment>
  <threadedComment ref="DX56" dT="2021-10-07T05:20:53.27" personId="{5DBF2904-7729-468D-A909-8F9AA8B97F6F}" id="{CCD2D0F0-D32C-4C7C-9FAE-E9E893E8DE0F}">
    <text>débord en OA</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DEC077-433B-464A-B99A-0559CB9D1A0A}">
  <sheetPr codeName="Feuil2" filterMode="1"/>
  <dimension ref="A1:LE78"/>
  <sheetViews>
    <sheetView tabSelected="1" topLeftCell="B1" zoomScale="90" zoomScaleNormal="90" workbookViewId="0">
      <selection activeCell="AV7" sqref="AV7"/>
    </sheetView>
  </sheetViews>
  <sheetFormatPr baseColWidth="10" defaultColWidth="11.44140625" defaultRowHeight="18" outlineLevelCol="1" x14ac:dyDescent="0.35"/>
  <cols>
    <col min="1" max="1" width="14.5546875" style="15" customWidth="1"/>
    <col min="2" max="2" width="16.5546875" customWidth="1"/>
    <col min="3" max="3" width="39.44140625" customWidth="1"/>
    <col min="4" max="4" width="15.77734375" bestFit="1" customWidth="1"/>
    <col min="5" max="9" width="15.44140625" hidden="1" customWidth="1" outlineLevel="1"/>
    <col min="10" max="10" width="11.77734375" customWidth="1" collapsed="1"/>
    <col min="11" max="14" width="15.44140625" hidden="1" customWidth="1" outlineLevel="1"/>
    <col min="15" max="15" width="10.21875" hidden="1" customWidth="1" outlineLevel="1"/>
    <col min="16" max="16" width="3.21875" customWidth="1" collapsed="1"/>
    <col min="17" max="21" width="15.44140625" hidden="1" customWidth="1" outlineLevel="1"/>
    <col min="22" max="22" width="15.44140625" hidden="1" customWidth="1" collapsed="1"/>
    <col min="23" max="26" width="15.44140625" hidden="1" customWidth="1" outlineLevel="1"/>
    <col min="27" max="28" width="16.21875" hidden="1" customWidth="1" outlineLevel="1"/>
    <col min="29" max="29" width="15.44140625" hidden="1" customWidth="1" collapsed="1"/>
    <col min="30" max="34" width="15.44140625" hidden="1" customWidth="1" outlineLevel="1"/>
    <col min="35" max="35" width="15.44140625" customWidth="1" collapsed="1"/>
    <col min="36" max="40" width="15.44140625" hidden="1" customWidth="1" outlineLevel="1"/>
    <col min="41" max="41" width="15.44140625" customWidth="1" collapsed="1"/>
    <col min="42" max="45" width="11.44140625" hidden="1" customWidth="1" outlineLevel="1"/>
    <col min="46" max="46" width="9.21875" hidden="1" customWidth="1" outlineLevel="1"/>
    <col min="47" max="47" width="8.44140625" customWidth="1" collapsed="1"/>
    <col min="48" max="51" width="11.44140625" customWidth="1" outlineLevel="1"/>
    <col min="52" max="52" width="9.21875" customWidth="1" outlineLevel="1"/>
    <col min="53" max="53" width="8.44140625" customWidth="1"/>
    <col min="54" max="58" width="11.44140625" hidden="1" customWidth="1" outlineLevel="1"/>
    <col min="59" max="59" width="11.44140625" customWidth="1" collapsed="1"/>
    <col min="60" max="64" width="11.44140625" hidden="1" customWidth="1" outlineLevel="1"/>
    <col min="65" max="65" width="11.44140625" customWidth="1" collapsed="1"/>
    <col min="66" max="70" width="11.44140625" hidden="1" customWidth="1" outlineLevel="1"/>
    <col min="71" max="71" width="11.44140625" customWidth="1" collapsed="1"/>
    <col min="72" max="76" width="11.44140625" hidden="1" customWidth="1" outlineLevel="1"/>
    <col min="77" max="77" width="11.44140625" customWidth="1" collapsed="1"/>
    <col min="78" max="82" width="11.44140625" hidden="1" customWidth="1" outlineLevel="1"/>
    <col min="83" max="83" width="11.44140625" customWidth="1" collapsed="1"/>
    <col min="84" max="88" width="11.44140625" hidden="1" customWidth="1" outlineLevel="1"/>
    <col min="89" max="89" width="11.44140625" customWidth="1" collapsed="1"/>
    <col min="90" max="94" width="11.44140625" hidden="1" customWidth="1" outlineLevel="1"/>
    <col min="95" max="95" width="11.44140625" customWidth="1" collapsed="1"/>
    <col min="96" max="99" width="11.44140625" hidden="1" customWidth="1" outlineLevel="1"/>
    <col min="100" max="100" width="8.21875" hidden="1" customWidth="1" outlineLevel="1"/>
    <col min="101" max="101" width="7.5546875" customWidth="1" collapsed="1"/>
    <col min="102" max="102" width="4.77734375" hidden="1" customWidth="1" outlineLevel="1"/>
    <col min="103" max="103" width="5.77734375" hidden="1" customWidth="1" outlineLevel="1"/>
    <col min="104" max="104" width="7" hidden="1" customWidth="1" outlineLevel="1"/>
    <col min="105" max="106" width="5.5546875" hidden="1" customWidth="1" outlineLevel="1"/>
    <col min="107" max="107" width="7.5546875" customWidth="1" collapsed="1"/>
    <col min="108" max="111" width="7.5546875" hidden="1" customWidth="1" outlineLevel="1"/>
    <col min="112" max="112" width="5.5546875" hidden="1" customWidth="1" outlineLevel="1"/>
    <col min="113" max="113" width="7.5546875" customWidth="1" collapsed="1"/>
    <col min="114" max="114" width="4.77734375" hidden="1" customWidth="1" outlineLevel="1"/>
    <col min="115" max="115" width="5.77734375" hidden="1" customWidth="1" outlineLevel="1"/>
    <col min="116" max="116" width="7" hidden="1" customWidth="1" outlineLevel="1"/>
    <col min="117" max="117" width="4.44140625" hidden="1" customWidth="1" outlineLevel="1"/>
    <col min="118" max="118" width="5.5546875" hidden="1" customWidth="1" outlineLevel="1"/>
    <col min="119" max="119" width="7.5546875" customWidth="1" collapsed="1"/>
    <col min="120" max="124" width="7.5546875" hidden="1" customWidth="1" outlineLevel="1"/>
    <col min="125" max="125" width="7.5546875" customWidth="1" collapsed="1"/>
    <col min="126" max="130" width="7.5546875" hidden="1" customWidth="1" outlineLevel="1"/>
    <col min="131" max="131" width="7.5546875" customWidth="1" collapsed="1"/>
    <col min="132" max="136" width="7.5546875" hidden="1" customWidth="1" outlineLevel="1"/>
    <col min="137" max="137" width="7.5546875" customWidth="1" collapsed="1"/>
    <col min="138" max="142" width="7.5546875" hidden="1" customWidth="1" outlineLevel="1"/>
    <col min="143" max="143" width="7.5546875" customWidth="1" collapsed="1"/>
    <col min="144" max="148" width="7.5546875" hidden="1" customWidth="1" outlineLevel="1"/>
    <col min="149" max="149" width="7.5546875" customWidth="1" collapsed="1"/>
    <col min="150" max="150" width="4.77734375" hidden="1" customWidth="1" outlineLevel="1"/>
    <col min="151" max="151" width="5.77734375" hidden="1" customWidth="1" outlineLevel="1"/>
    <col min="152" max="152" width="7" hidden="1" customWidth="1" outlineLevel="1"/>
    <col min="153" max="153" width="5.77734375" hidden="1" customWidth="1" outlineLevel="1"/>
    <col min="154" max="154" width="7.5546875" hidden="1" customWidth="1" outlineLevel="1"/>
    <col min="155" max="155" width="7.5546875" customWidth="1" collapsed="1"/>
    <col min="156" max="158" width="7.5546875" hidden="1" customWidth="1" outlineLevel="1"/>
    <col min="159" max="159" width="4.44140625" hidden="1" customWidth="1" outlineLevel="1"/>
    <col min="160" max="160" width="5" hidden="1" customWidth="1" outlineLevel="1"/>
    <col min="161" max="161" width="7.21875" customWidth="1" collapsed="1"/>
    <col min="162" max="166" width="11.44140625" hidden="1" customWidth="1" outlineLevel="1"/>
    <col min="167" max="167" width="11.44140625" customWidth="1" collapsed="1"/>
    <col min="168" max="172" width="11.44140625" hidden="1" customWidth="1" outlineLevel="1"/>
    <col min="173" max="173" width="11.44140625" customWidth="1" collapsed="1"/>
    <col min="174" max="178" width="11.44140625" hidden="1" customWidth="1" outlineLevel="1"/>
    <col min="179" max="179" width="11.44140625" customWidth="1" collapsed="1"/>
    <col min="180" max="184" width="11.44140625" hidden="1" customWidth="1" outlineLevel="1"/>
    <col min="185" max="185" width="11.44140625" customWidth="1" collapsed="1"/>
    <col min="186" max="190" width="11.44140625" hidden="1" customWidth="1" outlineLevel="1"/>
    <col min="191" max="191" width="11.44140625" collapsed="1"/>
    <col min="192" max="196" width="11.44140625" hidden="1" customWidth="1" outlineLevel="1"/>
    <col min="197" max="197" width="11.44140625" collapsed="1"/>
    <col min="198" max="198" width="4.77734375" hidden="1" customWidth="1" outlineLevel="1"/>
    <col min="199" max="199" width="5.77734375" hidden="1" customWidth="1" outlineLevel="1"/>
    <col min="200" max="200" width="7" hidden="1" customWidth="1" outlineLevel="1"/>
    <col min="201" max="201" width="5.77734375" hidden="1" customWidth="1" outlineLevel="1"/>
    <col min="202" max="202" width="7.5546875" hidden="1" customWidth="1" outlineLevel="1"/>
    <col min="203" max="203" width="7.5546875" customWidth="1" collapsed="1"/>
    <col min="204" max="206" width="7.5546875" hidden="1" customWidth="1" outlineLevel="1"/>
    <col min="207" max="207" width="4.44140625" hidden="1" customWidth="1" outlineLevel="1"/>
    <col min="208" max="208" width="5" hidden="1" customWidth="1" outlineLevel="1"/>
    <col min="209" max="209" width="7.21875" customWidth="1" collapsed="1"/>
    <col min="210" max="214" width="11.44140625" hidden="1" customWidth="1" outlineLevel="1"/>
    <col min="215" max="215" width="11.44140625" collapsed="1"/>
    <col min="216" max="220" width="11.44140625" hidden="1" customWidth="1" outlineLevel="1"/>
    <col min="221" max="221" width="11.44140625" collapsed="1"/>
    <col min="222" max="226" width="11.44140625" hidden="1" customWidth="1" outlineLevel="1"/>
    <col min="227" max="227" width="11.44140625" collapsed="1"/>
    <col min="228" max="232" width="11.44140625" hidden="1" customWidth="1" outlineLevel="1"/>
    <col min="233" max="233" width="11.44140625" collapsed="1"/>
    <col min="234" max="238" width="11.44140625" hidden="1" customWidth="1" outlineLevel="1"/>
    <col min="239" max="239" width="11.44140625" collapsed="1"/>
    <col min="240" max="244" width="11.44140625" hidden="1" customWidth="1" outlineLevel="1"/>
    <col min="245" max="245" width="11.44140625" collapsed="1"/>
    <col min="246" max="246" width="4.77734375" hidden="1" customWidth="1" outlineLevel="1"/>
    <col min="247" max="247" width="5.77734375" hidden="1" customWidth="1" outlineLevel="1"/>
    <col min="248" max="248" width="7" hidden="1" customWidth="1" outlineLevel="1"/>
    <col min="249" max="249" width="5.77734375" hidden="1" customWidth="1" outlineLevel="1"/>
    <col min="250" max="250" width="7.5546875" hidden="1" customWidth="1" outlineLevel="1"/>
    <col min="251" max="251" width="7.5546875" customWidth="1" collapsed="1"/>
    <col min="252" max="254" width="7.5546875" hidden="1" customWidth="1" outlineLevel="1"/>
    <col min="255" max="255" width="4.44140625" hidden="1" customWidth="1" outlineLevel="1"/>
    <col min="256" max="256" width="5" hidden="1" customWidth="1" outlineLevel="1"/>
    <col min="257" max="257" width="7.21875" customWidth="1" collapsed="1"/>
    <col min="258" max="262" width="11.44140625" hidden="1" customWidth="1" outlineLevel="1"/>
    <col min="263" max="263" width="11.44140625" collapsed="1"/>
    <col min="264" max="268" width="11.44140625" hidden="1" customWidth="1" outlineLevel="1"/>
    <col min="269" max="269" width="11.44140625" collapsed="1"/>
    <col min="270" max="274" width="11.44140625" hidden="1" customWidth="1" outlineLevel="1"/>
    <col min="275" max="275" width="11.44140625" collapsed="1"/>
    <col min="276" max="280" width="11.44140625" hidden="1" customWidth="1" outlineLevel="1"/>
    <col min="281" max="281" width="11.44140625" collapsed="1"/>
    <col min="282" max="286" width="11.44140625" hidden="1" customWidth="1" outlineLevel="1"/>
    <col min="287" max="287" width="11.44140625" collapsed="1"/>
    <col min="288" max="290" width="7.5546875" hidden="1" customWidth="1" outlineLevel="1"/>
    <col min="291" max="291" width="4.44140625" hidden="1" customWidth="1" outlineLevel="1"/>
    <col min="292" max="292" width="5" hidden="1" customWidth="1" outlineLevel="1"/>
    <col min="293" max="293" width="7.21875" customWidth="1" collapsed="1"/>
    <col min="294" max="298" width="11.44140625" hidden="1" customWidth="1" outlineLevel="1"/>
    <col min="299" max="299" width="11.44140625" collapsed="1"/>
    <col min="300" max="304" width="11.44140625" hidden="1" customWidth="1" outlineLevel="1"/>
    <col min="305" max="305" width="11.44140625" collapsed="1"/>
    <col min="306" max="310" width="11.44140625" hidden="1" customWidth="1" outlineLevel="1"/>
    <col min="311" max="311" width="11.44140625" collapsed="1"/>
    <col min="312" max="316" width="11.44140625" hidden="1" customWidth="1" outlineLevel="1"/>
    <col min="317" max="317" width="11.44140625" collapsed="1"/>
  </cols>
  <sheetData>
    <row r="1" spans="1:317" s="15" customFormat="1" ht="18.600000000000001" thickBot="1" x14ac:dyDescent="0.4">
      <c r="A1" s="1" t="s">
        <v>0</v>
      </c>
      <c r="B1" s="2" t="s">
        <v>1</v>
      </c>
      <c r="C1" s="3" t="s">
        <v>2</v>
      </c>
      <c r="D1" s="3" t="s">
        <v>3</v>
      </c>
      <c r="E1" s="2" t="s">
        <v>4</v>
      </c>
      <c r="F1" s="3" t="s">
        <v>5</v>
      </c>
      <c r="G1" s="3" t="s">
        <v>6</v>
      </c>
      <c r="H1" s="3" t="s">
        <v>7</v>
      </c>
      <c r="I1" s="3" t="s">
        <v>8</v>
      </c>
      <c r="J1" s="3" t="s">
        <v>9</v>
      </c>
      <c r="K1" s="4" t="s">
        <v>4</v>
      </c>
      <c r="L1" s="5" t="s">
        <v>5</v>
      </c>
      <c r="M1" s="5" t="s">
        <v>6</v>
      </c>
      <c r="N1" s="5" t="s">
        <v>7</v>
      </c>
      <c r="O1" s="6" t="s">
        <v>8</v>
      </c>
      <c r="P1" s="3" t="s">
        <v>10</v>
      </c>
      <c r="Q1" s="4" t="s">
        <v>4</v>
      </c>
      <c r="R1" s="5" t="s">
        <v>5</v>
      </c>
      <c r="S1" s="5" t="s">
        <v>6</v>
      </c>
      <c r="T1" s="5" t="s">
        <v>7</v>
      </c>
      <c r="U1" s="7" t="s">
        <v>8</v>
      </c>
      <c r="V1" s="3" t="s">
        <v>11</v>
      </c>
      <c r="W1" s="8" t="s">
        <v>4</v>
      </c>
      <c r="X1" s="9" t="s">
        <v>5</v>
      </c>
      <c r="Y1" s="9" t="s">
        <v>6</v>
      </c>
      <c r="Z1" s="9" t="s">
        <v>7</v>
      </c>
      <c r="AA1" s="10" t="s">
        <v>8</v>
      </c>
      <c r="AB1" s="10" t="s">
        <v>12</v>
      </c>
      <c r="AC1" s="3" t="s">
        <v>13</v>
      </c>
      <c r="AD1" s="11" t="s">
        <v>4</v>
      </c>
      <c r="AE1" s="11" t="s">
        <v>5</v>
      </c>
      <c r="AF1" s="11" t="s">
        <v>6</v>
      </c>
      <c r="AG1" s="11" t="s">
        <v>7</v>
      </c>
      <c r="AH1" s="11" t="s">
        <v>8</v>
      </c>
      <c r="AI1" s="3" t="s">
        <v>14</v>
      </c>
      <c r="AJ1" s="11" t="s">
        <v>4</v>
      </c>
      <c r="AK1" s="11" t="s">
        <v>5</v>
      </c>
      <c r="AL1" s="11" t="s">
        <v>6</v>
      </c>
      <c r="AM1" s="11" t="s">
        <v>7</v>
      </c>
      <c r="AN1" s="11" t="s">
        <v>8</v>
      </c>
      <c r="AO1" s="3" t="s">
        <v>15</v>
      </c>
      <c r="AP1" s="12" t="s">
        <v>4</v>
      </c>
      <c r="AQ1" s="13" t="s">
        <v>5</v>
      </c>
      <c r="AR1" s="13" t="s">
        <v>6</v>
      </c>
      <c r="AS1" s="14" t="s">
        <v>7</v>
      </c>
      <c r="AT1" s="14" t="s">
        <v>8</v>
      </c>
      <c r="AU1" s="3" t="s">
        <v>16</v>
      </c>
      <c r="AV1" s="12" t="s">
        <v>4</v>
      </c>
      <c r="AW1" s="13" t="s">
        <v>5</v>
      </c>
      <c r="AX1" s="13" t="s">
        <v>6</v>
      </c>
      <c r="AY1" s="14" t="s">
        <v>7</v>
      </c>
      <c r="AZ1" s="14" t="s">
        <v>8</v>
      </c>
      <c r="BA1" s="3" t="s">
        <v>17</v>
      </c>
      <c r="BB1" s="15" t="s">
        <v>4</v>
      </c>
      <c r="BC1" s="15" t="s">
        <v>5</v>
      </c>
      <c r="BD1" s="15" t="s">
        <v>6</v>
      </c>
      <c r="BE1" s="15" t="s">
        <v>7</v>
      </c>
      <c r="BF1" s="15" t="s">
        <v>8</v>
      </c>
      <c r="BG1" s="3" t="s">
        <v>18</v>
      </c>
      <c r="BH1" s="3" t="s">
        <v>4</v>
      </c>
      <c r="BI1" s="3" t="s">
        <v>5</v>
      </c>
      <c r="BJ1" s="3" t="s">
        <v>6</v>
      </c>
      <c r="BK1" s="3" t="s">
        <v>7</v>
      </c>
      <c r="BL1" s="3" t="s">
        <v>8</v>
      </c>
      <c r="BM1" s="3" t="s">
        <v>19</v>
      </c>
      <c r="BN1" s="3" t="s">
        <v>4</v>
      </c>
      <c r="BO1" s="3" t="s">
        <v>5</v>
      </c>
      <c r="BP1" s="3" t="s">
        <v>6</v>
      </c>
      <c r="BQ1" s="3" t="s">
        <v>7</v>
      </c>
      <c r="BR1" s="3" t="s">
        <v>8</v>
      </c>
      <c r="BS1" s="3" t="s">
        <v>20</v>
      </c>
      <c r="BT1" s="3" t="s">
        <v>4</v>
      </c>
      <c r="BU1" s="3" t="s">
        <v>5</v>
      </c>
      <c r="BV1" s="3" t="s">
        <v>6</v>
      </c>
      <c r="BW1" s="3" t="s">
        <v>7</v>
      </c>
      <c r="BX1" s="3" t="s">
        <v>8</v>
      </c>
      <c r="BY1" s="3" t="s">
        <v>21</v>
      </c>
      <c r="BZ1" s="3" t="s">
        <v>4</v>
      </c>
      <c r="CA1" s="3" t="s">
        <v>5</v>
      </c>
      <c r="CB1" s="3" t="s">
        <v>6</v>
      </c>
      <c r="CC1" s="3" t="s">
        <v>7</v>
      </c>
      <c r="CD1" s="3" t="s">
        <v>8</v>
      </c>
      <c r="CE1" s="3" t="s">
        <v>22</v>
      </c>
      <c r="CF1" s="15" t="s">
        <v>4</v>
      </c>
      <c r="CG1" s="15" t="s">
        <v>5</v>
      </c>
      <c r="CH1" s="16" t="s">
        <v>6</v>
      </c>
      <c r="CI1" s="16" t="s">
        <v>7</v>
      </c>
      <c r="CJ1" s="16" t="s">
        <v>8</v>
      </c>
      <c r="CK1" s="3" t="s">
        <v>23</v>
      </c>
      <c r="CL1" s="16" t="s">
        <v>4</v>
      </c>
      <c r="CM1" s="16" t="s">
        <v>5</v>
      </c>
      <c r="CN1" s="16" t="s">
        <v>6</v>
      </c>
      <c r="CO1" s="16" t="s">
        <v>7</v>
      </c>
      <c r="CP1" s="16" t="s">
        <v>8</v>
      </c>
      <c r="CQ1" s="3" t="s">
        <v>24</v>
      </c>
      <c r="CR1" s="16" t="s">
        <v>4</v>
      </c>
      <c r="CS1" s="16" t="s">
        <v>5</v>
      </c>
      <c r="CT1" s="16" t="s">
        <v>6</v>
      </c>
      <c r="CU1" s="16" t="s">
        <v>7</v>
      </c>
      <c r="CV1" s="16" t="s">
        <v>8</v>
      </c>
      <c r="CW1" s="3" t="s">
        <v>25</v>
      </c>
      <c r="CX1" s="16" t="s">
        <v>4</v>
      </c>
      <c r="CY1" s="16" t="s">
        <v>5</v>
      </c>
      <c r="CZ1" s="16" t="s">
        <v>6</v>
      </c>
      <c r="DA1" s="16" t="s">
        <v>7</v>
      </c>
      <c r="DB1" s="16" t="s">
        <v>8</v>
      </c>
      <c r="DC1" s="3" t="s">
        <v>26</v>
      </c>
      <c r="DD1" s="3" t="s">
        <v>4</v>
      </c>
      <c r="DE1" s="3" t="s">
        <v>5</v>
      </c>
      <c r="DF1" s="3" t="s">
        <v>6</v>
      </c>
      <c r="DG1" s="3" t="s">
        <v>7</v>
      </c>
      <c r="DH1" s="3" t="s">
        <v>8</v>
      </c>
      <c r="DI1" s="3" t="s">
        <v>27</v>
      </c>
      <c r="DJ1" s="3" t="s">
        <v>4</v>
      </c>
      <c r="DK1" s="3" t="s">
        <v>5</v>
      </c>
      <c r="DL1" s="3" t="s">
        <v>6</v>
      </c>
      <c r="DM1" s="3" t="s">
        <v>7</v>
      </c>
      <c r="DN1" s="3" t="s">
        <v>8</v>
      </c>
      <c r="DO1" s="3" t="s">
        <v>28</v>
      </c>
      <c r="DP1" s="3" t="s">
        <v>4</v>
      </c>
      <c r="DQ1" s="3" t="s">
        <v>5</v>
      </c>
      <c r="DR1" s="3" t="s">
        <v>6</v>
      </c>
      <c r="DS1" s="3" t="s">
        <v>7</v>
      </c>
      <c r="DT1" s="3" t="s">
        <v>8</v>
      </c>
      <c r="DU1" s="3" t="s">
        <v>29</v>
      </c>
      <c r="DV1" s="3" t="s">
        <v>4</v>
      </c>
      <c r="DW1" s="3" t="s">
        <v>5</v>
      </c>
      <c r="DX1" s="3" t="s">
        <v>6</v>
      </c>
      <c r="DY1" s="3" t="s">
        <v>7</v>
      </c>
      <c r="DZ1" s="3" t="s">
        <v>8</v>
      </c>
      <c r="EA1" s="3" t="s">
        <v>30</v>
      </c>
      <c r="EB1" s="3" t="s">
        <v>4</v>
      </c>
      <c r="EC1" s="3" t="s">
        <v>5</v>
      </c>
      <c r="ED1" s="3" t="s">
        <v>6</v>
      </c>
      <c r="EE1" s="3" t="s">
        <v>7</v>
      </c>
      <c r="EF1" s="3" t="s">
        <v>8</v>
      </c>
      <c r="EG1" s="3" t="s">
        <v>31</v>
      </c>
      <c r="EH1" s="3" t="s">
        <v>4</v>
      </c>
      <c r="EI1" s="3" t="s">
        <v>5</v>
      </c>
      <c r="EJ1" s="3" t="s">
        <v>6</v>
      </c>
      <c r="EK1" s="3" t="s">
        <v>7</v>
      </c>
      <c r="EL1" s="3" t="s">
        <v>8</v>
      </c>
      <c r="EM1" s="3" t="s">
        <v>32</v>
      </c>
      <c r="EN1" s="3" t="s">
        <v>4</v>
      </c>
      <c r="EO1" s="3" t="s">
        <v>5</v>
      </c>
      <c r="EP1" s="3" t="s">
        <v>6</v>
      </c>
      <c r="EQ1" s="3" t="s">
        <v>7</v>
      </c>
      <c r="ER1" s="3" t="s">
        <v>8</v>
      </c>
      <c r="ES1" s="3" t="s">
        <v>33</v>
      </c>
      <c r="ET1" s="3" t="s">
        <v>4</v>
      </c>
      <c r="EU1" s="3" t="s">
        <v>5</v>
      </c>
      <c r="EV1" s="3" t="s">
        <v>6</v>
      </c>
      <c r="EW1" s="3" t="s">
        <v>7</v>
      </c>
      <c r="EX1" s="3" t="s">
        <v>8</v>
      </c>
      <c r="EY1" s="3" t="s">
        <v>34</v>
      </c>
      <c r="EZ1" s="3" t="s">
        <v>4</v>
      </c>
      <c r="FA1" s="3" t="s">
        <v>5</v>
      </c>
      <c r="FB1" s="3" t="s">
        <v>6</v>
      </c>
      <c r="FC1" s="3" t="s">
        <v>7</v>
      </c>
      <c r="FD1" s="3" t="s">
        <v>8</v>
      </c>
      <c r="FE1" s="3" t="s">
        <v>35</v>
      </c>
      <c r="FF1" s="3" t="s">
        <v>4</v>
      </c>
      <c r="FG1" s="3" t="s">
        <v>5</v>
      </c>
      <c r="FH1" s="3" t="s">
        <v>6</v>
      </c>
      <c r="FI1" s="3" t="s">
        <v>7</v>
      </c>
      <c r="FJ1" s="3" t="s">
        <v>8</v>
      </c>
      <c r="FK1" s="3" t="s">
        <v>36</v>
      </c>
      <c r="FL1" s="3" t="s">
        <v>4</v>
      </c>
      <c r="FM1" s="3" t="s">
        <v>5</v>
      </c>
      <c r="FN1" s="3" t="s">
        <v>6</v>
      </c>
      <c r="FO1" s="3" t="s">
        <v>7</v>
      </c>
      <c r="FP1" s="3" t="s">
        <v>8</v>
      </c>
      <c r="FQ1" s="3" t="s">
        <v>37</v>
      </c>
      <c r="FR1" s="3" t="s">
        <v>4</v>
      </c>
      <c r="FS1" s="3" t="s">
        <v>5</v>
      </c>
      <c r="FT1" s="3" t="s">
        <v>6</v>
      </c>
      <c r="FU1" s="3" t="s">
        <v>7</v>
      </c>
      <c r="FV1" s="3" t="s">
        <v>8</v>
      </c>
      <c r="FW1" s="3" t="s">
        <v>38</v>
      </c>
      <c r="FX1" s="3" t="s">
        <v>4</v>
      </c>
      <c r="FY1" s="3" t="s">
        <v>5</v>
      </c>
      <c r="FZ1" s="3" t="s">
        <v>6</v>
      </c>
      <c r="GA1" s="3" t="s">
        <v>7</v>
      </c>
      <c r="GB1" s="3" t="s">
        <v>8</v>
      </c>
      <c r="GC1" s="3" t="s">
        <v>39</v>
      </c>
      <c r="GD1" s="3" t="s">
        <v>4</v>
      </c>
      <c r="GE1" s="3" t="s">
        <v>5</v>
      </c>
      <c r="GF1" s="3" t="s">
        <v>6</v>
      </c>
      <c r="GG1" s="3" t="s">
        <v>7</v>
      </c>
      <c r="GH1" s="3" t="s">
        <v>8</v>
      </c>
      <c r="GI1" s="3" t="s">
        <v>40</v>
      </c>
      <c r="GJ1" s="3" t="s">
        <v>4</v>
      </c>
      <c r="GK1" s="3" t="s">
        <v>5</v>
      </c>
      <c r="GL1" s="3" t="s">
        <v>6</v>
      </c>
      <c r="GM1" s="3" t="s">
        <v>7</v>
      </c>
      <c r="GN1" s="3" t="s">
        <v>8</v>
      </c>
      <c r="GO1" s="3" t="s">
        <v>41</v>
      </c>
      <c r="GP1" s="3" t="s">
        <v>4</v>
      </c>
      <c r="GQ1" s="3" t="s">
        <v>5</v>
      </c>
      <c r="GR1" s="3" t="s">
        <v>6</v>
      </c>
      <c r="GS1" s="3" t="s">
        <v>7</v>
      </c>
      <c r="GT1" s="3" t="s">
        <v>8</v>
      </c>
      <c r="GU1" s="3" t="s">
        <v>42</v>
      </c>
      <c r="GV1" s="3" t="s">
        <v>4</v>
      </c>
      <c r="GW1" s="3" t="s">
        <v>5</v>
      </c>
      <c r="GX1" s="3" t="s">
        <v>6</v>
      </c>
      <c r="GY1" s="3" t="s">
        <v>7</v>
      </c>
      <c r="GZ1" s="3" t="s">
        <v>8</v>
      </c>
      <c r="HA1" s="3" t="s">
        <v>43</v>
      </c>
      <c r="HB1" s="3" t="s">
        <v>4</v>
      </c>
      <c r="HC1" s="3" t="s">
        <v>5</v>
      </c>
      <c r="HD1" s="3" t="s">
        <v>6</v>
      </c>
      <c r="HE1" s="3" t="s">
        <v>7</v>
      </c>
      <c r="HF1" s="3" t="s">
        <v>8</v>
      </c>
      <c r="HG1" s="3" t="s">
        <v>44</v>
      </c>
      <c r="HH1" s="3" t="s">
        <v>4</v>
      </c>
      <c r="HI1" s="3" t="s">
        <v>5</v>
      </c>
      <c r="HJ1" s="3" t="s">
        <v>6</v>
      </c>
      <c r="HK1" s="3" t="s">
        <v>7</v>
      </c>
      <c r="HL1" s="3" t="s">
        <v>8</v>
      </c>
      <c r="HM1" s="3" t="s">
        <v>45</v>
      </c>
      <c r="HN1" s="3" t="s">
        <v>4</v>
      </c>
      <c r="HO1" s="3" t="s">
        <v>5</v>
      </c>
      <c r="HP1" s="3" t="s">
        <v>6</v>
      </c>
      <c r="HQ1" s="3" t="s">
        <v>7</v>
      </c>
      <c r="HR1" s="3" t="s">
        <v>8</v>
      </c>
      <c r="HS1" s="3" t="s">
        <v>46</v>
      </c>
      <c r="HT1" s="3" t="s">
        <v>4</v>
      </c>
      <c r="HU1" s="3" t="s">
        <v>5</v>
      </c>
      <c r="HV1" s="3" t="s">
        <v>6</v>
      </c>
      <c r="HW1" s="3" t="s">
        <v>7</v>
      </c>
      <c r="HX1" s="3" t="s">
        <v>8</v>
      </c>
      <c r="HY1" s="3" t="s">
        <v>47</v>
      </c>
      <c r="HZ1" s="3" t="s">
        <v>4</v>
      </c>
      <c r="IA1" s="3" t="s">
        <v>5</v>
      </c>
      <c r="IB1" s="3" t="s">
        <v>6</v>
      </c>
      <c r="IC1" s="3" t="s">
        <v>7</v>
      </c>
      <c r="ID1" s="3" t="s">
        <v>8</v>
      </c>
      <c r="IE1" s="3" t="s">
        <v>48</v>
      </c>
      <c r="IF1" s="3" t="s">
        <v>4</v>
      </c>
      <c r="IG1" s="3" t="s">
        <v>5</v>
      </c>
      <c r="IH1" s="3" t="s">
        <v>6</v>
      </c>
      <c r="II1" s="3" t="s">
        <v>7</v>
      </c>
      <c r="IJ1" s="3" t="s">
        <v>8</v>
      </c>
      <c r="IK1" s="3" t="s">
        <v>49</v>
      </c>
      <c r="IL1" s="3" t="s">
        <v>4</v>
      </c>
      <c r="IM1" s="3" t="s">
        <v>5</v>
      </c>
      <c r="IN1" s="3" t="s">
        <v>6</v>
      </c>
      <c r="IO1" s="3" t="s">
        <v>7</v>
      </c>
      <c r="IP1" s="3" t="s">
        <v>8</v>
      </c>
      <c r="IQ1" s="3" t="s">
        <v>50</v>
      </c>
      <c r="IR1" s="3" t="s">
        <v>4</v>
      </c>
      <c r="IS1" s="3" t="s">
        <v>5</v>
      </c>
      <c r="IT1" s="3" t="s">
        <v>6</v>
      </c>
      <c r="IU1" s="3" t="s">
        <v>7</v>
      </c>
      <c r="IV1" s="3" t="s">
        <v>8</v>
      </c>
      <c r="IW1" s="3" t="s">
        <v>51</v>
      </c>
      <c r="IX1" s="3" t="s">
        <v>4</v>
      </c>
      <c r="IY1" s="3" t="s">
        <v>5</v>
      </c>
      <c r="IZ1" s="3" t="s">
        <v>6</v>
      </c>
      <c r="JA1" s="3" t="s">
        <v>7</v>
      </c>
      <c r="JB1" s="3" t="s">
        <v>8</v>
      </c>
      <c r="JC1" s="3" t="s">
        <v>52</v>
      </c>
      <c r="JD1" s="3" t="s">
        <v>4</v>
      </c>
      <c r="JE1" s="3" t="s">
        <v>5</v>
      </c>
      <c r="JF1" s="3" t="s">
        <v>6</v>
      </c>
      <c r="JG1" s="3" t="s">
        <v>7</v>
      </c>
      <c r="JH1" s="3" t="s">
        <v>8</v>
      </c>
      <c r="JI1" s="3" t="s">
        <v>53</v>
      </c>
      <c r="JJ1" s="3" t="s">
        <v>4</v>
      </c>
      <c r="JK1" s="3" t="s">
        <v>5</v>
      </c>
      <c r="JL1" s="3" t="s">
        <v>6</v>
      </c>
      <c r="JM1" s="3" t="s">
        <v>7</v>
      </c>
      <c r="JN1" s="3" t="s">
        <v>8</v>
      </c>
      <c r="JO1" s="3" t="s">
        <v>54</v>
      </c>
      <c r="JP1" s="3" t="s">
        <v>4</v>
      </c>
      <c r="JQ1" s="3" t="s">
        <v>5</v>
      </c>
      <c r="JR1" s="3" t="s">
        <v>6</v>
      </c>
      <c r="JS1" s="3" t="s">
        <v>7</v>
      </c>
      <c r="JT1" s="3" t="s">
        <v>8</v>
      </c>
      <c r="JU1" s="3" t="s">
        <v>55</v>
      </c>
      <c r="JV1" s="3" t="s">
        <v>4</v>
      </c>
      <c r="JW1" s="3" t="s">
        <v>5</v>
      </c>
      <c r="JX1" s="3" t="s">
        <v>6</v>
      </c>
      <c r="JY1" s="3" t="s">
        <v>7</v>
      </c>
      <c r="JZ1" s="3" t="s">
        <v>8</v>
      </c>
      <c r="KA1" s="3" t="s">
        <v>56</v>
      </c>
      <c r="KB1" s="3" t="s">
        <v>4</v>
      </c>
      <c r="KC1" s="3" t="s">
        <v>5</v>
      </c>
      <c r="KD1" s="3" t="s">
        <v>6</v>
      </c>
      <c r="KE1" s="3" t="s">
        <v>7</v>
      </c>
      <c r="KF1" s="3" t="s">
        <v>8</v>
      </c>
      <c r="KG1" s="3" t="s">
        <v>57</v>
      </c>
      <c r="KH1" s="3" t="s">
        <v>4</v>
      </c>
      <c r="KI1" s="3" t="s">
        <v>5</v>
      </c>
      <c r="KJ1" s="3" t="s">
        <v>6</v>
      </c>
      <c r="KK1" s="3" t="s">
        <v>7</v>
      </c>
      <c r="KL1" s="3" t="s">
        <v>8</v>
      </c>
      <c r="KM1" s="3" t="s">
        <v>58</v>
      </c>
      <c r="KN1" s="3" t="s">
        <v>4</v>
      </c>
      <c r="KO1" s="3" t="s">
        <v>5</v>
      </c>
      <c r="KP1" s="3" t="s">
        <v>6</v>
      </c>
      <c r="KQ1" s="3" t="s">
        <v>7</v>
      </c>
      <c r="KR1" s="3" t="s">
        <v>8</v>
      </c>
      <c r="KS1" s="3" t="s">
        <v>59</v>
      </c>
      <c r="KT1" s="3" t="s">
        <v>4</v>
      </c>
      <c r="KU1" s="3" t="s">
        <v>5</v>
      </c>
      <c r="KV1" s="3" t="s">
        <v>6</v>
      </c>
      <c r="KW1" s="3" t="s">
        <v>7</v>
      </c>
      <c r="KX1" s="3" t="s">
        <v>8</v>
      </c>
      <c r="KY1" s="3" t="s">
        <v>60</v>
      </c>
      <c r="KZ1" s="3" t="s">
        <v>4</v>
      </c>
      <c r="LA1" s="3" t="s">
        <v>5</v>
      </c>
      <c r="LB1" s="3" t="s">
        <v>6</v>
      </c>
      <c r="LC1" s="3" t="s">
        <v>7</v>
      </c>
      <c r="LD1" s="3" t="s">
        <v>8</v>
      </c>
      <c r="LE1" s="3" t="s">
        <v>61</v>
      </c>
    </row>
    <row r="2" spans="1:317" ht="15" hidden="1" thickBot="1" x14ac:dyDescent="0.35">
      <c r="A2" s="17" t="s">
        <v>62</v>
      </c>
      <c r="B2" s="18" t="s">
        <v>63</v>
      </c>
      <c r="C2" s="18" t="s">
        <v>64</v>
      </c>
      <c r="D2" s="19"/>
      <c r="E2" s="20"/>
      <c r="F2" s="20"/>
      <c r="G2" s="20"/>
      <c r="H2" s="20"/>
      <c r="I2" s="20"/>
      <c r="J2" s="19"/>
      <c r="K2" s="19"/>
      <c r="L2" s="21"/>
      <c r="M2" s="21"/>
      <c r="N2" s="21"/>
      <c r="O2" s="22"/>
      <c r="P2" s="19"/>
      <c r="Q2" s="23"/>
      <c r="R2" s="24"/>
      <c r="S2" s="24"/>
      <c r="T2" s="24"/>
      <c r="U2" s="25"/>
      <c r="V2" s="26"/>
      <c r="W2" s="27"/>
      <c r="X2" s="27"/>
      <c r="Y2" s="27"/>
      <c r="Z2" s="27"/>
      <c r="AA2" s="27"/>
      <c r="AB2" s="27"/>
      <c r="AC2" s="23"/>
      <c r="AD2" s="24"/>
      <c r="AE2" s="24"/>
      <c r="AF2" s="24"/>
      <c r="AG2" s="24"/>
      <c r="AH2" s="25"/>
      <c r="AI2" s="28"/>
      <c r="AJ2" s="24"/>
      <c r="AK2" s="24"/>
      <c r="AL2" s="24"/>
      <c r="AM2" s="29"/>
      <c r="AN2" s="23"/>
      <c r="AO2" s="29"/>
      <c r="AP2" s="23"/>
      <c r="AQ2" s="24"/>
      <c r="AR2" s="29"/>
      <c r="AS2" s="20"/>
      <c r="AT2" s="20"/>
      <c r="AU2" s="20"/>
      <c r="AV2" s="23"/>
      <c r="AW2" s="24"/>
      <c r="AX2" s="29"/>
      <c r="AY2" s="20"/>
      <c r="AZ2" s="20"/>
      <c r="BA2" s="20"/>
      <c r="BB2" s="20"/>
      <c r="BC2" s="20"/>
      <c r="BD2" s="20"/>
      <c r="BE2" s="20"/>
      <c r="BF2" s="20"/>
      <c r="BG2" s="20"/>
      <c r="BH2" s="20"/>
      <c r="BI2" s="20"/>
      <c r="BJ2" s="20"/>
      <c r="BK2" s="20"/>
      <c r="BL2" s="20"/>
      <c r="BM2" s="20"/>
      <c r="BN2" s="20"/>
      <c r="BO2" s="20"/>
      <c r="BP2" s="20"/>
      <c r="BQ2" s="20"/>
      <c r="BR2" s="20"/>
      <c r="BS2" s="20"/>
      <c r="BT2" s="20"/>
      <c r="BU2" s="20"/>
      <c r="BV2" s="20"/>
      <c r="BW2" s="20"/>
      <c r="BX2" s="20"/>
      <c r="BY2" s="20"/>
      <c r="BZ2" s="20"/>
      <c r="CA2" s="20"/>
      <c r="CB2" s="20"/>
      <c r="CC2" s="20"/>
      <c r="CD2" s="20"/>
      <c r="CE2" s="20"/>
      <c r="CF2" s="20"/>
      <c r="CG2" s="30"/>
      <c r="CH2" s="27"/>
      <c r="CI2" s="27"/>
      <c r="CJ2" s="27"/>
      <c r="CK2" s="27"/>
      <c r="CL2" s="27"/>
      <c r="CM2" s="27"/>
      <c r="CN2" s="27"/>
      <c r="CO2" s="27"/>
      <c r="CP2" s="27"/>
      <c r="CQ2" s="27"/>
      <c r="CR2" s="27"/>
      <c r="CS2" s="27"/>
      <c r="CT2" s="27"/>
      <c r="CU2" s="27"/>
      <c r="CV2" s="27"/>
      <c r="CW2" s="27"/>
      <c r="CX2" s="27"/>
      <c r="CY2" s="27"/>
      <c r="CZ2" s="27"/>
      <c r="DA2" s="27"/>
      <c r="DB2" s="27"/>
      <c r="DC2" s="27"/>
      <c r="DD2" s="27"/>
      <c r="DE2" s="27"/>
      <c r="DF2" s="27"/>
      <c r="DG2" s="27"/>
      <c r="DH2" s="27"/>
      <c r="DI2" s="27"/>
      <c r="DJ2" s="27"/>
      <c r="DK2" s="27"/>
      <c r="DL2" s="27"/>
      <c r="DM2" s="27"/>
      <c r="DN2" s="27"/>
      <c r="DO2" s="27"/>
      <c r="DP2" s="27"/>
      <c r="DQ2" s="27"/>
      <c r="DR2" s="27"/>
      <c r="DS2" s="27"/>
      <c r="DT2" s="27"/>
      <c r="DU2" s="27"/>
      <c r="DV2" s="27"/>
      <c r="DW2" s="27"/>
      <c r="DX2" s="27"/>
      <c r="DY2" s="27"/>
      <c r="DZ2" s="27"/>
      <c r="EA2" s="27"/>
      <c r="EB2" s="27"/>
      <c r="EC2" s="27"/>
      <c r="ED2" s="27"/>
      <c r="EE2" s="27"/>
      <c r="EF2" s="27"/>
      <c r="EG2" s="27"/>
      <c r="EH2" s="27"/>
      <c r="EI2" s="27"/>
      <c r="EJ2" s="27"/>
      <c r="EK2" s="27"/>
      <c r="EL2" s="27"/>
      <c r="EM2" s="27"/>
      <c r="EN2" s="27"/>
      <c r="EO2" s="27"/>
      <c r="EP2" s="27"/>
      <c r="EQ2" s="27"/>
      <c r="ER2" s="27"/>
      <c r="ES2" s="27"/>
      <c r="ET2" s="27"/>
      <c r="EU2" s="27"/>
      <c r="EV2" s="27"/>
      <c r="EW2" s="27"/>
      <c r="EX2" s="27"/>
      <c r="EY2" s="27"/>
      <c r="EZ2" s="27"/>
      <c r="FA2" s="27"/>
      <c r="FB2" s="27"/>
      <c r="FC2" s="27"/>
      <c r="FD2" s="27"/>
      <c r="FE2" s="27"/>
      <c r="FF2" s="27"/>
      <c r="FG2" s="27"/>
      <c r="FH2" s="27"/>
      <c r="FI2" s="27"/>
      <c r="FJ2" s="27"/>
      <c r="FK2" s="27"/>
      <c r="FL2" s="27"/>
      <c r="FM2" s="27"/>
      <c r="FN2" s="27"/>
      <c r="FO2" s="27"/>
      <c r="FP2" s="27"/>
      <c r="FQ2" s="27"/>
      <c r="FR2" s="27"/>
      <c r="FS2" s="27"/>
      <c r="FT2" s="27"/>
      <c r="FU2" s="27"/>
      <c r="FV2" s="27"/>
      <c r="FW2" s="27"/>
      <c r="FX2" s="27"/>
      <c r="FY2" s="27"/>
      <c r="FZ2" s="27"/>
      <c r="GA2" s="27"/>
      <c r="GB2" s="27"/>
      <c r="GC2" s="27"/>
      <c r="GD2" s="27"/>
      <c r="GE2" s="27"/>
      <c r="GF2" s="27"/>
      <c r="GG2" s="27"/>
      <c r="GH2" s="27"/>
      <c r="GI2" s="27"/>
      <c r="GJ2" s="27"/>
      <c r="GK2" s="27"/>
      <c r="GP2" s="27"/>
      <c r="GQ2" s="27"/>
      <c r="GR2" s="27"/>
      <c r="GS2" s="27"/>
      <c r="GT2" s="27"/>
      <c r="GU2" s="27"/>
      <c r="GV2" s="27"/>
      <c r="GW2" s="27"/>
      <c r="GX2" s="27"/>
      <c r="GY2" s="27"/>
      <c r="GZ2" s="27"/>
      <c r="HA2" s="27"/>
      <c r="HB2" s="27"/>
      <c r="HC2" s="27"/>
      <c r="HD2" s="27"/>
      <c r="HE2" s="27"/>
      <c r="HF2" s="27"/>
      <c r="HG2" s="27"/>
      <c r="HH2" s="27"/>
      <c r="HI2" s="27"/>
      <c r="HJ2" s="27"/>
      <c r="HK2" s="27"/>
      <c r="HL2" s="27"/>
      <c r="HM2" s="27"/>
      <c r="HN2" s="27"/>
      <c r="HO2" s="27"/>
      <c r="HP2" s="27"/>
      <c r="HQ2" s="27"/>
      <c r="HR2" s="27"/>
      <c r="HS2" s="27"/>
      <c r="HT2" s="27"/>
      <c r="HU2" s="27"/>
      <c r="HV2" s="27"/>
      <c r="HW2" s="27"/>
      <c r="HX2" s="27"/>
      <c r="HY2" s="27"/>
      <c r="HZ2" s="27"/>
      <c r="IA2" s="27"/>
      <c r="IB2" s="27"/>
      <c r="IC2" s="27"/>
      <c r="ID2" s="27"/>
      <c r="IE2" s="27"/>
      <c r="IF2" s="27"/>
      <c r="IG2" s="27"/>
      <c r="IL2" s="27"/>
      <c r="IM2" s="27"/>
      <c r="IN2" s="27"/>
      <c r="IO2" s="27"/>
      <c r="IP2" s="27"/>
      <c r="IQ2" s="27"/>
      <c r="IR2" s="27"/>
      <c r="IS2" s="27"/>
      <c r="IT2" s="27"/>
      <c r="IU2" s="27"/>
      <c r="IV2" s="27"/>
      <c r="IW2" s="27"/>
      <c r="IX2" s="27"/>
      <c r="IY2" s="27"/>
      <c r="IZ2" s="27"/>
      <c r="JA2" s="27"/>
      <c r="JB2" s="27"/>
      <c r="JC2" s="27"/>
      <c r="JD2" s="27"/>
      <c r="JE2" s="27"/>
      <c r="JF2" s="27"/>
      <c r="JG2" s="27"/>
      <c r="JH2" s="27"/>
      <c r="JI2" s="27"/>
      <c r="JJ2" s="27"/>
      <c r="JK2" s="27"/>
      <c r="JL2" s="27"/>
      <c r="JM2" s="27"/>
      <c r="JN2" s="27"/>
      <c r="JO2" s="27"/>
      <c r="JP2" s="27"/>
      <c r="JQ2" s="27"/>
      <c r="JR2" s="27"/>
      <c r="JS2" s="27"/>
      <c r="JT2" s="27"/>
      <c r="JU2" s="27"/>
      <c r="JV2" s="27"/>
      <c r="JW2" s="27"/>
      <c r="JX2" s="27"/>
      <c r="JY2" s="27"/>
      <c r="JZ2" s="27"/>
      <c r="KA2" s="27"/>
      <c r="KB2" s="27"/>
      <c r="KC2" s="27"/>
      <c r="KD2" s="27"/>
      <c r="KE2" s="27"/>
      <c r="KF2" s="27"/>
      <c r="KG2" s="27"/>
      <c r="KH2" s="27"/>
      <c r="KI2" s="27"/>
      <c r="KJ2" s="27"/>
      <c r="KK2" s="27"/>
      <c r="KL2" s="27"/>
      <c r="KM2" s="27"/>
      <c r="KN2" s="27"/>
      <c r="KO2" s="27"/>
      <c r="KP2" s="27"/>
      <c r="KQ2" s="27"/>
      <c r="KR2" s="27"/>
      <c r="KS2" s="27"/>
      <c r="KT2" s="27"/>
      <c r="KU2" s="27"/>
      <c r="KV2" s="27"/>
      <c r="KW2" s="27"/>
      <c r="KX2" s="27"/>
      <c r="KY2" s="27"/>
      <c r="KZ2" s="27"/>
      <c r="LA2" s="27"/>
      <c r="LB2" s="27"/>
      <c r="LC2" s="27"/>
      <c r="LD2" s="27"/>
      <c r="LE2" s="27"/>
    </row>
    <row r="3" spans="1:317" ht="15" hidden="1" thickBot="1" x14ac:dyDescent="0.35">
      <c r="A3" s="17"/>
      <c r="B3" s="31" t="s">
        <v>63</v>
      </c>
      <c r="C3" s="31" t="s">
        <v>65</v>
      </c>
      <c r="D3" s="19"/>
      <c r="E3" s="20"/>
      <c r="F3" s="20"/>
      <c r="G3" s="20"/>
      <c r="H3" s="20"/>
      <c r="I3" s="20"/>
      <c r="J3" s="19"/>
      <c r="K3" s="19"/>
      <c r="L3" s="19"/>
      <c r="M3" s="19"/>
      <c r="N3" s="19"/>
      <c r="O3" s="32"/>
      <c r="P3" s="19"/>
      <c r="Q3" s="33"/>
      <c r="R3" s="20"/>
      <c r="S3" s="20"/>
      <c r="T3" s="20"/>
      <c r="U3" s="30"/>
      <c r="V3" s="34"/>
      <c r="W3" s="27"/>
      <c r="X3" s="27"/>
      <c r="Y3" s="27"/>
      <c r="Z3" s="27"/>
      <c r="AA3" s="27"/>
      <c r="AB3" s="27"/>
      <c r="AC3" s="33"/>
      <c r="AD3" s="20"/>
      <c r="AE3" s="20"/>
      <c r="AF3" s="20"/>
      <c r="AG3" s="20"/>
      <c r="AH3" s="30"/>
      <c r="AI3" s="35"/>
      <c r="AJ3" s="20"/>
      <c r="AK3" s="20"/>
      <c r="AL3" s="20"/>
      <c r="AM3" s="36"/>
      <c r="AN3" s="33"/>
      <c r="AO3" s="36"/>
      <c r="AP3" s="33"/>
      <c r="AQ3" s="20"/>
      <c r="AR3" s="36"/>
      <c r="AS3" s="20"/>
      <c r="AT3" s="20"/>
      <c r="AU3" s="20"/>
      <c r="AV3" s="33"/>
      <c r="AW3" s="20"/>
      <c r="AX3" s="36"/>
      <c r="AY3" s="20"/>
      <c r="AZ3" s="20"/>
      <c r="BA3" s="20"/>
      <c r="BB3" s="20"/>
      <c r="BC3" s="20"/>
      <c r="BD3" s="20"/>
      <c r="BE3" s="20"/>
      <c r="BF3" s="20"/>
      <c r="BG3" s="20"/>
      <c r="BH3" s="20"/>
      <c r="BI3" s="20"/>
      <c r="BJ3" s="20"/>
      <c r="BK3" s="20"/>
      <c r="BL3" s="20"/>
      <c r="BM3" s="20"/>
      <c r="BN3" s="20"/>
      <c r="BO3" s="20"/>
      <c r="BP3" s="20"/>
      <c r="BQ3" s="20"/>
      <c r="BR3" s="20"/>
      <c r="BS3" s="20"/>
      <c r="BT3" s="20"/>
      <c r="BU3" s="20"/>
      <c r="BV3" s="20"/>
      <c r="BW3" s="20"/>
      <c r="BX3" s="20"/>
      <c r="BY3" s="20"/>
      <c r="BZ3" s="20"/>
      <c r="CA3" s="20"/>
      <c r="CB3" s="20"/>
      <c r="CC3" s="20"/>
      <c r="CD3" s="20"/>
      <c r="CE3" s="20"/>
      <c r="CF3" s="20"/>
      <c r="CG3" s="30"/>
      <c r="CH3" s="27"/>
      <c r="CI3" s="27"/>
      <c r="CJ3" s="27"/>
      <c r="CK3" s="27"/>
      <c r="CL3" s="27"/>
      <c r="CM3" s="27"/>
      <c r="CN3" s="27"/>
      <c r="CO3" s="27"/>
      <c r="CP3" s="27"/>
      <c r="CQ3" s="27"/>
      <c r="CR3" s="27"/>
      <c r="CS3" s="27"/>
      <c r="CT3" s="27"/>
      <c r="CU3" s="27"/>
      <c r="CV3" s="27"/>
      <c r="CW3" s="27"/>
      <c r="CX3" s="27"/>
      <c r="CY3" s="27"/>
      <c r="CZ3" s="27"/>
      <c r="DA3" s="27"/>
      <c r="DB3" s="27"/>
      <c r="DC3" s="27"/>
      <c r="DD3" s="27"/>
      <c r="DE3" s="27"/>
      <c r="DF3" s="27"/>
      <c r="DG3" s="27"/>
      <c r="DH3" s="27"/>
      <c r="DI3" s="27"/>
      <c r="DJ3" s="27"/>
      <c r="DK3" s="27"/>
      <c r="DL3" s="27"/>
      <c r="DM3" s="27"/>
      <c r="DN3" s="27"/>
      <c r="DO3" s="27"/>
      <c r="DP3" s="27"/>
      <c r="DQ3" s="27"/>
      <c r="DR3" s="27"/>
      <c r="DS3" s="27"/>
      <c r="DT3" s="27"/>
      <c r="DU3" s="27"/>
      <c r="DV3" s="27"/>
      <c r="DW3" s="27"/>
      <c r="DX3" s="27"/>
      <c r="DY3" s="27"/>
      <c r="DZ3" s="27"/>
      <c r="EA3" s="27"/>
      <c r="EB3" s="27"/>
      <c r="EC3" s="27"/>
      <c r="ED3" s="27"/>
      <c r="EE3" s="27"/>
      <c r="EF3" s="27"/>
      <c r="EG3" s="27"/>
      <c r="EH3" s="27"/>
      <c r="EI3" s="27"/>
      <c r="EJ3" s="27"/>
      <c r="EK3" s="27"/>
      <c r="EL3" s="27"/>
      <c r="EM3" s="27"/>
      <c r="EN3" s="27"/>
      <c r="EO3" s="27"/>
      <c r="EP3" s="27"/>
      <c r="EQ3" s="27"/>
      <c r="ER3" s="27"/>
      <c r="ES3" s="27"/>
      <c r="ET3" s="27"/>
      <c r="EU3" s="27"/>
      <c r="EV3" s="27"/>
      <c r="EW3" s="27"/>
      <c r="EX3" s="27"/>
      <c r="EY3" s="27"/>
      <c r="EZ3" s="27"/>
      <c r="FA3" s="27"/>
      <c r="FB3" s="27"/>
      <c r="FC3" s="27"/>
      <c r="FD3" s="27"/>
      <c r="FE3" s="27"/>
      <c r="FF3" s="27"/>
      <c r="FG3" s="27"/>
      <c r="FH3" s="27"/>
      <c r="FI3" s="27"/>
      <c r="FJ3" s="27"/>
      <c r="FK3" s="27"/>
      <c r="FL3" s="27"/>
      <c r="FM3" s="27"/>
      <c r="FN3" s="27"/>
      <c r="FO3" s="27"/>
      <c r="FP3" s="27"/>
      <c r="FQ3" s="27"/>
      <c r="FR3" s="27"/>
      <c r="FS3" s="27"/>
      <c r="FT3" s="27"/>
      <c r="FU3" s="27"/>
      <c r="FV3" s="27"/>
      <c r="FW3" s="27"/>
      <c r="FX3" s="27"/>
      <c r="FY3" s="27"/>
      <c r="FZ3" s="27"/>
      <c r="GA3" s="27"/>
      <c r="GB3" s="27"/>
      <c r="GC3" s="27"/>
      <c r="GD3" s="27"/>
      <c r="GE3" s="27"/>
      <c r="GF3" s="27"/>
      <c r="GG3" s="27"/>
      <c r="GH3" s="27"/>
      <c r="GI3" s="27"/>
      <c r="GJ3" s="27"/>
      <c r="GK3" s="27"/>
      <c r="GP3" s="27"/>
      <c r="GQ3" s="27"/>
      <c r="GR3" s="27"/>
      <c r="GS3" s="27"/>
      <c r="GT3" s="27"/>
      <c r="GU3" s="27"/>
      <c r="GV3" s="27"/>
      <c r="GW3" s="27"/>
      <c r="GX3" s="27"/>
      <c r="GY3" s="27"/>
      <c r="GZ3" s="27"/>
      <c r="HA3" s="27"/>
      <c r="HB3" s="27"/>
      <c r="HC3" s="27"/>
      <c r="HD3" s="27"/>
      <c r="HE3" s="27"/>
      <c r="HF3" s="27"/>
      <c r="HG3" s="27"/>
      <c r="HH3" s="27"/>
      <c r="HI3" s="27"/>
      <c r="HJ3" s="27"/>
      <c r="HK3" s="27"/>
      <c r="HL3" s="27"/>
      <c r="HM3" s="27"/>
      <c r="HN3" s="27"/>
      <c r="HO3" s="27"/>
      <c r="HP3" s="27"/>
      <c r="HQ3" s="27"/>
      <c r="HR3" s="27"/>
      <c r="HS3" s="27"/>
      <c r="HT3" s="27"/>
      <c r="HU3" s="27"/>
      <c r="HV3" s="27"/>
      <c r="HW3" s="27"/>
      <c r="HX3" s="27"/>
      <c r="HY3" s="27"/>
      <c r="HZ3" s="27"/>
      <c r="IA3" s="27"/>
      <c r="IB3" s="27"/>
      <c r="IC3" s="27"/>
      <c r="ID3" s="27"/>
      <c r="IE3" s="27"/>
      <c r="IF3" s="27"/>
      <c r="IG3" s="27"/>
      <c r="IL3" s="27"/>
      <c r="IM3" s="27"/>
      <c r="IN3" s="27"/>
      <c r="IO3" s="27"/>
      <c r="IP3" s="27"/>
      <c r="IQ3" s="27"/>
      <c r="IR3" s="27"/>
      <c r="IS3" s="27"/>
      <c r="IT3" s="27"/>
      <c r="IU3" s="27"/>
      <c r="IV3" s="27"/>
      <c r="IW3" s="27"/>
      <c r="IX3" s="27"/>
      <c r="IY3" s="27"/>
      <c r="IZ3" s="27"/>
      <c r="JA3" s="27"/>
      <c r="JB3" s="27"/>
      <c r="JC3" s="27"/>
      <c r="JD3" s="27"/>
      <c r="JE3" s="27"/>
      <c r="JF3" s="27"/>
      <c r="JG3" s="27"/>
      <c r="JH3" s="27"/>
      <c r="JI3" s="27"/>
      <c r="JJ3" s="27"/>
      <c r="JK3" s="27"/>
      <c r="JL3" s="27"/>
      <c r="JM3" s="27"/>
      <c r="JN3" s="27"/>
      <c r="JO3" s="27"/>
      <c r="JP3" s="27"/>
      <c r="JQ3" s="27"/>
      <c r="JR3" s="27"/>
      <c r="JS3" s="27"/>
      <c r="JT3" s="27"/>
      <c r="JU3" s="27"/>
      <c r="JV3" s="27"/>
      <c r="JW3" s="27"/>
      <c r="JX3" s="27"/>
      <c r="JY3" s="27"/>
      <c r="JZ3" s="27"/>
      <c r="KA3" s="27"/>
      <c r="KB3" s="27"/>
      <c r="KC3" s="27"/>
      <c r="KD3" s="27"/>
      <c r="KE3" s="27"/>
      <c r="KF3" s="27"/>
      <c r="KG3" s="27"/>
      <c r="KH3" s="27"/>
      <c r="KI3" s="27"/>
      <c r="KJ3" s="27"/>
      <c r="KK3" s="27"/>
      <c r="KL3" s="27"/>
      <c r="KM3" s="27"/>
      <c r="KN3" s="27"/>
      <c r="KO3" s="27"/>
      <c r="KP3" s="27"/>
      <c r="KQ3" s="27"/>
      <c r="KR3" s="27"/>
      <c r="KS3" s="27"/>
      <c r="KT3" s="27"/>
      <c r="KU3" s="27"/>
      <c r="KV3" s="27"/>
      <c r="KW3" s="27"/>
      <c r="KX3" s="27"/>
      <c r="KY3" s="27"/>
      <c r="KZ3" s="27"/>
      <c r="LA3" s="27"/>
      <c r="LB3" s="27"/>
      <c r="LC3" s="27"/>
      <c r="LD3" s="27"/>
      <c r="LE3" s="27"/>
    </row>
    <row r="4" spans="1:317" ht="15" hidden="1" thickBot="1" x14ac:dyDescent="0.35">
      <c r="A4" s="17"/>
      <c r="B4" s="31" t="s">
        <v>63</v>
      </c>
      <c r="C4" s="31" t="s">
        <v>66</v>
      </c>
      <c r="D4" s="19"/>
      <c r="E4" s="37"/>
      <c r="F4" s="37"/>
      <c r="G4" s="37"/>
      <c r="H4" s="37"/>
      <c r="I4" s="37"/>
      <c r="J4" s="38"/>
      <c r="K4" s="38"/>
      <c r="L4" s="19"/>
      <c r="M4" s="19"/>
      <c r="N4" s="19"/>
      <c r="O4" s="32"/>
      <c r="P4" s="38"/>
      <c r="Q4" s="39"/>
      <c r="R4" s="37"/>
      <c r="S4" s="37"/>
      <c r="T4" s="37"/>
      <c r="U4" s="40"/>
      <c r="V4" s="34"/>
      <c r="W4" s="27"/>
      <c r="X4" s="27"/>
      <c r="Y4" s="27"/>
      <c r="Z4" s="27"/>
      <c r="AA4" s="27"/>
      <c r="AB4" s="27"/>
      <c r="AC4" s="33"/>
      <c r="AD4" s="20"/>
      <c r="AE4" s="20"/>
      <c r="AF4" s="20"/>
      <c r="AG4" s="20"/>
      <c r="AH4" s="30"/>
      <c r="AI4" s="35"/>
      <c r="AJ4" s="20"/>
      <c r="AK4" s="20"/>
      <c r="AL4" s="20"/>
      <c r="AM4" s="36"/>
      <c r="AN4" s="33"/>
      <c r="AO4" s="36"/>
      <c r="AP4" s="33"/>
      <c r="AQ4" s="20"/>
      <c r="AR4" s="36"/>
      <c r="AS4" s="20"/>
      <c r="AT4" s="20"/>
      <c r="AU4" s="20"/>
      <c r="AV4" s="33"/>
      <c r="AW4" s="20"/>
      <c r="AX4" s="36"/>
      <c r="AY4" s="20"/>
      <c r="AZ4" s="20"/>
      <c r="BA4" s="20"/>
      <c r="BB4" s="20"/>
      <c r="BC4" s="20"/>
      <c r="BD4" s="20"/>
      <c r="BE4" s="20"/>
      <c r="BF4" s="20"/>
      <c r="BG4" s="20"/>
      <c r="BH4" s="20"/>
      <c r="BI4" s="20"/>
      <c r="BJ4" s="20"/>
      <c r="BK4" s="20"/>
      <c r="BL4" s="20"/>
      <c r="BM4" s="20"/>
      <c r="BN4" s="20"/>
      <c r="BO4" s="20"/>
      <c r="BP4" s="20"/>
      <c r="BQ4" s="20"/>
      <c r="BR4" s="20"/>
      <c r="BS4" s="20"/>
      <c r="BT4" s="20"/>
      <c r="BU4" s="20"/>
      <c r="BV4" s="20"/>
      <c r="BW4" s="20"/>
      <c r="BX4" s="20"/>
      <c r="BY4" s="20"/>
      <c r="BZ4" s="20"/>
      <c r="CA4" s="20"/>
      <c r="CB4" s="20"/>
      <c r="CC4" s="20"/>
      <c r="CD4" s="20"/>
      <c r="CE4" s="20"/>
      <c r="CF4" s="20"/>
      <c r="CG4" s="30"/>
      <c r="CH4" s="27"/>
      <c r="CI4" s="27"/>
      <c r="CJ4" s="27"/>
      <c r="CK4" s="27"/>
      <c r="CL4" s="27"/>
      <c r="CM4" s="27"/>
      <c r="CN4" s="27"/>
      <c r="CO4" s="27"/>
      <c r="CP4" s="27"/>
      <c r="CQ4" s="27"/>
      <c r="CR4" s="27"/>
      <c r="CS4" s="27"/>
      <c r="CT4" s="27"/>
      <c r="CU4" s="27"/>
      <c r="CV4" s="27"/>
      <c r="CW4" s="27"/>
      <c r="CX4" s="27"/>
      <c r="CY4" s="27"/>
      <c r="CZ4" s="27"/>
      <c r="DA4" s="27"/>
      <c r="DB4" s="27"/>
      <c r="DC4" s="27"/>
      <c r="DD4" s="27"/>
      <c r="DE4" s="27"/>
      <c r="DF4" s="27"/>
      <c r="DG4" s="27"/>
      <c r="DH4" s="27"/>
      <c r="DI4" s="27"/>
      <c r="DJ4" s="27"/>
      <c r="DK4" s="27"/>
      <c r="DL4" s="27"/>
      <c r="DM4" s="27"/>
      <c r="DN4" s="27"/>
      <c r="DO4" s="27"/>
      <c r="DP4" s="27"/>
      <c r="DQ4" s="27"/>
      <c r="DR4" s="27"/>
      <c r="DS4" s="27"/>
      <c r="DT4" s="27"/>
      <c r="DU4" s="27"/>
      <c r="DV4" s="27"/>
      <c r="DW4" s="27"/>
      <c r="DX4" s="27"/>
      <c r="DY4" s="27"/>
      <c r="DZ4" s="27"/>
      <c r="EA4" s="27"/>
      <c r="EB4" s="27"/>
      <c r="EC4" s="27"/>
      <c r="ED4" s="27"/>
      <c r="EE4" s="27"/>
      <c r="EF4" s="27"/>
      <c r="EG4" s="27"/>
      <c r="EH4" s="27"/>
      <c r="EI4" s="27"/>
      <c r="EJ4" s="27"/>
      <c r="EK4" s="27"/>
      <c r="EL4" s="27"/>
      <c r="EM4" s="27"/>
      <c r="EN4" s="27"/>
      <c r="EO4" s="27"/>
      <c r="EP4" s="27"/>
      <c r="EQ4" s="27"/>
      <c r="ER4" s="27"/>
      <c r="ES4" s="27"/>
      <c r="ET4" s="27"/>
      <c r="EU4" s="27"/>
      <c r="EV4" s="27"/>
      <c r="EW4" s="27"/>
      <c r="EX4" s="27"/>
      <c r="EY4" s="27"/>
      <c r="EZ4" s="27"/>
      <c r="FA4" s="27"/>
      <c r="FB4" s="27"/>
      <c r="FC4" s="27"/>
      <c r="FD4" s="27"/>
      <c r="FE4" s="27"/>
      <c r="FF4" s="27"/>
      <c r="FG4" s="27"/>
      <c r="FH4" s="27"/>
      <c r="FI4" s="27"/>
      <c r="FJ4" s="27"/>
      <c r="FK4" s="27"/>
      <c r="FL4" s="27"/>
      <c r="FM4" s="27"/>
      <c r="FN4" s="27"/>
      <c r="FO4" s="27"/>
      <c r="FP4" s="27"/>
      <c r="FQ4" s="27"/>
      <c r="FR4" s="27"/>
      <c r="FS4" s="27"/>
      <c r="FT4" s="27"/>
      <c r="FU4" s="27"/>
      <c r="FV4" s="27"/>
      <c r="FW4" s="27"/>
      <c r="FX4" s="27"/>
      <c r="FY4" s="27"/>
      <c r="FZ4" s="27"/>
      <c r="GA4" s="27"/>
      <c r="GB4" s="27"/>
      <c r="GC4" s="27"/>
      <c r="GD4" s="27"/>
      <c r="GE4" s="27"/>
      <c r="GF4" s="27"/>
      <c r="GG4" s="27"/>
      <c r="GH4" s="27"/>
      <c r="GI4" s="27"/>
      <c r="GJ4" s="27"/>
      <c r="GK4" s="27"/>
      <c r="GP4" s="27"/>
      <c r="GQ4" s="27"/>
      <c r="GR4" s="27"/>
      <c r="GS4" s="27"/>
      <c r="GT4" s="27"/>
      <c r="GU4" s="27"/>
      <c r="GV4" s="27"/>
      <c r="GW4" s="27"/>
      <c r="GX4" s="27"/>
      <c r="GY4" s="27"/>
      <c r="GZ4" s="27"/>
      <c r="HA4" s="27"/>
      <c r="HB4" s="27"/>
      <c r="HC4" s="27"/>
      <c r="HD4" s="27"/>
      <c r="HE4" s="27"/>
      <c r="HF4" s="27"/>
      <c r="HG4" s="27"/>
      <c r="HH4" s="27"/>
      <c r="HI4" s="27"/>
      <c r="HJ4" s="27"/>
      <c r="HK4" s="27"/>
      <c r="HL4" s="27"/>
      <c r="HM4" s="27"/>
      <c r="HN4" s="27"/>
      <c r="HO4" s="27"/>
      <c r="HP4" s="27"/>
      <c r="HQ4" s="27"/>
      <c r="HR4" s="27"/>
      <c r="HS4" s="27"/>
      <c r="HT4" s="27"/>
      <c r="HU4" s="27"/>
      <c r="HV4" s="27"/>
      <c r="HW4" s="27"/>
      <c r="HX4" s="27"/>
      <c r="HY4" s="27"/>
      <c r="HZ4" s="27"/>
      <c r="IA4" s="27"/>
      <c r="IB4" s="27"/>
      <c r="IC4" s="27"/>
      <c r="ID4" s="27"/>
      <c r="IE4" s="27"/>
      <c r="IF4" s="27"/>
      <c r="IG4" s="27"/>
      <c r="IL4" s="27"/>
      <c r="IM4" s="27"/>
      <c r="IN4" s="27"/>
      <c r="IO4" s="27"/>
      <c r="IP4" s="27"/>
      <c r="IQ4" s="27"/>
      <c r="IR4" s="27"/>
      <c r="IS4" s="27"/>
      <c r="IT4" s="27"/>
      <c r="IU4" s="27"/>
      <c r="IV4" s="27"/>
      <c r="IW4" s="27"/>
      <c r="IX4" s="27"/>
      <c r="IY4" s="27"/>
      <c r="IZ4" s="27"/>
      <c r="JA4" s="27"/>
      <c r="JB4" s="27"/>
      <c r="JC4" s="27"/>
      <c r="JD4" s="27"/>
      <c r="JE4" s="27"/>
      <c r="JF4" s="27"/>
      <c r="JG4" s="27"/>
      <c r="JH4" s="27"/>
      <c r="JI4" s="27"/>
      <c r="JJ4" s="27"/>
      <c r="JK4" s="27"/>
      <c r="JL4" s="27"/>
      <c r="JM4" s="27"/>
      <c r="JN4" s="27"/>
      <c r="JO4" s="27"/>
      <c r="JP4" s="27"/>
      <c r="JQ4" s="27"/>
      <c r="JR4" s="27"/>
      <c r="JS4" s="27"/>
      <c r="JT4" s="27"/>
      <c r="JU4" s="27"/>
      <c r="JV4" s="27"/>
      <c r="JW4" s="27"/>
      <c r="JX4" s="27"/>
      <c r="JY4" s="27"/>
      <c r="JZ4" s="27"/>
      <c r="KA4" s="27"/>
      <c r="KB4" s="27"/>
      <c r="KC4" s="27"/>
      <c r="KD4" s="27"/>
      <c r="KE4" s="27"/>
      <c r="KF4" s="27"/>
      <c r="KG4" s="27"/>
      <c r="KH4" s="27"/>
      <c r="KI4" s="27"/>
      <c r="KJ4" s="27"/>
      <c r="KK4" s="27"/>
      <c r="KL4" s="27"/>
      <c r="KM4" s="27"/>
      <c r="KN4" s="27"/>
      <c r="KO4" s="27"/>
      <c r="KP4" s="27"/>
      <c r="KQ4" s="27"/>
      <c r="KR4" s="27"/>
      <c r="KS4" s="27"/>
      <c r="KT4" s="27"/>
      <c r="KU4" s="27"/>
      <c r="KV4" s="27"/>
      <c r="KW4" s="27"/>
      <c r="KX4" s="27"/>
      <c r="KY4" s="27"/>
      <c r="KZ4" s="27"/>
      <c r="LA4" s="27"/>
      <c r="LB4" s="27"/>
      <c r="LC4" s="27"/>
      <c r="LD4" s="27"/>
      <c r="LE4" s="27"/>
    </row>
    <row r="5" spans="1:317" ht="15" hidden="1" thickBot="1" x14ac:dyDescent="0.35">
      <c r="A5" s="41"/>
      <c r="B5" s="42" t="s">
        <v>63</v>
      </c>
      <c r="C5" s="42" t="s">
        <v>67</v>
      </c>
      <c r="D5" s="19"/>
      <c r="E5" s="43"/>
      <c r="F5" s="20"/>
      <c r="G5" s="20"/>
      <c r="H5" s="20"/>
      <c r="I5" s="20"/>
      <c r="J5" s="19"/>
      <c r="K5" s="38"/>
      <c r="L5" s="38"/>
      <c r="M5" s="38"/>
      <c r="N5" s="38"/>
      <c r="O5" s="44"/>
      <c r="P5" s="32"/>
      <c r="Q5" s="27"/>
      <c r="R5" s="27"/>
      <c r="S5" s="27"/>
      <c r="T5" s="27"/>
      <c r="U5" s="27"/>
      <c r="V5" s="45"/>
      <c r="W5" s="27"/>
      <c r="X5" s="27"/>
      <c r="Y5" s="27"/>
      <c r="Z5" s="27"/>
      <c r="AA5" s="27"/>
      <c r="AB5" s="27"/>
      <c r="AC5" s="46"/>
      <c r="AD5" s="47"/>
      <c r="AE5" s="47"/>
      <c r="AF5" s="47"/>
      <c r="AG5" s="48"/>
      <c r="AH5" s="49"/>
      <c r="AI5" s="50"/>
      <c r="AJ5" s="51"/>
      <c r="AK5" s="51"/>
      <c r="AL5" s="51"/>
      <c r="AM5" s="52"/>
      <c r="AN5" s="53"/>
      <c r="AO5" s="54"/>
      <c r="AP5" s="53"/>
      <c r="AQ5" s="55"/>
      <c r="AR5" s="54"/>
      <c r="AS5" s="56"/>
      <c r="AT5" s="56"/>
      <c r="AU5" s="56"/>
      <c r="AV5" s="53"/>
      <c r="AW5" s="55"/>
      <c r="AX5" s="54"/>
      <c r="AY5" s="57"/>
      <c r="AZ5" s="57"/>
      <c r="BA5" s="57"/>
      <c r="BB5" s="57"/>
      <c r="BC5" s="57"/>
      <c r="BD5" s="57"/>
      <c r="BE5" s="57"/>
      <c r="BF5" s="57"/>
      <c r="BG5" s="57"/>
      <c r="BH5" s="57"/>
      <c r="BI5" s="57"/>
      <c r="BJ5" s="57"/>
      <c r="BK5" s="57"/>
      <c r="BL5" s="57"/>
      <c r="BM5" s="57"/>
      <c r="BN5" s="57"/>
      <c r="BO5" s="57"/>
      <c r="BP5" s="57"/>
      <c r="BQ5" s="57"/>
      <c r="BR5" s="57"/>
      <c r="BS5" s="57"/>
      <c r="BT5" s="57"/>
      <c r="BU5" s="57"/>
      <c r="BV5" s="57"/>
      <c r="BW5" s="57"/>
      <c r="BX5" s="57"/>
      <c r="BY5" s="57"/>
      <c r="BZ5" s="57"/>
      <c r="CA5" s="57"/>
      <c r="CB5" s="57"/>
      <c r="CC5" s="57"/>
      <c r="CD5" s="57"/>
      <c r="CE5" s="57"/>
      <c r="CF5" s="57"/>
      <c r="CG5" s="58"/>
      <c r="CH5" s="59"/>
      <c r="CI5" s="59"/>
      <c r="CJ5" s="59"/>
      <c r="CK5" s="59"/>
      <c r="CL5" s="59"/>
      <c r="CM5" s="27"/>
      <c r="CN5" s="27"/>
      <c r="CO5" s="27"/>
      <c r="CP5" s="27"/>
      <c r="CQ5" s="27"/>
      <c r="CR5" s="27"/>
      <c r="CS5" s="27"/>
      <c r="CT5" s="27"/>
      <c r="CU5" s="27"/>
      <c r="CV5" s="27"/>
      <c r="CW5" s="27"/>
      <c r="CX5" s="27"/>
      <c r="CY5" s="27"/>
      <c r="CZ5" s="27"/>
      <c r="DA5" s="27"/>
      <c r="DB5" s="59"/>
      <c r="DC5" s="59"/>
      <c r="DD5" s="59"/>
      <c r="DE5" s="59"/>
      <c r="DF5" s="59"/>
      <c r="DG5" s="59"/>
      <c r="DH5" s="59"/>
      <c r="DI5" s="59"/>
      <c r="DJ5" s="59"/>
      <c r="DK5" s="59"/>
      <c r="DL5" s="59"/>
      <c r="DM5" s="59"/>
      <c r="DN5" s="59"/>
      <c r="DO5" s="59"/>
      <c r="DP5" s="59"/>
      <c r="DQ5" s="59"/>
      <c r="DR5" s="59"/>
      <c r="DS5" s="59"/>
      <c r="DT5" s="59"/>
      <c r="DU5" s="59"/>
      <c r="DV5" s="59"/>
      <c r="DW5" s="59"/>
      <c r="DX5" s="59"/>
      <c r="DY5" s="59"/>
      <c r="DZ5" s="59"/>
      <c r="EA5" s="59"/>
      <c r="EB5" s="59"/>
      <c r="EC5" s="59"/>
      <c r="ED5" s="59"/>
      <c r="EE5" s="59"/>
      <c r="EF5" s="59"/>
      <c r="EG5" s="59"/>
      <c r="EH5" s="59"/>
      <c r="EI5" s="59"/>
      <c r="EJ5" s="59"/>
      <c r="EK5" s="59"/>
      <c r="EL5" s="59"/>
      <c r="EM5" s="59"/>
      <c r="EN5" s="59"/>
      <c r="EO5" s="59"/>
      <c r="EP5" s="59"/>
      <c r="EQ5" s="59"/>
      <c r="ER5" s="59"/>
      <c r="ES5" s="59"/>
      <c r="ET5" s="59"/>
      <c r="EU5" s="59"/>
      <c r="EV5" s="59"/>
      <c r="EW5" s="59"/>
      <c r="EX5" s="59"/>
      <c r="EY5" s="59"/>
      <c r="EZ5" s="59"/>
      <c r="FA5" s="59"/>
      <c r="FB5" s="59"/>
      <c r="FC5" s="59"/>
      <c r="FD5" s="59"/>
      <c r="FE5" s="59"/>
      <c r="FF5" s="59"/>
      <c r="FG5" s="59"/>
      <c r="FH5" s="59"/>
      <c r="FI5" s="59"/>
      <c r="FJ5" s="59"/>
      <c r="FK5" s="59"/>
      <c r="FL5" s="59"/>
      <c r="FM5" s="59"/>
      <c r="FN5" s="59"/>
      <c r="FO5" s="59"/>
      <c r="FP5" s="59"/>
      <c r="FQ5" s="59"/>
      <c r="FR5" s="59"/>
      <c r="FS5" s="59"/>
      <c r="FT5" s="27"/>
      <c r="FU5" s="27"/>
      <c r="FV5" s="27"/>
      <c r="FW5" s="27"/>
      <c r="FX5" s="27"/>
      <c r="FY5" s="27"/>
      <c r="FZ5" s="27"/>
      <c r="GA5" s="27"/>
      <c r="GB5" s="27"/>
      <c r="GC5" s="27"/>
      <c r="GD5" s="27"/>
      <c r="GE5" s="27"/>
      <c r="GF5" s="27"/>
      <c r="GG5" s="27"/>
      <c r="GH5" s="27"/>
      <c r="GI5" s="27"/>
      <c r="GJ5" s="27"/>
      <c r="GK5" s="27"/>
      <c r="GQ5" s="59"/>
      <c r="GR5" s="59"/>
      <c r="GS5" s="59"/>
      <c r="GT5" s="59"/>
      <c r="GU5" s="59"/>
      <c r="GV5" s="59"/>
      <c r="GW5" s="59"/>
      <c r="GX5" s="59"/>
      <c r="GY5" s="59"/>
      <c r="GZ5" s="59"/>
      <c r="HA5" s="59"/>
      <c r="HB5" s="59"/>
      <c r="HC5" s="59"/>
      <c r="HD5" s="59"/>
      <c r="HE5" s="59"/>
      <c r="HF5" s="59"/>
      <c r="HG5" s="59"/>
      <c r="HH5" s="59"/>
      <c r="HI5" s="59"/>
      <c r="HJ5" s="59"/>
      <c r="HK5" s="59"/>
      <c r="HL5" s="59"/>
      <c r="HM5" s="59"/>
      <c r="HN5" s="59"/>
      <c r="HO5" s="59"/>
      <c r="HP5" s="27"/>
      <c r="HQ5" s="27"/>
      <c r="HR5" s="27"/>
      <c r="HS5" s="27"/>
      <c r="HT5" s="27"/>
      <c r="HU5" s="27"/>
      <c r="HV5" s="27"/>
      <c r="HW5" s="27"/>
      <c r="HX5" s="27"/>
      <c r="HY5" s="27"/>
      <c r="HZ5" s="27"/>
      <c r="IA5" s="27"/>
      <c r="IB5" s="27"/>
      <c r="IC5" s="27"/>
      <c r="ID5" s="27"/>
      <c r="IE5" s="27"/>
      <c r="IF5" s="27"/>
      <c r="IG5" s="27"/>
      <c r="IM5" s="59"/>
      <c r="IN5" s="59"/>
      <c r="IO5" s="59"/>
      <c r="IP5" s="59"/>
      <c r="IQ5" s="59"/>
      <c r="IR5" s="59"/>
      <c r="IS5" s="59"/>
      <c r="IT5" s="59"/>
      <c r="IU5" s="59"/>
      <c r="IV5" s="59"/>
      <c r="IW5" s="59"/>
      <c r="IX5" s="59"/>
      <c r="IY5" s="59"/>
      <c r="IZ5" s="59"/>
      <c r="JA5" s="59"/>
      <c r="JB5" s="59"/>
      <c r="JC5" s="59"/>
      <c r="JD5" s="59"/>
      <c r="JE5" s="59"/>
      <c r="JF5" s="59"/>
      <c r="JG5" s="59"/>
      <c r="JH5" s="59"/>
      <c r="JI5" s="59"/>
      <c r="JJ5" s="59"/>
      <c r="JK5" s="59"/>
      <c r="JL5" s="27"/>
      <c r="JM5" s="27"/>
      <c r="JN5" s="27"/>
      <c r="JO5" s="27"/>
      <c r="JP5" s="27"/>
      <c r="JQ5" s="27"/>
      <c r="JR5" s="27"/>
      <c r="JS5" s="27"/>
      <c r="JT5" s="27"/>
      <c r="JU5" s="27"/>
      <c r="JV5" s="27"/>
      <c r="JW5" s="27"/>
      <c r="JX5" s="27"/>
      <c r="JY5" s="27"/>
      <c r="JZ5" s="27"/>
      <c r="KA5" s="27"/>
      <c r="KB5" s="59"/>
      <c r="KC5" s="59"/>
      <c r="KD5" s="59"/>
      <c r="KE5" s="59"/>
      <c r="KF5" s="59"/>
      <c r="KG5" s="59"/>
      <c r="KH5" s="59"/>
      <c r="KI5" s="59"/>
      <c r="KJ5" s="59"/>
      <c r="KK5" s="59"/>
      <c r="KL5" s="59"/>
      <c r="KM5" s="59"/>
      <c r="KN5" s="59"/>
      <c r="KO5" s="59"/>
      <c r="KP5" s="59"/>
      <c r="KQ5" s="59"/>
      <c r="KR5" s="59"/>
      <c r="KS5" s="59"/>
      <c r="KT5" s="59"/>
      <c r="KU5" s="59"/>
      <c r="KV5" s="27"/>
      <c r="KW5" s="27"/>
      <c r="KX5" s="27"/>
      <c r="KY5" s="27"/>
      <c r="KZ5" s="27"/>
      <c r="LA5" s="27"/>
      <c r="LB5" s="27"/>
      <c r="LC5" s="27"/>
      <c r="LD5" s="27"/>
      <c r="LE5" s="27"/>
    </row>
    <row r="6" spans="1:317" ht="14.4" x14ac:dyDescent="0.3">
      <c r="A6" s="60" t="s">
        <v>68</v>
      </c>
      <c r="B6" s="18" t="s">
        <v>69</v>
      </c>
      <c r="C6" s="20" t="s">
        <v>70</v>
      </c>
      <c r="D6" s="20"/>
      <c r="E6" s="20"/>
      <c r="F6" s="20"/>
      <c r="J6" s="61"/>
      <c r="K6" s="27">
        <v>32</v>
      </c>
      <c r="L6" s="27">
        <v>22</v>
      </c>
      <c r="M6" s="27">
        <v>38</v>
      </c>
      <c r="N6" s="27">
        <v>36</v>
      </c>
      <c r="O6" s="62"/>
      <c r="P6" s="30"/>
      <c r="Q6" s="30"/>
      <c r="R6" s="30"/>
      <c r="S6" s="30"/>
      <c r="T6" s="30"/>
      <c r="U6" s="30"/>
      <c r="V6" s="30"/>
      <c r="W6" s="30"/>
      <c r="X6" s="30"/>
      <c r="Y6" s="30"/>
      <c r="Z6" s="30"/>
      <c r="AA6" s="30"/>
      <c r="AB6" s="30"/>
      <c r="AC6" s="30"/>
      <c r="AD6" s="30">
        <v>28</v>
      </c>
      <c r="AE6" s="30">
        <v>35</v>
      </c>
      <c r="AF6" s="30">
        <v>25</v>
      </c>
      <c r="AG6" s="30">
        <v>25</v>
      </c>
      <c r="AH6" s="30">
        <v>21</v>
      </c>
      <c r="AI6" s="30"/>
      <c r="AJ6" s="30"/>
      <c r="AK6" s="30">
        <v>19</v>
      </c>
      <c r="AL6" s="30">
        <v>24</v>
      </c>
      <c r="AM6" s="30">
        <v>20</v>
      </c>
      <c r="AN6" s="30">
        <v>25</v>
      </c>
      <c r="AO6" s="30"/>
      <c r="AP6" s="30">
        <v>32</v>
      </c>
      <c r="AQ6" s="30">
        <v>28</v>
      </c>
      <c r="AR6" s="30">
        <v>26</v>
      </c>
      <c r="AS6" s="30">
        <v>32</v>
      </c>
      <c r="AT6" s="30">
        <v>35</v>
      </c>
      <c r="AU6" s="30"/>
      <c r="AV6" s="30"/>
      <c r="AW6" s="30">
        <v>38</v>
      </c>
      <c r="AX6" s="30"/>
      <c r="AY6" s="30"/>
      <c r="AZ6" s="30"/>
      <c r="BA6" s="30"/>
      <c r="BB6" s="30"/>
      <c r="BC6" s="30"/>
      <c r="BD6" s="30"/>
      <c r="BE6" s="30"/>
      <c r="BF6" s="30"/>
      <c r="BG6" s="30"/>
      <c r="BH6" s="20"/>
      <c r="BI6" s="20"/>
      <c r="BJ6" s="20"/>
      <c r="BK6" s="20"/>
      <c r="BL6" s="20"/>
      <c r="BM6" s="20"/>
      <c r="BN6" s="20"/>
      <c r="BO6" s="20"/>
      <c r="BP6" s="20"/>
      <c r="BQ6" s="20"/>
      <c r="BR6" s="20"/>
      <c r="BS6" s="20"/>
      <c r="BT6" s="20"/>
      <c r="BU6" s="20"/>
      <c r="BV6" s="20"/>
      <c r="BW6" s="20"/>
      <c r="BX6" s="20"/>
      <c r="BY6" s="20"/>
      <c r="BZ6" s="20"/>
      <c r="CA6" s="20"/>
      <c r="CB6" s="20"/>
      <c r="CC6" s="20"/>
      <c r="CD6" s="20"/>
      <c r="CE6" s="20"/>
      <c r="CF6" s="20"/>
      <c r="CG6" s="30"/>
      <c r="CH6" s="27"/>
      <c r="CI6" s="27"/>
      <c r="CJ6" s="27"/>
      <c r="CK6" s="27"/>
      <c r="CL6" s="27"/>
      <c r="CM6" s="27"/>
      <c r="CN6" s="27"/>
      <c r="CO6" s="27"/>
      <c r="CP6" s="27"/>
      <c r="CQ6" s="27"/>
      <c r="CR6" s="27"/>
      <c r="CS6" s="27"/>
      <c r="CT6" s="27"/>
      <c r="CU6" s="27"/>
      <c r="CV6" s="27"/>
      <c r="CW6" s="27"/>
      <c r="CX6" s="27"/>
      <c r="CY6" s="27"/>
      <c r="CZ6" s="27"/>
      <c r="DA6" s="27"/>
      <c r="DB6" s="27"/>
      <c r="DC6" s="27"/>
      <c r="DD6" s="27"/>
      <c r="DE6" s="27"/>
      <c r="DF6" s="27"/>
      <c r="DG6" s="27"/>
      <c r="DH6" s="27"/>
      <c r="DI6" s="27"/>
      <c r="DJ6" s="27"/>
      <c r="DK6" s="27"/>
      <c r="DL6" s="27"/>
      <c r="DM6" s="27"/>
      <c r="DN6" s="27"/>
      <c r="DO6" s="27"/>
      <c r="DP6" s="27"/>
      <c r="DQ6" s="27"/>
      <c r="DR6" s="27"/>
      <c r="DS6" s="27"/>
      <c r="DT6" s="27"/>
      <c r="DU6" s="27"/>
      <c r="DV6" s="27"/>
      <c r="DW6" s="27"/>
      <c r="DX6" s="27"/>
      <c r="DY6" s="27"/>
      <c r="DZ6" s="27"/>
      <c r="EA6" s="27"/>
      <c r="EB6" s="27"/>
      <c r="EC6" s="27"/>
      <c r="ED6" s="27"/>
      <c r="EE6" s="27"/>
      <c r="EF6" s="27"/>
      <c r="EG6" s="27"/>
      <c r="EH6" s="27"/>
      <c r="EI6" s="27"/>
      <c r="EJ6" s="27"/>
      <c r="EK6" s="27"/>
      <c r="EL6" s="27"/>
      <c r="EM6" s="27"/>
      <c r="EN6" s="27"/>
      <c r="EO6" s="27"/>
      <c r="EP6" s="27"/>
      <c r="EQ6" s="27"/>
      <c r="ER6" s="27"/>
      <c r="ES6" s="27"/>
      <c r="ET6" s="27"/>
      <c r="EU6" s="27"/>
      <c r="EV6" s="27"/>
      <c r="EW6" s="27"/>
      <c r="EX6" s="27"/>
      <c r="EY6" s="27"/>
      <c r="EZ6" s="27"/>
      <c r="FA6" s="27"/>
      <c r="FB6" s="27"/>
      <c r="FC6" s="27"/>
      <c r="FD6" s="27"/>
      <c r="FE6" s="27"/>
      <c r="FF6" s="27"/>
      <c r="FG6" s="27"/>
      <c r="FH6" s="27"/>
      <c r="FI6" s="27"/>
      <c r="FJ6" s="27"/>
      <c r="FK6" s="27"/>
      <c r="FL6" s="27"/>
      <c r="FM6" s="27"/>
      <c r="FN6" s="27"/>
      <c r="FO6" s="27"/>
      <c r="FP6" s="27"/>
      <c r="FQ6" s="27"/>
      <c r="FR6" s="27"/>
      <c r="FS6" s="27"/>
      <c r="FT6" s="27"/>
      <c r="FU6" s="27"/>
      <c r="FV6" s="27"/>
      <c r="FW6" s="27"/>
      <c r="FX6" s="27"/>
      <c r="FY6" s="27"/>
      <c r="FZ6" s="27"/>
      <c r="GA6" s="27"/>
      <c r="GB6" s="27"/>
      <c r="GC6" s="27"/>
      <c r="GD6" s="27"/>
      <c r="GE6" s="27"/>
      <c r="GF6" s="27"/>
      <c r="GG6" s="27"/>
      <c r="GH6" s="27"/>
      <c r="GI6" s="27"/>
      <c r="GJ6" s="27"/>
      <c r="GK6" s="27"/>
      <c r="GL6" s="27"/>
      <c r="GM6" s="27"/>
      <c r="GN6" s="27"/>
      <c r="GP6" s="27"/>
      <c r="GQ6" s="27"/>
      <c r="GR6" s="27"/>
      <c r="GS6" s="27"/>
      <c r="GT6" s="27"/>
      <c r="GU6" s="27"/>
      <c r="GV6" s="27"/>
      <c r="GW6" s="27"/>
      <c r="GX6" s="27"/>
      <c r="GY6" s="27"/>
      <c r="GZ6" s="27"/>
      <c r="HA6" s="27"/>
      <c r="HB6" s="27"/>
      <c r="HC6" s="27"/>
      <c r="HD6" s="27"/>
      <c r="HE6" s="27"/>
      <c r="HF6" s="27"/>
      <c r="HG6" s="27"/>
      <c r="HH6" s="27"/>
      <c r="HI6" s="27"/>
      <c r="HJ6" s="27"/>
      <c r="HK6" s="27"/>
      <c r="HL6" s="27"/>
      <c r="HM6" s="27"/>
      <c r="HN6" s="27"/>
      <c r="HO6" s="27"/>
      <c r="HP6" s="27"/>
      <c r="HQ6" s="27"/>
      <c r="HR6" s="27"/>
      <c r="HS6" s="27"/>
      <c r="HT6" s="27"/>
      <c r="HU6" s="27"/>
      <c r="HV6" s="27"/>
      <c r="HW6" s="27"/>
      <c r="HX6" s="27"/>
      <c r="HY6" s="27"/>
      <c r="HZ6" s="27"/>
      <c r="IA6" s="27"/>
      <c r="IB6" s="27"/>
      <c r="IC6" s="27"/>
      <c r="ID6" s="27"/>
      <c r="IE6" s="27"/>
      <c r="IF6" s="27"/>
      <c r="IG6" s="27"/>
      <c r="IH6" s="27"/>
      <c r="II6" s="27"/>
      <c r="IJ6" s="27"/>
      <c r="IL6" s="27"/>
      <c r="IM6" s="27"/>
      <c r="IN6" s="27"/>
      <c r="IO6" s="27"/>
      <c r="IP6" s="27"/>
      <c r="IQ6" s="27"/>
      <c r="IR6" s="27"/>
      <c r="IS6" s="27"/>
      <c r="IT6" s="27"/>
      <c r="IU6" s="27"/>
      <c r="IV6" s="27"/>
      <c r="IW6" s="27"/>
      <c r="IX6" s="27"/>
      <c r="IY6" s="27"/>
      <c r="IZ6" s="27"/>
      <c r="JA6" s="27"/>
      <c r="JB6" s="27"/>
      <c r="JC6" s="27"/>
      <c r="JD6" s="27"/>
      <c r="JE6" s="27"/>
      <c r="JF6" s="27"/>
      <c r="JG6" s="27"/>
      <c r="JH6" s="27"/>
      <c r="JI6" s="27"/>
      <c r="JJ6" s="27"/>
      <c r="JK6" s="27"/>
      <c r="JL6" s="27"/>
      <c r="JM6" s="27"/>
      <c r="JN6" s="27"/>
      <c r="JO6" s="27"/>
      <c r="JP6" s="27"/>
      <c r="JQ6" s="27"/>
      <c r="JR6" s="27"/>
      <c r="JS6" s="27"/>
      <c r="JT6" s="27"/>
      <c r="JU6" s="27"/>
      <c r="JV6" s="27"/>
      <c r="JW6" s="27"/>
      <c r="JX6" s="27"/>
      <c r="JY6" s="27"/>
      <c r="JZ6" s="27"/>
      <c r="KA6" s="27"/>
      <c r="KB6" s="27"/>
      <c r="KC6" s="27"/>
      <c r="KD6" s="27"/>
      <c r="KE6" s="27"/>
      <c r="KF6" s="27"/>
      <c r="KG6" s="27"/>
      <c r="KH6" s="27"/>
      <c r="KI6" s="27"/>
      <c r="KJ6" s="27"/>
      <c r="KK6" s="27"/>
      <c r="KL6" s="27"/>
      <c r="KM6" s="27"/>
      <c r="KN6" s="27"/>
      <c r="KO6" s="27"/>
      <c r="KP6" s="27"/>
      <c r="KQ6" s="27"/>
      <c r="KR6" s="27"/>
      <c r="KS6" s="27"/>
      <c r="KT6" s="27"/>
      <c r="KU6" s="27"/>
      <c r="KV6" s="27"/>
      <c r="KW6" s="27"/>
      <c r="KX6" s="27"/>
      <c r="KY6" s="27"/>
      <c r="KZ6" s="27"/>
      <c r="LA6" s="27"/>
      <c r="LB6" s="27"/>
      <c r="LC6" s="27"/>
      <c r="LD6" s="27"/>
      <c r="LE6" s="27"/>
    </row>
    <row r="7" spans="1:317" ht="14.4" x14ac:dyDescent="0.3">
      <c r="A7" s="17"/>
      <c r="B7" s="31" t="s">
        <v>69</v>
      </c>
      <c r="C7" s="63" t="s">
        <v>71</v>
      </c>
      <c r="D7" s="20"/>
      <c r="E7" s="20"/>
      <c r="F7" s="20"/>
      <c r="G7" s="20"/>
      <c r="H7" s="20"/>
      <c r="I7" s="20"/>
      <c r="J7" s="30"/>
      <c r="K7" s="27">
        <v>23</v>
      </c>
      <c r="L7" s="27">
        <v>18</v>
      </c>
      <c r="M7" s="27">
        <v>22</v>
      </c>
      <c r="N7" s="27">
        <v>26</v>
      </c>
      <c r="O7" s="33"/>
      <c r="P7" s="30"/>
      <c r="Q7" s="30"/>
      <c r="R7" s="30"/>
      <c r="S7" s="30"/>
      <c r="T7" s="30"/>
      <c r="U7" s="30"/>
      <c r="V7" s="30"/>
      <c r="W7" s="30">
        <v>0.28000000000000003</v>
      </c>
      <c r="X7" s="30">
        <v>0.23</v>
      </c>
      <c r="Y7" s="30">
        <v>0.12</v>
      </c>
      <c r="Z7" s="30">
        <v>0.17</v>
      </c>
      <c r="AA7" s="30">
        <v>0.27</v>
      </c>
      <c r="AB7" s="30"/>
      <c r="AC7" s="30"/>
      <c r="AD7" s="30">
        <v>25</v>
      </c>
      <c r="AE7" s="30">
        <v>29</v>
      </c>
      <c r="AF7" s="30">
        <v>19</v>
      </c>
      <c r="AG7" s="30">
        <v>21</v>
      </c>
      <c r="AH7" s="30">
        <v>19</v>
      </c>
      <c r="AI7" s="30"/>
      <c r="AJ7" s="30"/>
      <c r="AK7" s="30">
        <v>16</v>
      </c>
      <c r="AL7" s="30">
        <v>20</v>
      </c>
      <c r="AM7" s="30">
        <v>17</v>
      </c>
      <c r="AN7" s="30">
        <v>20</v>
      </c>
      <c r="AO7" s="30"/>
      <c r="AP7" s="30">
        <v>27</v>
      </c>
      <c r="AQ7" s="30">
        <v>21</v>
      </c>
      <c r="AR7" s="30">
        <v>20</v>
      </c>
      <c r="AS7" s="30">
        <v>23</v>
      </c>
      <c r="AT7" s="30">
        <v>25</v>
      </c>
      <c r="AU7" s="30"/>
      <c r="AV7" s="100"/>
      <c r="AW7" s="30">
        <v>26</v>
      </c>
      <c r="AX7" s="30"/>
      <c r="AY7" s="30"/>
      <c r="AZ7" s="30"/>
      <c r="BA7" s="30"/>
      <c r="BB7" s="30"/>
      <c r="BC7" s="30"/>
      <c r="BD7" s="30"/>
      <c r="BE7" s="30"/>
      <c r="BF7" s="30"/>
      <c r="BG7" s="30"/>
      <c r="BH7" s="20"/>
      <c r="BI7" s="20"/>
      <c r="BJ7" s="20"/>
      <c r="BK7" s="20"/>
      <c r="BL7" s="20"/>
      <c r="BM7" s="20"/>
      <c r="BN7" s="20"/>
      <c r="BO7" s="20"/>
      <c r="BP7" s="20"/>
      <c r="BQ7" s="20"/>
      <c r="BR7" s="20"/>
      <c r="BS7" s="20"/>
      <c r="BT7" s="20"/>
      <c r="BU7" s="20"/>
      <c r="BV7" s="20"/>
      <c r="BW7" s="20"/>
      <c r="BX7" s="20"/>
      <c r="BY7" s="20"/>
      <c r="BZ7" s="20"/>
      <c r="CA7" s="20"/>
      <c r="CB7" s="20"/>
      <c r="CC7" s="20"/>
      <c r="CD7" s="20"/>
      <c r="CE7" s="20"/>
      <c r="CF7" s="20"/>
      <c r="CG7" s="30"/>
      <c r="CH7" s="27"/>
      <c r="CI7" s="27"/>
      <c r="CJ7" s="27"/>
      <c r="CK7" s="27"/>
      <c r="CL7" s="27"/>
      <c r="CM7" s="27"/>
      <c r="CN7" s="27"/>
      <c r="CO7" s="27"/>
      <c r="CP7" s="27"/>
      <c r="CQ7" s="27"/>
      <c r="CR7" s="27"/>
      <c r="CS7" s="27"/>
      <c r="CT7" s="27"/>
      <c r="CU7" s="27"/>
      <c r="CV7" s="27"/>
      <c r="CW7" s="27"/>
      <c r="CX7" s="27"/>
      <c r="CY7" s="27"/>
      <c r="CZ7" s="27"/>
      <c r="DA7" s="27"/>
      <c r="DB7" s="27"/>
      <c r="DC7" s="27"/>
      <c r="DD7" s="27"/>
      <c r="DE7" s="27"/>
      <c r="DF7" s="27"/>
      <c r="DG7" s="27"/>
      <c r="DH7" s="27"/>
      <c r="DI7" s="27"/>
      <c r="DJ7" s="27"/>
      <c r="DK7" s="27"/>
      <c r="DL7" s="27"/>
      <c r="DM7" s="27"/>
      <c r="DN7" s="27"/>
      <c r="DO7" s="27"/>
      <c r="DP7" s="27"/>
      <c r="DQ7" s="27"/>
      <c r="DR7" s="27"/>
      <c r="DS7" s="27"/>
      <c r="DT7" s="27"/>
      <c r="DU7" s="27"/>
      <c r="DV7" s="27"/>
      <c r="DW7" s="27"/>
      <c r="DX7" s="27"/>
      <c r="DY7" s="27"/>
      <c r="DZ7" s="27"/>
      <c r="EA7" s="27"/>
      <c r="EB7" s="27"/>
      <c r="EC7" s="27"/>
      <c r="ED7" s="27"/>
      <c r="EE7" s="27"/>
      <c r="EF7" s="27"/>
      <c r="EG7" s="27"/>
      <c r="EH7" s="27"/>
      <c r="EI7" s="27"/>
      <c r="EJ7" s="27"/>
      <c r="EK7" s="27"/>
      <c r="EL7" s="27"/>
      <c r="EM7" s="27"/>
      <c r="EN7" s="27"/>
      <c r="EO7" s="27"/>
      <c r="EP7" s="27"/>
      <c r="EQ7" s="27"/>
      <c r="ER7" s="27"/>
      <c r="ES7" s="27"/>
      <c r="ET7" s="27"/>
      <c r="EU7" s="27"/>
      <c r="EV7" s="27"/>
      <c r="EW7" s="27"/>
      <c r="EX7" s="27"/>
      <c r="EY7" s="27"/>
      <c r="EZ7" s="27"/>
      <c r="FA7" s="27"/>
      <c r="FB7" s="27"/>
      <c r="FC7" s="27"/>
      <c r="FD7" s="27"/>
      <c r="FE7" s="27"/>
      <c r="FF7" s="27"/>
      <c r="FG7" s="27"/>
      <c r="FH7" s="27"/>
      <c r="FI7" s="27"/>
      <c r="FJ7" s="27"/>
      <c r="FK7" s="27"/>
      <c r="FL7" s="27"/>
      <c r="FM7" s="27"/>
      <c r="FN7" s="27"/>
      <c r="FO7" s="27"/>
      <c r="FP7" s="27"/>
      <c r="FQ7" s="27"/>
      <c r="FR7" s="27"/>
      <c r="FS7" s="27"/>
      <c r="FT7" s="27"/>
      <c r="FU7" s="27"/>
      <c r="FV7" s="27"/>
      <c r="FW7" s="27"/>
      <c r="FX7" s="27"/>
      <c r="FY7" s="27"/>
      <c r="FZ7" s="27"/>
      <c r="GA7" s="27"/>
      <c r="GB7" s="27"/>
      <c r="GC7" s="27"/>
      <c r="GD7" s="27"/>
      <c r="GE7" s="27"/>
      <c r="GF7" s="27"/>
      <c r="GG7" s="27"/>
      <c r="GH7" s="27"/>
      <c r="GI7" s="27"/>
      <c r="GJ7" s="27"/>
      <c r="GK7" s="27"/>
      <c r="GL7" s="27"/>
      <c r="GM7" s="27"/>
      <c r="GN7" s="27"/>
      <c r="GP7" s="27"/>
      <c r="GQ7" s="27"/>
      <c r="GR7" s="27"/>
      <c r="GS7" s="27"/>
      <c r="GT7" s="27"/>
      <c r="GU7" s="27"/>
      <c r="GV7" s="27"/>
      <c r="GW7" s="27"/>
      <c r="GX7" s="27"/>
      <c r="GY7" s="27"/>
      <c r="GZ7" s="27"/>
      <c r="HA7" s="27"/>
      <c r="HB7" s="27"/>
      <c r="HC7" s="27"/>
      <c r="HD7" s="27"/>
      <c r="HE7" s="27"/>
      <c r="HF7" s="27"/>
      <c r="HG7" s="27"/>
      <c r="HH7" s="27"/>
      <c r="HI7" s="27"/>
      <c r="HJ7" s="27"/>
      <c r="HK7" s="27"/>
      <c r="HL7" s="27"/>
      <c r="HM7" s="27"/>
      <c r="HN7" s="27"/>
      <c r="HO7" s="27"/>
      <c r="HP7" s="27"/>
      <c r="HQ7" s="27"/>
      <c r="HR7" s="27"/>
      <c r="HS7" s="27"/>
      <c r="HT7" s="27"/>
      <c r="HU7" s="27"/>
      <c r="HV7" s="27"/>
      <c r="HW7" s="27"/>
      <c r="HX7" s="27"/>
      <c r="HY7" s="27"/>
      <c r="HZ7" s="27"/>
      <c r="IA7" s="27"/>
      <c r="IB7" s="27"/>
      <c r="IC7" s="27"/>
      <c r="ID7" s="27"/>
      <c r="IE7" s="27"/>
      <c r="IF7" s="27"/>
      <c r="IG7" s="27"/>
      <c r="IH7" s="27"/>
      <c r="II7" s="27"/>
      <c r="IJ7" s="27"/>
      <c r="IL7" s="27"/>
      <c r="IM7" s="27"/>
      <c r="IN7" s="27"/>
      <c r="IO7" s="27"/>
      <c r="IP7" s="27"/>
      <c r="IQ7" s="27"/>
      <c r="IR7" s="27"/>
      <c r="IS7" s="27"/>
      <c r="IT7" s="27"/>
      <c r="IU7" s="27"/>
      <c r="IV7" s="27"/>
      <c r="IW7" s="27"/>
      <c r="IX7" s="27"/>
      <c r="IY7" s="27"/>
      <c r="IZ7" s="27"/>
      <c r="JA7" s="27"/>
      <c r="JB7" s="27"/>
      <c r="JC7" s="27"/>
      <c r="JD7" s="27"/>
      <c r="JE7" s="27"/>
      <c r="JF7" s="27"/>
      <c r="JG7" s="27"/>
      <c r="JH7" s="27"/>
      <c r="JI7" s="27"/>
      <c r="JJ7" s="27"/>
      <c r="JK7" s="27"/>
      <c r="JL7" s="27"/>
      <c r="JM7" s="27"/>
      <c r="JN7" s="27"/>
      <c r="JO7" s="27"/>
      <c r="JP7" s="27"/>
      <c r="JQ7" s="27"/>
      <c r="JR7" s="27"/>
      <c r="JS7" s="27"/>
      <c r="JT7" s="27"/>
      <c r="JU7" s="27"/>
      <c r="JV7" s="27"/>
      <c r="JW7" s="27"/>
      <c r="JX7" s="27"/>
      <c r="JY7" s="27"/>
      <c r="JZ7" s="27"/>
      <c r="KA7" s="27"/>
      <c r="KB7" s="27"/>
      <c r="KC7" s="27"/>
      <c r="KD7" s="27"/>
      <c r="KE7" s="27"/>
      <c r="KF7" s="27"/>
      <c r="KG7" s="27"/>
      <c r="KH7" s="27"/>
      <c r="KI7" s="27"/>
      <c r="KJ7" s="27"/>
      <c r="KK7" s="27"/>
      <c r="KL7" s="27"/>
      <c r="KM7" s="27"/>
      <c r="KN7" s="27"/>
      <c r="KO7" s="27"/>
      <c r="KP7" s="27"/>
      <c r="KQ7" s="27"/>
      <c r="KR7" s="27"/>
      <c r="KS7" s="27"/>
      <c r="KT7" s="27"/>
      <c r="KU7" s="27"/>
      <c r="KV7" s="27"/>
      <c r="KW7" s="27"/>
      <c r="KX7" s="27"/>
      <c r="KY7" s="27"/>
      <c r="KZ7" s="27"/>
      <c r="LA7" s="27"/>
      <c r="LB7" s="27"/>
      <c r="LC7" s="27"/>
      <c r="LD7" s="27"/>
      <c r="LE7" s="27"/>
    </row>
    <row r="8" spans="1:317" ht="14.4" x14ac:dyDescent="0.3">
      <c r="A8" s="17"/>
      <c r="B8" s="31" t="s">
        <v>69</v>
      </c>
      <c r="C8" s="63" t="s">
        <v>72</v>
      </c>
      <c r="D8" s="20"/>
      <c r="E8" s="20"/>
      <c r="F8" s="20"/>
      <c r="G8" s="20"/>
      <c r="H8" s="20"/>
      <c r="I8" s="20"/>
      <c r="J8" s="30"/>
      <c r="K8" s="27">
        <v>9</v>
      </c>
      <c r="L8" s="27">
        <v>4</v>
      </c>
      <c r="M8" s="27">
        <v>16</v>
      </c>
      <c r="N8" s="27">
        <v>10</v>
      </c>
      <c r="O8" s="33"/>
      <c r="P8" s="30"/>
      <c r="Q8" s="30"/>
      <c r="R8" s="30"/>
      <c r="S8" s="30"/>
      <c r="T8" s="30"/>
      <c r="U8" s="30"/>
      <c r="V8" s="30"/>
      <c r="W8" s="30"/>
      <c r="X8" s="30"/>
      <c r="Y8" s="30"/>
      <c r="Z8" s="30"/>
      <c r="AA8" s="30"/>
      <c r="AB8" s="30"/>
      <c r="AC8" s="30"/>
      <c r="AD8" s="30">
        <v>3</v>
      </c>
      <c r="AE8" s="30">
        <v>6</v>
      </c>
      <c r="AF8" s="30">
        <v>6</v>
      </c>
      <c r="AG8" s="30">
        <v>4</v>
      </c>
      <c r="AH8" s="30">
        <v>2</v>
      </c>
      <c r="AI8" s="30"/>
      <c r="AJ8" s="30"/>
      <c r="AK8" s="30">
        <v>3</v>
      </c>
      <c r="AL8" s="30">
        <v>4</v>
      </c>
      <c r="AM8" s="30">
        <v>3</v>
      </c>
      <c r="AN8" s="30">
        <v>5</v>
      </c>
      <c r="AO8" s="30"/>
      <c r="AP8" s="30">
        <v>5</v>
      </c>
      <c r="AQ8" s="30">
        <v>7</v>
      </c>
      <c r="AR8" s="30">
        <v>6</v>
      </c>
      <c r="AS8" s="30">
        <v>9</v>
      </c>
      <c r="AT8" s="30">
        <v>10</v>
      </c>
      <c r="AU8" s="30"/>
      <c r="AV8" s="30"/>
      <c r="AW8" s="30">
        <v>12</v>
      </c>
      <c r="AX8" s="30"/>
      <c r="AY8" s="30"/>
      <c r="AZ8" s="30"/>
      <c r="BA8" s="30"/>
      <c r="BB8" s="30"/>
      <c r="BC8" s="30"/>
      <c r="BD8" s="30"/>
      <c r="BE8" s="30"/>
      <c r="BF8" s="30"/>
      <c r="BG8" s="30"/>
      <c r="BH8" s="20"/>
      <c r="BI8" s="20"/>
      <c r="BJ8" s="20"/>
      <c r="BK8" s="20"/>
      <c r="BL8" s="20"/>
      <c r="BM8" s="20"/>
      <c r="BN8" s="20"/>
      <c r="BO8" s="20"/>
      <c r="BP8" s="20"/>
      <c r="BQ8" s="20"/>
      <c r="BR8" s="20"/>
      <c r="BS8" s="20"/>
      <c r="BT8" s="20"/>
      <c r="BU8" s="20"/>
      <c r="BV8" s="20"/>
      <c r="BW8" s="20"/>
      <c r="BX8" s="20"/>
      <c r="BY8" s="20"/>
      <c r="BZ8" s="20"/>
      <c r="CA8" s="20"/>
      <c r="CB8" s="20"/>
      <c r="CC8" s="20"/>
      <c r="CD8" s="20"/>
      <c r="CE8" s="20"/>
      <c r="CF8" s="20"/>
      <c r="CG8" s="30"/>
      <c r="CH8" s="27"/>
      <c r="CI8" s="27"/>
      <c r="CJ8" s="27"/>
      <c r="CK8" s="27"/>
      <c r="CL8" s="27"/>
      <c r="CM8" s="27"/>
      <c r="CN8" s="27"/>
      <c r="CO8" s="27"/>
      <c r="CP8" s="27"/>
      <c r="CQ8" s="27"/>
      <c r="CR8" s="27"/>
      <c r="CS8" s="27"/>
      <c r="CT8" s="27"/>
      <c r="CU8" s="27"/>
      <c r="CV8" s="27"/>
      <c r="CW8" s="27"/>
      <c r="CX8" s="27"/>
      <c r="CY8" s="27"/>
      <c r="CZ8" s="27"/>
      <c r="DA8" s="27"/>
      <c r="DB8" s="27"/>
      <c r="DC8" s="27"/>
      <c r="DD8" s="27"/>
      <c r="DE8" s="27"/>
      <c r="DF8" s="27"/>
      <c r="DG8" s="27"/>
      <c r="DH8" s="27"/>
      <c r="DI8" s="27"/>
      <c r="DJ8" s="27"/>
      <c r="DK8" s="27"/>
      <c r="DL8" s="27"/>
      <c r="DM8" s="27"/>
      <c r="DN8" s="27"/>
      <c r="DO8" s="27"/>
      <c r="DP8" s="27"/>
      <c r="DQ8" s="27"/>
      <c r="DR8" s="27"/>
      <c r="DS8" s="27"/>
      <c r="DT8" s="27"/>
      <c r="DU8" s="27"/>
      <c r="DV8" s="27"/>
      <c r="DW8" s="27"/>
      <c r="DX8" s="27"/>
      <c r="DY8" s="27"/>
      <c r="DZ8" s="27"/>
      <c r="EA8" s="27"/>
      <c r="EB8" s="27"/>
      <c r="EC8" s="27"/>
      <c r="ED8" s="27"/>
      <c r="EE8" s="27"/>
      <c r="EF8" s="27"/>
      <c r="EG8" s="27"/>
      <c r="EH8" s="27"/>
      <c r="EI8" s="27"/>
      <c r="EJ8" s="27"/>
      <c r="EK8" s="27"/>
      <c r="EL8" s="27"/>
      <c r="EM8" s="27"/>
      <c r="EN8" s="27"/>
      <c r="EO8" s="27"/>
      <c r="EP8" s="27"/>
      <c r="EQ8" s="27"/>
      <c r="ER8" s="27"/>
      <c r="ES8" s="27"/>
      <c r="ET8" s="27"/>
      <c r="EU8" s="27"/>
      <c r="EV8" s="27"/>
      <c r="EW8" s="27"/>
      <c r="EX8" s="27"/>
      <c r="EY8" s="27"/>
      <c r="EZ8" s="27"/>
      <c r="FA8" s="27"/>
      <c r="FB8" s="27"/>
      <c r="FC8" s="27"/>
      <c r="FD8" s="27"/>
      <c r="FE8" s="27"/>
      <c r="FF8" s="27"/>
      <c r="FG8" s="27"/>
      <c r="FH8" s="27"/>
      <c r="FI8" s="27"/>
      <c r="FJ8" s="27"/>
      <c r="FK8" s="27"/>
      <c r="FL8" s="27"/>
      <c r="FM8" s="27"/>
      <c r="FN8" s="27"/>
      <c r="FO8" s="27"/>
      <c r="FP8" s="27"/>
      <c r="FQ8" s="27"/>
      <c r="FR8" s="27"/>
      <c r="FS8" s="27"/>
      <c r="FT8" s="27"/>
      <c r="FU8" s="27"/>
      <c r="FV8" s="27"/>
      <c r="FW8" s="27"/>
      <c r="FX8" s="27"/>
      <c r="FY8" s="27"/>
      <c r="FZ8" s="27"/>
      <c r="GA8" s="27"/>
      <c r="GB8" s="27"/>
      <c r="GC8" s="27"/>
      <c r="GD8" s="27"/>
      <c r="GE8" s="27"/>
      <c r="GF8" s="27"/>
      <c r="GG8" s="27"/>
      <c r="GH8" s="27"/>
      <c r="GI8" s="27"/>
      <c r="GJ8" s="27"/>
      <c r="GK8" s="27"/>
      <c r="GL8" s="27"/>
      <c r="GM8" s="27"/>
      <c r="GN8" s="27"/>
      <c r="GP8" s="27"/>
      <c r="GQ8" s="27"/>
      <c r="GR8" s="27"/>
      <c r="GS8" s="27"/>
      <c r="GT8" s="27"/>
      <c r="GU8" s="27"/>
      <c r="GV8" s="27"/>
      <c r="GW8" s="27"/>
      <c r="GX8" s="27"/>
      <c r="GY8" s="27"/>
      <c r="GZ8" s="27"/>
      <c r="HA8" s="27"/>
      <c r="HB8" s="27"/>
      <c r="HC8" s="27"/>
      <c r="HD8" s="27"/>
      <c r="HE8" s="27"/>
      <c r="HF8" s="27"/>
      <c r="HG8" s="27"/>
      <c r="HH8" s="27"/>
      <c r="HI8" s="27"/>
      <c r="HJ8" s="27"/>
      <c r="HK8" s="27"/>
      <c r="HL8" s="27"/>
      <c r="HM8" s="27"/>
      <c r="HN8" s="27"/>
      <c r="HO8" s="27"/>
      <c r="HP8" s="27"/>
      <c r="HQ8" s="27"/>
      <c r="HR8" s="27"/>
      <c r="HS8" s="27"/>
      <c r="HT8" s="27"/>
      <c r="HU8" s="27"/>
      <c r="HV8" s="27"/>
      <c r="HW8" s="27"/>
      <c r="HX8" s="27"/>
      <c r="HY8" s="27"/>
      <c r="HZ8" s="27"/>
      <c r="IA8" s="27"/>
      <c r="IB8" s="27"/>
      <c r="IC8" s="27"/>
      <c r="ID8" s="27"/>
      <c r="IE8" s="27"/>
      <c r="IF8" s="27"/>
      <c r="IG8" s="27"/>
      <c r="IH8" s="27"/>
      <c r="II8" s="27"/>
      <c r="IJ8" s="27"/>
      <c r="IL8" s="27"/>
      <c r="IM8" s="27"/>
      <c r="IN8" s="27"/>
      <c r="IO8" s="27"/>
      <c r="IP8" s="27"/>
      <c r="IQ8" s="27"/>
      <c r="IR8" s="27"/>
      <c r="IS8" s="27"/>
      <c r="IT8" s="27"/>
      <c r="IU8" s="27"/>
      <c r="IV8" s="27"/>
      <c r="IW8" s="27"/>
      <c r="IX8" s="27"/>
      <c r="IY8" s="27"/>
      <c r="IZ8" s="27"/>
      <c r="JA8" s="27"/>
      <c r="JB8" s="27"/>
      <c r="JC8" s="27"/>
      <c r="JD8" s="27"/>
      <c r="JE8" s="27"/>
      <c r="JF8" s="27"/>
      <c r="JG8" s="27"/>
      <c r="JH8" s="27"/>
      <c r="JI8" s="27"/>
      <c r="JJ8" s="27"/>
      <c r="JK8" s="27"/>
      <c r="JL8" s="27"/>
      <c r="JM8" s="27"/>
      <c r="JN8" s="27"/>
      <c r="JO8" s="27"/>
      <c r="JP8" s="27"/>
      <c r="JQ8" s="27"/>
      <c r="JR8" s="27"/>
      <c r="JS8" s="27"/>
      <c r="JT8" s="27"/>
      <c r="JU8" s="27"/>
      <c r="JV8" s="27"/>
      <c r="JW8" s="27"/>
      <c r="JX8" s="27"/>
      <c r="JY8" s="27"/>
      <c r="JZ8" s="27"/>
      <c r="KA8" s="27"/>
      <c r="KB8" s="27"/>
      <c r="KC8" s="27"/>
      <c r="KD8" s="27"/>
      <c r="KE8" s="27"/>
      <c r="KF8" s="27"/>
      <c r="KG8" s="27"/>
      <c r="KH8" s="27"/>
      <c r="KI8" s="27"/>
      <c r="KJ8" s="27"/>
      <c r="KK8" s="27"/>
      <c r="KL8" s="27"/>
      <c r="KM8" s="27"/>
      <c r="KN8" s="27"/>
      <c r="KO8" s="27"/>
      <c r="KP8" s="27"/>
      <c r="KQ8" s="27"/>
      <c r="KR8" s="27"/>
      <c r="KS8" s="27"/>
      <c r="KT8" s="27"/>
      <c r="KU8" s="27"/>
      <c r="KV8" s="27"/>
      <c r="KW8" s="27"/>
      <c r="KX8" s="27"/>
      <c r="KY8" s="27"/>
      <c r="KZ8" s="27"/>
      <c r="LA8" s="27"/>
      <c r="LB8" s="27"/>
      <c r="LC8" s="27"/>
      <c r="LD8" s="27"/>
      <c r="LE8" s="27"/>
    </row>
    <row r="9" spans="1:317" ht="14.4" x14ac:dyDescent="0.3">
      <c r="A9" s="17"/>
      <c r="B9" s="31" t="s">
        <v>69</v>
      </c>
      <c r="C9" s="20" t="s">
        <v>73</v>
      </c>
      <c r="D9" s="20"/>
      <c r="E9" s="20"/>
      <c r="F9" s="20"/>
      <c r="G9" s="20"/>
      <c r="H9" s="20"/>
      <c r="I9" s="20"/>
      <c r="J9" s="30"/>
      <c r="K9" s="27">
        <v>6</v>
      </c>
      <c r="L9" s="27">
        <v>2.8</v>
      </c>
      <c r="M9" s="27">
        <v>2.5</v>
      </c>
      <c r="N9" s="27">
        <v>5.5</v>
      </c>
      <c r="O9" s="33"/>
      <c r="P9" s="30"/>
      <c r="Q9" s="30"/>
      <c r="R9" s="30"/>
      <c r="S9" s="30"/>
      <c r="T9" s="30"/>
      <c r="U9" s="30"/>
      <c r="V9" s="30"/>
      <c r="W9" s="30">
        <v>2</v>
      </c>
      <c r="X9" s="30">
        <v>4.7</v>
      </c>
      <c r="Y9" s="30">
        <v>3.7</v>
      </c>
      <c r="Z9" s="30">
        <v>4.3</v>
      </c>
      <c r="AA9" s="30">
        <v>3.8</v>
      </c>
      <c r="AB9" s="30"/>
      <c r="AC9" s="30"/>
      <c r="AD9" s="30">
        <v>3.3</v>
      </c>
      <c r="AE9" s="30">
        <v>5</v>
      </c>
      <c r="AF9" s="30">
        <v>3</v>
      </c>
      <c r="AG9" s="30">
        <v>6.6</v>
      </c>
      <c r="AH9" s="30">
        <v>5</v>
      </c>
      <c r="AI9" s="30"/>
      <c r="AJ9" s="30"/>
      <c r="AK9" s="30">
        <v>2.2000000000000002</v>
      </c>
      <c r="AL9" s="30">
        <v>1.2</v>
      </c>
      <c r="AM9" s="30">
        <v>4</v>
      </c>
      <c r="AN9" s="30"/>
      <c r="AO9" s="30"/>
      <c r="AP9" s="30">
        <v>3.1</v>
      </c>
      <c r="AQ9" s="30">
        <v>3.8</v>
      </c>
      <c r="AR9" s="30">
        <v>4</v>
      </c>
      <c r="AS9" s="30">
        <v>3.8</v>
      </c>
      <c r="AT9" s="30"/>
      <c r="AU9" s="30"/>
      <c r="AV9" s="30"/>
      <c r="AW9" s="30">
        <v>5.0999999999999996</v>
      </c>
      <c r="AX9" s="30">
        <v>3.6</v>
      </c>
      <c r="AY9" s="30"/>
      <c r="AZ9" s="30"/>
      <c r="BA9" s="30"/>
      <c r="BB9" s="30"/>
      <c r="BC9" s="30"/>
      <c r="BD9" s="30"/>
      <c r="BE9" s="30"/>
      <c r="BF9" s="30"/>
      <c r="BG9" s="30"/>
      <c r="BH9" s="20"/>
      <c r="BI9" s="20"/>
      <c r="BJ9" s="20"/>
      <c r="BK9" s="20"/>
      <c r="BL9" s="20"/>
      <c r="BM9" s="20"/>
      <c r="BN9" s="20"/>
      <c r="BO9" s="20"/>
      <c r="BP9" s="20"/>
      <c r="BQ9" s="20"/>
      <c r="BR9" s="20"/>
      <c r="BS9" s="20"/>
      <c r="BT9" s="20"/>
      <c r="BU9" s="20"/>
      <c r="BV9" s="20"/>
      <c r="BW9" s="20"/>
      <c r="BX9" s="20"/>
      <c r="BY9" s="20"/>
      <c r="BZ9" s="20"/>
      <c r="CA9" s="20"/>
      <c r="CB9" s="20"/>
      <c r="CC9" s="20"/>
      <c r="CD9" s="20"/>
      <c r="CE9" s="20"/>
      <c r="CF9" s="20"/>
      <c r="CG9" s="30"/>
      <c r="CH9" s="27"/>
      <c r="CI9" s="27"/>
      <c r="CJ9" s="27"/>
      <c r="CK9" s="27"/>
      <c r="CL9" s="27"/>
      <c r="CM9" s="27"/>
      <c r="CN9" s="27"/>
      <c r="CO9" s="27"/>
      <c r="CP9" s="27"/>
      <c r="CQ9" s="27"/>
      <c r="CR9" s="27"/>
      <c r="CS9" s="27"/>
      <c r="CT9" s="27"/>
      <c r="CU9" s="27"/>
      <c r="CV9" s="27"/>
      <c r="CW9" s="27"/>
      <c r="CX9" s="27"/>
      <c r="CY9" s="27"/>
      <c r="CZ9" s="27"/>
      <c r="DA9" s="27"/>
      <c r="DB9" s="27"/>
      <c r="DC9" s="27"/>
      <c r="DD9" s="27"/>
      <c r="DE9" s="27"/>
      <c r="DF9" s="27"/>
      <c r="DG9" s="27"/>
      <c r="DH9" s="27"/>
      <c r="DI9" s="27"/>
      <c r="DJ9" s="27"/>
      <c r="DK9" s="27"/>
      <c r="DL9" s="27"/>
      <c r="DM9" s="27"/>
      <c r="DN9" s="27"/>
      <c r="DO9" s="27"/>
      <c r="DP9" s="27"/>
      <c r="DQ9" s="27"/>
      <c r="DR9" s="27"/>
      <c r="DS9" s="27"/>
      <c r="DT9" s="27"/>
      <c r="DU9" s="27"/>
      <c r="DV9" s="27"/>
      <c r="DW9" s="27"/>
      <c r="DX9" s="27"/>
      <c r="DY9" s="27"/>
      <c r="DZ9" s="27"/>
      <c r="EA9" s="27"/>
      <c r="EB9" s="27"/>
      <c r="EC9" s="27"/>
      <c r="ED9" s="27"/>
      <c r="EE9" s="27"/>
      <c r="EF9" s="27"/>
      <c r="EG9" s="27"/>
      <c r="EH9" s="27"/>
      <c r="EI9" s="27"/>
      <c r="EJ9" s="27"/>
      <c r="EK9" s="27"/>
      <c r="EL9" s="27"/>
      <c r="EM9" s="27"/>
      <c r="EN9" s="27"/>
      <c r="EO9" s="27"/>
      <c r="EP9" s="27"/>
      <c r="EQ9" s="27"/>
      <c r="ER9" s="27"/>
      <c r="ES9" s="27"/>
      <c r="ET9" s="27"/>
      <c r="EU9" s="27"/>
      <c r="EV9" s="27"/>
      <c r="EW9" s="27"/>
      <c r="EX9" s="27"/>
      <c r="EY9" s="27"/>
      <c r="EZ9" s="27"/>
      <c r="FA9" s="27"/>
      <c r="FB9" s="27"/>
      <c r="FC9" s="27"/>
      <c r="FD9" s="27"/>
      <c r="FE9" s="27"/>
      <c r="FF9" s="27"/>
      <c r="FG9" s="27"/>
      <c r="FH9" s="27"/>
      <c r="FI9" s="27"/>
      <c r="FJ9" s="27"/>
      <c r="FK9" s="27"/>
      <c r="FL9" s="27"/>
      <c r="FM9" s="27"/>
      <c r="FN9" s="27"/>
      <c r="FO9" s="27"/>
      <c r="FP9" s="27"/>
      <c r="FQ9" s="27"/>
      <c r="FR9" s="27"/>
      <c r="FS9" s="27"/>
      <c r="FT9" s="27"/>
      <c r="FU9" s="27"/>
      <c r="FV9" s="27"/>
      <c r="FW9" s="27"/>
      <c r="FX9" s="27"/>
      <c r="FY9" s="27"/>
      <c r="FZ9" s="27"/>
      <c r="GA9" s="27"/>
      <c r="GB9" s="27"/>
      <c r="GC9" s="27"/>
      <c r="GD9" s="27"/>
      <c r="GE9" s="27"/>
      <c r="GF9" s="27"/>
      <c r="GG9" s="27"/>
      <c r="GH9" s="27"/>
      <c r="GI9" s="27"/>
      <c r="GJ9" s="27"/>
      <c r="GK9" s="27"/>
      <c r="GL9" s="27"/>
      <c r="GM9" s="27"/>
      <c r="GN9" s="27"/>
      <c r="GP9" s="27"/>
      <c r="GQ9" s="27"/>
      <c r="GR9" s="27"/>
      <c r="GS9" s="27"/>
      <c r="GT9" s="27"/>
      <c r="GU9" s="27"/>
      <c r="GV9" s="27"/>
      <c r="GW9" s="27"/>
      <c r="GX9" s="27"/>
      <c r="GY9" s="27"/>
      <c r="GZ9" s="27"/>
      <c r="HA9" s="27"/>
      <c r="HB9" s="27"/>
      <c r="HC9" s="27"/>
      <c r="HD9" s="27"/>
      <c r="HE9" s="27"/>
      <c r="HF9" s="27"/>
      <c r="HG9" s="27"/>
      <c r="HH9" s="27"/>
      <c r="HI9" s="27"/>
      <c r="HJ9" s="27"/>
      <c r="HK9" s="27"/>
      <c r="HL9" s="27"/>
      <c r="HM9" s="27"/>
      <c r="HN9" s="27"/>
      <c r="HO9" s="27"/>
      <c r="HP9" s="27"/>
      <c r="HQ9" s="27"/>
      <c r="HR9" s="27"/>
      <c r="HS9" s="27"/>
      <c r="HT9" s="27"/>
      <c r="HU9" s="27"/>
      <c r="HV9" s="27"/>
      <c r="HW9" s="27"/>
      <c r="HX9" s="27"/>
      <c r="HY9" s="27"/>
      <c r="HZ9" s="27"/>
      <c r="IA9" s="27"/>
      <c r="IB9" s="27"/>
      <c r="IC9" s="27"/>
      <c r="ID9" s="27"/>
      <c r="IE9" s="27"/>
      <c r="IF9" s="27"/>
      <c r="IG9" s="27"/>
      <c r="IH9" s="27"/>
      <c r="II9" s="27"/>
      <c r="IJ9" s="27"/>
      <c r="IL9" s="27"/>
      <c r="IM9" s="27"/>
      <c r="IN9" s="27"/>
      <c r="IO9" s="27"/>
      <c r="IP9" s="27"/>
      <c r="IQ9" s="27"/>
      <c r="IR9" s="27"/>
      <c r="IS9" s="27"/>
      <c r="IT9" s="27"/>
      <c r="IU9" s="27"/>
      <c r="IV9" s="27"/>
      <c r="IW9" s="27"/>
      <c r="IX9" s="27"/>
      <c r="IY9" s="27"/>
      <c r="IZ9" s="27"/>
      <c r="JA9" s="27"/>
      <c r="JB9" s="27"/>
      <c r="JC9" s="27"/>
      <c r="JD9" s="27"/>
      <c r="JE9" s="27"/>
      <c r="JF9" s="27"/>
      <c r="JG9" s="27"/>
      <c r="JH9" s="27"/>
      <c r="JI9" s="27"/>
      <c r="JJ9" s="27"/>
      <c r="JK9" s="27"/>
      <c r="JL9" s="27"/>
      <c r="JM9" s="27"/>
      <c r="JN9" s="27"/>
      <c r="JO9" s="27"/>
      <c r="JP9" s="27"/>
      <c r="JQ9" s="27"/>
      <c r="JR9" s="27"/>
      <c r="JS9" s="27"/>
      <c r="JT9" s="27"/>
      <c r="JU9" s="27"/>
      <c r="JV9" s="27"/>
      <c r="JW9" s="27"/>
      <c r="JX9" s="27"/>
      <c r="JY9" s="27"/>
      <c r="JZ9" s="27"/>
      <c r="KA9" s="27"/>
      <c r="KB9" s="27"/>
      <c r="KC9" s="27"/>
      <c r="KD9" s="27"/>
      <c r="KE9" s="27"/>
      <c r="KF9" s="27"/>
      <c r="KG9" s="27"/>
      <c r="KH9" s="27"/>
      <c r="KI9" s="27"/>
      <c r="KJ9" s="27"/>
      <c r="KK9" s="27"/>
      <c r="KL9" s="27"/>
      <c r="KM9" s="27"/>
      <c r="KN9" s="27"/>
      <c r="KO9" s="27"/>
      <c r="KP9" s="27"/>
      <c r="KQ9" s="27"/>
      <c r="KR9" s="27"/>
      <c r="KS9" s="27"/>
      <c r="KT9" s="27"/>
      <c r="KU9" s="27"/>
      <c r="KV9" s="27"/>
      <c r="KW9" s="27"/>
      <c r="KX9" s="27"/>
      <c r="KY9" s="27"/>
      <c r="KZ9" s="27"/>
      <c r="LA9" s="27"/>
      <c r="LB9" s="27"/>
      <c r="LC9" s="27"/>
      <c r="LD9" s="27"/>
      <c r="LE9" s="27"/>
    </row>
    <row r="10" spans="1:317" ht="14.4" x14ac:dyDescent="0.3">
      <c r="A10" s="17"/>
      <c r="B10" s="31" t="s">
        <v>69</v>
      </c>
      <c r="C10" s="20" t="s">
        <v>74</v>
      </c>
      <c r="D10" s="20"/>
      <c r="E10" s="20"/>
      <c r="F10" s="20"/>
      <c r="G10" s="20"/>
      <c r="H10" s="20"/>
      <c r="I10" s="20"/>
      <c r="J10" s="30"/>
      <c r="K10" s="27"/>
      <c r="L10" s="27"/>
      <c r="M10" s="27"/>
      <c r="N10" s="27"/>
      <c r="O10" s="33"/>
      <c r="P10" s="30"/>
      <c r="Q10" s="30"/>
      <c r="R10" s="30"/>
      <c r="S10" s="30"/>
      <c r="T10" s="30"/>
      <c r="U10" s="30"/>
      <c r="V10" s="30"/>
      <c r="W10" s="30"/>
      <c r="X10" s="30"/>
      <c r="Y10" s="30"/>
      <c r="Z10" s="30"/>
      <c r="AA10" s="30"/>
      <c r="AB10" s="30"/>
      <c r="AC10" s="30"/>
      <c r="AD10" s="30"/>
      <c r="AE10" s="30">
        <v>16</v>
      </c>
      <c r="AF10" s="30">
        <v>10.53</v>
      </c>
      <c r="AG10" s="30"/>
      <c r="AH10" s="30">
        <v>11.15</v>
      </c>
      <c r="AI10" s="30"/>
      <c r="AJ10" s="30"/>
      <c r="AK10" s="30"/>
      <c r="AL10" s="30"/>
      <c r="AM10" s="30"/>
      <c r="AN10" s="30"/>
      <c r="AO10" s="30"/>
      <c r="AP10" s="30">
        <v>15.68</v>
      </c>
      <c r="AQ10" s="30"/>
      <c r="AR10" s="30"/>
      <c r="AS10" s="30"/>
      <c r="AT10" s="30">
        <v>14.52</v>
      </c>
      <c r="AU10" s="30"/>
      <c r="AV10" s="30"/>
      <c r="AW10" s="30"/>
      <c r="AX10" s="30">
        <v>11.1</v>
      </c>
      <c r="AY10" s="30"/>
      <c r="AZ10" s="30"/>
      <c r="BA10" s="30"/>
      <c r="BB10" s="30"/>
      <c r="BC10" s="30"/>
      <c r="BD10" s="30"/>
      <c r="BE10" s="30"/>
      <c r="BF10" s="30"/>
      <c r="BG10" s="30"/>
      <c r="BH10" s="20"/>
      <c r="BI10" s="20"/>
      <c r="BJ10" s="20"/>
      <c r="BK10" s="20"/>
      <c r="BL10" s="20"/>
      <c r="BM10" s="20"/>
      <c r="BN10" s="20"/>
      <c r="BO10" s="20"/>
      <c r="BP10" s="20"/>
      <c r="BQ10" s="20"/>
      <c r="BR10" s="20"/>
      <c r="BS10" s="20"/>
      <c r="BT10" s="20"/>
      <c r="BU10" s="20"/>
      <c r="BV10" s="20"/>
      <c r="BW10" s="20"/>
      <c r="BX10" s="20"/>
      <c r="BY10" s="20"/>
      <c r="BZ10" s="20"/>
      <c r="CA10" s="20"/>
      <c r="CB10" s="20"/>
      <c r="CC10" s="20"/>
      <c r="CD10" s="20"/>
      <c r="CE10" s="20"/>
      <c r="CF10" s="20"/>
      <c r="CG10" s="30"/>
      <c r="CH10" s="27"/>
      <c r="CI10" s="27"/>
      <c r="CJ10" s="27"/>
      <c r="CK10" s="27"/>
      <c r="CL10" s="27"/>
      <c r="CM10" s="27"/>
      <c r="CN10" s="27"/>
      <c r="CO10" s="27"/>
      <c r="CP10" s="27"/>
      <c r="CQ10" s="27"/>
      <c r="CR10" s="27"/>
      <c r="CS10" s="27"/>
      <c r="CT10" s="27"/>
      <c r="CU10" s="27"/>
      <c r="CV10" s="27"/>
      <c r="CW10" s="27"/>
      <c r="CX10" s="27"/>
      <c r="CY10" s="27"/>
      <c r="CZ10" s="27"/>
      <c r="DA10" s="27"/>
      <c r="DB10" s="27"/>
      <c r="DC10" s="27"/>
      <c r="DD10" s="27"/>
      <c r="DE10" s="27"/>
      <c r="DF10" s="27"/>
      <c r="DG10" s="27"/>
      <c r="DH10" s="27"/>
      <c r="DI10" s="27"/>
      <c r="DJ10" s="27"/>
      <c r="DK10" s="27"/>
      <c r="DL10" s="27"/>
      <c r="DM10" s="27"/>
      <c r="DN10" s="27"/>
      <c r="DO10" s="27"/>
      <c r="DP10" s="27"/>
      <c r="DQ10" s="27"/>
      <c r="DR10" s="27"/>
      <c r="DS10" s="27"/>
      <c r="DT10" s="27"/>
      <c r="DU10" s="27"/>
      <c r="DV10" s="27"/>
      <c r="DW10" s="27"/>
      <c r="DX10" s="27"/>
      <c r="DY10" s="27"/>
      <c r="DZ10" s="27"/>
      <c r="EA10" s="27"/>
      <c r="EB10" s="27"/>
      <c r="EC10" s="27"/>
      <c r="ED10" s="27"/>
      <c r="EE10" s="27"/>
      <c r="EF10" s="27"/>
      <c r="EG10" s="27"/>
      <c r="EH10" s="27"/>
      <c r="EI10" s="27"/>
      <c r="EJ10" s="27"/>
      <c r="EK10" s="27"/>
      <c r="EL10" s="27"/>
      <c r="EM10" s="27"/>
      <c r="EN10" s="27"/>
      <c r="EO10" s="27"/>
      <c r="EP10" s="27"/>
      <c r="EQ10" s="27"/>
      <c r="ER10" s="27"/>
      <c r="ES10" s="27"/>
      <c r="ET10" s="27"/>
      <c r="EU10" s="27"/>
      <c r="EV10" s="27"/>
      <c r="EW10" s="27"/>
      <c r="EX10" s="27"/>
      <c r="EY10" s="27"/>
      <c r="EZ10" s="27"/>
      <c r="FA10" s="27"/>
      <c r="FB10" s="27"/>
      <c r="FC10" s="27"/>
      <c r="FD10" s="27"/>
      <c r="FE10" s="27"/>
      <c r="FF10" s="27"/>
      <c r="FG10" s="27"/>
      <c r="FH10" s="27"/>
      <c r="FI10" s="27"/>
      <c r="FJ10" s="27"/>
      <c r="FK10" s="27"/>
      <c r="FL10" s="27"/>
      <c r="FM10" s="27"/>
      <c r="FN10" s="27"/>
      <c r="FO10" s="27"/>
      <c r="FP10" s="27"/>
      <c r="FQ10" s="27"/>
      <c r="FR10" s="27"/>
      <c r="FS10" s="27"/>
      <c r="FT10" s="27"/>
      <c r="FU10" s="27"/>
      <c r="FV10" s="27"/>
      <c r="FW10" s="27"/>
      <c r="FX10" s="27"/>
      <c r="FY10" s="27"/>
      <c r="FZ10" s="27"/>
      <c r="GA10" s="27"/>
      <c r="GB10" s="27"/>
      <c r="GC10" s="27"/>
      <c r="GD10" s="27"/>
      <c r="GE10" s="27"/>
      <c r="GF10" s="27"/>
      <c r="GG10" s="27"/>
      <c r="GH10" s="27"/>
      <c r="GI10" s="27"/>
      <c r="GJ10" s="27"/>
      <c r="GK10" s="27"/>
      <c r="GL10" s="27"/>
      <c r="GM10" s="27"/>
      <c r="GN10" s="27"/>
      <c r="GP10" s="27"/>
      <c r="GQ10" s="27"/>
      <c r="GR10" s="27"/>
      <c r="GS10" s="27"/>
      <c r="GT10" s="27"/>
      <c r="GU10" s="27"/>
      <c r="GV10" s="27"/>
      <c r="GW10" s="27"/>
      <c r="GX10" s="27"/>
      <c r="GY10" s="27"/>
      <c r="GZ10" s="27"/>
      <c r="HA10" s="27"/>
      <c r="HB10" s="27"/>
      <c r="HC10" s="27"/>
      <c r="HD10" s="27"/>
      <c r="HE10" s="27"/>
      <c r="HF10" s="27"/>
      <c r="HG10" s="27"/>
      <c r="HH10" s="27"/>
      <c r="HI10" s="27"/>
      <c r="HJ10" s="27"/>
      <c r="HK10" s="27"/>
      <c r="HL10" s="27"/>
      <c r="HM10" s="27"/>
      <c r="HN10" s="27"/>
      <c r="HO10" s="27"/>
      <c r="HP10" s="27"/>
      <c r="HQ10" s="27"/>
      <c r="HR10" s="27"/>
      <c r="HS10" s="27"/>
      <c r="HT10" s="27"/>
      <c r="HU10" s="27"/>
      <c r="HV10" s="27"/>
      <c r="HW10" s="27"/>
      <c r="HX10" s="27"/>
      <c r="HY10" s="27"/>
      <c r="HZ10" s="27"/>
      <c r="IA10" s="27"/>
      <c r="IB10" s="27"/>
      <c r="IC10" s="27"/>
      <c r="ID10" s="27"/>
      <c r="IE10" s="27"/>
      <c r="IF10" s="27"/>
      <c r="IG10" s="27"/>
      <c r="IH10" s="27"/>
      <c r="II10" s="27"/>
      <c r="IJ10" s="27"/>
      <c r="IL10" s="27"/>
      <c r="IM10" s="27"/>
      <c r="IN10" s="27"/>
      <c r="IO10" s="27"/>
      <c r="IP10" s="27"/>
      <c r="IQ10" s="27"/>
      <c r="IR10" s="27"/>
      <c r="IS10" s="27"/>
      <c r="IT10" s="27"/>
      <c r="IU10" s="27"/>
      <c r="IV10" s="27"/>
      <c r="IW10" s="27"/>
      <c r="IX10" s="27"/>
      <c r="IY10" s="27"/>
      <c r="IZ10" s="27"/>
      <c r="JA10" s="27"/>
      <c r="JB10" s="27"/>
      <c r="JC10" s="27"/>
      <c r="JD10" s="27"/>
      <c r="JE10" s="27"/>
      <c r="JF10" s="27"/>
      <c r="JG10" s="27"/>
      <c r="JH10" s="27"/>
      <c r="JI10" s="27"/>
      <c r="JJ10" s="27"/>
      <c r="JK10" s="27"/>
      <c r="JL10" s="27"/>
      <c r="JM10" s="27"/>
      <c r="JN10" s="27"/>
      <c r="JO10" s="27"/>
      <c r="JP10" s="27"/>
      <c r="JQ10" s="27"/>
      <c r="JR10" s="27"/>
      <c r="JS10" s="27"/>
      <c r="JT10" s="27"/>
      <c r="JU10" s="27"/>
      <c r="JV10" s="27"/>
      <c r="JW10" s="27"/>
      <c r="JX10" s="27"/>
      <c r="JY10" s="27"/>
      <c r="JZ10" s="27"/>
      <c r="KA10" s="27"/>
      <c r="KB10" s="27"/>
      <c r="KC10" s="27"/>
      <c r="KD10" s="27"/>
      <c r="KE10" s="27"/>
      <c r="KF10" s="27"/>
      <c r="KG10" s="27"/>
      <c r="KH10" s="27"/>
      <c r="KI10" s="27"/>
      <c r="KJ10" s="27"/>
      <c r="KK10" s="27"/>
      <c r="KL10" s="27"/>
      <c r="KM10" s="27"/>
      <c r="KN10" s="27"/>
      <c r="KO10" s="27"/>
      <c r="KP10" s="27"/>
      <c r="KQ10" s="27"/>
      <c r="KR10" s="27"/>
      <c r="KS10" s="27"/>
      <c r="KT10" s="27"/>
      <c r="KU10" s="27"/>
      <c r="KV10" s="27"/>
      <c r="KW10" s="27"/>
      <c r="KX10" s="27"/>
      <c r="KY10" s="27"/>
      <c r="KZ10" s="27"/>
      <c r="LA10" s="27"/>
      <c r="LB10" s="27"/>
      <c r="LC10" s="27"/>
      <c r="LD10" s="27"/>
      <c r="LE10" s="27"/>
    </row>
    <row r="11" spans="1:317" ht="14.4" x14ac:dyDescent="0.3">
      <c r="A11" s="17"/>
      <c r="B11" s="31" t="s">
        <v>69</v>
      </c>
      <c r="C11" s="20" t="s">
        <v>75</v>
      </c>
      <c r="D11" s="20"/>
      <c r="E11" s="20"/>
      <c r="F11" s="20"/>
      <c r="G11" s="20"/>
      <c r="H11" s="20"/>
      <c r="I11" s="20"/>
      <c r="J11" s="30"/>
      <c r="K11" s="27" t="s">
        <v>76</v>
      </c>
      <c r="L11" s="27" t="s">
        <v>76</v>
      </c>
      <c r="M11" s="27" t="s">
        <v>76</v>
      </c>
      <c r="N11" s="27" t="s">
        <v>76</v>
      </c>
      <c r="O11" s="33"/>
      <c r="P11" s="30"/>
      <c r="Q11" s="30"/>
      <c r="R11" s="30"/>
      <c r="S11" s="30"/>
      <c r="T11" s="30"/>
      <c r="U11" s="30"/>
      <c r="V11" s="30"/>
      <c r="W11" s="30" t="s">
        <v>76</v>
      </c>
      <c r="X11" s="30" t="s">
        <v>76</v>
      </c>
      <c r="Y11" s="30" t="s">
        <v>76</v>
      </c>
      <c r="Z11" s="30" t="s">
        <v>76</v>
      </c>
      <c r="AA11" s="30" t="s">
        <v>76</v>
      </c>
      <c r="AB11" s="30"/>
      <c r="AC11" s="30"/>
      <c r="AD11" s="30" t="s">
        <v>76</v>
      </c>
      <c r="AE11" s="30" t="s">
        <v>76</v>
      </c>
      <c r="AF11" s="30" t="s">
        <v>76</v>
      </c>
      <c r="AG11" s="30" t="s">
        <v>76</v>
      </c>
      <c r="AH11" s="30" t="s">
        <v>76</v>
      </c>
      <c r="AI11" s="30"/>
      <c r="AJ11" s="30"/>
      <c r="AK11" s="30" t="s">
        <v>76</v>
      </c>
      <c r="AL11" s="30" t="s">
        <v>76</v>
      </c>
      <c r="AM11" s="30" t="s">
        <v>76</v>
      </c>
      <c r="AN11" s="30" t="s">
        <v>76</v>
      </c>
      <c r="AO11" s="30"/>
      <c r="AP11" s="30" t="s">
        <v>76</v>
      </c>
      <c r="AQ11" s="30" t="s">
        <v>76</v>
      </c>
      <c r="AR11" s="30" t="s">
        <v>76</v>
      </c>
      <c r="AS11" s="30" t="s">
        <v>76</v>
      </c>
      <c r="AT11" s="30" t="s">
        <v>76</v>
      </c>
      <c r="AU11" s="30"/>
      <c r="AV11" s="30"/>
      <c r="AW11" s="30" t="s">
        <v>76</v>
      </c>
      <c r="AX11" s="30" t="s">
        <v>76</v>
      </c>
      <c r="AY11" s="30"/>
      <c r="AZ11" s="30"/>
      <c r="BA11" s="30"/>
      <c r="BB11" s="30"/>
      <c r="BC11" s="30"/>
      <c r="BD11" s="30"/>
      <c r="BE11" s="30"/>
      <c r="BF11" s="30"/>
      <c r="BG11" s="30"/>
      <c r="BH11" s="20"/>
      <c r="BI11" s="20"/>
      <c r="BJ11" s="20"/>
      <c r="BK11" s="20"/>
      <c r="BL11" s="20"/>
      <c r="BM11" s="20"/>
      <c r="BN11" s="20"/>
      <c r="BO11" s="20"/>
      <c r="BP11" s="20"/>
      <c r="BQ11" s="20"/>
      <c r="BR11" s="20"/>
      <c r="BS11" s="20"/>
      <c r="BT11" s="20"/>
      <c r="BU11" s="20"/>
      <c r="BV11" s="20"/>
      <c r="BW11" s="20"/>
      <c r="BX11" s="20"/>
      <c r="BY11" s="20"/>
      <c r="BZ11" s="20"/>
      <c r="CA11" s="20"/>
      <c r="CB11" s="20"/>
      <c r="CC11" s="20"/>
      <c r="CD11" s="20"/>
      <c r="CE11" s="20"/>
      <c r="CF11" s="20"/>
      <c r="CG11" s="30"/>
      <c r="CH11" s="27"/>
      <c r="CI11" s="27"/>
      <c r="CJ11" s="27"/>
      <c r="CK11" s="27"/>
      <c r="CL11" s="27"/>
      <c r="CM11" s="27"/>
      <c r="CN11" s="27"/>
      <c r="CO11" s="27"/>
      <c r="CP11" s="27"/>
      <c r="CQ11" s="27"/>
      <c r="CR11" s="27"/>
      <c r="CS11" s="27"/>
      <c r="CT11" s="27"/>
      <c r="CU11" s="27"/>
      <c r="CV11" s="27"/>
      <c r="CW11" s="27"/>
      <c r="CX11" s="27"/>
      <c r="CY11" s="27"/>
      <c r="CZ11" s="27"/>
      <c r="DA11" s="27"/>
      <c r="DB11" s="27"/>
      <c r="DC11" s="27"/>
      <c r="DD11" s="27"/>
      <c r="DE11" s="27"/>
      <c r="DF11" s="27"/>
      <c r="DG11" s="27"/>
      <c r="DH11" s="27"/>
      <c r="DI11" s="27"/>
      <c r="DJ11" s="27"/>
      <c r="DK11" s="27"/>
      <c r="DL11" s="27"/>
      <c r="DM11" s="27"/>
      <c r="DN11" s="27"/>
      <c r="DO11" s="27"/>
      <c r="DP11" s="27"/>
      <c r="DQ11" s="27"/>
      <c r="DR11" s="27"/>
      <c r="DS11" s="27"/>
      <c r="DT11" s="27"/>
      <c r="DU11" s="27"/>
      <c r="DV11" s="27"/>
      <c r="DW11" s="27"/>
      <c r="DX11" s="27"/>
      <c r="DY11" s="27"/>
      <c r="DZ11" s="27"/>
      <c r="EA11" s="27"/>
      <c r="EB11" s="27"/>
      <c r="EC11" s="27"/>
      <c r="ED11" s="27"/>
      <c r="EE11" s="27"/>
      <c r="EF11" s="27"/>
      <c r="EG11" s="27"/>
      <c r="EH11" s="27"/>
      <c r="EI11" s="27"/>
      <c r="EJ11" s="27"/>
      <c r="EK11" s="27"/>
      <c r="EL11" s="27"/>
      <c r="EM11" s="27"/>
      <c r="EN11" s="27"/>
      <c r="EO11" s="27"/>
      <c r="EP11" s="27"/>
      <c r="EQ11" s="27"/>
      <c r="ER11" s="27"/>
      <c r="ES11" s="27"/>
      <c r="ET11" s="27"/>
      <c r="EU11" s="27"/>
      <c r="EV11" s="27"/>
      <c r="EW11" s="27"/>
      <c r="EX11" s="27"/>
      <c r="EY11" s="27"/>
      <c r="EZ11" s="27"/>
      <c r="FA11" s="27"/>
      <c r="FB11" s="27"/>
      <c r="FC11" s="27"/>
      <c r="FD11" s="27"/>
      <c r="FE11" s="27"/>
      <c r="FF11" s="27"/>
      <c r="FG11" s="27"/>
      <c r="FH11" s="27"/>
      <c r="FI11" s="27"/>
      <c r="FJ11" s="27"/>
      <c r="FK11" s="27"/>
      <c r="FL11" s="27"/>
      <c r="FM11" s="27"/>
      <c r="FN11" s="27"/>
      <c r="FO11" s="27"/>
      <c r="FP11" s="27"/>
      <c r="FQ11" s="27"/>
      <c r="FR11" s="27"/>
      <c r="FS11" s="27"/>
      <c r="FT11" s="27"/>
      <c r="FU11" s="27"/>
      <c r="FV11" s="27"/>
      <c r="FW11" s="27"/>
      <c r="FX11" s="27"/>
      <c r="FY11" s="27"/>
      <c r="FZ11" s="27"/>
      <c r="GA11" s="27"/>
      <c r="GB11" s="27"/>
      <c r="GC11" s="27"/>
      <c r="GD11" s="27"/>
      <c r="GE11" s="27"/>
      <c r="GF11" s="27"/>
      <c r="GG11" s="27"/>
      <c r="GH11" s="27"/>
      <c r="GI11" s="27"/>
      <c r="GJ11" s="64"/>
      <c r="GK11" s="64"/>
      <c r="GL11" s="27"/>
      <c r="GM11" s="27"/>
      <c r="GN11" s="27"/>
      <c r="GP11" s="27"/>
      <c r="GQ11" s="27"/>
      <c r="GR11" s="27"/>
      <c r="GS11" s="27"/>
      <c r="GT11" s="27"/>
      <c r="GU11" s="27"/>
      <c r="GV11" s="27"/>
      <c r="GW11" s="27"/>
      <c r="GX11" s="27"/>
      <c r="GY11" s="27"/>
      <c r="GZ11" s="27"/>
      <c r="HA11" s="27"/>
      <c r="HB11" s="27"/>
      <c r="HC11" s="27"/>
      <c r="HD11" s="27"/>
      <c r="HE11" s="27"/>
      <c r="HF11" s="27"/>
      <c r="HG11" s="27"/>
      <c r="HH11" s="27"/>
      <c r="HI11" s="27"/>
      <c r="HJ11" s="27"/>
      <c r="HK11" s="27"/>
      <c r="HL11" s="27"/>
      <c r="HM11" s="27"/>
      <c r="HN11" s="27"/>
      <c r="HO11" s="27"/>
      <c r="HP11" s="27"/>
      <c r="HQ11" s="27"/>
      <c r="HR11" s="27"/>
      <c r="HS11" s="27"/>
      <c r="HT11" s="27"/>
      <c r="HU11" s="27"/>
      <c r="HV11" s="27"/>
      <c r="HW11" s="27"/>
      <c r="HX11" s="27"/>
      <c r="HY11" s="27"/>
      <c r="HZ11" s="27"/>
      <c r="IA11" s="27"/>
      <c r="IB11" s="27"/>
      <c r="IC11" s="27"/>
      <c r="ID11" s="27"/>
      <c r="IE11" s="27"/>
      <c r="IF11" s="64"/>
      <c r="IG11" s="64"/>
      <c r="IH11" s="27"/>
      <c r="II11" s="27"/>
      <c r="IJ11" s="27"/>
      <c r="IL11" s="27"/>
      <c r="IM11" s="27"/>
      <c r="IN11" s="27"/>
      <c r="IO11" s="27"/>
      <c r="IP11" s="27"/>
      <c r="IQ11" s="27"/>
      <c r="IR11" s="27"/>
      <c r="IS11" s="27"/>
      <c r="IT11" s="27"/>
      <c r="IU11" s="27"/>
      <c r="IV11" s="27"/>
      <c r="IW11" s="27"/>
      <c r="IX11" s="27"/>
      <c r="IY11" s="27"/>
      <c r="IZ11" s="27"/>
      <c r="JA11" s="27"/>
      <c r="JB11" s="27"/>
      <c r="JC11" s="27"/>
      <c r="JD11" s="27"/>
      <c r="JE11" s="27"/>
      <c r="JF11" s="27"/>
      <c r="JG11" s="27"/>
      <c r="JH11" s="27"/>
      <c r="JI11" s="27"/>
      <c r="JJ11" s="27"/>
      <c r="JK11" s="27"/>
      <c r="JL11" s="27"/>
      <c r="JM11" s="27"/>
      <c r="JN11" s="27"/>
      <c r="JO11" s="27"/>
      <c r="JP11" s="27"/>
      <c r="JQ11" s="27"/>
      <c r="JR11" s="27"/>
      <c r="JS11" s="27"/>
      <c r="JT11" s="27"/>
      <c r="JU11" s="27"/>
      <c r="JV11" s="27"/>
      <c r="JW11" s="27"/>
      <c r="JX11" s="27"/>
      <c r="JY11" s="27"/>
      <c r="JZ11" s="27"/>
      <c r="KA11" s="27"/>
      <c r="KB11" s="27"/>
      <c r="KC11" s="27"/>
      <c r="KD11" s="27"/>
      <c r="KE11" s="27"/>
      <c r="KF11" s="27"/>
      <c r="KG11" s="27"/>
      <c r="KH11" s="27"/>
      <c r="KI11" s="27"/>
      <c r="KJ11" s="27"/>
      <c r="KK11" s="27"/>
      <c r="KL11" s="27"/>
      <c r="KM11" s="27"/>
      <c r="KN11" s="27"/>
      <c r="KO11" s="27"/>
      <c r="KP11" s="27"/>
      <c r="KQ11" s="27"/>
      <c r="KR11" s="27"/>
      <c r="KS11" s="27"/>
      <c r="KT11" s="27"/>
      <c r="KU11" s="27"/>
      <c r="KV11" s="27"/>
      <c r="KW11" s="27"/>
      <c r="KX11" s="27"/>
      <c r="KY11" s="27"/>
      <c r="KZ11" s="27"/>
      <c r="LA11" s="27"/>
      <c r="LB11" s="27"/>
      <c r="LC11" s="27"/>
      <c r="LD11" s="27"/>
      <c r="LE11" s="27"/>
    </row>
    <row r="12" spans="1:317" ht="14.4" x14ac:dyDescent="0.3">
      <c r="A12" s="17"/>
      <c r="B12" s="31" t="s">
        <v>69</v>
      </c>
      <c r="C12" s="20" t="s">
        <v>77</v>
      </c>
      <c r="D12" s="20"/>
      <c r="E12" s="20"/>
      <c r="F12" s="20"/>
      <c r="G12" s="20"/>
      <c r="H12" s="20"/>
      <c r="I12" s="20"/>
      <c r="J12" s="30"/>
      <c r="K12" s="27" t="s">
        <v>76</v>
      </c>
      <c r="L12" s="27" t="s">
        <v>76</v>
      </c>
      <c r="M12" s="27" t="s">
        <v>76</v>
      </c>
      <c r="N12" s="27" t="s">
        <v>76</v>
      </c>
      <c r="O12" s="33"/>
      <c r="P12" s="30"/>
      <c r="Q12" s="30"/>
      <c r="R12" s="30"/>
      <c r="S12" s="30"/>
      <c r="T12" s="30"/>
      <c r="U12" s="30"/>
      <c r="V12" s="30"/>
      <c r="W12" s="30" t="s">
        <v>76</v>
      </c>
      <c r="X12" s="30" t="s">
        <v>76</v>
      </c>
      <c r="Y12" s="30" t="s">
        <v>76</v>
      </c>
      <c r="Z12" s="30" t="s">
        <v>76</v>
      </c>
      <c r="AA12" s="30" t="s">
        <v>76</v>
      </c>
      <c r="AB12" s="30"/>
      <c r="AC12" s="30"/>
      <c r="AD12" s="30" t="s">
        <v>76</v>
      </c>
      <c r="AE12" s="30" t="s">
        <v>76</v>
      </c>
      <c r="AF12" s="30" t="s">
        <v>76</v>
      </c>
      <c r="AG12" s="30" t="s">
        <v>76</v>
      </c>
      <c r="AH12" s="30" t="s">
        <v>76</v>
      </c>
      <c r="AI12" s="30"/>
      <c r="AJ12" s="30"/>
      <c r="AK12" s="30" t="s">
        <v>76</v>
      </c>
      <c r="AL12" s="30" t="s">
        <v>76</v>
      </c>
      <c r="AM12" s="30" t="s">
        <v>76</v>
      </c>
      <c r="AN12" s="30" t="s">
        <v>76</v>
      </c>
      <c r="AO12" s="30"/>
      <c r="AP12" s="30" t="s">
        <v>76</v>
      </c>
      <c r="AQ12" s="30" t="s">
        <v>76</v>
      </c>
      <c r="AR12" s="30" t="s">
        <v>76</v>
      </c>
      <c r="AS12" s="30" t="s">
        <v>76</v>
      </c>
      <c r="AT12" s="30" t="s">
        <v>76</v>
      </c>
      <c r="AU12" s="30"/>
      <c r="AV12" s="30"/>
      <c r="AW12" s="30" t="s">
        <v>76</v>
      </c>
      <c r="AX12" s="30" t="s">
        <v>76</v>
      </c>
      <c r="AY12" s="30"/>
      <c r="AZ12" s="30"/>
      <c r="BA12" s="30"/>
      <c r="BB12" s="30"/>
      <c r="BC12" s="30"/>
      <c r="BD12" s="30"/>
      <c r="BE12" s="30"/>
      <c r="BF12" s="30"/>
      <c r="BG12" s="30"/>
      <c r="BH12" s="20"/>
      <c r="BI12" s="20"/>
      <c r="BJ12" s="20"/>
      <c r="BK12" s="20"/>
      <c r="BL12" s="20"/>
      <c r="BM12" s="20"/>
      <c r="BN12" s="20"/>
      <c r="BO12" s="20"/>
      <c r="BP12" s="20"/>
      <c r="BQ12" s="20"/>
      <c r="BR12" s="20"/>
      <c r="BS12" s="20"/>
      <c r="BT12" s="20"/>
      <c r="BU12" s="20"/>
      <c r="BV12" s="20"/>
      <c r="BW12" s="20"/>
      <c r="BX12" s="20"/>
      <c r="BY12" s="20"/>
      <c r="BZ12" s="20"/>
      <c r="CA12" s="20"/>
      <c r="CB12" s="20"/>
      <c r="CC12" s="20"/>
      <c r="CD12" s="20"/>
      <c r="CE12" s="20"/>
      <c r="CF12" s="20"/>
      <c r="CG12" s="30"/>
      <c r="CH12" s="27"/>
      <c r="CI12" s="27"/>
      <c r="CJ12" s="27"/>
      <c r="CK12" s="27"/>
      <c r="CL12" s="27"/>
      <c r="CM12" s="27"/>
      <c r="CN12" s="27"/>
      <c r="CO12" s="27"/>
      <c r="CP12" s="27"/>
      <c r="CQ12" s="27"/>
      <c r="CR12" s="27"/>
      <c r="CS12" s="27"/>
      <c r="CT12" s="27"/>
      <c r="CU12" s="27"/>
      <c r="CV12" s="27"/>
      <c r="CW12" s="27"/>
      <c r="CX12" s="27"/>
      <c r="CY12" s="27"/>
      <c r="CZ12" s="27"/>
      <c r="DA12" s="27"/>
      <c r="DB12" s="27"/>
      <c r="DC12" s="27"/>
      <c r="DD12" s="27"/>
      <c r="DE12" s="27"/>
      <c r="DF12" s="27"/>
      <c r="DG12" s="27"/>
      <c r="DH12" s="27"/>
      <c r="DI12" s="27"/>
      <c r="DJ12" s="27"/>
      <c r="DK12" s="27"/>
      <c r="DL12" s="27"/>
      <c r="DM12" s="27"/>
      <c r="DN12" s="27"/>
      <c r="DO12" s="27"/>
      <c r="DP12" s="27"/>
      <c r="DQ12" s="27"/>
      <c r="DR12" s="27"/>
      <c r="DS12" s="27"/>
      <c r="DT12" s="27"/>
      <c r="DU12" s="27"/>
      <c r="DV12" s="27"/>
      <c r="DW12" s="27"/>
      <c r="DX12" s="27"/>
      <c r="DY12" s="27"/>
      <c r="DZ12" s="27"/>
      <c r="EA12" s="27"/>
      <c r="EB12" s="27"/>
      <c r="EC12" s="27"/>
      <c r="ED12" s="27"/>
      <c r="EE12" s="27"/>
      <c r="EF12" s="27"/>
      <c r="EG12" s="27"/>
      <c r="EH12" s="27"/>
      <c r="EI12" s="27"/>
      <c r="EJ12" s="27"/>
      <c r="EK12" s="27"/>
      <c r="EL12" s="27"/>
      <c r="EM12" s="27"/>
      <c r="EN12" s="27"/>
      <c r="EO12" s="27"/>
      <c r="EP12" s="27"/>
      <c r="EQ12" s="27"/>
      <c r="ER12" s="27"/>
      <c r="ES12" s="27"/>
      <c r="ET12" s="27"/>
      <c r="EU12" s="27"/>
      <c r="EV12" s="27"/>
      <c r="EW12" s="27"/>
      <c r="EX12" s="27"/>
      <c r="EY12" s="27"/>
      <c r="EZ12" s="27"/>
      <c r="FA12" s="27"/>
      <c r="FB12" s="27"/>
      <c r="FC12" s="27"/>
      <c r="FD12" s="27"/>
      <c r="FE12" s="27"/>
      <c r="FF12" s="27"/>
      <c r="FG12" s="27"/>
      <c r="FH12" s="27"/>
      <c r="FI12" s="27"/>
      <c r="FJ12" s="27"/>
      <c r="FK12" s="27"/>
      <c r="FL12" s="27"/>
      <c r="FM12" s="27"/>
      <c r="FN12" s="27"/>
      <c r="FO12" s="27"/>
      <c r="FP12" s="27"/>
      <c r="FQ12" s="27"/>
      <c r="FR12" s="27"/>
      <c r="FS12" s="27"/>
      <c r="FT12" s="27"/>
      <c r="FU12" s="27"/>
      <c r="FV12" s="27"/>
      <c r="FW12" s="27"/>
      <c r="FX12" s="27"/>
      <c r="FY12" s="27"/>
      <c r="FZ12" s="27"/>
      <c r="GA12" s="27"/>
      <c r="GB12" s="27"/>
      <c r="GC12" s="27"/>
      <c r="GD12" s="27"/>
      <c r="GE12" s="27"/>
      <c r="GF12" s="27"/>
      <c r="GG12" s="27"/>
      <c r="GH12" s="27"/>
      <c r="GI12" s="27"/>
      <c r="GJ12" s="64"/>
      <c r="GK12" s="64"/>
      <c r="GL12" s="27"/>
      <c r="GM12" s="27"/>
      <c r="GN12" s="27"/>
      <c r="GP12" s="27"/>
      <c r="GQ12" s="27"/>
      <c r="GR12" s="27"/>
      <c r="GS12" s="27"/>
      <c r="GT12" s="27"/>
      <c r="GU12" s="27"/>
      <c r="GV12" s="27"/>
      <c r="GW12" s="27"/>
      <c r="GX12" s="27"/>
      <c r="GY12" s="27"/>
      <c r="GZ12" s="27"/>
      <c r="HA12" s="27"/>
      <c r="HB12" s="27"/>
      <c r="HC12" s="27"/>
      <c r="HD12" s="27"/>
      <c r="HE12" s="27"/>
      <c r="HF12" s="27"/>
      <c r="HG12" s="27"/>
      <c r="HH12" s="27"/>
      <c r="HI12" s="27"/>
      <c r="HJ12" s="27"/>
      <c r="HK12" s="27"/>
      <c r="HL12" s="27"/>
      <c r="HM12" s="27"/>
      <c r="HN12" s="27"/>
      <c r="HO12" s="27"/>
      <c r="HP12" s="27"/>
      <c r="HQ12" s="27"/>
      <c r="HR12" s="27"/>
      <c r="HS12" s="27"/>
      <c r="HT12" s="27"/>
      <c r="HU12" s="27"/>
      <c r="HV12" s="27"/>
      <c r="HW12" s="27"/>
      <c r="HX12" s="27"/>
      <c r="HY12" s="27"/>
      <c r="HZ12" s="27"/>
      <c r="IA12" s="27"/>
      <c r="IB12" s="27"/>
      <c r="IC12" s="27"/>
      <c r="ID12" s="27"/>
      <c r="IE12" s="27"/>
      <c r="IF12" s="64"/>
      <c r="IG12" s="64"/>
      <c r="IH12" s="27"/>
      <c r="II12" s="27"/>
      <c r="IJ12" s="27"/>
      <c r="IL12" s="27"/>
      <c r="IM12" s="27"/>
      <c r="IN12" s="27"/>
      <c r="IO12" s="27"/>
      <c r="IP12" s="27"/>
      <c r="IQ12" s="27"/>
      <c r="IR12" s="27"/>
      <c r="IS12" s="27"/>
      <c r="IT12" s="27"/>
      <c r="IU12" s="27"/>
      <c r="IV12" s="27"/>
      <c r="IW12" s="27"/>
      <c r="IX12" s="27"/>
      <c r="IY12" s="27"/>
      <c r="IZ12" s="27"/>
      <c r="JA12" s="27"/>
      <c r="JB12" s="27"/>
      <c r="JC12" s="27"/>
      <c r="JD12" s="27"/>
      <c r="JE12" s="27"/>
      <c r="JF12" s="27"/>
      <c r="JG12" s="27"/>
      <c r="JH12" s="27"/>
      <c r="JI12" s="27"/>
      <c r="JJ12" s="27"/>
      <c r="JK12" s="27"/>
      <c r="JL12" s="27"/>
      <c r="JM12" s="27"/>
      <c r="JN12" s="27"/>
      <c r="JO12" s="27"/>
      <c r="JP12" s="27"/>
      <c r="JQ12" s="27"/>
      <c r="JR12" s="27"/>
      <c r="JS12" s="27"/>
      <c r="JT12" s="27"/>
      <c r="JU12" s="27"/>
      <c r="JV12" s="27"/>
      <c r="JW12" s="27"/>
      <c r="JX12" s="27"/>
      <c r="JY12" s="27"/>
      <c r="JZ12" s="27"/>
      <c r="KA12" s="27"/>
      <c r="KB12" s="27"/>
      <c r="KC12" s="27"/>
      <c r="KD12" s="27"/>
      <c r="KE12" s="27"/>
      <c r="KF12" s="27"/>
      <c r="KG12" s="27"/>
      <c r="KH12" s="27"/>
      <c r="KI12" s="27"/>
      <c r="KJ12" s="27"/>
      <c r="KK12" s="27"/>
      <c r="KL12" s="27"/>
      <c r="KM12" s="27"/>
      <c r="KN12" s="27"/>
      <c r="KO12" s="27"/>
      <c r="KP12" s="27"/>
      <c r="KQ12" s="27"/>
      <c r="KR12" s="27"/>
      <c r="KS12" s="27"/>
      <c r="KT12" s="27"/>
      <c r="KU12" s="27"/>
      <c r="KV12" s="27"/>
      <c r="KW12" s="27"/>
      <c r="KX12" s="27"/>
      <c r="KY12" s="27"/>
      <c r="KZ12" s="27"/>
      <c r="LA12" s="27"/>
      <c r="LB12" s="27"/>
      <c r="LC12" s="27"/>
      <c r="LD12" s="27"/>
      <c r="LE12" s="27"/>
    </row>
    <row r="13" spans="1:317" ht="14.4" x14ac:dyDescent="0.3">
      <c r="A13" s="17"/>
      <c r="B13" s="31" t="s">
        <v>69</v>
      </c>
      <c r="C13" s="65">
        <v>801</v>
      </c>
      <c r="D13" s="20"/>
      <c r="E13" s="20"/>
      <c r="F13" s="20"/>
      <c r="G13" s="20"/>
      <c r="H13" s="20"/>
      <c r="I13" s="20"/>
      <c r="J13" s="30"/>
      <c r="K13" s="27">
        <v>0</v>
      </c>
      <c r="L13" s="27">
        <v>0</v>
      </c>
      <c r="M13" s="27">
        <v>0</v>
      </c>
      <c r="N13" s="27">
        <v>1</v>
      </c>
      <c r="O13" s="33"/>
      <c r="P13" s="30"/>
      <c r="Q13" s="30"/>
      <c r="R13" s="30"/>
      <c r="S13" s="30"/>
      <c r="T13" s="30"/>
      <c r="U13" s="30"/>
      <c r="V13" s="30"/>
      <c r="W13" s="30">
        <v>0</v>
      </c>
      <c r="X13" s="30">
        <v>1</v>
      </c>
      <c r="Y13" s="30">
        <v>0</v>
      </c>
      <c r="Z13" s="30">
        <v>0</v>
      </c>
      <c r="AA13" s="30">
        <v>0</v>
      </c>
      <c r="AB13" s="30"/>
      <c r="AC13" s="30"/>
      <c r="AD13" s="30">
        <v>4</v>
      </c>
      <c r="AE13" s="30">
        <v>2</v>
      </c>
      <c r="AF13" s="30">
        <v>2</v>
      </c>
      <c r="AG13" s="30">
        <v>1</v>
      </c>
      <c r="AH13" s="30">
        <v>0</v>
      </c>
      <c r="AI13" s="30"/>
      <c r="AJ13" s="30"/>
      <c r="AK13" s="30">
        <v>0</v>
      </c>
      <c r="AL13" s="30">
        <v>1</v>
      </c>
      <c r="AM13" s="30">
        <v>0</v>
      </c>
      <c r="AN13" s="30">
        <v>0</v>
      </c>
      <c r="AO13" s="30"/>
      <c r="AP13" s="30">
        <v>0</v>
      </c>
      <c r="AQ13" s="30">
        <v>1</v>
      </c>
      <c r="AR13" s="30">
        <v>1</v>
      </c>
      <c r="AS13" s="30">
        <v>2</v>
      </c>
      <c r="AT13" s="30">
        <v>2</v>
      </c>
      <c r="AU13" s="30"/>
      <c r="AV13" s="30"/>
      <c r="AW13" s="30">
        <v>1</v>
      </c>
      <c r="AX13" s="30">
        <v>0</v>
      </c>
      <c r="AY13" s="30"/>
      <c r="AZ13" s="30"/>
      <c r="BA13" s="30"/>
      <c r="BB13" s="30"/>
      <c r="BC13" s="30"/>
      <c r="BD13" s="30"/>
      <c r="BE13" s="30"/>
      <c r="BF13" s="30"/>
      <c r="BG13" s="30"/>
      <c r="BH13" s="20"/>
      <c r="BI13" s="20"/>
      <c r="BJ13" s="20"/>
      <c r="BK13" s="20"/>
      <c r="BL13" s="20"/>
      <c r="BM13" s="20"/>
      <c r="BN13" s="20"/>
      <c r="BO13" s="20"/>
      <c r="BP13" s="20"/>
      <c r="BQ13" s="20"/>
      <c r="BR13" s="20"/>
      <c r="BS13" s="20"/>
      <c r="BT13" s="20"/>
      <c r="BU13" s="20"/>
      <c r="BV13" s="20"/>
      <c r="BW13" s="20"/>
      <c r="BX13" s="20"/>
      <c r="BY13" s="20"/>
      <c r="BZ13" s="20"/>
      <c r="CA13" s="20"/>
      <c r="CB13" s="20"/>
      <c r="CC13" s="20"/>
      <c r="CD13" s="20"/>
      <c r="CE13" s="20"/>
      <c r="CF13" s="20"/>
      <c r="CG13" s="30"/>
      <c r="CH13" s="27"/>
      <c r="CI13" s="27"/>
      <c r="CJ13" s="27"/>
      <c r="CK13" s="27"/>
      <c r="CL13" s="27"/>
      <c r="CM13" s="27"/>
      <c r="CN13" s="27"/>
      <c r="CO13" s="27"/>
      <c r="CP13" s="27"/>
      <c r="CQ13" s="27"/>
      <c r="CR13" s="27"/>
      <c r="CS13" s="27"/>
      <c r="CT13" s="27"/>
      <c r="CU13" s="27"/>
      <c r="CV13" s="27"/>
      <c r="CW13" s="27"/>
      <c r="CX13" s="27"/>
      <c r="CY13" s="27"/>
      <c r="CZ13" s="27"/>
      <c r="DA13" s="27"/>
      <c r="DB13" s="27"/>
      <c r="DC13" s="27"/>
      <c r="DD13" s="27"/>
      <c r="DE13" s="27"/>
      <c r="DF13" s="27"/>
      <c r="DG13" s="27"/>
      <c r="DH13" s="27"/>
      <c r="DI13" s="27"/>
      <c r="DJ13" s="27"/>
      <c r="DK13" s="27"/>
      <c r="DL13" s="27"/>
      <c r="DM13" s="27"/>
      <c r="DN13" s="27"/>
      <c r="DO13" s="27"/>
      <c r="DP13" s="27"/>
      <c r="DQ13" s="27"/>
      <c r="DR13" s="27"/>
      <c r="DS13" s="27"/>
      <c r="DT13" s="27"/>
      <c r="DU13" s="27"/>
      <c r="DV13" s="27"/>
      <c r="DW13" s="27"/>
      <c r="DX13" s="27"/>
      <c r="DY13" s="27"/>
      <c r="DZ13" s="27"/>
      <c r="EA13" s="27"/>
      <c r="EB13" s="27"/>
      <c r="EC13" s="27"/>
      <c r="ED13" s="27"/>
      <c r="EE13" s="27"/>
      <c r="EF13" s="27"/>
      <c r="EG13" s="27"/>
      <c r="EH13" s="27"/>
      <c r="EI13" s="27"/>
      <c r="EJ13" s="27"/>
      <c r="EK13" s="27"/>
      <c r="EL13" s="27"/>
      <c r="EM13" s="27"/>
      <c r="EN13" s="27"/>
      <c r="EO13" s="27"/>
      <c r="EP13" s="27"/>
      <c r="EQ13" s="27"/>
      <c r="ER13" s="27"/>
      <c r="ES13" s="27"/>
      <c r="ET13" s="27"/>
      <c r="EU13" s="27"/>
      <c r="EV13" s="27"/>
      <c r="EW13" s="27"/>
      <c r="EX13" s="27"/>
      <c r="EY13" s="27"/>
      <c r="EZ13" s="27"/>
      <c r="FA13" s="27"/>
      <c r="FB13" s="27"/>
      <c r="FC13" s="27"/>
      <c r="FD13" s="27"/>
      <c r="FE13" s="27"/>
      <c r="FF13" s="27"/>
      <c r="FG13" s="27"/>
      <c r="FH13" s="27"/>
      <c r="FI13" s="27"/>
      <c r="FJ13" s="27"/>
      <c r="FK13" s="27"/>
      <c r="FL13" s="27"/>
      <c r="FM13" s="27"/>
      <c r="FN13" s="27"/>
      <c r="FO13" s="27"/>
      <c r="FP13" s="27"/>
      <c r="FQ13" s="27"/>
      <c r="FR13" s="27"/>
      <c r="FS13" s="27"/>
      <c r="FT13" s="27"/>
      <c r="FU13" s="27"/>
      <c r="FV13" s="27"/>
      <c r="FW13" s="27"/>
      <c r="FX13" s="27"/>
      <c r="FY13" s="27"/>
      <c r="FZ13" s="27"/>
      <c r="GA13" s="27"/>
      <c r="GB13" s="27"/>
      <c r="GC13" s="27"/>
      <c r="GD13" s="27"/>
      <c r="GE13" s="27"/>
      <c r="GF13" s="27"/>
      <c r="GG13" s="27"/>
      <c r="GH13" s="27"/>
      <c r="GI13" s="27"/>
      <c r="GJ13" s="27"/>
      <c r="GK13" s="27"/>
      <c r="GL13" s="27"/>
      <c r="GM13" s="27"/>
      <c r="GN13" s="27"/>
      <c r="GP13" s="27"/>
      <c r="GQ13" s="27"/>
      <c r="GR13" s="27"/>
      <c r="GS13" s="27"/>
      <c r="GT13" s="27"/>
      <c r="GU13" s="27"/>
      <c r="GV13" s="27"/>
      <c r="GW13" s="27"/>
      <c r="GX13" s="27"/>
      <c r="GY13" s="27"/>
      <c r="GZ13" s="27"/>
      <c r="HA13" s="27"/>
      <c r="HB13" s="27"/>
      <c r="HC13" s="27"/>
      <c r="HD13" s="27"/>
      <c r="HE13" s="27"/>
      <c r="HF13" s="27"/>
      <c r="HG13" s="27"/>
      <c r="HH13" s="27"/>
      <c r="HI13" s="27"/>
      <c r="HJ13" s="27"/>
      <c r="HK13" s="27"/>
      <c r="HL13" s="27"/>
      <c r="HM13" s="27"/>
      <c r="HN13" s="27"/>
      <c r="HO13" s="27"/>
      <c r="HP13" s="27"/>
      <c r="HQ13" s="27"/>
      <c r="HR13" s="27"/>
      <c r="HS13" s="27"/>
      <c r="HT13" s="27"/>
      <c r="HU13" s="27"/>
      <c r="HV13" s="27"/>
      <c r="HW13" s="27"/>
      <c r="HX13" s="27"/>
      <c r="HY13" s="27"/>
      <c r="HZ13" s="27"/>
      <c r="IA13" s="27"/>
      <c r="IB13" s="27"/>
      <c r="IC13" s="27"/>
      <c r="ID13" s="27"/>
      <c r="IE13" s="27"/>
      <c r="IF13" s="27"/>
      <c r="IG13" s="27"/>
      <c r="IH13" s="27"/>
      <c r="II13" s="27"/>
      <c r="IJ13" s="27"/>
      <c r="IL13" s="27"/>
      <c r="IM13" s="27"/>
      <c r="IN13" s="27"/>
      <c r="IO13" s="27"/>
      <c r="IP13" s="27"/>
      <c r="IQ13" s="27"/>
      <c r="IR13" s="27"/>
      <c r="IS13" s="27"/>
      <c r="IT13" s="27"/>
      <c r="IU13" s="27"/>
      <c r="IV13" s="27"/>
      <c r="IW13" s="27"/>
      <c r="IX13" s="27"/>
      <c r="IY13" s="27"/>
      <c r="IZ13" s="27"/>
      <c r="JA13" s="27"/>
      <c r="JB13" s="27"/>
      <c r="JC13" s="27"/>
      <c r="JD13" s="27"/>
      <c r="JE13" s="27"/>
      <c r="JF13" s="27"/>
      <c r="JG13" s="27"/>
      <c r="JH13" s="27"/>
      <c r="JI13" s="27"/>
      <c r="JJ13" s="27"/>
      <c r="JK13" s="27"/>
      <c r="JL13" s="27"/>
      <c r="JM13" s="27"/>
      <c r="JN13" s="27"/>
      <c r="JO13" s="27"/>
      <c r="JP13" s="27"/>
      <c r="JQ13" s="27"/>
      <c r="JR13" s="27"/>
      <c r="JS13" s="27"/>
      <c r="JT13" s="27"/>
      <c r="JU13" s="27"/>
      <c r="JV13" s="27"/>
      <c r="JW13" s="27"/>
      <c r="JX13" s="27"/>
      <c r="JY13" s="27"/>
      <c r="JZ13" s="27"/>
      <c r="KA13" s="27"/>
      <c r="KB13" s="27"/>
      <c r="KC13" s="27"/>
      <c r="KD13" s="27"/>
      <c r="KE13" s="27"/>
      <c r="KF13" s="27"/>
      <c r="KG13" s="27"/>
      <c r="KH13" s="27"/>
      <c r="KI13" s="27"/>
      <c r="KJ13" s="27"/>
      <c r="KK13" s="27"/>
      <c r="KL13" s="27"/>
      <c r="KM13" s="27"/>
      <c r="KN13" s="27"/>
      <c r="KO13" s="27"/>
      <c r="KP13" s="27"/>
      <c r="KQ13" s="27"/>
      <c r="KR13" s="27"/>
      <c r="KS13" s="27"/>
      <c r="KT13" s="27"/>
      <c r="KU13" s="27"/>
      <c r="KV13" s="27"/>
      <c r="KW13" s="27"/>
      <c r="KX13" s="27"/>
      <c r="KY13" s="27"/>
      <c r="KZ13" s="27"/>
      <c r="LA13" s="27"/>
      <c r="LB13" s="27"/>
      <c r="LC13" s="27"/>
      <c r="LD13" s="27"/>
      <c r="LE13" s="27"/>
    </row>
    <row r="14" spans="1:317" ht="14.4" hidden="1" x14ac:dyDescent="0.3">
      <c r="A14" s="17"/>
      <c r="B14" s="20" t="s">
        <v>78</v>
      </c>
      <c r="C14" s="20" t="s">
        <v>79</v>
      </c>
      <c r="D14" s="20"/>
      <c r="E14" s="20"/>
      <c r="F14" s="20"/>
      <c r="G14" s="20"/>
      <c r="H14" s="20"/>
      <c r="I14" s="20"/>
      <c r="J14" s="30"/>
      <c r="K14" s="27"/>
      <c r="L14" s="27"/>
      <c r="M14" s="27"/>
      <c r="N14" s="27"/>
      <c r="O14" s="33"/>
      <c r="P14" s="30"/>
      <c r="Q14" s="30"/>
      <c r="R14" s="30"/>
      <c r="S14" s="30"/>
      <c r="T14" s="30"/>
      <c r="U14" s="30"/>
      <c r="V14" s="30"/>
      <c r="W14" s="30"/>
      <c r="X14" s="30"/>
      <c r="Y14" s="30"/>
      <c r="Z14" s="30"/>
      <c r="AA14" s="30"/>
      <c r="AB14" s="30"/>
      <c r="AC14" s="30"/>
      <c r="AD14" s="30"/>
      <c r="AE14" s="30"/>
      <c r="AF14" s="30"/>
      <c r="AG14" s="30"/>
      <c r="AH14" s="30"/>
      <c r="AI14" s="30"/>
      <c r="AJ14" s="30"/>
      <c r="AK14" s="30"/>
      <c r="AL14" s="30"/>
      <c r="AM14" s="30"/>
      <c r="AN14" s="30"/>
      <c r="AO14" s="30"/>
      <c r="AP14" s="30"/>
      <c r="AQ14" s="30"/>
      <c r="AR14" s="30"/>
      <c r="AS14" s="30"/>
      <c r="AT14" s="30"/>
      <c r="AU14" s="30"/>
      <c r="AV14" s="30"/>
      <c r="AW14" s="30"/>
      <c r="AX14" s="30"/>
      <c r="AY14" s="30"/>
      <c r="AZ14" s="30"/>
      <c r="BA14" s="30"/>
      <c r="BB14" s="30"/>
      <c r="BC14" s="30"/>
      <c r="BD14" s="30"/>
      <c r="BE14" s="30"/>
      <c r="BF14" s="30"/>
      <c r="BG14" s="30"/>
      <c r="BH14" s="20"/>
      <c r="BI14" s="20"/>
      <c r="BJ14" s="20"/>
      <c r="BK14" s="20"/>
      <c r="BL14" s="20"/>
      <c r="BM14" s="20"/>
      <c r="BN14" s="20"/>
      <c r="BO14" s="20"/>
      <c r="BP14" s="20"/>
      <c r="BQ14" s="20"/>
      <c r="BR14" s="20"/>
      <c r="BS14" s="20"/>
      <c r="BT14" s="20"/>
      <c r="BU14" s="20"/>
      <c r="BV14" s="20"/>
      <c r="BW14" s="20"/>
      <c r="BX14" s="20"/>
      <c r="BY14" s="20"/>
      <c r="BZ14" s="20"/>
      <c r="CA14" s="20"/>
      <c r="CB14" s="20"/>
      <c r="CC14" s="20"/>
      <c r="CD14" s="20"/>
      <c r="CE14" s="20"/>
      <c r="CF14" s="20"/>
      <c r="CG14" s="30"/>
      <c r="CH14" s="27"/>
      <c r="CI14" s="27"/>
      <c r="CJ14" s="27"/>
      <c r="CK14" s="27"/>
      <c r="CL14" s="27"/>
      <c r="CM14" s="27"/>
      <c r="CN14" s="27"/>
      <c r="CO14" s="27"/>
      <c r="CP14" s="27"/>
      <c r="CQ14" s="27"/>
      <c r="CR14" s="27"/>
      <c r="CS14" s="27"/>
      <c r="CT14" s="27"/>
      <c r="CU14" s="27"/>
      <c r="CV14" s="27"/>
      <c r="CW14" s="27"/>
      <c r="CX14" s="27"/>
      <c r="CY14" s="27"/>
      <c r="CZ14" s="27"/>
      <c r="DA14" s="27"/>
      <c r="DB14" s="27"/>
      <c r="DC14" s="27"/>
      <c r="DD14" s="27"/>
      <c r="DE14" s="27"/>
      <c r="DF14" s="27"/>
      <c r="DG14" s="27"/>
      <c r="DH14" s="27"/>
      <c r="DI14" s="27"/>
      <c r="DJ14" s="27"/>
      <c r="DK14" s="27"/>
      <c r="DL14" s="27"/>
      <c r="DM14" s="27"/>
      <c r="DN14" s="27"/>
      <c r="DO14" s="27"/>
      <c r="DP14" s="27"/>
      <c r="DQ14" s="27"/>
      <c r="DR14" s="27"/>
      <c r="DS14" s="27"/>
      <c r="DT14" s="27"/>
      <c r="DU14" s="27"/>
      <c r="DV14" s="27"/>
      <c r="DW14" s="27"/>
      <c r="DX14" s="27"/>
      <c r="DY14" s="27"/>
      <c r="DZ14" s="27"/>
      <c r="EA14" s="27"/>
      <c r="EB14" s="27"/>
      <c r="EC14" s="27"/>
      <c r="ED14" s="27"/>
      <c r="EE14" s="27"/>
      <c r="EF14" s="27"/>
      <c r="EG14" s="27"/>
      <c r="EH14" s="27"/>
      <c r="EI14" s="27"/>
      <c r="EJ14" s="27"/>
      <c r="EK14" s="27"/>
      <c r="EL14" s="27"/>
      <c r="EM14" s="27"/>
      <c r="EN14" s="27"/>
      <c r="EO14" s="27"/>
      <c r="EP14" s="27"/>
      <c r="EQ14" s="27"/>
      <c r="ER14" s="27"/>
      <c r="ES14" s="27"/>
      <c r="ET14" s="27"/>
      <c r="EU14" s="27"/>
      <c r="EV14" s="27"/>
      <c r="EW14" s="27"/>
      <c r="EX14" s="27"/>
      <c r="EY14" s="27"/>
      <c r="EZ14" s="27"/>
      <c r="FA14" s="27"/>
      <c r="FB14" s="27"/>
      <c r="FC14" s="27"/>
      <c r="FD14" s="27"/>
      <c r="FE14" s="27"/>
      <c r="FF14" s="27"/>
      <c r="FG14" s="27"/>
      <c r="FH14" s="27"/>
      <c r="FI14" s="27"/>
      <c r="FJ14" s="27"/>
      <c r="FK14" s="27"/>
      <c r="FL14" s="27"/>
      <c r="FM14" s="27"/>
      <c r="FN14" s="27"/>
      <c r="FO14" s="27"/>
      <c r="FP14" s="27"/>
      <c r="FQ14" s="27"/>
      <c r="FR14" s="27"/>
      <c r="FS14" s="27"/>
      <c r="FT14" s="27"/>
      <c r="FU14" s="27"/>
      <c r="FV14" s="27"/>
      <c r="FW14" s="27"/>
      <c r="FX14" s="27"/>
      <c r="FY14" s="27"/>
      <c r="FZ14" s="27"/>
      <c r="GA14" s="27"/>
      <c r="GB14" s="27"/>
      <c r="GC14" s="27"/>
      <c r="GD14" s="27"/>
      <c r="GE14" s="27"/>
      <c r="GF14" s="27"/>
      <c r="GG14" s="27"/>
      <c r="GH14" s="27"/>
      <c r="GI14" s="27"/>
      <c r="GJ14" s="27"/>
      <c r="GK14" s="27"/>
      <c r="GP14" s="27"/>
      <c r="GQ14" s="27"/>
      <c r="GR14" s="27"/>
      <c r="GS14" s="27"/>
      <c r="GT14" s="27"/>
      <c r="GU14" s="27"/>
      <c r="GV14" s="27"/>
      <c r="GW14" s="27"/>
      <c r="GX14" s="27"/>
      <c r="GY14" s="27"/>
      <c r="GZ14" s="27"/>
      <c r="HA14" s="27"/>
      <c r="HB14" s="27"/>
      <c r="HC14" s="27"/>
      <c r="HD14" s="27"/>
      <c r="HE14" s="27"/>
      <c r="HF14" s="27"/>
      <c r="HG14" s="27"/>
      <c r="HH14" s="27"/>
      <c r="HI14" s="27"/>
      <c r="HJ14" s="27"/>
      <c r="HK14" s="27"/>
      <c r="HL14" s="27"/>
      <c r="HM14" s="27"/>
      <c r="HN14" s="27"/>
      <c r="HO14" s="27"/>
      <c r="HP14" s="27"/>
      <c r="HQ14" s="27"/>
      <c r="HR14" s="27"/>
      <c r="HS14" s="27"/>
      <c r="HT14" s="27"/>
      <c r="HU14" s="27"/>
      <c r="HV14" s="27"/>
      <c r="HW14" s="27"/>
      <c r="HX14" s="27"/>
      <c r="HY14" s="27"/>
      <c r="HZ14" s="27"/>
      <c r="IA14" s="27"/>
      <c r="IB14" s="27"/>
      <c r="IC14" s="27"/>
      <c r="ID14" s="27"/>
      <c r="IE14" s="27"/>
      <c r="IF14" s="27"/>
      <c r="IG14" s="27"/>
      <c r="IL14" s="27"/>
      <c r="IM14" s="27"/>
      <c r="IN14" s="27"/>
      <c r="IO14" s="27"/>
      <c r="IP14" s="27"/>
      <c r="IQ14" s="27"/>
      <c r="IR14" s="27"/>
      <c r="IS14" s="27"/>
      <c r="IT14" s="27"/>
      <c r="IU14" s="27"/>
      <c r="IV14" s="27"/>
      <c r="IW14" s="27"/>
      <c r="IX14" s="27"/>
      <c r="IY14" s="27"/>
      <c r="IZ14" s="27"/>
      <c r="JA14" s="27"/>
      <c r="JB14" s="27"/>
      <c r="JC14" s="27"/>
      <c r="JD14" s="27"/>
      <c r="JE14" s="27"/>
      <c r="JF14" s="27"/>
      <c r="JG14" s="27"/>
      <c r="JH14" s="27"/>
      <c r="JI14" s="27"/>
      <c r="JJ14" s="27"/>
      <c r="JK14" s="27"/>
      <c r="JL14" s="27"/>
      <c r="JM14" s="27"/>
      <c r="JN14" s="27"/>
      <c r="JO14" s="27"/>
      <c r="JP14" s="27"/>
      <c r="JQ14" s="27"/>
      <c r="JR14" s="27"/>
      <c r="JS14" s="27"/>
      <c r="JT14" s="27"/>
      <c r="JU14" s="27"/>
      <c r="JV14" s="27"/>
      <c r="JW14" s="27"/>
      <c r="JX14" s="27"/>
      <c r="JY14" s="27"/>
      <c r="JZ14" s="27"/>
      <c r="KA14" s="27"/>
      <c r="KB14" s="27"/>
      <c r="KC14" s="27"/>
      <c r="KD14" s="27"/>
      <c r="KE14" s="27"/>
      <c r="KF14" s="27"/>
      <c r="KG14" s="27"/>
      <c r="KH14" s="27"/>
      <c r="KI14" s="27"/>
      <c r="KJ14" s="27"/>
      <c r="KK14" s="27"/>
      <c r="KL14" s="27"/>
      <c r="KM14" s="27"/>
      <c r="KN14" s="27"/>
      <c r="KO14" s="27"/>
      <c r="KP14" s="27"/>
      <c r="KQ14" s="27"/>
      <c r="KR14" s="27"/>
      <c r="KS14" s="27"/>
      <c r="KT14" s="27"/>
      <c r="KU14" s="27"/>
      <c r="KV14" s="27"/>
      <c r="KW14" s="27"/>
      <c r="KX14" s="27"/>
      <c r="KY14" s="27"/>
      <c r="KZ14" s="27"/>
      <c r="LA14" s="27"/>
      <c r="LB14" s="27"/>
      <c r="LC14" s="27"/>
      <c r="LD14" s="27"/>
      <c r="LE14" s="27"/>
    </row>
    <row r="15" spans="1:317" ht="14.4" hidden="1" x14ac:dyDescent="0.3">
      <c r="A15" s="17"/>
      <c r="B15" s="31" t="s">
        <v>80</v>
      </c>
      <c r="C15" s="20" t="s">
        <v>81</v>
      </c>
      <c r="D15" s="20"/>
      <c r="E15" s="20"/>
      <c r="F15" s="20"/>
      <c r="G15" s="20"/>
      <c r="H15" s="20"/>
      <c r="I15" s="20"/>
      <c r="J15" s="30"/>
      <c r="K15" s="27">
        <v>1</v>
      </c>
      <c r="L15" s="27">
        <v>0</v>
      </c>
      <c r="M15" s="27">
        <v>0</v>
      </c>
      <c r="N15" s="27">
        <v>2</v>
      </c>
      <c r="O15">
        <v>2</v>
      </c>
      <c r="P15" s="30"/>
      <c r="Q15" s="30">
        <v>2</v>
      </c>
      <c r="R15" s="30">
        <v>4</v>
      </c>
      <c r="S15" s="30">
        <v>4</v>
      </c>
      <c r="T15" s="30">
        <v>4</v>
      </c>
      <c r="U15" s="30">
        <v>3</v>
      </c>
      <c r="V15" s="30"/>
      <c r="W15" s="30">
        <v>2</v>
      </c>
      <c r="X15" s="30">
        <v>2</v>
      </c>
      <c r="Y15" s="30"/>
      <c r="Z15" s="30"/>
      <c r="AA15" s="30"/>
      <c r="AB15" s="30"/>
      <c r="AC15" s="30"/>
      <c r="AD15" s="27">
        <v>2</v>
      </c>
      <c r="AE15" s="27">
        <v>2</v>
      </c>
      <c r="AF15" s="27">
        <v>1</v>
      </c>
      <c r="AG15" s="27">
        <v>1</v>
      </c>
      <c r="AH15" s="27">
        <v>1</v>
      </c>
      <c r="AI15" s="30"/>
      <c r="AJ15" s="30"/>
      <c r="AK15" s="30"/>
      <c r="AL15" s="30"/>
      <c r="AM15" s="30">
        <v>1</v>
      </c>
      <c r="AN15" s="30">
        <v>1</v>
      </c>
      <c r="AO15" s="30"/>
      <c r="AP15" s="30"/>
      <c r="AQ15" s="30"/>
      <c r="AR15" s="30"/>
      <c r="AS15" s="30"/>
      <c r="AT15" s="30"/>
      <c r="AU15" s="30"/>
      <c r="AV15" s="30"/>
      <c r="AW15" s="30"/>
      <c r="AX15" s="30"/>
      <c r="AY15" s="30"/>
      <c r="AZ15" s="30"/>
      <c r="BA15" s="30"/>
      <c r="BB15" s="30"/>
      <c r="BC15" s="30"/>
      <c r="BD15" s="30"/>
      <c r="BE15" s="30"/>
      <c r="BF15" s="30"/>
      <c r="BG15" s="30"/>
      <c r="BH15" s="20"/>
      <c r="BI15" s="20"/>
      <c r="BJ15" s="20"/>
      <c r="BK15" s="20"/>
      <c r="BL15" s="20"/>
      <c r="BM15" s="20"/>
      <c r="BN15" s="20"/>
      <c r="BO15" s="20"/>
      <c r="BP15" s="20"/>
      <c r="BQ15" s="20"/>
      <c r="BR15" s="20"/>
      <c r="BS15" s="20"/>
      <c r="BT15" s="20"/>
      <c r="BU15" s="20"/>
      <c r="BV15" s="20"/>
      <c r="BW15" s="20"/>
      <c r="BX15" s="20"/>
      <c r="BY15" s="20"/>
      <c r="BZ15" s="20"/>
      <c r="CA15" s="20"/>
      <c r="CB15" s="20"/>
      <c r="CC15" s="20"/>
      <c r="CD15" s="20"/>
      <c r="CE15" s="20"/>
      <c r="CF15" s="20"/>
      <c r="CG15" s="30"/>
      <c r="CH15" s="27"/>
      <c r="CI15" s="27"/>
      <c r="CJ15" s="27"/>
      <c r="CK15" s="27"/>
      <c r="CL15" s="27"/>
      <c r="CM15" s="27"/>
      <c r="CN15" s="27"/>
      <c r="CO15" s="27"/>
      <c r="CP15" s="27"/>
      <c r="CQ15" s="27"/>
      <c r="CR15" s="27"/>
      <c r="CS15" s="27"/>
      <c r="CT15" s="27"/>
      <c r="CU15" s="27"/>
      <c r="CV15" s="27"/>
      <c r="CW15" s="27"/>
      <c r="CX15" s="27"/>
      <c r="CY15" s="27"/>
      <c r="CZ15" s="27"/>
      <c r="DA15" s="27"/>
      <c r="DB15" s="27"/>
      <c r="DC15" s="27"/>
      <c r="DD15" s="27"/>
      <c r="DE15" s="27"/>
      <c r="DF15" s="27"/>
      <c r="DG15" s="27"/>
      <c r="DH15" s="27"/>
      <c r="DI15" s="27"/>
      <c r="DJ15" s="27"/>
      <c r="DK15" s="27"/>
      <c r="DL15" s="27"/>
      <c r="DM15" s="27"/>
      <c r="DN15" s="27"/>
      <c r="DO15" s="27"/>
      <c r="DP15" s="27"/>
      <c r="DQ15" s="27"/>
      <c r="DR15" s="27"/>
      <c r="DS15" s="27"/>
      <c r="DT15" s="27"/>
      <c r="DU15" s="27"/>
      <c r="DV15" s="27"/>
      <c r="DW15" s="27"/>
      <c r="DX15" s="27"/>
      <c r="DY15" s="27"/>
      <c r="DZ15" s="27"/>
      <c r="EA15" s="27"/>
      <c r="EB15" s="27"/>
      <c r="EC15" s="27"/>
      <c r="ED15" s="27"/>
      <c r="EE15" s="27"/>
      <c r="EF15" s="27"/>
      <c r="EG15" s="27"/>
      <c r="EH15" s="27"/>
      <c r="EI15" s="27"/>
      <c r="EJ15" s="27"/>
      <c r="EK15" s="27"/>
      <c r="EL15" s="27"/>
      <c r="EM15" s="27"/>
      <c r="EN15" s="27"/>
      <c r="EO15" s="27"/>
      <c r="EP15" s="27"/>
      <c r="EQ15" s="27"/>
      <c r="ER15" s="27"/>
      <c r="ES15" s="27"/>
      <c r="ET15" s="27"/>
      <c r="EU15" s="27"/>
      <c r="EV15" s="27"/>
      <c r="EW15" s="27"/>
      <c r="EX15" s="27"/>
      <c r="EY15" s="27"/>
      <c r="EZ15" s="27"/>
      <c r="FA15" s="27"/>
      <c r="FB15" s="27"/>
      <c r="FC15" s="27"/>
      <c r="FD15" s="27"/>
      <c r="FE15" s="27"/>
      <c r="FF15" s="27"/>
      <c r="FG15" s="27"/>
      <c r="FH15" s="27"/>
      <c r="FI15" s="27"/>
      <c r="FJ15" s="27"/>
      <c r="FK15" s="27"/>
      <c r="FL15" s="27"/>
      <c r="FM15" s="27"/>
      <c r="FN15" s="27"/>
      <c r="FO15" s="27"/>
      <c r="FP15" s="27"/>
      <c r="FQ15" s="27"/>
      <c r="FR15" s="27"/>
      <c r="FS15" s="27"/>
      <c r="FT15" s="27"/>
      <c r="FU15" s="27"/>
      <c r="FV15" s="27"/>
      <c r="FW15" s="27"/>
      <c r="FX15" s="27"/>
      <c r="FY15" s="27"/>
      <c r="FZ15" s="27"/>
      <c r="GA15" s="27"/>
      <c r="GB15" s="27"/>
      <c r="GC15" s="27"/>
      <c r="GD15" s="27"/>
      <c r="GE15" s="27"/>
      <c r="GF15" s="27"/>
      <c r="GG15" s="27"/>
      <c r="GH15" s="27"/>
      <c r="GI15" s="27"/>
      <c r="GJ15" s="27"/>
      <c r="GK15" s="27"/>
      <c r="GL15" s="27"/>
      <c r="GM15" s="27"/>
      <c r="GN15" s="27"/>
      <c r="GP15" s="27"/>
      <c r="GQ15" s="27"/>
      <c r="GR15" s="27"/>
      <c r="GS15" s="27"/>
      <c r="GT15" s="27"/>
      <c r="GU15" s="27"/>
      <c r="GV15" s="27"/>
      <c r="GW15" s="27"/>
      <c r="GX15" s="27"/>
      <c r="GY15" s="27"/>
      <c r="GZ15" s="27"/>
      <c r="HA15" s="27"/>
      <c r="HB15" s="27"/>
      <c r="HC15" s="27"/>
      <c r="HD15" s="27"/>
      <c r="HE15" s="27"/>
      <c r="HF15" s="27"/>
      <c r="HG15" s="27"/>
      <c r="HH15" s="27"/>
      <c r="HI15" s="27"/>
      <c r="HJ15" s="27"/>
      <c r="HK15" s="27"/>
      <c r="HL15" s="27"/>
      <c r="HM15" s="27"/>
      <c r="HN15" s="27"/>
      <c r="HO15" s="27"/>
      <c r="HP15" s="27"/>
      <c r="HQ15" s="27"/>
      <c r="HR15" s="27"/>
      <c r="HS15" s="27"/>
      <c r="HT15" s="27"/>
      <c r="HU15" s="27"/>
      <c r="HV15" s="27"/>
      <c r="HW15" s="27"/>
      <c r="HX15" s="27"/>
      <c r="HY15" s="27"/>
      <c r="HZ15" s="27"/>
      <c r="IA15" s="27"/>
      <c r="IB15" s="27"/>
      <c r="IC15" s="27"/>
      <c r="ID15" s="27"/>
      <c r="IE15" s="27"/>
      <c r="IF15" s="27"/>
      <c r="IG15" s="27"/>
      <c r="IH15" s="27"/>
      <c r="II15" s="27"/>
      <c r="IJ15" s="27"/>
      <c r="IL15" s="27"/>
      <c r="IM15" s="27"/>
      <c r="IN15" s="27"/>
      <c r="IO15" s="27"/>
      <c r="IP15" s="27"/>
      <c r="IQ15" s="27"/>
      <c r="IR15" s="27"/>
      <c r="IS15" s="27"/>
      <c r="IT15" s="27"/>
      <c r="IU15" s="27"/>
      <c r="IV15" s="27"/>
      <c r="IW15" s="27"/>
      <c r="IX15" s="27"/>
      <c r="IY15" s="27"/>
      <c r="IZ15" s="27"/>
      <c r="JA15" s="27"/>
      <c r="JB15" s="27"/>
      <c r="JC15" s="27"/>
      <c r="JD15" s="27"/>
      <c r="JE15" s="27"/>
      <c r="JF15" s="27"/>
      <c r="JG15" s="27"/>
      <c r="JH15" s="27"/>
      <c r="JI15" s="27"/>
      <c r="JJ15" s="27"/>
      <c r="JK15" s="27"/>
      <c r="JL15" s="27"/>
      <c r="JM15" s="27"/>
      <c r="JN15" s="27"/>
      <c r="JO15" s="27"/>
      <c r="JP15" s="27"/>
      <c r="JQ15" s="27"/>
      <c r="JR15" s="27"/>
      <c r="JS15" s="27"/>
      <c r="JT15" s="27"/>
      <c r="JU15" s="27"/>
      <c r="JV15" s="27"/>
      <c r="JW15" s="27"/>
      <c r="JX15" s="27"/>
      <c r="JY15" s="27"/>
      <c r="JZ15" s="27"/>
      <c r="KA15" s="27"/>
      <c r="KB15" s="27"/>
      <c r="KC15" s="27"/>
      <c r="KD15" s="27"/>
      <c r="KE15" s="27"/>
      <c r="KF15" s="27"/>
      <c r="KG15" s="27"/>
      <c r="KH15" s="27"/>
      <c r="KI15" s="27"/>
      <c r="KJ15" s="27"/>
      <c r="KK15" s="27"/>
      <c r="KL15" s="27"/>
      <c r="KM15" s="27"/>
      <c r="KN15" s="27"/>
      <c r="KO15" s="27"/>
      <c r="KP15" s="27"/>
      <c r="KQ15" s="27"/>
      <c r="KR15" s="27"/>
      <c r="KS15" s="27"/>
      <c r="KT15" s="27"/>
      <c r="KU15" s="27"/>
      <c r="KV15" s="27"/>
      <c r="KW15" s="27"/>
      <c r="KX15" s="27"/>
      <c r="KY15" s="27"/>
      <c r="KZ15" s="27"/>
      <c r="LA15" s="27"/>
      <c r="LB15" s="27"/>
      <c r="LC15" s="27"/>
      <c r="LD15" s="27"/>
      <c r="LE15" s="27"/>
    </row>
    <row r="16" spans="1:317" ht="14.4" x14ac:dyDescent="0.3">
      <c r="A16" s="17"/>
      <c r="B16" s="31" t="s">
        <v>69</v>
      </c>
      <c r="C16" s="20" t="s">
        <v>82</v>
      </c>
      <c r="D16" s="20"/>
      <c r="E16" s="20"/>
      <c r="F16" s="20"/>
      <c r="G16" s="20"/>
      <c r="H16" s="20"/>
      <c r="I16" s="20"/>
      <c r="J16" s="30"/>
      <c r="K16" s="27">
        <v>6</v>
      </c>
      <c r="L16" s="27">
        <v>15</v>
      </c>
      <c r="M16" s="27">
        <v>15</v>
      </c>
      <c r="N16" s="27">
        <v>6</v>
      </c>
      <c r="O16" s="33"/>
      <c r="P16" s="30"/>
      <c r="Q16" s="30"/>
      <c r="R16" s="30"/>
      <c r="S16" s="30"/>
      <c r="T16" s="30"/>
      <c r="U16" s="30"/>
      <c r="V16" s="30"/>
      <c r="W16" s="30"/>
      <c r="X16" s="30"/>
      <c r="Y16" s="30"/>
      <c r="Z16" s="30"/>
      <c r="AA16" s="30"/>
      <c r="AB16" s="30"/>
      <c r="AC16" s="30"/>
      <c r="AD16" s="30">
        <v>6</v>
      </c>
      <c r="AE16" s="30">
        <v>8</v>
      </c>
      <c r="AF16" s="30">
        <v>9</v>
      </c>
      <c r="AG16" s="30">
        <v>10</v>
      </c>
      <c r="AH16" s="30">
        <v>3</v>
      </c>
      <c r="AI16" s="30"/>
      <c r="AJ16" s="30"/>
      <c r="AK16" s="30">
        <v>11</v>
      </c>
      <c r="AL16" s="30">
        <v>4</v>
      </c>
      <c r="AM16" s="30">
        <v>5</v>
      </c>
      <c r="AN16" s="30">
        <v>4</v>
      </c>
      <c r="AO16" s="30"/>
      <c r="AP16" s="30">
        <v>4</v>
      </c>
      <c r="AQ16" s="30">
        <v>4</v>
      </c>
      <c r="AR16" s="30">
        <v>6</v>
      </c>
      <c r="AS16" s="30">
        <v>6</v>
      </c>
      <c r="AT16" s="30">
        <v>4</v>
      </c>
      <c r="AU16" s="30"/>
      <c r="AV16" s="30"/>
      <c r="AW16" s="30">
        <v>5</v>
      </c>
      <c r="AX16" s="30">
        <v>7</v>
      </c>
      <c r="AY16" s="30"/>
      <c r="AZ16" s="30"/>
      <c r="BA16" s="30"/>
      <c r="BB16" s="30"/>
      <c r="BC16" s="30"/>
      <c r="BD16" s="30"/>
      <c r="BE16" s="30"/>
      <c r="BF16" s="30"/>
      <c r="BG16" s="30"/>
      <c r="BH16" s="20"/>
      <c r="BI16" s="20"/>
      <c r="BJ16" s="20"/>
      <c r="BK16" s="20"/>
      <c r="BL16" s="20"/>
      <c r="BM16" s="20"/>
      <c r="BN16" s="20"/>
      <c r="BO16" s="20"/>
      <c r="BP16" s="20"/>
      <c r="BQ16" s="20"/>
      <c r="BR16" s="20"/>
      <c r="BS16" s="20"/>
      <c r="BT16" s="20"/>
      <c r="BU16" s="20"/>
      <c r="BV16" s="20"/>
      <c r="BW16" s="20"/>
      <c r="BX16" s="20"/>
      <c r="BY16" s="20"/>
      <c r="BZ16" s="20"/>
      <c r="CA16" s="20"/>
      <c r="CB16" s="20"/>
      <c r="CC16" s="20"/>
      <c r="CD16" s="20"/>
      <c r="CE16" s="20"/>
      <c r="CF16" s="20"/>
      <c r="CG16" s="30"/>
      <c r="CH16" s="27"/>
      <c r="CI16" s="27"/>
      <c r="CJ16" s="27"/>
      <c r="CK16" s="27"/>
      <c r="CL16" s="27"/>
      <c r="CM16" s="27"/>
      <c r="CN16" s="27"/>
      <c r="CO16" s="27"/>
      <c r="CP16" s="27"/>
      <c r="CQ16" s="27"/>
      <c r="CR16" s="27"/>
      <c r="CS16" s="27"/>
      <c r="CT16" s="27"/>
      <c r="CU16" s="27"/>
      <c r="CV16" s="27"/>
      <c r="CW16" s="27"/>
      <c r="CX16" s="27"/>
      <c r="CY16" s="27"/>
      <c r="CZ16" s="27"/>
      <c r="DA16" s="27"/>
      <c r="DB16" s="27"/>
      <c r="DC16" s="27"/>
      <c r="DD16" s="27"/>
      <c r="DE16" s="27"/>
      <c r="DF16" s="27"/>
      <c r="DG16" s="27"/>
      <c r="DH16" s="27"/>
      <c r="DI16" s="27"/>
      <c r="DJ16" s="27"/>
      <c r="DK16" s="27"/>
      <c r="DL16" s="27"/>
      <c r="DM16" s="27"/>
      <c r="DN16" s="27"/>
      <c r="DO16" s="27"/>
      <c r="DP16" s="27"/>
      <c r="DQ16" s="27"/>
      <c r="DR16" s="27"/>
      <c r="DS16" s="27"/>
      <c r="DT16" s="27"/>
      <c r="DU16" s="27"/>
      <c r="DV16" s="27"/>
      <c r="DW16" s="27"/>
      <c r="DX16" s="27"/>
      <c r="DY16" s="27"/>
      <c r="DZ16" s="27"/>
      <c r="EA16" s="27"/>
      <c r="EB16" s="27"/>
      <c r="EC16" s="27"/>
      <c r="ED16" s="27"/>
      <c r="EE16" s="27"/>
      <c r="EF16" s="27"/>
      <c r="EG16" s="27"/>
      <c r="EH16" s="27"/>
      <c r="EI16" s="27"/>
      <c r="EJ16" s="27"/>
      <c r="EK16" s="27"/>
      <c r="EL16" s="27"/>
      <c r="EM16" s="27"/>
      <c r="EN16" s="27"/>
      <c r="EO16" s="27"/>
      <c r="EP16" s="27"/>
      <c r="EQ16" s="27"/>
      <c r="ER16" s="27"/>
      <c r="ES16" s="27"/>
      <c r="ET16" s="27"/>
      <c r="EU16" s="27"/>
      <c r="EV16" s="27"/>
      <c r="EW16" s="27"/>
      <c r="EX16" s="27"/>
      <c r="EY16" s="27"/>
      <c r="EZ16" s="27"/>
      <c r="FA16" s="27"/>
      <c r="FB16" s="27"/>
      <c r="FC16" s="27"/>
      <c r="FD16" s="27"/>
      <c r="FE16" s="27"/>
      <c r="FF16" s="27"/>
      <c r="FG16" s="27"/>
      <c r="FH16" s="27"/>
      <c r="FI16" s="27"/>
      <c r="FJ16" s="27"/>
      <c r="FK16" s="27"/>
      <c r="FL16" s="27"/>
      <c r="FM16" s="27"/>
      <c r="FN16" s="27"/>
      <c r="FO16" s="27"/>
      <c r="FP16" s="27"/>
      <c r="FQ16" s="27"/>
      <c r="FR16" s="27"/>
      <c r="FS16" s="27"/>
      <c r="FT16" s="27"/>
      <c r="FU16" s="27"/>
      <c r="FV16" s="27"/>
      <c r="FW16" s="27"/>
      <c r="FX16" s="27"/>
      <c r="FY16" s="27"/>
      <c r="FZ16" s="27"/>
      <c r="GA16" s="27"/>
      <c r="GB16" s="27"/>
      <c r="GC16" s="27"/>
      <c r="GD16" s="27"/>
      <c r="GE16" s="27"/>
      <c r="GF16" s="27"/>
      <c r="GG16" s="27"/>
      <c r="GH16" s="27"/>
      <c r="GI16" s="27"/>
      <c r="GJ16" s="27"/>
      <c r="GK16" s="27"/>
      <c r="GL16" s="27"/>
      <c r="GM16" s="27"/>
      <c r="GN16" s="27"/>
      <c r="GP16" s="27"/>
      <c r="GQ16" s="27"/>
      <c r="GR16" s="27"/>
      <c r="GS16" s="27"/>
      <c r="GT16" s="27"/>
      <c r="GU16" s="27"/>
      <c r="GV16" s="27"/>
      <c r="GW16" s="27"/>
      <c r="GX16" s="27"/>
      <c r="GY16" s="27"/>
      <c r="GZ16" s="27"/>
      <c r="HA16" s="27"/>
      <c r="HB16" s="27"/>
      <c r="HC16" s="27"/>
      <c r="HD16" s="27"/>
      <c r="HE16" s="27"/>
      <c r="HF16" s="27"/>
      <c r="HG16" s="27"/>
      <c r="HH16" s="27"/>
      <c r="HI16" s="27"/>
      <c r="HJ16" s="27"/>
      <c r="HK16" s="27"/>
      <c r="HL16" s="27"/>
      <c r="HM16" s="27"/>
      <c r="HN16" s="27"/>
      <c r="HO16" s="27"/>
      <c r="HP16" s="27"/>
      <c r="HQ16" s="27"/>
      <c r="HR16" s="27"/>
      <c r="HS16" s="27"/>
      <c r="HT16" s="27"/>
      <c r="HU16" s="27"/>
      <c r="HV16" s="27"/>
      <c r="HW16" s="27"/>
      <c r="HX16" s="27"/>
      <c r="HY16" s="27"/>
      <c r="HZ16" s="27"/>
      <c r="IA16" s="27"/>
      <c r="IB16" s="27"/>
      <c r="IC16" s="27"/>
      <c r="ID16" s="27"/>
      <c r="IE16" s="27"/>
      <c r="IF16" s="27"/>
      <c r="IG16" s="27"/>
      <c r="IH16" s="27"/>
      <c r="II16" s="27"/>
      <c r="IJ16" s="27"/>
      <c r="IL16" s="27"/>
      <c r="IM16" s="27"/>
      <c r="IN16" s="27"/>
      <c r="IO16" s="27"/>
      <c r="IP16" s="27"/>
      <c r="IQ16" s="27"/>
      <c r="IR16" s="27"/>
      <c r="IS16" s="27"/>
      <c r="IT16" s="27"/>
      <c r="IU16" s="27"/>
      <c r="IV16" s="27"/>
      <c r="IW16" s="27"/>
      <c r="IX16" s="27"/>
      <c r="IY16" s="27"/>
      <c r="IZ16" s="27"/>
      <c r="JA16" s="27"/>
      <c r="JB16" s="27"/>
      <c r="JC16" s="27"/>
      <c r="JD16" s="27"/>
      <c r="JE16" s="27"/>
      <c r="JF16" s="27"/>
      <c r="JG16" s="27"/>
      <c r="JH16" s="27"/>
      <c r="JI16" s="27"/>
      <c r="JJ16" s="27"/>
      <c r="JK16" s="27"/>
      <c r="JL16" s="27"/>
      <c r="JM16" s="27"/>
      <c r="JN16" s="27"/>
      <c r="JO16" s="27"/>
      <c r="JP16" s="27"/>
      <c r="JQ16" s="27"/>
      <c r="JR16" s="27"/>
      <c r="JS16" s="27"/>
      <c r="JT16" s="27"/>
      <c r="JU16" s="27"/>
      <c r="JV16" s="27"/>
      <c r="JW16" s="27"/>
      <c r="JX16" s="27"/>
      <c r="JY16" s="27"/>
      <c r="JZ16" s="27"/>
      <c r="KA16" s="27"/>
      <c r="KB16" s="27"/>
      <c r="KC16" s="27"/>
      <c r="KD16" s="27"/>
      <c r="KE16" s="27"/>
      <c r="KF16" s="27"/>
      <c r="KG16" s="27"/>
      <c r="KH16" s="27"/>
      <c r="KI16" s="27"/>
      <c r="KJ16" s="27"/>
      <c r="KK16" s="27"/>
      <c r="KL16" s="27"/>
      <c r="KM16" s="27"/>
      <c r="KN16" s="27"/>
      <c r="KO16" s="27"/>
      <c r="KP16" s="27"/>
      <c r="KQ16" s="27"/>
      <c r="KR16" s="27"/>
      <c r="KS16" s="27"/>
      <c r="KT16" s="27"/>
      <c r="KU16" s="27"/>
      <c r="KV16" s="27"/>
      <c r="KW16" s="27"/>
      <c r="KX16" s="27"/>
      <c r="KY16" s="27"/>
      <c r="KZ16" s="27"/>
      <c r="LA16" s="27"/>
      <c r="LB16" s="27"/>
      <c r="LC16" s="27"/>
      <c r="LD16" s="27"/>
      <c r="LE16" s="27"/>
    </row>
    <row r="17" spans="1:317" ht="14.4" hidden="1" x14ac:dyDescent="0.3">
      <c r="A17" s="17"/>
      <c r="B17" s="31" t="s">
        <v>80</v>
      </c>
      <c r="C17" s="20" t="s">
        <v>83</v>
      </c>
      <c r="D17" s="20"/>
      <c r="E17" s="20"/>
      <c r="F17" s="20"/>
      <c r="G17" s="20"/>
      <c r="H17" s="20"/>
      <c r="I17" s="20"/>
      <c r="J17" s="20"/>
      <c r="K17" s="66"/>
      <c r="L17" s="66"/>
      <c r="M17" s="66"/>
      <c r="N17" s="66"/>
      <c r="O17" s="20"/>
      <c r="P17" s="30"/>
      <c r="Q17" s="30"/>
      <c r="R17" s="30"/>
      <c r="S17" s="30"/>
      <c r="T17" s="30"/>
      <c r="U17" s="30"/>
      <c r="V17" s="30"/>
      <c r="W17" s="30"/>
      <c r="X17" s="30"/>
      <c r="Y17" s="30"/>
      <c r="Z17" s="30"/>
      <c r="AA17" s="30"/>
      <c r="AB17" s="30"/>
      <c r="AC17" s="30"/>
      <c r="AD17" s="30"/>
      <c r="AE17" s="30"/>
      <c r="AF17" s="30"/>
      <c r="AG17" s="30"/>
      <c r="AH17" s="30"/>
      <c r="AI17" s="30"/>
      <c r="AJ17" s="30"/>
      <c r="AK17" s="30"/>
      <c r="AL17" s="30"/>
      <c r="AM17" s="30"/>
      <c r="AN17" s="30"/>
      <c r="AO17" s="30"/>
      <c r="AP17" s="30"/>
      <c r="AQ17" s="30"/>
      <c r="AR17" s="30"/>
      <c r="AS17" s="30"/>
      <c r="AT17" s="30"/>
      <c r="AU17" s="30"/>
      <c r="AV17" s="30"/>
      <c r="AW17" s="30"/>
      <c r="AX17" s="30"/>
      <c r="AY17" s="30"/>
      <c r="AZ17" s="30"/>
      <c r="BA17" s="30"/>
      <c r="BB17" s="30"/>
      <c r="BC17" s="30"/>
      <c r="BD17" s="30"/>
      <c r="BE17" s="30"/>
      <c r="BF17" s="30"/>
      <c r="BG17" s="30"/>
      <c r="BH17" s="20"/>
      <c r="BI17" s="20"/>
      <c r="BJ17" s="20"/>
      <c r="BK17" s="20"/>
      <c r="BL17" s="20"/>
      <c r="BM17" s="20"/>
      <c r="BN17" s="20"/>
      <c r="BO17" s="20"/>
      <c r="BP17" s="20"/>
      <c r="BQ17" s="20"/>
      <c r="BR17" s="20"/>
      <c r="BS17" s="20"/>
      <c r="BT17" s="20"/>
      <c r="BU17" s="20"/>
      <c r="BV17" s="20"/>
      <c r="BW17" s="20"/>
      <c r="BX17" s="20"/>
      <c r="BY17" s="20"/>
      <c r="BZ17" s="20"/>
      <c r="CA17" s="20"/>
      <c r="CB17" s="20"/>
      <c r="CC17" s="20"/>
      <c r="CD17" s="20"/>
      <c r="CE17" s="20"/>
      <c r="CF17" s="20"/>
      <c r="CG17" s="30"/>
      <c r="CH17" s="27"/>
      <c r="CI17" s="27"/>
      <c r="CJ17" s="27"/>
      <c r="CK17" s="27"/>
      <c r="CL17" s="27"/>
      <c r="CM17" s="27"/>
      <c r="CN17" s="27"/>
      <c r="CO17" s="27"/>
      <c r="CP17" s="27"/>
      <c r="CQ17" s="27"/>
      <c r="CR17" s="27"/>
      <c r="CS17" s="27"/>
      <c r="CT17" s="27"/>
      <c r="CU17" s="27"/>
      <c r="CV17" s="27"/>
      <c r="CW17" s="27"/>
      <c r="CX17" s="27"/>
      <c r="CY17" s="27"/>
      <c r="CZ17" s="27"/>
      <c r="DA17" s="27"/>
      <c r="DB17" s="27"/>
      <c r="DC17" s="27"/>
      <c r="DD17" s="27"/>
      <c r="DE17" s="27"/>
      <c r="DF17" s="27"/>
      <c r="DG17" s="27"/>
      <c r="DH17" s="27"/>
      <c r="DI17" s="27"/>
      <c r="DJ17" s="27"/>
      <c r="DK17" s="27"/>
      <c r="DL17" s="27"/>
      <c r="DM17" s="27"/>
      <c r="DN17" s="27"/>
      <c r="DO17" s="27"/>
      <c r="DP17" s="27"/>
      <c r="DQ17" s="27"/>
      <c r="DR17" s="27"/>
      <c r="DS17" s="27"/>
      <c r="DT17" s="27"/>
      <c r="DU17" s="27"/>
      <c r="DV17" s="27"/>
      <c r="DW17" s="27"/>
      <c r="DX17" s="27"/>
      <c r="DY17" s="27"/>
      <c r="DZ17" s="27"/>
      <c r="EA17" s="27"/>
      <c r="EB17" s="27"/>
      <c r="EC17" s="27"/>
      <c r="ED17" s="27"/>
      <c r="EE17" s="27"/>
      <c r="EF17" s="27"/>
      <c r="EG17" s="27"/>
      <c r="EH17" s="27"/>
      <c r="EI17" s="27"/>
      <c r="EJ17" s="27"/>
      <c r="EK17" s="27"/>
      <c r="EL17" s="27"/>
      <c r="EM17" s="27"/>
      <c r="EN17" s="27"/>
      <c r="EO17" s="27"/>
      <c r="EP17" s="27"/>
      <c r="EQ17" s="27"/>
      <c r="ER17" s="27"/>
      <c r="ES17" s="27"/>
      <c r="ET17" s="27"/>
      <c r="EU17" s="27"/>
      <c r="EV17" s="27"/>
      <c r="EW17" s="27"/>
      <c r="EX17" s="27"/>
      <c r="EY17" s="27"/>
      <c r="EZ17" s="27"/>
      <c r="FA17" s="27"/>
      <c r="FB17" s="27"/>
      <c r="FC17" s="27"/>
      <c r="FD17" s="27"/>
      <c r="FE17" s="27"/>
      <c r="FF17" s="27"/>
      <c r="FG17" s="27"/>
      <c r="FH17" s="27"/>
      <c r="FI17" s="27"/>
      <c r="FJ17" s="27"/>
      <c r="FK17" s="27"/>
      <c r="FL17" s="27"/>
      <c r="FM17" s="27"/>
      <c r="FN17" s="27"/>
      <c r="FO17" s="27"/>
      <c r="FP17" s="27"/>
      <c r="FQ17" s="27"/>
      <c r="FR17" s="27"/>
      <c r="FS17" s="27"/>
      <c r="FT17" s="27"/>
      <c r="FU17" s="27"/>
      <c r="FV17" s="27"/>
      <c r="FW17" s="27"/>
      <c r="FX17" s="27"/>
      <c r="FY17" s="27"/>
      <c r="FZ17" s="27"/>
      <c r="GA17" s="27"/>
      <c r="GB17" s="27"/>
      <c r="GC17" s="27"/>
      <c r="GD17" s="27"/>
      <c r="GE17" s="27"/>
      <c r="GF17" s="27"/>
      <c r="GG17" s="27"/>
      <c r="GH17" s="27"/>
      <c r="GI17" s="27"/>
      <c r="GJ17" s="27"/>
      <c r="GK17" s="27"/>
      <c r="GL17" s="27"/>
      <c r="GM17" s="27"/>
      <c r="GN17" s="27"/>
      <c r="GP17" s="27"/>
      <c r="GQ17" s="27"/>
      <c r="GR17" s="27"/>
      <c r="GS17" s="27"/>
      <c r="GT17" s="27"/>
      <c r="GU17" s="27"/>
      <c r="GV17" s="27"/>
      <c r="GW17" s="27"/>
      <c r="GX17" s="27"/>
      <c r="GY17" s="27"/>
      <c r="GZ17" s="27"/>
      <c r="HA17" s="27"/>
      <c r="HB17" s="27"/>
      <c r="HC17" s="27"/>
      <c r="HD17" s="27"/>
      <c r="HE17" s="27"/>
      <c r="HF17" s="27"/>
      <c r="HG17" s="27"/>
      <c r="HH17" s="27"/>
      <c r="HI17" s="27"/>
      <c r="HJ17" s="27"/>
      <c r="HK17" s="27"/>
      <c r="HL17" s="27"/>
      <c r="HM17" s="27"/>
      <c r="HN17" s="27"/>
      <c r="HO17" s="27"/>
      <c r="HP17" s="27"/>
      <c r="HQ17" s="27"/>
      <c r="HR17" s="27"/>
      <c r="HS17" s="27"/>
      <c r="HT17" s="27"/>
      <c r="HU17" s="27"/>
      <c r="HV17" s="27"/>
      <c r="HW17" s="27"/>
      <c r="HX17" s="27"/>
      <c r="HY17" s="27"/>
      <c r="HZ17" s="27"/>
      <c r="IA17" s="27"/>
      <c r="IB17" s="27"/>
      <c r="IC17" s="27"/>
      <c r="ID17" s="27"/>
      <c r="IE17" s="27"/>
      <c r="IF17" s="27"/>
      <c r="IG17" s="27"/>
      <c r="IH17" s="27"/>
      <c r="II17" s="27"/>
      <c r="IJ17" s="27"/>
      <c r="IL17" s="27"/>
      <c r="IM17" s="27"/>
      <c r="IN17" s="27"/>
      <c r="IO17" s="27"/>
      <c r="IP17" s="27"/>
      <c r="IQ17" s="27"/>
      <c r="IR17" s="27"/>
      <c r="IS17" s="27"/>
      <c r="IT17" s="27"/>
      <c r="IU17" s="27"/>
      <c r="IV17" s="27"/>
      <c r="IW17" s="27"/>
      <c r="IX17" s="27"/>
      <c r="IY17" s="27"/>
      <c r="IZ17" s="27"/>
      <c r="JA17" s="27"/>
      <c r="JB17" s="27"/>
      <c r="JC17" s="27"/>
      <c r="JD17" s="27"/>
      <c r="JE17" s="27"/>
      <c r="JF17" s="27"/>
      <c r="JG17" s="27"/>
      <c r="JH17" s="27"/>
      <c r="JI17" s="27"/>
      <c r="JJ17" s="27"/>
      <c r="JK17" s="27"/>
      <c r="JL17" s="27"/>
      <c r="JM17" s="27"/>
      <c r="JN17" s="27"/>
      <c r="JO17" s="27"/>
      <c r="JP17" s="27"/>
      <c r="JQ17" s="27"/>
      <c r="JR17" s="27"/>
      <c r="JS17" s="27"/>
      <c r="JT17" s="27"/>
      <c r="JU17" s="27"/>
      <c r="JV17" s="27"/>
      <c r="JW17" s="27"/>
      <c r="JX17" s="27"/>
      <c r="JY17" s="27"/>
      <c r="JZ17" s="27"/>
      <c r="KA17" s="27"/>
      <c r="KB17" s="27"/>
      <c r="KC17" s="27"/>
      <c r="KD17" s="27"/>
      <c r="KE17" s="27"/>
      <c r="KF17" s="27"/>
      <c r="KG17" s="27"/>
      <c r="KH17" s="27"/>
      <c r="KI17" s="27"/>
      <c r="KJ17" s="27"/>
      <c r="KK17" s="27"/>
      <c r="KL17" s="27"/>
      <c r="KM17" s="27"/>
      <c r="KN17" s="27"/>
      <c r="KO17" s="27"/>
      <c r="KP17" s="27"/>
      <c r="KQ17" s="27"/>
      <c r="KR17" s="27"/>
      <c r="KS17" s="27"/>
      <c r="KT17" s="27"/>
      <c r="KU17" s="27"/>
      <c r="KV17" s="27"/>
      <c r="KW17" s="27"/>
      <c r="KX17" s="27"/>
      <c r="KY17" s="27"/>
      <c r="KZ17" s="27"/>
      <c r="LA17" s="27"/>
      <c r="LB17" s="27"/>
      <c r="LC17" s="27"/>
      <c r="LD17" s="27"/>
      <c r="LE17" s="27"/>
    </row>
    <row r="18" spans="1:317" ht="14.4" hidden="1" x14ac:dyDescent="0.3">
      <c r="A18" s="17"/>
      <c r="B18" s="31" t="s">
        <v>84</v>
      </c>
      <c r="C18" s="65">
        <v>918</v>
      </c>
      <c r="D18" s="20"/>
      <c r="E18" s="20"/>
      <c r="F18" s="20"/>
      <c r="G18" s="20"/>
      <c r="H18" s="20"/>
      <c r="I18" s="20"/>
      <c r="J18" s="20"/>
      <c r="K18" s="20"/>
      <c r="L18" s="20"/>
      <c r="M18" s="20"/>
      <c r="N18" s="20"/>
      <c r="O18" s="20"/>
      <c r="P18" s="30"/>
      <c r="Q18" s="30"/>
      <c r="R18" s="30"/>
      <c r="S18" s="30"/>
      <c r="T18" s="30"/>
      <c r="U18" s="30"/>
      <c r="V18" s="30"/>
      <c r="W18" s="30"/>
      <c r="X18" s="30"/>
      <c r="Y18" s="30"/>
      <c r="Z18" s="30"/>
      <c r="AA18" s="30"/>
      <c r="AB18" s="30"/>
      <c r="AC18" s="30"/>
      <c r="AD18" s="30"/>
      <c r="AE18" s="30"/>
      <c r="AF18" s="30"/>
      <c r="AG18" s="30"/>
      <c r="AH18" s="30"/>
      <c r="AI18" s="30"/>
      <c r="AJ18" s="30"/>
      <c r="AK18" s="30"/>
      <c r="AL18" s="30"/>
      <c r="AM18" s="30"/>
      <c r="AN18" s="30"/>
      <c r="AO18" s="30"/>
      <c r="AP18" s="30"/>
      <c r="AQ18" s="30"/>
      <c r="AR18" s="30"/>
      <c r="AS18" s="30"/>
      <c r="AT18" s="30"/>
      <c r="AU18" s="30"/>
      <c r="AV18" s="30"/>
      <c r="AW18" s="30"/>
      <c r="AX18" s="30"/>
      <c r="AY18" s="30"/>
      <c r="AZ18" s="30"/>
      <c r="BA18" s="30"/>
      <c r="BB18" s="30"/>
      <c r="BC18" s="30"/>
      <c r="BD18" s="30"/>
      <c r="BE18" s="30"/>
      <c r="BF18" s="30"/>
      <c r="BG18" s="30"/>
      <c r="BH18" s="20"/>
      <c r="BI18" s="20"/>
      <c r="BJ18" s="20"/>
      <c r="BK18" s="20"/>
      <c r="BL18" s="20"/>
      <c r="BM18" s="20"/>
      <c r="BN18" s="20"/>
      <c r="BO18" s="20"/>
      <c r="BP18" s="20"/>
      <c r="BQ18" s="20"/>
      <c r="BR18" s="20"/>
      <c r="BS18" s="20"/>
      <c r="BT18" s="20"/>
      <c r="BU18" s="20"/>
      <c r="BV18" s="20"/>
      <c r="BW18" s="20"/>
      <c r="BX18" s="20"/>
      <c r="BY18" s="20"/>
      <c r="BZ18" s="20"/>
      <c r="CA18" s="20"/>
      <c r="CB18" s="20"/>
      <c r="CC18" s="20"/>
      <c r="CD18" s="20"/>
      <c r="CE18" s="20"/>
      <c r="CF18" s="20"/>
      <c r="CG18" s="30"/>
      <c r="CH18" s="27"/>
      <c r="CI18" s="27"/>
      <c r="CJ18" s="27"/>
      <c r="CK18" s="27"/>
      <c r="CL18" s="27"/>
      <c r="CM18" s="27"/>
      <c r="CN18" s="27"/>
      <c r="CO18" s="27"/>
      <c r="CP18" s="27"/>
      <c r="CQ18" s="27"/>
      <c r="CR18" s="27"/>
      <c r="CS18" s="27"/>
      <c r="CT18" s="27"/>
      <c r="CU18" s="27"/>
      <c r="CV18" s="27"/>
      <c r="CW18" s="27"/>
      <c r="CX18" s="27"/>
      <c r="CY18" s="27"/>
      <c r="CZ18" s="27"/>
      <c r="DA18" s="27"/>
      <c r="DB18" s="27"/>
      <c r="DC18" s="27"/>
      <c r="DD18" s="27"/>
      <c r="DE18" s="27"/>
      <c r="DF18" s="27"/>
      <c r="DG18" s="27"/>
      <c r="DH18" s="27"/>
      <c r="DI18" s="27"/>
      <c r="DJ18" s="27"/>
      <c r="DK18" s="27"/>
      <c r="DL18" s="27"/>
      <c r="DM18" s="27"/>
      <c r="DN18" s="27"/>
      <c r="DO18" s="27"/>
      <c r="DP18" s="27"/>
      <c r="DQ18" s="27"/>
      <c r="DR18" s="27"/>
      <c r="DS18" s="27"/>
      <c r="DT18" s="27"/>
      <c r="DU18" s="27"/>
      <c r="DV18" s="27"/>
      <c r="DW18" s="27"/>
      <c r="DX18" s="27"/>
      <c r="DY18" s="27"/>
      <c r="DZ18" s="27"/>
      <c r="EA18" s="27"/>
      <c r="EB18" s="27"/>
      <c r="EC18" s="27"/>
      <c r="ED18" s="27"/>
      <c r="EE18" s="27"/>
      <c r="EF18" s="27"/>
      <c r="EG18" s="27"/>
      <c r="EH18" s="27"/>
      <c r="EI18" s="27"/>
      <c r="EJ18" s="27"/>
      <c r="EK18" s="27"/>
      <c r="EL18" s="27"/>
      <c r="EM18" s="27"/>
      <c r="EN18" s="27"/>
      <c r="EO18" s="27"/>
      <c r="EP18" s="27"/>
      <c r="EQ18" s="27"/>
      <c r="ER18" s="27"/>
      <c r="ES18" s="27"/>
      <c r="ET18" s="27"/>
      <c r="EU18" s="27"/>
      <c r="EV18" s="27"/>
      <c r="EW18" s="27"/>
      <c r="EX18" s="27"/>
      <c r="EY18" s="27"/>
      <c r="EZ18" s="27"/>
      <c r="FA18" s="27"/>
      <c r="FB18" s="27"/>
      <c r="FC18" s="27"/>
      <c r="FD18" s="27"/>
      <c r="FE18" s="27"/>
      <c r="FF18" s="27"/>
      <c r="FG18" s="27"/>
      <c r="FH18" s="27"/>
      <c r="FI18" s="27"/>
      <c r="FJ18" s="27"/>
      <c r="FK18" s="27"/>
      <c r="FL18" s="27"/>
      <c r="FM18" s="27"/>
      <c r="FN18" s="27"/>
      <c r="FO18" s="27"/>
      <c r="FP18" s="27"/>
      <c r="FQ18" s="27"/>
      <c r="FR18" s="27"/>
      <c r="FS18" s="27"/>
      <c r="FT18" s="27"/>
      <c r="FU18" s="27"/>
      <c r="FV18" s="27"/>
      <c r="FW18" s="27"/>
      <c r="FX18" s="27"/>
      <c r="FY18" s="27"/>
      <c r="FZ18" s="27"/>
      <c r="GA18" s="27"/>
      <c r="GB18" s="27"/>
      <c r="GC18" s="27"/>
      <c r="GD18" s="27"/>
      <c r="GE18" s="27"/>
      <c r="GF18" s="27"/>
      <c r="GG18" s="27"/>
      <c r="GH18" s="27"/>
      <c r="GI18" s="27"/>
      <c r="GJ18" s="27"/>
      <c r="GK18" s="27"/>
      <c r="GL18" s="27"/>
      <c r="GM18" s="27"/>
      <c r="GN18" s="27"/>
      <c r="GP18" s="27"/>
      <c r="GQ18" s="27"/>
      <c r="GR18" s="27"/>
      <c r="GS18" s="27"/>
      <c r="GT18" s="27"/>
      <c r="GU18" s="27"/>
      <c r="GV18" s="27"/>
      <c r="GW18" s="27"/>
      <c r="GX18" s="27"/>
      <c r="GY18" s="27"/>
      <c r="GZ18" s="27"/>
      <c r="HA18" s="27"/>
      <c r="HB18" s="27"/>
      <c r="HC18" s="27"/>
      <c r="HD18" s="27"/>
      <c r="HE18" s="27"/>
      <c r="HF18" s="27"/>
      <c r="HG18" s="27"/>
      <c r="HH18" s="27"/>
      <c r="HI18" s="27"/>
      <c r="HJ18" s="27"/>
      <c r="HK18" s="27"/>
      <c r="HL18" s="27"/>
      <c r="HM18" s="27"/>
      <c r="HN18" s="27"/>
      <c r="HO18" s="27"/>
      <c r="HP18" s="27"/>
      <c r="HQ18" s="27"/>
      <c r="HR18" s="27"/>
      <c r="HS18" s="27"/>
      <c r="HT18" s="27"/>
      <c r="HU18" s="27"/>
      <c r="HV18" s="27"/>
      <c r="HW18" s="27"/>
      <c r="HX18" s="27"/>
      <c r="HY18" s="27"/>
      <c r="HZ18" s="27"/>
      <c r="IA18" s="27"/>
      <c r="IB18" s="27"/>
      <c r="IC18" s="27"/>
      <c r="ID18" s="27"/>
      <c r="IE18" s="27"/>
      <c r="IF18" s="27"/>
      <c r="IG18" s="27"/>
      <c r="IH18" s="27"/>
      <c r="II18" s="27"/>
      <c r="IJ18" s="27"/>
      <c r="IL18" s="27"/>
      <c r="IM18" s="27"/>
      <c r="IN18" s="27"/>
      <c r="IO18" s="27"/>
      <c r="IP18" s="27"/>
      <c r="IQ18" s="27"/>
      <c r="IR18" s="27"/>
      <c r="IS18" s="27"/>
      <c r="IT18" s="27"/>
      <c r="IU18" s="27"/>
      <c r="IV18" s="27"/>
      <c r="IW18" s="27"/>
      <c r="IX18" s="27"/>
      <c r="IY18" s="27"/>
      <c r="IZ18" s="27"/>
      <c r="JA18" s="27"/>
      <c r="JB18" s="27"/>
      <c r="JC18" s="27"/>
      <c r="JD18" s="27"/>
      <c r="JE18" s="27"/>
      <c r="JF18" s="27"/>
      <c r="JG18" s="27"/>
      <c r="JH18" s="27"/>
      <c r="JI18" s="27"/>
      <c r="JJ18" s="27"/>
      <c r="JK18" s="27"/>
      <c r="JL18" s="27"/>
      <c r="JM18" s="27"/>
      <c r="JN18" s="27"/>
      <c r="JO18" s="27"/>
      <c r="JP18" s="27"/>
      <c r="JQ18" s="27"/>
      <c r="JR18" s="27"/>
      <c r="JS18" s="27"/>
      <c r="JT18" s="27"/>
      <c r="JU18" s="27"/>
      <c r="JV18" s="27"/>
      <c r="JW18" s="27"/>
      <c r="JX18" s="27"/>
      <c r="JY18" s="27"/>
      <c r="JZ18" s="27"/>
      <c r="KA18" s="27"/>
      <c r="KB18" s="27"/>
      <c r="KC18" s="27"/>
      <c r="KD18" s="27"/>
      <c r="KE18" s="27"/>
      <c r="KF18" s="27"/>
      <c r="KG18" s="27"/>
      <c r="KH18" s="27"/>
      <c r="KI18" s="27"/>
      <c r="KJ18" s="27"/>
      <c r="KK18" s="27"/>
      <c r="KL18" s="27"/>
      <c r="KM18" s="27"/>
      <c r="KN18" s="27"/>
      <c r="KO18" s="27"/>
      <c r="KP18" s="27"/>
      <c r="KQ18" s="27"/>
      <c r="KR18" s="27"/>
      <c r="KS18" s="27"/>
      <c r="KT18" s="27"/>
      <c r="KU18" s="27"/>
      <c r="KV18" s="27"/>
      <c r="KW18" s="27"/>
      <c r="KX18" s="27"/>
      <c r="KY18" s="27"/>
      <c r="KZ18" s="27"/>
      <c r="LA18" s="27"/>
      <c r="LB18" s="27"/>
      <c r="LC18" s="27"/>
      <c r="LD18" s="27"/>
      <c r="LE18" s="27"/>
    </row>
    <row r="19" spans="1:317" ht="14.4" hidden="1" x14ac:dyDescent="0.3">
      <c r="A19" s="17"/>
      <c r="B19" s="31" t="s">
        <v>80</v>
      </c>
      <c r="C19" s="67" t="s">
        <v>85</v>
      </c>
      <c r="D19" s="20"/>
      <c r="E19" s="20"/>
      <c r="F19" s="20"/>
      <c r="G19" s="20"/>
      <c r="H19" s="20"/>
      <c r="I19" s="20"/>
      <c r="J19" s="20"/>
      <c r="K19" s="68"/>
      <c r="L19" s="20"/>
      <c r="M19" s="20"/>
      <c r="N19" s="20"/>
      <c r="O19" s="68"/>
      <c r="P19" s="30"/>
      <c r="Q19" s="30"/>
      <c r="R19" s="30"/>
      <c r="S19" s="30"/>
      <c r="T19" s="30"/>
      <c r="U19" s="30"/>
      <c r="V19" s="30"/>
      <c r="W19" s="30"/>
      <c r="X19" s="30"/>
      <c r="Y19" s="30"/>
      <c r="Z19" s="30"/>
      <c r="AA19" s="30"/>
      <c r="AB19" s="30"/>
      <c r="AC19" s="30"/>
      <c r="AD19" s="30"/>
      <c r="AE19" s="30"/>
      <c r="AF19" s="30"/>
      <c r="AG19" s="30"/>
      <c r="AH19" s="30"/>
      <c r="AI19" s="30"/>
      <c r="AJ19" s="30"/>
      <c r="AK19" s="30"/>
      <c r="AL19" s="30"/>
      <c r="AM19" s="30"/>
      <c r="AN19" s="30"/>
      <c r="AO19" s="30"/>
      <c r="AP19" s="30"/>
      <c r="AQ19" s="30"/>
      <c r="AR19" s="30"/>
      <c r="AS19" s="30"/>
      <c r="AT19" s="30"/>
      <c r="AU19" s="30"/>
      <c r="AV19" s="30"/>
      <c r="AW19" s="30"/>
      <c r="AX19" s="30"/>
      <c r="AY19" s="30"/>
      <c r="AZ19" s="30"/>
      <c r="BA19" s="30"/>
      <c r="BB19" s="30"/>
      <c r="BC19" s="30"/>
      <c r="BD19" s="30"/>
      <c r="BE19" s="30"/>
      <c r="BF19" s="30"/>
      <c r="BG19" s="30"/>
      <c r="BH19" s="20"/>
      <c r="BI19" s="20"/>
      <c r="BJ19" s="20"/>
      <c r="BK19" s="20"/>
      <c r="BL19" s="20"/>
      <c r="BM19" s="20"/>
      <c r="BN19" s="20"/>
      <c r="BO19" s="20"/>
      <c r="BP19" s="20"/>
      <c r="BQ19" s="20"/>
      <c r="BR19" s="20"/>
      <c r="BS19" s="20"/>
      <c r="BT19" s="20"/>
      <c r="BU19" s="20"/>
      <c r="BV19" s="20"/>
      <c r="BW19" s="20"/>
      <c r="BX19" s="20"/>
      <c r="BY19" s="20"/>
      <c r="BZ19" s="20"/>
      <c r="CA19" s="20"/>
      <c r="CB19" s="20"/>
      <c r="CC19" s="20"/>
      <c r="CD19" s="20"/>
      <c r="CE19" s="20"/>
      <c r="CF19" s="20"/>
      <c r="CG19" s="30"/>
      <c r="CH19" s="27"/>
      <c r="CI19" s="27"/>
      <c r="CJ19" s="27"/>
      <c r="CK19" s="27"/>
      <c r="CL19" s="27"/>
      <c r="CM19" s="27"/>
      <c r="CN19" s="27"/>
      <c r="CO19" s="27"/>
      <c r="CP19" s="27"/>
      <c r="CQ19" s="27"/>
      <c r="CR19" s="27"/>
      <c r="CS19" s="27"/>
      <c r="CT19" s="27"/>
      <c r="CU19" s="27"/>
      <c r="CV19" s="27"/>
      <c r="CW19" s="27"/>
      <c r="CX19" s="27"/>
      <c r="CY19" s="27"/>
      <c r="CZ19" s="27"/>
      <c r="DA19" s="27"/>
      <c r="DB19" s="27"/>
      <c r="DC19" s="27"/>
      <c r="DD19" s="27"/>
      <c r="DE19" s="27"/>
      <c r="DF19" s="27"/>
      <c r="DG19" s="27"/>
      <c r="DH19" s="27"/>
      <c r="DI19" s="27"/>
      <c r="DJ19" s="27"/>
      <c r="DK19" s="27"/>
      <c r="DL19" s="27"/>
      <c r="DM19" s="27"/>
      <c r="DN19" s="27"/>
      <c r="DO19" s="27"/>
      <c r="DP19" s="27"/>
      <c r="DQ19" s="27"/>
      <c r="DR19" s="27"/>
      <c r="DS19" s="27"/>
      <c r="DT19" s="27"/>
      <c r="DU19" s="27"/>
      <c r="DV19" s="27"/>
      <c r="DW19" s="27"/>
      <c r="DX19" s="27"/>
      <c r="DY19" s="27"/>
      <c r="DZ19" s="27"/>
      <c r="EA19" s="27"/>
      <c r="EB19" s="27"/>
      <c r="EC19" s="27"/>
      <c r="ED19" s="27"/>
      <c r="EE19" s="27"/>
      <c r="EF19" s="27"/>
      <c r="EG19" s="27"/>
      <c r="EH19" s="27"/>
      <c r="EI19" s="27"/>
      <c r="EJ19" s="27"/>
      <c r="EK19" s="27"/>
      <c r="EL19" s="27"/>
      <c r="EM19" s="27"/>
      <c r="EN19" s="27"/>
      <c r="EO19" s="27"/>
      <c r="EP19" s="27"/>
      <c r="EQ19" s="27"/>
      <c r="ER19" s="27"/>
      <c r="ES19" s="27"/>
      <c r="ET19" s="27"/>
      <c r="EU19" s="27"/>
      <c r="EV19" s="27"/>
      <c r="EW19" s="27"/>
      <c r="EX19" s="27"/>
      <c r="EY19" s="27"/>
      <c r="EZ19" s="27"/>
      <c r="FA19" s="27"/>
      <c r="FB19" s="27"/>
      <c r="FC19" s="27"/>
      <c r="FD19" s="27"/>
      <c r="FE19" s="27"/>
      <c r="FF19" s="27"/>
      <c r="FG19" s="27"/>
      <c r="FH19" s="27"/>
      <c r="FI19" s="27"/>
      <c r="FJ19" s="27"/>
      <c r="FK19" s="27"/>
      <c r="FL19" s="27"/>
      <c r="FM19" s="27"/>
      <c r="FN19" s="27"/>
      <c r="FO19" s="27"/>
      <c r="FP19" s="27"/>
      <c r="FQ19" s="27"/>
      <c r="FR19" s="27"/>
      <c r="FS19" s="27"/>
      <c r="FT19" s="27"/>
      <c r="FU19" s="27"/>
      <c r="FV19" s="27"/>
      <c r="FW19" s="27"/>
      <c r="FX19" s="27"/>
      <c r="FY19" s="27"/>
      <c r="FZ19" s="27"/>
      <c r="GA19" s="27"/>
      <c r="GB19" s="27"/>
      <c r="GC19" s="27"/>
      <c r="GD19" s="27"/>
      <c r="GE19" s="27"/>
      <c r="GF19" s="27"/>
      <c r="GG19" s="27"/>
      <c r="GH19" s="27"/>
      <c r="GI19" s="27"/>
      <c r="GJ19" s="27"/>
      <c r="GK19" s="27"/>
      <c r="GL19" s="27"/>
      <c r="GM19" s="27"/>
      <c r="GN19" s="27"/>
      <c r="GP19" s="27"/>
      <c r="GQ19" s="27"/>
      <c r="GR19" s="27"/>
      <c r="GS19" s="27"/>
      <c r="GT19" s="27"/>
      <c r="GU19" s="27"/>
      <c r="GV19" s="27"/>
      <c r="GW19" s="27"/>
      <c r="GX19" s="27"/>
      <c r="GY19" s="27"/>
      <c r="GZ19" s="27"/>
      <c r="HA19" s="27"/>
      <c r="HB19" s="27"/>
      <c r="HC19" s="27"/>
      <c r="HD19" s="27"/>
      <c r="HE19" s="27"/>
      <c r="HF19" s="27"/>
      <c r="HG19" s="27"/>
      <c r="HH19" s="27"/>
      <c r="HI19" s="27"/>
      <c r="HJ19" s="27"/>
      <c r="HK19" s="27"/>
      <c r="HL19" s="27"/>
      <c r="HM19" s="27"/>
      <c r="HN19" s="27"/>
      <c r="HO19" s="27"/>
      <c r="HP19" s="27"/>
      <c r="HQ19" s="27"/>
      <c r="HR19" s="27"/>
      <c r="HS19" s="27"/>
      <c r="HT19" s="27"/>
      <c r="HU19" s="27"/>
      <c r="HV19" s="27"/>
      <c r="HW19" s="27"/>
      <c r="HX19" s="27"/>
      <c r="HY19" s="27"/>
      <c r="HZ19" s="27"/>
      <c r="IA19" s="27"/>
      <c r="IB19" s="27"/>
      <c r="IC19" s="27"/>
      <c r="ID19" s="27"/>
      <c r="IE19" s="27"/>
      <c r="IF19" s="27"/>
      <c r="IG19" s="27"/>
      <c r="IH19" s="27"/>
      <c r="II19" s="27"/>
      <c r="IJ19" s="27"/>
      <c r="IL19" s="27"/>
      <c r="IM19" s="27"/>
      <c r="IN19" s="27"/>
      <c r="IO19" s="27"/>
      <c r="IP19" s="27"/>
      <c r="IQ19" s="27"/>
      <c r="IR19" s="27"/>
      <c r="IS19" s="27"/>
      <c r="IT19" s="27"/>
      <c r="IU19" s="27"/>
      <c r="IV19" s="27"/>
      <c r="IW19" s="27"/>
      <c r="IX19" s="27"/>
      <c r="IY19" s="27"/>
      <c r="IZ19" s="27"/>
      <c r="JA19" s="27"/>
      <c r="JB19" s="27"/>
      <c r="JC19" s="27"/>
      <c r="JD19" s="27"/>
      <c r="JE19" s="27"/>
      <c r="JF19" s="27"/>
      <c r="JG19" s="27"/>
      <c r="JH19" s="27"/>
      <c r="JI19" s="27"/>
      <c r="JJ19" s="27"/>
      <c r="JK19" s="27"/>
      <c r="JL19" s="27"/>
      <c r="JM19" s="27"/>
      <c r="JN19" s="27"/>
      <c r="JO19" s="27"/>
      <c r="JP19" s="27"/>
      <c r="JQ19" s="27"/>
      <c r="JR19" s="27"/>
      <c r="JS19" s="27"/>
      <c r="JT19" s="27"/>
      <c r="JU19" s="27"/>
      <c r="JV19" s="27"/>
      <c r="JW19" s="27"/>
      <c r="JX19" s="27"/>
      <c r="JY19" s="27"/>
      <c r="JZ19" s="27"/>
      <c r="KA19" s="27"/>
      <c r="KB19" s="27"/>
      <c r="KC19" s="27"/>
      <c r="KD19" s="27"/>
      <c r="KE19" s="27"/>
      <c r="KF19" s="27"/>
      <c r="KG19" s="27"/>
      <c r="KH19" s="27"/>
      <c r="KI19" s="27"/>
      <c r="KJ19" s="27"/>
      <c r="KK19" s="27"/>
      <c r="KL19" s="27"/>
      <c r="KM19" s="27"/>
      <c r="KN19" s="27"/>
      <c r="KO19" s="27"/>
      <c r="KP19" s="27"/>
      <c r="KQ19" s="27"/>
      <c r="KR19" s="27"/>
      <c r="KS19" s="27"/>
      <c r="KT19" s="27"/>
      <c r="KU19" s="27"/>
      <c r="KV19" s="27"/>
      <c r="KW19" s="27"/>
      <c r="KX19" s="27"/>
      <c r="KY19" s="27"/>
      <c r="KZ19" s="27"/>
      <c r="LA19" s="27"/>
      <c r="LB19" s="27"/>
      <c r="LC19" s="27"/>
      <c r="LD19" s="27"/>
      <c r="LE19" s="27"/>
    </row>
    <row r="20" spans="1:317" ht="15" hidden="1" thickBot="1" x14ac:dyDescent="0.35">
      <c r="A20" s="41"/>
      <c r="B20" s="42" t="s">
        <v>86</v>
      </c>
      <c r="C20" s="20" t="s">
        <v>87</v>
      </c>
      <c r="D20" s="20"/>
      <c r="E20" s="20"/>
      <c r="F20" s="20"/>
      <c r="G20" s="20"/>
      <c r="H20" s="20"/>
      <c r="I20" s="20"/>
      <c r="J20" s="37"/>
      <c r="K20" s="38"/>
      <c r="L20" s="37"/>
      <c r="M20" s="37"/>
      <c r="N20" s="37"/>
      <c r="O20" s="37"/>
      <c r="P20" s="30"/>
      <c r="Q20" s="30"/>
      <c r="R20" s="30">
        <v>2</v>
      </c>
      <c r="S20" s="30">
        <v>1</v>
      </c>
      <c r="T20" s="30">
        <v>0</v>
      </c>
      <c r="U20" s="30"/>
      <c r="V20" s="30"/>
      <c r="W20" s="30">
        <v>0</v>
      </c>
      <c r="X20" s="30"/>
      <c r="Y20" s="30"/>
      <c r="Z20" s="30"/>
      <c r="AA20" s="30"/>
      <c r="AB20" s="30"/>
      <c r="AC20" s="30"/>
      <c r="AD20" s="30"/>
      <c r="AE20" s="30"/>
      <c r="AF20" s="30"/>
      <c r="AG20" s="30"/>
      <c r="AH20" s="30"/>
      <c r="AI20" s="30"/>
      <c r="AJ20" s="30"/>
      <c r="AK20" s="30"/>
      <c r="AL20" s="30"/>
      <c r="AM20" s="30"/>
      <c r="AN20" s="30"/>
      <c r="AO20" s="30"/>
      <c r="AP20" s="30"/>
      <c r="AQ20" s="30"/>
      <c r="AR20" s="30"/>
      <c r="AS20" s="30"/>
      <c r="AT20" s="30"/>
      <c r="AU20" s="30"/>
      <c r="AV20" s="30"/>
      <c r="AW20" s="30"/>
      <c r="AX20" s="30"/>
      <c r="AY20" s="30"/>
      <c r="AZ20" s="30"/>
      <c r="BA20" s="30"/>
      <c r="BB20" s="30"/>
      <c r="BC20" s="30"/>
      <c r="BD20" s="30"/>
      <c r="BE20" s="30"/>
      <c r="BF20" s="30"/>
      <c r="BG20" s="30"/>
      <c r="BH20" s="20"/>
      <c r="BI20" s="20"/>
      <c r="BJ20" s="20"/>
      <c r="BK20" s="20"/>
      <c r="BL20" s="20"/>
      <c r="BM20" s="20"/>
      <c r="BN20" s="20"/>
      <c r="BO20" s="20"/>
      <c r="BP20" s="20"/>
      <c r="BQ20" s="20"/>
      <c r="BR20" s="20"/>
      <c r="BS20" s="20"/>
      <c r="BT20" s="20"/>
      <c r="BU20" s="20"/>
      <c r="BV20" s="20"/>
      <c r="BW20" s="20"/>
      <c r="BX20" s="20"/>
      <c r="BY20" s="20"/>
      <c r="BZ20" s="20"/>
      <c r="CA20" s="20"/>
      <c r="CB20" s="20"/>
      <c r="CC20" s="20"/>
      <c r="CD20" s="20"/>
      <c r="CE20" s="20"/>
      <c r="CF20" s="20"/>
      <c r="CG20" s="30"/>
      <c r="CH20" s="27"/>
      <c r="CI20" s="27"/>
      <c r="CJ20" s="27"/>
      <c r="CK20" s="27"/>
      <c r="CL20" s="27"/>
      <c r="CM20" s="27"/>
      <c r="CN20" s="27"/>
      <c r="CO20" s="27"/>
      <c r="CP20" s="27"/>
      <c r="CQ20" s="27"/>
      <c r="CR20" s="27"/>
      <c r="CS20" s="27"/>
      <c r="CT20" s="27"/>
      <c r="CU20" s="27"/>
      <c r="CV20" s="27"/>
      <c r="CW20" s="27"/>
      <c r="CX20" s="27"/>
      <c r="CY20" s="27"/>
      <c r="CZ20" s="27"/>
      <c r="DA20" s="27"/>
      <c r="DB20" s="27"/>
      <c r="DC20" s="27"/>
      <c r="DD20" s="27"/>
      <c r="DE20" s="27"/>
      <c r="DF20" s="27"/>
      <c r="DG20" s="27"/>
      <c r="DH20" s="27"/>
      <c r="DI20" s="27"/>
      <c r="DJ20" s="27"/>
      <c r="DK20" s="27"/>
      <c r="DL20" s="27"/>
      <c r="DM20" s="27"/>
      <c r="DN20" s="27"/>
      <c r="DO20" s="27"/>
      <c r="DP20" s="27"/>
      <c r="DQ20" s="27"/>
      <c r="DR20" s="27"/>
      <c r="DS20" s="27"/>
      <c r="DT20" s="27"/>
      <c r="DU20" s="27"/>
      <c r="DV20" s="27"/>
      <c r="DW20" s="27"/>
      <c r="DX20" s="27"/>
      <c r="DY20" s="27"/>
      <c r="DZ20" s="27"/>
      <c r="EA20" s="27"/>
      <c r="EB20" s="27"/>
      <c r="EC20" s="27"/>
      <c r="ED20" s="27"/>
      <c r="EE20" s="27"/>
      <c r="EF20" s="27"/>
      <c r="EG20" s="27"/>
      <c r="EH20" s="27"/>
      <c r="EI20" s="27"/>
      <c r="EJ20" s="27"/>
      <c r="EK20" s="27"/>
      <c r="EL20" s="27"/>
      <c r="EM20" s="27"/>
      <c r="EN20" s="27"/>
      <c r="EO20" s="27"/>
      <c r="EP20" s="27"/>
      <c r="EQ20" s="27"/>
      <c r="ER20" s="27"/>
      <c r="ES20" s="27"/>
      <c r="ET20" s="27"/>
      <c r="EU20" s="27"/>
      <c r="EV20" s="27"/>
      <c r="EW20" s="27"/>
      <c r="EX20" s="27"/>
      <c r="EY20" s="27"/>
      <c r="EZ20" s="27"/>
      <c r="FA20" s="27"/>
      <c r="FB20" s="27"/>
      <c r="FC20" s="27"/>
      <c r="FD20" s="27"/>
      <c r="FE20" s="27"/>
      <c r="FF20" s="27"/>
      <c r="FG20" s="27"/>
      <c r="FH20" s="27"/>
      <c r="FI20" s="27"/>
      <c r="FJ20" s="27"/>
      <c r="FK20" s="27"/>
      <c r="FL20" s="27"/>
      <c r="FM20" s="27"/>
      <c r="FN20" s="27"/>
      <c r="FO20" s="27"/>
      <c r="FP20" s="27"/>
      <c r="FQ20" s="27"/>
      <c r="FR20" s="27"/>
      <c r="FS20" s="27"/>
      <c r="FT20" s="27"/>
      <c r="FU20" s="69"/>
      <c r="FV20" s="27"/>
      <c r="FW20" s="27"/>
      <c r="FX20" s="27"/>
      <c r="FY20" s="27"/>
      <c r="FZ20" s="27"/>
      <c r="GA20" s="27"/>
      <c r="GB20" s="27"/>
      <c r="GC20" s="27"/>
      <c r="GD20" s="27"/>
      <c r="GE20" s="27"/>
      <c r="GF20" s="27"/>
      <c r="GG20" s="27"/>
      <c r="GH20" s="27"/>
      <c r="GI20" s="27"/>
      <c r="GJ20" s="27"/>
      <c r="GK20" s="27"/>
      <c r="GL20" s="27"/>
      <c r="GM20" s="27"/>
      <c r="GN20" s="27"/>
      <c r="GP20" s="27"/>
      <c r="GQ20" s="27"/>
      <c r="GR20" s="27"/>
      <c r="GS20" s="27"/>
      <c r="GT20" s="27"/>
      <c r="GU20" s="27"/>
      <c r="GV20" s="27"/>
      <c r="GW20" s="27"/>
      <c r="GX20" s="27"/>
      <c r="GY20" s="27"/>
      <c r="GZ20" s="27"/>
      <c r="HA20" s="27"/>
      <c r="HB20" s="27"/>
      <c r="HC20" s="27"/>
      <c r="HD20" s="27"/>
      <c r="HE20" s="27"/>
      <c r="HF20" s="27"/>
      <c r="HG20" s="27"/>
      <c r="HH20" s="27"/>
      <c r="HI20" s="27"/>
      <c r="HJ20" s="27"/>
      <c r="HK20" s="27"/>
      <c r="HL20" s="27"/>
      <c r="HM20" s="27"/>
      <c r="HN20" s="27"/>
      <c r="HO20" s="27"/>
      <c r="HP20" s="27"/>
      <c r="HQ20" s="69"/>
      <c r="HR20" s="27"/>
      <c r="HS20" s="27"/>
      <c r="HT20" s="27"/>
      <c r="HU20" s="27"/>
      <c r="HV20" s="27"/>
      <c r="HW20" s="27"/>
      <c r="HX20" s="27"/>
      <c r="HY20" s="27"/>
      <c r="HZ20" s="27"/>
      <c r="IA20" s="27"/>
      <c r="IB20" s="27"/>
      <c r="IC20" s="27"/>
      <c r="ID20" s="27"/>
      <c r="IE20" s="27"/>
      <c r="IF20" s="27"/>
      <c r="IG20" s="27"/>
      <c r="IH20" s="27"/>
      <c r="II20" s="27"/>
      <c r="IJ20" s="27"/>
      <c r="IL20" s="27"/>
      <c r="IM20" s="27"/>
      <c r="IN20" s="27"/>
      <c r="IO20" s="27"/>
      <c r="IP20" s="27"/>
      <c r="IQ20" s="27"/>
      <c r="IR20" s="27"/>
      <c r="IS20" s="27"/>
      <c r="IT20" s="27"/>
      <c r="IU20" s="27"/>
      <c r="IV20" s="27"/>
      <c r="IW20" s="27"/>
      <c r="IX20" s="27"/>
      <c r="IY20" s="27"/>
      <c r="IZ20" s="27"/>
      <c r="JA20" s="27"/>
      <c r="JB20" s="27"/>
      <c r="JC20" s="27"/>
      <c r="JD20" s="27"/>
      <c r="JE20" s="27"/>
      <c r="JF20" s="27"/>
      <c r="JG20" s="27"/>
      <c r="JH20" s="27"/>
      <c r="JI20" s="27"/>
      <c r="JJ20" s="27"/>
      <c r="JK20" s="27"/>
      <c r="JL20" s="27"/>
      <c r="JM20" s="69"/>
      <c r="JN20" s="27"/>
      <c r="JO20" s="27"/>
      <c r="JP20" s="27"/>
      <c r="JQ20" s="27"/>
      <c r="JR20" s="27"/>
      <c r="JS20" s="27"/>
      <c r="JT20" s="27"/>
      <c r="JU20" s="27"/>
      <c r="JV20" s="27"/>
      <c r="JW20" s="27"/>
      <c r="JX20" s="27"/>
      <c r="JY20" s="27"/>
      <c r="JZ20" s="27"/>
      <c r="KA20" s="27"/>
      <c r="KB20" s="27"/>
      <c r="KC20" s="27"/>
      <c r="KD20" s="27"/>
      <c r="KE20" s="27"/>
      <c r="KF20" s="27"/>
      <c r="KG20" s="27"/>
      <c r="KH20" s="27"/>
      <c r="KI20" s="27"/>
      <c r="KJ20" s="27"/>
      <c r="KK20" s="27"/>
      <c r="KL20" s="27"/>
      <c r="KM20" s="27"/>
      <c r="KN20" s="27"/>
      <c r="KO20" s="27"/>
      <c r="KP20" s="27"/>
      <c r="KQ20" s="27"/>
      <c r="KR20" s="27"/>
      <c r="KS20" s="27"/>
      <c r="KT20" s="27"/>
      <c r="KU20" s="27"/>
      <c r="KV20" s="27"/>
      <c r="KW20" s="69"/>
      <c r="KX20" s="27"/>
      <c r="KY20" s="27"/>
      <c r="KZ20" s="27"/>
      <c r="LA20" s="27"/>
      <c r="LB20" s="27"/>
      <c r="LC20" s="27"/>
      <c r="LD20" s="27"/>
      <c r="LE20" s="27"/>
    </row>
    <row r="21" spans="1:317" ht="14.4" x14ac:dyDescent="0.3">
      <c r="A21" s="17" t="s">
        <v>88</v>
      </c>
      <c r="B21" s="31" t="s">
        <v>69</v>
      </c>
      <c r="C21" s="20" t="s">
        <v>89</v>
      </c>
      <c r="D21" s="20"/>
      <c r="E21" s="20"/>
      <c r="F21" s="20"/>
      <c r="G21" s="20"/>
      <c r="H21" s="20"/>
      <c r="I21" s="30"/>
      <c r="J21" s="27"/>
      <c r="K21" s="27">
        <v>239</v>
      </c>
      <c r="L21" s="27">
        <v>392</v>
      </c>
      <c r="M21" s="27">
        <v>433</v>
      </c>
      <c r="N21" s="27">
        <v>271</v>
      </c>
      <c r="O21" s="27"/>
      <c r="P21" s="30"/>
      <c r="Q21" s="30"/>
      <c r="R21" s="30"/>
      <c r="S21" s="30"/>
      <c r="T21" s="30"/>
      <c r="U21" s="30"/>
      <c r="V21" s="30"/>
      <c r="W21" s="30">
        <v>294</v>
      </c>
      <c r="X21" s="30">
        <v>277</v>
      </c>
      <c r="Y21" s="30">
        <v>432</v>
      </c>
      <c r="Z21" s="30">
        <v>323</v>
      </c>
      <c r="AA21" s="30">
        <v>283</v>
      </c>
      <c r="AB21" s="30"/>
      <c r="AC21" s="30"/>
      <c r="AD21" s="30">
        <v>301</v>
      </c>
      <c r="AE21" s="30">
        <v>400</v>
      </c>
      <c r="AF21" s="30">
        <v>268</v>
      </c>
      <c r="AG21" s="30">
        <v>330</v>
      </c>
      <c r="AH21" s="30">
        <v>317</v>
      </c>
      <c r="AI21" s="30"/>
      <c r="AJ21" s="30"/>
      <c r="AK21" s="30">
        <v>413</v>
      </c>
      <c r="AL21" s="30">
        <v>319</v>
      </c>
      <c r="AM21" s="30">
        <v>320</v>
      </c>
      <c r="AN21" s="30">
        <v>340</v>
      </c>
      <c r="AO21" s="30"/>
      <c r="AP21" s="30">
        <v>321</v>
      </c>
      <c r="AQ21" s="30">
        <v>341</v>
      </c>
      <c r="AR21" s="30">
        <v>300</v>
      </c>
      <c r="AS21" s="30">
        <v>370</v>
      </c>
      <c r="AT21" s="30">
        <v>341</v>
      </c>
      <c r="AU21" s="30"/>
      <c r="AV21" s="30"/>
      <c r="AW21" s="30">
        <v>310</v>
      </c>
      <c r="AX21" s="30">
        <v>333</v>
      </c>
      <c r="AY21" s="30"/>
      <c r="AZ21" s="30"/>
      <c r="BA21" s="30"/>
      <c r="BB21" s="30"/>
      <c r="BC21" s="30"/>
      <c r="BD21" s="30"/>
      <c r="BE21" s="30"/>
      <c r="BF21" s="30"/>
      <c r="BG21" s="30"/>
      <c r="BH21" s="20"/>
      <c r="BI21" s="20"/>
      <c r="BJ21" s="20"/>
      <c r="BK21" s="20"/>
      <c r="BL21" s="20"/>
      <c r="BM21" s="20"/>
      <c r="BN21" s="20"/>
      <c r="BO21" s="20"/>
      <c r="BP21" s="20"/>
      <c r="BQ21" s="20"/>
      <c r="BR21" s="20"/>
      <c r="BS21" s="20"/>
      <c r="BT21" s="20"/>
      <c r="BU21" s="20"/>
      <c r="BV21" s="20"/>
      <c r="BW21" s="20"/>
      <c r="BX21" s="20"/>
      <c r="BY21" s="20"/>
      <c r="BZ21" s="20"/>
      <c r="CA21" s="20"/>
      <c r="CB21" s="20"/>
      <c r="CC21" s="20"/>
      <c r="CD21" s="20"/>
      <c r="CE21" s="20"/>
      <c r="CF21" s="20"/>
      <c r="CG21" s="30"/>
      <c r="CH21" s="27"/>
      <c r="CI21" s="27"/>
      <c r="CJ21" s="27"/>
      <c r="CK21" s="27"/>
      <c r="CL21" s="27"/>
      <c r="CM21" s="27"/>
      <c r="CN21" s="27"/>
      <c r="CO21" s="27"/>
      <c r="CP21" s="27"/>
      <c r="CQ21" s="27"/>
      <c r="CR21" s="27"/>
      <c r="CS21" s="27"/>
      <c r="CT21" s="27"/>
      <c r="CU21" s="27"/>
      <c r="CV21" s="27"/>
      <c r="CW21" s="27"/>
      <c r="CX21" s="27"/>
      <c r="CY21" s="27"/>
      <c r="CZ21" s="27"/>
      <c r="DA21" s="27"/>
      <c r="DB21" s="27"/>
      <c r="DC21" s="27"/>
      <c r="DD21" s="27"/>
      <c r="DE21" s="27"/>
      <c r="DF21" s="27"/>
      <c r="DG21" s="27"/>
      <c r="DH21" s="27"/>
      <c r="DI21" s="27"/>
      <c r="DJ21" s="27"/>
      <c r="DK21" s="27"/>
      <c r="DL21" s="27"/>
      <c r="DM21" s="27"/>
      <c r="DN21" s="27"/>
      <c r="DO21" s="27"/>
      <c r="DP21" s="27"/>
      <c r="DQ21" s="27"/>
      <c r="DR21" s="27"/>
      <c r="DS21" s="27"/>
      <c r="DT21" s="27"/>
      <c r="DU21" s="27"/>
      <c r="DV21" s="27"/>
      <c r="DW21" s="27"/>
      <c r="DX21" s="70"/>
      <c r="DY21" s="27"/>
      <c r="DZ21" s="27"/>
      <c r="EA21" s="27"/>
      <c r="EB21" s="27"/>
      <c r="EC21" s="27"/>
      <c r="ED21" s="27"/>
      <c r="EE21" s="27"/>
      <c r="EF21" s="27"/>
      <c r="EG21" s="27"/>
      <c r="EH21" s="27"/>
      <c r="EI21" s="27"/>
      <c r="EJ21" s="27"/>
      <c r="EK21" s="27"/>
      <c r="EL21" s="27"/>
      <c r="EM21" s="27"/>
      <c r="EN21" s="27"/>
      <c r="EO21" s="27"/>
      <c r="EP21" s="27"/>
      <c r="EQ21" s="27"/>
      <c r="ER21" s="27"/>
      <c r="ES21" s="27"/>
      <c r="ET21" s="27"/>
      <c r="EU21" s="27"/>
      <c r="EV21" s="27"/>
      <c r="EW21" s="27"/>
      <c r="EX21" s="27"/>
      <c r="EY21" s="27"/>
      <c r="EZ21" s="27"/>
      <c r="FA21" s="27"/>
      <c r="FB21" s="27"/>
      <c r="FC21" s="27"/>
      <c r="FD21" s="27"/>
      <c r="FE21" s="27"/>
      <c r="FF21" s="27"/>
      <c r="FG21" s="27"/>
      <c r="FH21" s="27"/>
      <c r="FI21" s="27"/>
      <c r="FJ21" s="27"/>
      <c r="FK21" s="27"/>
      <c r="FL21" s="27"/>
      <c r="FM21" s="27"/>
      <c r="FN21" s="27"/>
      <c r="FO21" s="27"/>
      <c r="FP21" s="27"/>
      <c r="FQ21" s="27"/>
      <c r="FR21" s="27"/>
      <c r="FS21" s="27"/>
      <c r="FT21" s="27"/>
      <c r="FU21" s="27"/>
      <c r="FV21" s="27"/>
      <c r="FW21" s="27"/>
      <c r="FX21" s="27"/>
      <c r="FY21" s="27"/>
      <c r="FZ21" s="27"/>
      <c r="GA21" s="27"/>
      <c r="GB21" s="27"/>
      <c r="GC21" s="27"/>
      <c r="GD21" s="27"/>
      <c r="GE21" s="27"/>
      <c r="GF21" s="27"/>
      <c r="GG21" s="27"/>
      <c r="GH21" s="27"/>
      <c r="GI21" s="27"/>
      <c r="GJ21" s="27"/>
      <c r="GK21" s="27"/>
      <c r="GL21" s="27"/>
      <c r="GM21" s="27"/>
      <c r="GN21" s="27"/>
      <c r="GP21" s="27"/>
      <c r="GQ21" s="27"/>
      <c r="GR21" s="27"/>
      <c r="GS21" s="27"/>
      <c r="GT21" s="27"/>
      <c r="GU21" s="27"/>
      <c r="GV21" s="27"/>
      <c r="GW21" s="27"/>
      <c r="GX21" s="27"/>
      <c r="GY21" s="27"/>
      <c r="GZ21" s="27"/>
      <c r="HA21" s="27"/>
      <c r="HB21" s="27"/>
      <c r="HC21" s="27"/>
      <c r="HD21" s="27"/>
      <c r="HE21" s="27"/>
      <c r="HF21" s="27"/>
      <c r="HG21" s="27"/>
      <c r="HH21" s="27"/>
      <c r="HI21" s="27"/>
      <c r="HJ21" s="27"/>
      <c r="HK21" s="27"/>
      <c r="HL21" s="27"/>
      <c r="HM21" s="27"/>
      <c r="HN21" s="27"/>
      <c r="HO21" s="27"/>
      <c r="HP21" s="27"/>
      <c r="HQ21" s="27"/>
      <c r="HR21" s="27"/>
      <c r="HS21" s="27"/>
      <c r="HT21" s="27"/>
      <c r="HU21" s="27"/>
      <c r="HV21" s="27"/>
      <c r="HW21" s="27"/>
      <c r="HX21" s="27"/>
      <c r="HY21" s="27"/>
      <c r="HZ21" s="27"/>
      <c r="IA21" s="27"/>
      <c r="IB21" s="27"/>
      <c r="IC21" s="27"/>
      <c r="ID21" s="27"/>
      <c r="IE21" s="27"/>
      <c r="IF21" s="27"/>
      <c r="IG21" s="27"/>
      <c r="IH21" s="27"/>
      <c r="II21" s="27"/>
      <c r="IJ21" s="27"/>
      <c r="IL21" s="27"/>
      <c r="IM21" s="27"/>
      <c r="IN21" s="27"/>
      <c r="IO21" s="27"/>
      <c r="IP21" s="27"/>
      <c r="IQ21" s="27"/>
      <c r="IR21" s="27"/>
      <c r="IS21" s="27"/>
      <c r="IT21" s="27"/>
      <c r="IU21" s="27"/>
      <c r="IV21" s="27"/>
      <c r="IW21" s="27"/>
      <c r="IX21" s="27"/>
      <c r="IY21" s="27"/>
      <c r="IZ21" s="27"/>
      <c r="JA21" s="27"/>
      <c r="JB21" s="27"/>
      <c r="JC21" s="27"/>
      <c r="JD21" s="27"/>
      <c r="JE21" s="27"/>
      <c r="JF21" s="27"/>
      <c r="JG21" s="27"/>
      <c r="JH21" s="27"/>
      <c r="JI21" s="27"/>
      <c r="JJ21" s="27"/>
      <c r="JK21" s="27"/>
      <c r="JL21" s="27"/>
      <c r="JM21" s="27"/>
      <c r="JN21" s="27"/>
      <c r="JO21" s="27"/>
      <c r="JP21" s="27"/>
      <c r="JQ21" s="27"/>
      <c r="JR21" s="27"/>
      <c r="JS21" s="27"/>
      <c r="JT21" s="27"/>
      <c r="JU21" s="27"/>
      <c r="JV21" s="27"/>
      <c r="JW21" s="27"/>
      <c r="JX21" s="27"/>
      <c r="JY21" s="27"/>
      <c r="JZ21" s="27"/>
      <c r="KA21" s="27"/>
      <c r="KB21" s="27"/>
      <c r="KC21" s="27"/>
      <c r="KD21" s="27"/>
      <c r="KE21" s="27"/>
      <c r="KF21" s="27"/>
      <c r="KG21" s="27"/>
      <c r="KH21" s="27"/>
      <c r="KI21" s="27"/>
      <c r="KJ21" s="27"/>
      <c r="KK21" s="27"/>
      <c r="KL21" s="27"/>
      <c r="KM21" s="27"/>
      <c r="KN21" s="27"/>
      <c r="KO21" s="27"/>
      <c r="KP21" s="27"/>
      <c r="KQ21" s="27"/>
      <c r="KR21" s="27"/>
      <c r="KS21" s="27"/>
      <c r="KT21" s="27"/>
      <c r="KU21" s="27"/>
      <c r="KV21" s="27"/>
      <c r="KW21" s="27"/>
      <c r="KX21" s="27"/>
      <c r="KY21" s="27"/>
      <c r="KZ21" s="27"/>
      <c r="LA21" s="27"/>
      <c r="LB21" s="27"/>
      <c r="LC21" s="27"/>
      <c r="LD21" s="27"/>
      <c r="LE21" s="27"/>
    </row>
    <row r="22" spans="1:317" ht="18" customHeight="1" thickBot="1" x14ac:dyDescent="0.35">
      <c r="A22" s="17"/>
      <c r="B22" s="31" t="s">
        <v>69</v>
      </c>
      <c r="C22" s="20" t="s">
        <v>90</v>
      </c>
      <c r="D22" s="20"/>
      <c r="E22" s="20"/>
      <c r="F22" s="20"/>
      <c r="G22" s="20"/>
      <c r="H22" s="20"/>
      <c r="I22" s="30"/>
      <c r="J22" s="27"/>
      <c r="K22" s="27">
        <v>251</v>
      </c>
      <c r="L22" s="27">
        <v>203</v>
      </c>
      <c r="M22" s="27">
        <v>142</v>
      </c>
      <c r="N22" s="27">
        <v>306</v>
      </c>
      <c r="O22" s="27"/>
      <c r="P22" s="30"/>
      <c r="Q22" s="30"/>
      <c r="R22" s="30"/>
      <c r="S22" s="30"/>
      <c r="T22" s="30"/>
      <c r="U22" s="30"/>
      <c r="V22" s="30"/>
      <c r="W22" s="30"/>
      <c r="X22" s="30"/>
      <c r="Y22" s="30"/>
      <c r="Z22" s="30"/>
      <c r="AA22" s="30"/>
      <c r="AB22" s="30">
        <v>817</v>
      </c>
      <c r="AC22" s="30"/>
      <c r="AD22" s="30">
        <v>320</v>
      </c>
      <c r="AE22" s="30">
        <v>220</v>
      </c>
      <c r="AF22" s="30">
        <v>300</v>
      </c>
      <c r="AG22" s="30">
        <v>116</v>
      </c>
      <c r="AH22" s="30">
        <v>296</v>
      </c>
      <c r="AI22" s="30"/>
      <c r="AJ22" s="30">
        <v>827</v>
      </c>
      <c r="AK22" s="30">
        <v>188</v>
      </c>
      <c r="AL22" s="30">
        <v>309</v>
      </c>
      <c r="AM22" s="30">
        <v>328</v>
      </c>
      <c r="AN22" s="30">
        <v>336</v>
      </c>
      <c r="AO22" s="30"/>
      <c r="AP22" s="30">
        <v>271</v>
      </c>
      <c r="AQ22" s="30">
        <v>270</v>
      </c>
      <c r="AR22" s="30">
        <v>320</v>
      </c>
      <c r="AS22" s="30">
        <v>247</v>
      </c>
      <c r="AT22" s="30">
        <v>300</v>
      </c>
      <c r="AU22" s="30"/>
      <c r="AV22" s="30"/>
      <c r="AW22" s="30">
        <v>0</v>
      </c>
      <c r="AX22" s="30">
        <v>264</v>
      </c>
      <c r="AY22" s="30"/>
      <c r="AZ22" s="30"/>
      <c r="BA22" s="30"/>
      <c r="BB22" s="30"/>
      <c r="BC22" s="30"/>
      <c r="BD22" s="30"/>
      <c r="BE22" s="30"/>
      <c r="BF22" s="30"/>
      <c r="BG22" s="30"/>
      <c r="BH22" s="20"/>
      <c r="BI22" s="20"/>
      <c r="BJ22" s="20"/>
      <c r="BK22" s="20"/>
      <c r="BL22" s="20"/>
      <c r="BM22" s="20"/>
      <c r="BN22" s="20"/>
      <c r="BO22" s="20"/>
      <c r="BP22" s="20"/>
      <c r="BQ22" s="20"/>
      <c r="BR22" s="20"/>
      <c r="BS22" s="20"/>
      <c r="BT22" s="20"/>
      <c r="BU22" s="20"/>
      <c r="BV22" s="20"/>
      <c r="BW22" s="20"/>
      <c r="BX22" s="20"/>
      <c r="BY22" s="20"/>
      <c r="BZ22" s="20"/>
      <c r="CA22" s="20"/>
      <c r="CB22" s="20"/>
      <c r="CC22" s="20"/>
      <c r="CD22" s="20"/>
      <c r="CE22" s="20"/>
      <c r="CF22" s="20"/>
      <c r="CG22" s="30"/>
      <c r="CH22" s="27"/>
      <c r="CI22" s="27"/>
      <c r="CJ22" s="27"/>
      <c r="CK22" s="27"/>
      <c r="CL22" s="27"/>
      <c r="CM22" s="27"/>
      <c r="CN22" s="27"/>
      <c r="CO22" s="27"/>
      <c r="CP22" s="27"/>
      <c r="CQ22" s="27"/>
      <c r="CR22" s="27"/>
      <c r="CS22" s="27"/>
      <c r="CT22" s="27"/>
      <c r="CU22" s="71"/>
      <c r="CV22" s="27"/>
      <c r="CW22" s="27"/>
      <c r="CX22" s="27"/>
      <c r="CY22" s="27"/>
      <c r="CZ22" s="27"/>
      <c r="DA22" s="27"/>
      <c r="DB22" s="27"/>
      <c r="DC22" s="27"/>
      <c r="DD22" s="27"/>
      <c r="DE22" s="27"/>
      <c r="DF22" s="27"/>
      <c r="DG22" s="27"/>
      <c r="DH22" s="27"/>
      <c r="DI22" s="27"/>
      <c r="DJ22" s="27"/>
      <c r="DK22" s="27"/>
      <c r="DL22" s="27"/>
      <c r="DM22" s="27"/>
      <c r="DN22" s="27"/>
      <c r="DO22" s="27"/>
      <c r="DP22" s="27"/>
      <c r="DQ22" s="27"/>
      <c r="DR22" s="27"/>
      <c r="DS22" s="27"/>
      <c r="DT22" s="27"/>
      <c r="DU22" s="27"/>
      <c r="DV22" s="27"/>
      <c r="DW22" s="27"/>
      <c r="DX22" s="27"/>
      <c r="DY22" s="27"/>
      <c r="DZ22" s="27"/>
      <c r="EA22" s="27"/>
      <c r="EB22" s="27"/>
      <c r="EC22" s="27"/>
      <c r="ED22" s="27"/>
      <c r="EE22" s="27"/>
      <c r="EF22" s="27"/>
      <c r="EG22" s="27"/>
      <c r="EH22" s="27"/>
      <c r="EI22" s="27"/>
      <c r="EJ22" s="27"/>
      <c r="EK22" s="27"/>
      <c r="EL22" s="27"/>
      <c r="EM22" s="27"/>
      <c r="EN22" s="27"/>
      <c r="EO22" s="27"/>
      <c r="EP22" s="27"/>
      <c r="EQ22" s="27"/>
      <c r="ER22" s="27"/>
      <c r="ES22" s="27"/>
      <c r="ET22" s="27"/>
      <c r="EU22" s="27"/>
      <c r="EV22" s="27"/>
      <c r="EW22" s="27"/>
      <c r="EX22" s="27"/>
      <c r="EY22" s="27"/>
      <c r="EZ22" s="27"/>
      <c r="FA22" s="27"/>
      <c r="FB22" s="27"/>
      <c r="FC22" s="27"/>
      <c r="FD22" s="27"/>
      <c r="FE22" s="27"/>
      <c r="FF22" s="27"/>
      <c r="FG22" s="27"/>
      <c r="FH22" s="27"/>
      <c r="FI22" s="27"/>
      <c r="FJ22" s="27"/>
      <c r="FK22" s="27"/>
      <c r="FL22" s="27"/>
      <c r="FM22" s="27"/>
      <c r="FN22" s="27"/>
      <c r="FO22" s="27"/>
      <c r="FP22" s="27"/>
      <c r="FQ22" s="27"/>
      <c r="FR22" s="27"/>
      <c r="FS22" s="27"/>
      <c r="FT22" s="27"/>
      <c r="FU22" s="27"/>
      <c r="FV22" s="27"/>
      <c r="FW22" s="27"/>
      <c r="FX22" s="27"/>
      <c r="FY22" s="27"/>
      <c r="FZ22" s="27"/>
      <c r="GA22" s="27"/>
      <c r="GB22" s="27"/>
      <c r="GC22" s="27"/>
      <c r="GD22" s="27"/>
      <c r="GE22" s="27"/>
      <c r="GF22" s="27"/>
      <c r="GG22" s="27"/>
      <c r="GH22" s="27"/>
      <c r="GI22" s="27"/>
      <c r="GJ22" s="27"/>
      <c r="GK22" s="27"/>
      <c r="GL22" s="27"/>
      <c r="GM22" s="27"/>
      <c r="GN22" s="27"/>
      <c r="GP22" s="27"/>
      <c r="GQ22" s="27"/>
      <c r="GR22" s="27"/>
      <c r="GS22" s="27"/>
      <c r="GT22" s="27"/>
      <c r="GU22" s="27"/>
      <c r="GV22" s="27"/>
      <c r="GW22" s="27"/>
      <c r="GX22" s="27"/>
      <c r="GY22" s="27"/>
      <c r="GZ22" s="27"/>
      <c r="HA22" s="27"/>
      <c r="HB22" s="27"/>
      <c r="HC22" s="27"/>
      <c r="HD22" s="27"/>
      <c r="HE22" s="27"/>
      <c r="HF22" s="27"/>
      <c r="HG22" s="27"/>
      <c r="HH22" s="27"/>
      <c r="HI22" s="27"/>
      <c r="HJ22" s="27"/>
      <c r="HK22" s="27"/>
      <c r="HL22" s="27"/>
      <c r="HM22" s="27"/>
      <c r="HN22" s="27"/>
      <c r="HO22" s="27"/>
      <c r="HP22" s="27"/>
      <c r="HQ22" s="27"/>
      <c r="HR22" s="27"/>
      <c r="HS22" s="27"/>
      <c r="HT22" s="27"/>
      <c r="HU22" s="27"/>
      <c r="HV22" s="27"/>
      <c r="HW22" s="27"/>
      <c r="HX22" s="27"/>
      <c r="HY22" s="27"/>
      <c r="HZ22" s="27"/>
      <c r="IA22" s="27"/>
      <c r="IB22" s="27"/>
      <c r="IC22" s="27"/>
      <c r="ID22" s="27"/>
      <c r="IE22" s="27"/>
      <c r="IF22" s="27"/>
      <c r="IG22" s="27"/>
      <c r="IH22" s="27"/>
      <c r="II22" s="27"/>
      <c r="IJ22" s="27"/>
      <c r="IL22" s="27"/>
      <c r="IM22" s="27"/>
      <c r="IN22" s="27"/>
      <c r="IO22" s="27"/>
      <c r="IP22" s="27"/>
      <c r="IQ22" s="27"/>
      <c r="IR22" s="27"/>
      <c r="IS22" s="27"/>
      <c r="IT22" s="27"/>
      <c r="IU22" s="27"/>
      <c r="IV22" s="27"/>
      <c r="IW22" s="27"/>
      <c r="IX22" s="27"/>
      <c r="IY22" s="27"/>
      <c r="IZ22" s="27"/>
      <c r="JA22" s="27"/>
      <c r="JB22" s="27"/>
      <c r="JC22" s="27"/>
      <c r="JD22" s="27"/>
      <c r="JE22" s="27"/>
      <c r="JF22" s="27"/>
      <c r="JG22" s="27"/>
      <c r="JH22" s="27"/>
      <c r="JI22" s="27"/>
      <c r="JJ22" s="27"/>
      <c r="JK22" s="27"/>
      <c r="JL22" s="27"/>
      <c r="JM22" s="27"/>
      <c r="JN22" s="27"/>
      <c r="JO22" s="27"/>
      <c r="JP22" s="27"/>
      <c r="JQ22" s="27"/>
      <c r="JR22" s="27"/>
      <c r="JS22" s="27"/>
      <c r="JT22" s="27"/>
      <c r="JU22" s="27"/>
      <c r="JV22" s="27"/>
      <c r="JW22" s="27"/>
      <c r="JX22" s="27"/>
      <c r="JY22" s="27"/>
      <c r="JZ22" s="27"/>
      <c r="KA22" s="27"/>
      <c r="KB22" s="27"/>
      <c r="KC22" s="27"/>
      <c r="KD22" s="27"/>
      <c r="KE22" s="27"/>
      <c r="KF22" s="27"/>
      <c r="KG22" s="27"/>
      <c r="KH22" s="27"/>
      <c r="KI22" s="27"/>
      <c r="KJ22" s="27"/>
      <c r="KK22" s="27"/>
      <c r="KL22" s="27"/>
      <c r="KM22" s="27"/>
      <c r="KN22" s="27"/>
      <c r="KO22" s="27"/>
      <c r="KP22" s="27"/>
      <c r="KQ22" s="27"/>
      <c r="KR22" s="27"/>
      <c r="KS22" s="27"/>
      <c r="KT22" s="27"/>
      <c r="KU22" s="27"/>
      <c r="KV22" s="27"/>
      <c r="KW22" s="27"/>
      <c r="KX22" s="27"/>
      <c r="KY22" s="27"/>
      <c r="KZ22" s="27"/>
      <c r="LA22" s="27"/>
      <c r="LB22" s="27"/>
      <c r="LC22" s="27"/>
      <c r="LD22" s="27"/>
      <c r="LE22" s="27"/>
    </row>
    <row r="23" spans="1:317" ht="18" hidden="1" customHeight="1" x14ac:dyDescent="0.3">
      <c r="A23" s="17"/>
      <c r="B23" s="31" t="s">
        <v>80</v>
      </c>
      <c r="C23" s="63" t="s">
        <v>91</v>
      </c>
      <c r="D23" s="20"/>
      <c r="E23" s="20"/>
      <c r="F23" s="20"/>
      <c r="G23" s="20"/>
      <c r="H23" s="20"/>
      <c r="I23" s="30"/>
      <c r="J23" s="27"/>
      <c r="K23" s="27">
        <v>240</v>
      </c>
      <c r="L23" s="27">
        <v>274</v>
      </c>
      <c r="M23" s="27">
        <v>271</v>
      </c>
      <c r="N23" s="27">
        <v>222</v>
      </c>
      <c r="O23" s="27">
        <v>231</v>
      </c>
      <c r="P23" s="30"/>
      <c r="Q23" s="30">
        <v>299</v>
      </c>
      <c r="R23" s="30">
        <v>274</v>
      </c>
      <c r="S23" s="30">
        <v>238</v>
      </c>
      <c r="T23" s="30">
        <v>280</v>
      </c>
      <c r="U23" s="30">
        <v>340</v>
      </c>
      <c r="V23" s="30"/>
      <c r="W23" s="30">
        <v>221</v>
      </c>
      <c r="X23" s="30"/>
      <c r="Y23" s="30"/>
      <c r="Z23" s="30"/>
      <c r="AA23" s="30"/>
      <c r="AB23" s="30"/>
      <c r="AC23" s="30"/>
      <c r="AD23" s="27">
        <v>221</v>
      </c>
      <c r="AE23" s="27">
        <v>184</v>
      </c>
      <c r="AF23" s="27">
        <v>241</v>
      </c>
      <c r="AG23" s="27">
        <v>181</v>
      </c>
      <c r="AH23" s="27">
        <v>274</v>
      </c>
      <c r="AI23" s="30"/>
      <c r="AJ23" s="30"/>
      <c r="AK23" s="30">
        <v>275</v>
      </c>
      <c r="AL23" s="30">
        <v>272</v>
      </c>
      <c r="AM23" s="30">
        <v>270</v>
      </c>
      <c r="AN23" s="30">
        <v>308</v>
      </c>
      <c r="AO23" s="30"/>
      <c r="AP23" s="30">
        <v>185</v>
      </c>
      <c r="AQ23" s="30">
        <v>310</v>
      </c>
      <c r="AR23" s="30">
        <v>279</v>
      </c>
      <c r="AS23" s="30">
        <v>252</v>
      </c>
      <c r="AT23" s="30"/>
      <c r="AU23" s="30"/>
      <c r="AV23" s="30"/>
      <c r="AW23" s="30"/>
      <c r="AX23" s="30"/>
      <c r="AY23" s="30"/>
      <c r="AZ23" s="30"/>
      <c r="BA23" s="30"/>
      <c r="BB23" s="30"/>
      <c r="BC23" s="30"/>
      <c r="BD23" s="30"/>
      <c r="BE23" s="30"/>
      <c r="BF23" s="30"/>
      <c r="BG23" s="30"/>
      <c r="BH23" s="20"/>
      <c r="BI23" s="20"/>
      <c r="BJ23" s="20"/>
      <c r="BK23" s="20"/>
      <c r="BL23" s="20"/>
      <c r="BM23" s="20"/>
      <c r="BN23" s="20"/>
      <c r="BO23" s="20"/>
      <c r="BP23" s="20"/>
      <c r="BQ23" s="20"/>
      <c r="BR23" s="20"/>
      <c r="BS23" s="20"/>
      <c r="BT23" s="20"/>
      <c r="BU23" s="20"/>
      <c r="BV23" s="20"/>
      <c r="BW23" s="20"/>
      <c r="BX23" s="20"/>
      <c r="BY23" s="20"/>
      <c r="BZ23" s="20"/>
      <c r="CA23" s="20"/>
      <c r="CB23" s="20"/>
      <c r="CC23" s="20"/>
      <c r="CD23" s="20"/>
      <c r="CE23" s="20"/>
      <c r="CF23" s="20"/>
      <c r="CG23" s="30"/>
      <c r="CH23" s="27"/>
      <c r="CI23" s="27"/>
      <c r="CJ23" s="27"/>
      <c r="CK23" s="27"/>
      <c r="CL23" s="27"/>
      <c r="CM23" s="27"/>
      <c r="CN23" s="27"/>
      <c r="CO23" s="27"/>
      <c r="CP23" s="27"/>
      <c r="CQ23" s="27"/>
      <c r="CR23" s="27"/>
      <c r="CS23" s="27"/>
      <c r="CT23" s="27"/>
      <c r="CU23" s="72"/>
      <c r="CV23" s="27"/>
      <c r="CW23" s="27"/>
      <c r="CX23" s="27"/>
      <c r="CY23" s="27"/>
      <c r="CZ23" s="27"/>
      <c r="DA23" s="27"/>
      <c r="DB23" s="27"/>
      <c r="DC23" s="27"/>
      <c r="DD23" s="27"/>
      <c r="DE23" s="27"/>
      <c r="DF23" s="27"/>
      <c r="DG23" s="27"/>
      <c r="DH23" s="27"/>
      <c r="DI23" s="27"/>
      <c r="DJ23" s="27"/>
      <c r="DK23" s="27"/>
      <c r="DL23" s="27"/>
      <c r="DM23" s="27"/>
      <c r="DN23" s="27"/>
      <c r="DO23" s="27"/>
      <c r="DP23" s="27"/>
      <c r="DQ23" s="27"/>
      <c r="DR23" s="27"/>
      <c r="DS23" s="27"/>
      <c r="DT23" s="27"/>
      <c r="DU23" s="27"/>
      <c r="DV23" s="27"/>
      <c r="DW23" s="27"/>
      <c r="DX23" s="27"/>
      <c r="DY23" s="27"/>
      <c r="DZ23" s="27"/>
      <c r="EA23" s="27"/>
      <c r="EB23" s="27"/>
      <c r="EC23" s="27"/>
      <c r="ED23" s="27"/>
      <c r="EE23" s="27"/>
      <c r="EF23" s="27"/>
      <c r="EG23" s="27"/>
      <c r="EH23" s="27"/>
      <c r="EI23" s="27"/>
      <c r="EJ23" s="27"/>
      <c r="EK23" s="27"/>
      <c r="EL23" s="27"/>
      <c r="EM23" s="27"/>
      <c r="EN23" s="27"/>
      <c r="EO23" s="27"/>
      <c r="EP23" s="27"/>
      <c r="EQ23" s="27"/>
      <c r="ER23" s="27"/>
      <c r="ES23" s="27"/>
      <c r="ET23" s="27"/>
      <c r="EU23" s="27"/>
      <c r="EV23" s="27"/>
      <c r="EW23" s="27"/>
      <c r="EX23" s="27"/>
      <c r="EY23" s="27"/>
      <c r="EZ23" s="27"/>
      <c r="FA23" s="27"/>
      <c r="FB23" s="27"/>
      <c r="FC23" s="27"/>
      <c r="FD23" s="27"/>
      <c r="FE23" s="27"/>
      <c r="FF23" s="27"/>
      <c r="FG23" s="27"/>
      <c r="FH23" s="27"/>
      <c r="FI23" s="27"/>
      <c r="FJ23" s="27"/>
      <c r="FK23" s="27"/>
      <c r="FL23" s="27"/>
      <c r="FM23" s="27"/>
      <c r="FN23" s="27"/>
      <c r="FO23" s="27"/>
      <c r="FP23" s="27"/>
      <c r="FQ23" s="27"/>
      <c r="FR23" s="27"/>
      <c r="FS23" s="27"/>
      <c r="FT23" s="27"/>
      <c r="FU23" s="27"/>
      <c r="FV23" s="27"/>
      <c r="FW23" s="27"/>
      <c r="FX23" s="27"/>
      <c r="FY23" s="27"/>
      <c r="FZ23" s="27"/>
      <c r="GA23" s="27"/>
      <c r="GB23" s="27"/>
      <c r="GC23" s="27"/>
      <c r="GD23" s="27"/>
      <c r="GE23" s="27"/>
      <c r="GF23" s="27"/>
      <c r="GG23" s="27"/>
      <c r="GH23" s="27"/>
      <c r="GI23" s="27"/>
      <c r="GJ23" s="27"/>
      <c r="GK23" s="27"/>
      <c r="GL23" s="27"/>
      <c r="GM23" s="27"/>
      <c r="GN23" s="27"/>
      <c r="GP23" s="27"/>
      <c r="GQ23" s="27"/>
      <c r="GR23" s="27"/>
      <c r="GS23" s="27"/>
      <c r="GT23" s="27"/>
      <c r="GU23" s="27"/>
      <c r="GV23" s="27"/>
      <c r="GW23" s="27"/>
      <c r="GX23" s="27"/>
      <c r="GY23" s="27"/>
      <c r="GZ23" s="27"/>
      <c r="HA23" s="27"/>
      <c r="HB23" s="27"/>
      <c r="HC23" s="27"/>
      <c r="HD23" s="27"/>
      <c r="HE23" s="27"/>
      <c r="HF23" s="27"/>
      <c r="HG23" s="27"/>
      <c r="HH23" s="27"/>
      <c r="HI23" s="27"/>
      <c r="HJ23" s="27"/>
      <c r="HK23" s="27"/>
      <c r="HL23" s="27"/>
      <c r="HM23" s="27"/>
      <c r="HN23" s="27"/>
      <c r="HO23" s="27"/>
      <c r="HP23" s="27"/>
      <c r="HQ23" s="27"/>
      <c r="HR23" s="27"/>
      <c r="HS23" s="27"/>
      <c r="HT23" s="27"/>
      <c r="HU23" s="27"/>
      <c r="HV23" s="27"/>
      <c r="HW23" s="27"/>
      <c r="HX23" s="27"/>
      <c r="HY23" s="27"/>
      <c r="HZ23" s="27"/>
      <c r="IA23" s="27"/>
      <c r="IB23" s="27"/>
      <c r="IC23" s="27"/>
      <c r="ID23" s="27"/>
      <c r="IE23" s="27"/>
      <c r="IF23" s="27"/>
      <c r="IG23" s="27"/>
      <c r="IH23" s="27"/>
      <c r="II23" s="27"/>
      <c r="IJ23" s="27"/>
      <c r="IL23" s="27"/>
      <c r="IM23" s="27"/>
      <c r="IN23" s="27"/>
      <c r="IO23" s="27"/>
      <c r="IP23" s="27"/>
      <c r="IQ23" s="27"/>
      <c r="IR23" s="27"/>
      <c r="IS23" s="27"/>
      <c r="IT23" s="27"/>
      <c r="IU23" s="27"/>
      <c r="IV23" s="27"/>
      <c r="IW23" s="27"/>
      <c r="IX23" s="27"/>
      <c r="IY23" s="27"/>
      <c r="IZ23" s="27"/>
      <c r="JA23" s="27"/>
      <c r="JB23" s="27"/>
      <c r="JC23" s="27"/>
      <c r="JD23" s="27"/>
      <c r="JE23" s="27"/>
      <c r="JF23" s="27"/>
      <c r="JG23" s="27"/>
      <c r="JH23" s="27"/>
      <c r="JI23" s="27"/>
      <c r="JJ23" s="27"/>
      <c r="JK23" s="27"/>
      <c r="JL23" s="27"/>
      <c r="JM23" s="27"/>
      <c r="JN23" s="27"/>
      <c r="JO23" s="27"/>
      <c r="JP23" s="27"/>
      <c r="JQ23" s="27"/>
      <c r="JR23" s="27"/>
      <c r="JS23" s="27"/>
      <c r="JT23" s="27"/>
      <c r="JU23" s="27"/>
      <c r="JV23" s="27"/>
      <c r="JW23" s="27"/>
      <c r="JX23" s="27"/>
      <c r="JY23" s="27"/>
      <c r="JZ23" s="27"/>
      <c r="KA23" s="27"/>
      <c r="KB23" s="27"/>
      <c r="KC23" s="27"/>
      <c r="KD23" s="27"/>
      <c r="KE23" s="27"/>
      <c r="KF23" s="27"/>
      <c r="KG23" s="27"/>
      <c r="KH23" s="27"/>
      <c r="KI23" s="27"/>
      <c r="KJ23" s="27"/>
      <c r="KK23" s="27"/>
      <c r="KL23" s="27"/>
      <c r="KM23" s="27"/>
      <c r="KN23" s="27"/>
      <c r="KO23" s="27"/>
      <c r="KP23" s="27"/>
      <c r="KQ23" s="27"/>
      <c r="KR23" s="27"/>
      <c r="KS23" s="27"/>
      <c r="KT23" s="27"/>
      <c r="KU23" s="27"/>
      <c r="KV23" s="27"/>
      <c r="KW23" s="27"/>
      <c r="KX23" s="27"/>
      <c r="KY23" s="27"/>
      <c r="KZ23" s="27"/>
      <c r="LA23" s="27"/>
      <c r="LB23" s="27"/>
      <c r="LC23" s="27"/>
      <c r="LD23" s="27"/>
      <c r="LE23" s="27"/>
    </row>
    <row r="24" spans="1:317" ht="18" hidden="1" customHeight="1" x14ac:dyDescent="0.3">
      <c r="A24" s="17"/>
      <c r="B24" s="31" t="s">
        <v>80</v>
      </c>
      <c r="C24" s="63" t="s">
        <v>92</v>
      </c>
      <c r="D24" s="20"/>
      <c r="E24" s="20"/>
      <c r="F24" s="20"/>
      <c r="G24" s="20"/>
      <c r="H24" s="20"/>
      <c r="I24" s="30"/>
      <c r="J24" s="27"/>
      <c r="K24" s="27">
        <f>K26-K23</f>
        <v>42</v>
      </c>
      <c r="L24" s="27">
        <f>L26-L23</f>
        <v>39</v>
      </c>
      <c r="M24" s="27">
        <f>M26-M23</f>
        <v>60</v>
      </c>
      <c r="N24" s="27">
        <f>N26-N23</f>
        <v>81</v>
      </c>
      <c r="O24" s="27">
        <f>O26-O23</f>
        <v>59</v>
      </c>
      <c r="P24" s="30"/>
      <c r="Q24" s="30">
        <v>60</v>
      </c>
      <c r="R24" s="30">
        <f>R26-R23</f>
        <v>63</v>
      </c>
      <c r="S24" s="30">
        <f>S26-S23</f>
        <v>82</v>
      </c>
      <c r="T24" s="30">
        <f>T26-T23</f>
        <v>60</v>
      </c>
      <c r="U24" s="30">
        <f>U26-U23</f>
        <v>40</v>
      </c>
      <c r="V24" s="30"/>
      <c r="W24" s="30">
        <f>W26-W23</f>
        <v>60</v>
      </c>
      <c r="X24" s="30">
        <f>X26-X23</f>
        <v>0</v>
      </c>
      <c r="Y24" s="30">
        <f>Y26-Y23</f>
        <v>0</v>
      </c>
      <c r="Z24" s="30">
        <f>Z26-Z23</f>
        <v>0</v>
      </c>
      <c r="AA24" s="30">
        <f>AA26-AA23</f>
        <v>0</v>
      </c>
      <c r="AB24" s="30"/>
      <c r="AC24" s="30"/>
      <c r="AD24" s="27">
        <f>AD26-AD23</f>
        <v>60</v>
      </c>
      <c r="AE24" s="27">
        <f>AE26-AE23</f>
        <v>100</v>
      </c>
      <c r="AF24" s="27">
        <f>AF26-AF23</f>
        <v>100</v>
      </c>
      <c r="AG24" s="27">
        <f>AG26-AG23</f>
        <v>100</v>
      </c>
      <c r="AH24" s="27">
        <f>AH26-AH23</f>
        <v>82</v>
      </c>
      <c r="AI24" s="30"/>
      <c r="AJ24" s="27">
        <v>102</v>
      </c>
      <c r="AK24" s="27">
        <f>AK26-AK23</f>
        <v>51</v>
      </c>
      <c r="AL24" s="27">
        <f>AL26-AL23</f>
        <v>41</v>
      </c>
      <c r="AM24" s="27">
        <f>AM26-AM23</f>
        <v>100</v>
      </c>
      <c r="AN24" s="27">
        <f>AN26-AN23</f>
        <v>42</v>
      </c>
      <c r="AO24" s="30"/>
      <c r="AP24" s="30">
        <f>265-185</f>
        <v>80</v>
      </c>
      <c r="AQ24" s="30">
        <v>41</v>
      </c>
      <c r="AR24" s="30">
        <v>50</v>
      </c>
      <c r="AS24" s="30">
        <f>AS26-AS23</f>
        <v>66</v>
      </c>
      <c r="AT24" s="30"/>
      <c r="AU24" s="30"/>
      <c r="AV24" s="30"/>
      <c r="AW24" s="30"/>
      <c r="AX24" s="30"/>
      <c r="AY24" s="30"/>
      <c r="AZ24" s="30"/>
      <c r="BA24" s="30"/>
      <c r="BB24" s="30"/>
      <c r="BC24" s="30"/>
      <c r="BD24" s="30"/>
      <c r="BE24" s="30"/>
      <c r="BF24" s="30"/>
      <c r="BG24" s="30"/>
      <c r="BH24" s="20"/>
      <c r="BI24" s="20"/>
      <c r="BJ24" s="20"/>
      <c r="BK24" s="20"/>
      <c r="BL24" s="20"/>
      <c r="BM24" s="20"/>
      <c r="BN24" s="20"/>
      <c r="BO24" s="20"/>
      <c r="BP24" s="20"/>
      <c r="BQ24" s="20"/>
      <c r="BR24" s="20"/>
      <c r="BS24" s="20"/>
      <c r="BT24" s="20"/>
      <c r="BU24" s="20"/>
      <c r="BV24" s="20"/>
      <c r="BW24" s="20"/>
      <c r="BX24" s="20"/>
      <c r="BY24" s="20"/>
      <c r="BZ24" s="20"/>
      <c r="CA24" s="20"/>
      <c r="CB24" s="20"/>
      <c r="CC24" s="20"/>
      <c r="CD24" s="20"/>
      <c r="CE24" s="20"/>
      <c r="CF24" s="20"/>
      <c r="CG24" s="30"/>
      <c r="CH24" s="27"/>
      <c r="CI24" s="27"/>
      <c r="CJ24" s="27"/>
      <c r="CK24" s="27"/>
      <c r="CL24" s="27"/>
      <c r="CM24" s="27"/>
      <c r="CN24" s="27"/>
      <c r="CO24" s="27"/>
      <c r="CP24" s="27"/>
      <c r="CQ24" s="27"/>
      <c r="CR24" s="27"/>
      <c r="CS24" s="27"/>
      <c r="CT24" s="27"/>
      <c r="CU24" s="27"/>
      <c r="CV24" s="27"/>
      <c r="CW24" s="27"/>
      <c r="CX24" s="27"/>
      <c r="CY24" s="27"/>
      <c r="CZ24" s="27"/>
      <c r="DA24" s="27"/>
      <c r="DB24" s="27"/>
      <c r="DC24" s="27"/>
      <c r="DD24" s="27"/>
      <c r="DE24" s="27"/>
      <c r="DF24" s="27"/>
      <c r="DG24" s="27"/>
      <c r="DH24" s="27"/>
      <c r="DI24" s="27"/>
      <c r="DJ24" s="27"/>
      <c r="DK24" s="27"/>
      <c r="DL24" s="27"/>
      <c r="DM24" s="27"/>
      <c r="DN24" s="27"/>
      <c r="DO24" s="27"/>
      <c r="DP24" s="27"/>
      <c r="DQ24" s="27"/>
      <c r="DR24" s="27"/>
      <c r="DS24" s="27"/>
      <c r="DT24" s="27"/>
      <c r="DU24" s="27"/>
      <c r="DV24" s="27"/>
      <c r="DW24" s="27"/>
      <c r="DX24" s="27"/>
      <c r="DY24" s="27"/>
      <c r="DZ24" s="27"/>
      <c r="EA24" s="27"/>
      <c r="EB24" s="27"/>
      <c r="EC24" s="27"/>
      <c r="ED24" s="27"/>
      <c r="EE24" s="27"/>
      <c r="EF24" s="27"/>
      <c r="EG24" s="27"/>
      <c r="EH24" s="27"/>
      <c r="EI24" s="27"/>
      <c r="EJ24" s="27"/>
      <c r="EK24" s="27"/>
      <c r="EL24" s="27"/>
      <c r="EM24" s="27"/>
      <c r="EN24" s="27"/>
      <c r="EO24" s="27"/>
      <c r="EP24" s="27"/>
      <c r="EQ24" s="27"/>
      <c r="ER24" s="27"/>
      <c r="ES24" s="27"/>
      <c r="ET24" s="27"/>
      <c r="EU24" s="27"/>
      <c r="EV24" s="27"/>
      <c r="EW24" s="27"/>
      <c r="EX24" s="27"/>
      <c r="EY24" s="27"/>
      <c r="EZ24" s="27"/>
      <c r="FA24" s="27"/>
      <c r="FB24" s="27"/>
      <c r="FC24" s="27"/>
      <c r="FD24" s="27"/>
      <c r="FE24" s="27"/>
      <c r="FF24" s="27"/>
      <c r="FG24" s="27"/>
      <c r="FH24" s="27"/>
      <c r="FI24" s="27"/>
      <c r="FJ24" s="27"/>
      <c r="FK24" s="27"/>
      <c r="FL24" s="27"/>
      <c r="FM24" s="27"/>
      <c r="FN24" s="27"/>
      <c r="FO24" s="27"/>
      <c r="FP24" s="27"/>
      <c r="FQ24" s="27"/>
      <c r="FR24" s="27"/>
      <c r="FS24" s="27"/>
      <c r="FT24" s="27"/>
      <c r="FU24" s="27"/>
      <c r="FV24" s="27"/>
      <c r="FW24" s="27"/>
      <c r="FX24" s="27"/>
      <c r="FY24" s="27"/>
      <c r="FZ24" s="27"/>
      <c r="GA24" s="27"/>
      <c r="GB24" s="27"/>
      <c r="GC24" s="27"/>
      <c r="GD24" s="27"/>
      <c r="GE24" s="27"/>
      <c r="GF24" s="27"/>
      <c r="GG24" s="27"/>
      <c r="GH24" s="27"/>
      <c r="GI24" s="27"/>
      <c r="GJ24" s="27"/>
      <c r="GK24" s="27"/>
      <c r="GL24" s="27"/>
      <c r="GM24" s="27"/>
      <c r="GN24" s="27"/>
      <c r="GP24" s="27"/>
      <c r="GQ24" s="27"/>
      <c r="GR24" s="27"/>
      <c r="GS24" s="27"/>
      <c r="GT24" s="27"/>
      <c r="GU24" s="27"/>
      <c r="GV24" s="27"/>
      <c r="GW24" s="27"/>
      <c r="GX24" s="27"/>
      <c r="GY24" s="27"/>
      <c r="GZ24" s="27"/>
      <c r="HA24" s="27"/>
      <c r="HB24" s="27"/>
      <c r="HC24" s="27"/>
      <c r="HD24" s="27"/>
      <c r="HE24" s="27"/>
      <c r="HF24" s="27"/>
      <c r="HG24" s="27"/>
      <c r="HH24" s="27"/>
      <c r="HI24" s="27"/>
      <c r="HJ24" s="27"/>
      <c r="HK24" s="27"/>
      <c r="HL24" s="27"/>
      <c r="HM24" s="27"/>
      <c r="HN24" s="27"/>
      <c r="HO24" s="27"/>
      <c r="HP24" s="27"/>
      <c r="HQ24" s="27"/>
      <c r="HR24" s="27"/>
      <c r="HS24" s="27"/>
      <c r="HT24" s="27"/>
      <c r="HU24" s="27"/>
      <c r="HV24" s="27"/>
      <c r="HW24" s="27"/>
      <c r="HX24" s="27"/>
      <c r="HY24" s="27"/>
      <c r="HZ24" s="27"/>
      <c r="IA24" s="27"/>
      <c r="IB24" s="27"/>
      <c r="IC24" s="27"/>
      <c r="ID24" s="27"/>
      <c r="IE24" s="27"/>
      <c r="IF24" s="27"/>
      <c r="IG24" s="27"/>
      <c r="IH24" s="27"/>
      <c r="II24" s="27"/>
      <c r="IJ24" s="27"/>
      <c r="IL24" s="27"/>
      <c r="IM24" s="27"/>
      <c r="IN24" s="27"/>
      <c r="IO24" s="27"/>
      <c r="IP24" s="27"/>
      <c r="IQ24" s="27"/>
      <c r="IR24" s="27"/>
      <c r="IS24" s="27"/>
      <c r="IT24" s="27"/>
      <c r="IU24" s="27"/>
      <c r="IV24" s="27"/>
      <c r="IW24" s="27"/>
      <c r="IX24" s="27"/>
      <c r="IY24" s="27"/>
      <c r="IZ24" s="27"/>
      <c r="JA24" s="27"/>
      <c r="JB24" s="27"/>
      <c r="JC24" s="27"/>
      <c r="JD24" s="27"/>
      <c r="JE24" s="27"/>
      <c r="JF24" s="27"/>
      <c r="JG24" s="27"/>
      <c r="JH24" s="27"/>
      <c r="JI24" s="27"/>
      <c r="JJ24" s="27"/>
      <c r="JK24" s="27"/>
      <c r="JL24" s="27"/>
      <c r="JM24" s="27"/>
      <c r="JN24" s="27"/>
      <c r="JO24" s="27"/>
      <c r="JP24" s="27"/>
      <c r="JQ24" s="27"/>
      <c r="JR24" s="27"/>
      <c r="JS24" s="27"/>
      <c r="JT24" s="27"/>
      <c r="JU24" s="27"/>
      <c r="JV24" s="27"/>
      <c r="JW24" s="27"/>
      <c r="JX24" s="27"/>
      <c r="JY24" s="27"/>
      <c r="JZ24" s="27"/>
      <c r="KA24" s="27"/>
      <c r="KB24" s="27"/>
      <c r="KC24" s="27"/>
      <c r="KD24" s="27"/>
      <c r="KE24" s="27"/>
      <c r="KF24" s="27"/>
      <c r="KG24" s="27"/>
      <c r="KH24" s="27"/>
      <c r="KI24" s="27"/>
      <c r="KJ24" s="27"/>
      <c r="KK24" s="27"/>
      <c r="KL24" s="27"/>
      <c r="KM24" s="27"/>
      <c r="KN24" s="27"/>
      <c r="KO24" s="27"/>
      <c r="KP24" s="27"/>
      <c r="KQ24" s="27"/>
      <c r="KR24" s="27"/>
      <c r="KS24" s="27"/>
      <c r="KT24" s="27"/>
      <c r="KU24" s="27"/>
      <c r="KV24" s="27"/>
      <c r="KW24" s="27"/>
      <c r="KX24" s="27"/>
      <c r="KY24" s="27"/>
      <c r="KZ24" s="27"/>
      <c r="LA24" s="27"/>
      <c r="LB24" s="27"/>
      <c r="LC24" s="27"/>
      <c r="LD24" s="27"/>
      <c r="LE24" s="27"/>
    </row>
    <row r="25" spans="1:317" ht="18" hidden="1" customHeight="1" x14ac:dyDescent="0.3">
      <c r="A25" s="17"/>
      <c r="B25" s="31" t="s">
        <v>80</v>
      </c>
      <c r="C25" s="33" t="s">
        <v>93</v>
      </c>
      <c r="D25" s="20"/>
      <c r="E25" s="20"/>
      <c r="F25" s="20"/>
      <c r="G25" s="20"/>
      <c r="H25" s="20"/>
      <c r="I25" s="30"/>
      <c r="J25" s="27"/>
      <c r="K25" s="27"/>
      <c r="L25" s="27"/>
      <c r="M25" s="27"/>
      <c r="N25" s="27"/>
      <c r="O25" s="27"/>
      <c r="P25" s="30"/>
      <c r="Q25" s="30"/>
      <c r="R25" s="30"/>
      <c r="S25" s="30"/>
      <c r="T25" s="30"/>
      <c r="U25" s="30"/>
      <c r="V25" s="30"/>
      <c r="W25" s="30"/>
      <c r="X25" s="30"/>
      <c r="Y25" s="30"/>
      <c r="Z25" s="30"/>
      <c r="AA25" s="30"/>
      <c r="AB25" s="30"/>
      <c r="AC25" s="30"/>
      <c r="AD25" s="30"/>
      <c r="AE25" s="30"/>
      <c r="AF25" s="30"/>
      <c r="AG25" s="30"/>
      <c r="AH25" s="30"/>
      <c r="AI25" s="30"/>
      <c r="AJ25" s="30"/>
      <c r="AK25" s="30"/>
      <c r="AL25" s="30"/>
      <c r="AM25" s="30"/>
      <c r="AN25" s="30"/>
      <c r="AO25" s="30"/>
      <c r="AP25" s="30"/>
      <c r="AQ25" s="30"/>
      <c r="AR25" s="30"/>
      <c r="AS25" s="30"/>
      <c r="AT25" s="30"/>
      <c r="AU25" s="30"/>
      <c r="AV25" s="30"/>
      <c r="AW25" s="30"/>
      <c r="AX25" s="30"/>
      <c r="AY25" s="30"/>
      <c r="AZ25" s="30"/>
      <c r="BA25" s="30"/>
      <c r="BB25" s="30"/>
      <c r="BC25" s="30"/>
      <c r="BD25" s="30"/>
      <c r="BE25" s="30"/>
      <c r="BF25" s="30"/>
      <c r="BG25" s="30"/>
      <c r="BH25" s="20"/>
      <c r="BI25" s="20"/>
      <c r="BJ25" s="20"/>
      <c r="BK25" s="20"/>
      <c r="BL25" s="20"/>
      <c r="BM25" s="20"/>
      <c r="BN25" s="20"/>
      <c r="BO25" s="20"/>
      <c r="BP25" s="20"/>
      <c r="BQ25" s="20"/>
      <c r="BR25" s="20"/>
      <c r="BS25" s="20"/>
      <c r="BT25" s="20"/>
      <c r="BU25" s="20"/>
      <c r="BV25" s="20"/>
      <c r="BW25" s="20"/>
      <c r="BX25" s="20"/>
      <c r="BY25" s="20"/>
      <c r="BZ25" s="20"/>
      <c r="CA25" s="20"/>
      <c r="CB25" s="20"/>
      <c r="CC25" s="20"/>
      <c r="CD25" s="20"/>
      <c r="CE25" s="20"/>
      <c r="CF25" s="20"/>
      <c r="CG25" s="30"/>
      <c r="CH25" s="27"/>
      <c r="CI25" s="27"/>
      <c r="CJ25" s="27"/>
      <c r="CK25" s="27"/>
      <c r="CL25" s="27"/>
      <c r="CM25" s="27"/>
      <c r="CN25" s="27"/>
      <c r="CO25" s="27"/>
      <c r="CP25" s="27"/>
      <c r="CQ25" s="27"/>
      <c r="CR25" s="27"/>
      <c r="CS25" s="27"/>
      <c r="CT25" s="27"/>
      <c r="CU25" s="27"/>
      <c r="CV25" s="27"/>
      <c r="CW25" s="27"/>
      <c r="CX25" s="27"/>
      <c r="CY25" s="27"/>
      <c r="CZ25" s="27"/>
      <c r="DA25" s="27"/>
      <c r="DB25" s="27"/>
      <c r="DC25" s="27"/>
      <c r="DD25" s="27"/>
      <c r="DE25" s="27"/>
      <c r="DF25" s="27"/>
      <c r="DG25" s="27"/>
      <c r="DH25" s="27"/>
      <c r="DI25" s="27"/>
      <c r="DJ25" s="27"/>
      <c r="DK25" s="27"/>
      <c r="DL25" s="27"/>
      <c r="DM25" s="27"/>
      <c r="DN25" s="27"/>
      <c r="DO25" s="27"/>
      <c r="DP25" s="27"/>
      <c r="DQ25" s="27"/>
      <c r="DR25" s="27"/>
      <c r="DS25" s="27"/>
      <c r="DT25" s="27"/>
      <c r="DU25" s="27"/>
      <c r="DV25" s="27"/>
      <c r="DW25" s="27"/>
      <c r="DX25" s="27"/>
      <c r="DY25" s="27"/>
      <c r="DZ25" s="27"/>
      <c r="EA25" s="27"/>
      <c r="EB25" s="27"/>
      <c r="EC25" s="27"/>
      <c r="ED25" s="27"/>
      <c r="EE25" s="27"/>
      <c r="EF25" s="27"/>
      <c r="EG25" s="27"/>
      <c r="EH25" s="27"/>
      <c r="EI25" s="27"/>
      <c r="EJ25" s="27"/>
      <c r="EK25" s="27"/>
      <c r="EL25" s="27"/>
      <c r="EM25" s="27"/>
      <c r="EN25" s="27"/>
      <c r="EO25" s="27"/>
      <c r="EP25" s="27"/>
      <c r="EQ25" s="27"/>
      <c r="ER25" s="27"/>
      <c r="ES25" s="27"/>
      <c r="ET25" s="27"/>
      <c r="EU25" s="27"/>
      <c r="EV25" s="27"/>
      <c r="EW25" s="27"/>
      <c r="EX25" s="27"/>
      <c r="EY25" s="27"/>
      <c r="EZ25" s="27"/>
      <c r="FA25" s="27"/>
      <c r="FB25" s="27"/>
      <c r="FC25" s="27"/>
      <c r="FD25" s="27"/>
      <c r="FE25" s="27"/>
      <c r="FF25" s="27"/>
      <c r="FG25" s="27"/>
      <c r="FH25" s="27"/>
      <c r="FI25" s="27"/>
      <c r="FJ25" s="27"/>
      <c r="FK25" s="27"/>
      <c r="FL25" s="27"/>
      <c r="FM25" s="27"/>
      <c r="FN25" s="27"/>
      <c r="FO25" s="27"/>
      <c r="FP25" s="27"/>
      <c r="FQ25" s="27"/>
      <c r="FR25" s="27"/>
      <c r="FS25" s="27"/>
      <c r="FT25" s="27"/>
      <c r="FU25" s="27"/>
      <c r="FV25" s="27"/>
      <c r="FW25" s="27"/>
      <c r="FX25" s="27"/>
      <c r="FY25" s="27"/>
      <c r="FZ25" s="27"/>
      <c r="GA25" s="27"/>
      <c r="GB25" s="27"/>
      <c r="GC25" s="27"/>
      <c r="GD25" s="27"/>
      <c r="GE25" s="27"/>
      <c r="GF25" s="27"/>
      <c r="GG25" s="27"/>
      <c r="GH25" s="27"/>
      <c r="GI25" s="27"/>
      <c r="GJ25" s="27"/>
      <c r="GK25" s="27"/>
      <c r="GL25" s="27"/>
      <c r="GM25" s="27"/>
      <c r="GN25" s="27"/>
      <c r="GP25" s="27"/>
      <c r="GQ25" s="27"/>
      <c r="GR25" s="27"/>
      <c r="GS25" s="27"/>
      <c r="GT25" s="27"/>
      <c r="GU25" s="27"/>
      <c r="GV25" s="27"/>
      <c r="GW25" s="27"/>
      <c r="GX25" s="27"/>
      <c r="GY25" s="27"/>
      <c r="GZ25" s="27"/>
      <c r="HA25" s="27"/>
      <c r="HB25" s="27"/>
      <c r="HC25" s="27"/>
      <c r="HD25" s="27"/>
      <c r="HE25" s="27"/>
      <c r="HF25" s="27"/>
      <c r="HG25" s="27"/>
      <c r="HH25" s="27"/>
      <c r="HI25" s="27"/>
      <c r="HJ25" s="27"/>
      <c r="HK25" s="27"/>
      <c r="HL25" s="27"/>
      <c r="HM25" s="27"/>
      <c r="HN25" s="27"/>
      <c r="HO25" s="27"/>
      <c r="HP25" s="27"/>
      <c r="HQ25" s="27"/>
      <c r="HR25" s="27"/>
      <c r="HS25" s="27"/>
      <c r="HT25" s="27"/>
      <c r="HU25" s="27"/>
      <c r="HV25" s="27"/>
      <c r="HW25" s="27"/>
      <c r="HX25" s="27"/>
      <c r="HY25" s="27"/>
      <c r="HZ25" s="27"/>
      <c r="IA25" s="27"/>
      <c r="IB25" s="27"/>
      <c r="IC25" s="27"/>
      <c r="ID25" s="27"/>
      <c r="IE25" s="27"/>
      <c r="IF25" s="27"/>
      <c r="IG25" s="27"/>
      <c r="IH25" s="27"/>
      <c r="II25" s="27"/>
      <c r="IJ25" s="27"/>
      <c r="IL25" s="27"/>
      <c r="IM25" s="27"/>
      <c r="IN25" s="27"/>
      <c r="IO25" s="27"/>
      <c r="IP25" s="27"/>
      <c r="IQ25" s="27"/>
      <c r="IR25" s="27"/>
      <c r="IS25" s="27"/>
      <c r="IT25" s="27"/>
      <c r="IU25" s="27"/>
      <c r="IV25" s="27"/>
      <c r="IW25" s="27"/>
      <c r="IX25" s="27"/>
      <c r="IY25" s="27"/>
      <c r="IZ25" s="27"/>
      <c r="JA25" s="27"/>
      <c r="JB25" s="27"/>
      <c r="JC25" s="27"/>
      <c r="JD25" s="27"/>
      <c r="JE25" s="27"/>
      <c r="JF25" s="27"/>
      <c r="JG25" s="27"/>
      <c r="JH25" s="27"/>
      <c r="JI25" s="27"/>
      <c r="JJ25" s="27"/>
      <c r="JK25" s="27"/>
      <c r="JL25" s="27"/>
      <c r="JM25" s="27"/>
      <c r="JN25" s="27"/>
      <c r="JO25" s="27"/>
      <c r="JP25" s="27"/>
      <c r="JQ25" s="27"/>
      <c r="JR25" s="27"/>
      <c r="JS25" s="27"/>
      <c r="JT25" s="27"/>
      <c r="JU25" s="27"/>
      <c r="JV25" s="27"/>
      <c r="JW25" s="27"/>
      <c r="JX25" s="27"/>
      <c r="JY25" s="27"/>
      <c r="JZ25" s="27"/>
      <c r="KA25" s="27"/>
      <c r="KB25" s="27"/>
      <c r="KC25" s="27"/>
      <c r="KD25" s="27"/>
      <c r="KE25" s="27"/>
      <c r="KF25" s="27"/>
      <c r="KG25" s="27"/>
      <c r="KH25" s="27"/>
      <c r="KI25" s="27"/>
      <c r="KJ25" s="27"/>
      <c r="KK25" s="27"/>
      <c r="KL25" s="27"/>
      <c r="KM25" s="27"/>
      <c r="KN25" s="27"/>
      <c r="KO25" s="27"/>
      <c r="KP25" s="27"/>
      <c r="KQ25" s="27"/>
      <c r="KR25" s="27"/>
      <c r="KS25" s="27"/>
      <c r="KT25" s="27"/>
      <c r="KU25" s="27"/>
      <c r="KV25" s="27"/>
      <c r="KW25" s="27"/>
      <c r="KX25" s="27"/>
      <c r="KY25" s="27"/>
      <c r="KZ25" s="27"/>
      <c r="LA25" s="27"/>
      <c r="LB25" s="27"/>
      <c r="LC25" s="27"/>
      <c r="LD25" s="27"/>
      <c r="LE25" s="27"/>
    </row>
    <row r="26" spans="1:317" ht="18" hidden="1" customHeight="1" x14ac:dyDescent="0.3">
      <c r="A26" s="17"/>
      <c r="B26" s="31" t="s">
        <v>80</v>
      </c>
      <c r="C26" s="33" t="s">
        <v>94</v>
      </c>
      <c r="D26" s="20"/>
      <c r="E26" s="20"/>
      <c r="F26" s="20"/>
      <c r="G26" s="20"/>
      <c r="H26" s="20"/>
      <c r="I26" s="30"/>
      <c r="J26" s="27"/>
      <c r="K26" s="27">
        <v>282</v>
      </c>
      <c r="L26" s="27">
        <v>313</v>
      </c>
      <c r="M26" s="27">
        <v>331</v>
      </c>
      <c r="N26" s="27">
        <v>303</v>
      </c>
      <c r="O26" s="27">
        <v>290</v>
      </c>
      <c r="P26" s="30"/>
      <c r="Q26" s="30">
        <f>SUM(Q23:Q24)</f>
        <v>359</v>
      </c>
      <c r="R26" s="30">
        <v>337</v>
      </c>
      <c r="S26" s="30">
        <v>320</v>
      </c>
      <c r="T26" s="30">
        <v>340</v>
      </c>
      <c r="U26" s="30">
        <v>380</v>
      </c>
      <c r="V26" s="30"/>
      <c r="W26" s="30">
        <v>281</v>
      </c>
      <c r="X26" s="30"/>
      <c r="Y26" s="30"/>
      <c r="Z26" s="30"/>
      <c r="AA26" s="30"/>
      <c r="AB26" s="30"/>
      <c r="AC26" s="30"/>
      <c r="AD26" s="27">
        <v>281</v>
      </c>
      <c r="AE26" s="27">
        <v>284</v>
      </c>
      <c r="AF26" s="27">
        <v>341</v>
      </c>
      <c r="AG26" s="27">
        <v>281</v>
      </c>
      <c r="AH26" s="27">
        <v>356</v>
      </c>
      <c r="AI26" s="30"/>
      <c r="AJ26" s="30">
        <f>AJ24</f>
        <v>102</v>
      </c>
      <c r="AK26" s="30">
        <v>326</v>
      </c>
      <c r="AL26" s="30">
        <v>313</v>
      </c>
      <c r="AM26" s="30">
        <v>370</v>
      </c>
      <c r="AN26" s="30">
        <v>350</v>
      </c>
      <c r="AO26" s="30"/>
      <c r="AP26" s="30">
        <f>AP23+AP24</f>
        <v>265</v>
      </c>
      <c r="AQ26" s="30">
        <v>351</v>
      </c>
      <c r="AR26" s="30">
        <f>279+50</f>
        <v>329</v>
      </c>
      <c r="AS26" s="30">
        <v>318</v>
      </c>
      <c r="AT26" s="30"/>
      <c r="AU26" s="30"/>
      <c r="AV26" s="30"/>
      <c r="AW26" s="30"/>
      <c r="AX26" s="30"/>
      <c r="AY26" s="30"/>
      <c r="AZ26" s="30"/>
      <c r="BA26" s="30"/>
      <c r="BB26" s="30"/>
      <c r="BC26" s="30"/>
      <c r="BD26" s="30"/>
      <c r="BE26" s="30"/>
      <c r="BF26" s="30"/>
      <c r="BG26" s="3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30"/>
      <c r="CH26" s="27"/>
      <c r="CI26" s="27"/>
      <c r="CJ26" s="27"/>
      <c r="CK26" s="27"/>
      <c r="CL26" s="27"/>
      <c r="CM26" s="27"/>
      <c r="CN26" s="27"/>
      <c r="CO26" s="27"/>
      <c r="CP26" s="27"/>
      <c r="CQ26" s="27"/>
      <c r="CR26" s="27"/>
      <c r="CS26" s="27"/>
      <c r="CT26" s="27"/>
      <c r="CU26" s="27"/>
      <c r="CV26" s="27"/>
      <c r="CW26" s="27"/>
      <c r="CX26" s="27"/>
      <c r="CY26" s="27"/>
      <c r="CZ26" s="27"/>
      <c r="DA26" s="27"/>
      <c r="DB26" s="27"/>
      <c r="DC26" s="27"/>
      <c r="DD26" s="27"/>
      <c r="DE26" s="27"/>
      <c r="DF26" s="27"/>
      <c r="DG26" s="27"/>
      <c r="DH26" s="27"/>
      <c r="DI26" s="27"/>
      <c r="DJ26" s="27"/>
      <c r="DK26" s="27"/>
      <c r="DL26" s="27"/>
      <c r="DM26" s="27"/>
      <c r="DN26" s="27"/>
      <c r="DO26" s="27"/>
      <c r="DP26" s="27"/>
      <c r="DQ26" s="27"/>
      <c r="DR26" s="27"/>
      <c r="DS26" s="27"/>
      <c r="DT26" s="27"/>
      <c r="DU26" s="27"/>
      <c r="DV26" s="27"/>
      <c r="DW26" s="27"/>
      <c r="DX26" s="70"/>
      <c r="DY26" s="27"/>
      <c r="DZ26" s="27"/>
      <c r="EA26" s="27"/>
      <c r="EB26" s="27"/>
      <c r="EC26" s="27"/>
      <c r="ED26" s="27"/>
      <c r="EE26" s="27"/>
      <c r="EF26" s="27"/>
      <c r="EG26" s="27"/>
      <c r="EH26" s="27"/>
      <c r="EI26" s="27"/>
      <c r="EJ26" s="27"/>
      <c r="EK26" s="27"/>
      <c r="EL26" s="27"/>
      <c r="EM26" s="27"/>
      <c r="EN26" s="27"/>
      <c r="EO26" s="27"/>
      <c r="EP26" s="27"/>
      <c r="EQ26" s="27"/>
      <c r="ER26" s="27"/>
      <c r="ES26" s="27"/>
      <c r="ET26" s="27"/>
      <c r="EU26" s="27"/>
      <c r="EV26" s="27"/>
      <c r="EW26" s="27"/>
      <c r="EX26" s="27"/>
      <c r="EY26" s="27"/>
      <c r="EZ26" s="27"/>
      <c r="FA26" s="27"/>
      <c r="FB26" s="27"/>
      <c r="FC26" s="27"/>
      <c r="FD26" s="27"/>
      <c r="FE26" s="27"/>
      <c r="FF26" s="27"/>
      <c r="FG26" s="27"/>
      <c r="FH26" s="27"/>
      <c r="FI26" s="27"/>
      <c r="FJ26" s="27"/>
      <c r="FK26" s="27"/>
      <c r="FL26" s="27"/>
      <c r="FM26" s="27"/>
      <c r="FN26" s="27"/>
      <c r="FO26" s="27"/>
      <c r="FP26" s="27"/>
      <c r="FQ26" s="27"/>
      <c r="FR26" s="27"/>
      <c r="FS26" s="27"/>
      <c r="FT26" s="27"/>
      <c r="FU26" s="27"/>
      <c r="FV26" s="27"/>
      <c r="FW26" s="27"/>
      <c r="FX26" s="27"/>
      <c r="FY26" s="27"/>
      <c r="FZ26" s="27"/>
      <c r="GA26" s="27"/>
      <c r="GB26" s="27"/>
      <c r="GC26" s="27"/>
      <c r="GD26" s="27"/>
      <c r="GE26" s="27"/>
      <c r="GF26" s="27"/>
      <c r="GG26" s="27"/>
      <c r="GH26" s="27"/>
      <c r="GI26" s="27"/>
      <c r="GJ26" s="27"/>
      <c r="GK26" s="27"/>
      <c r="GL26" s="27"/>
      <c r="GM26" s="27"/>
      <c r="GN26" s="27"/>
      <c r="GP26" s="27"/>
      <c r="GQ26" s="27"/>
      <c r="GR26" s="27"/>
      <c r="GS26" s="27"/>
      <c r="GT26" s="27"/>
      <c r="GU26" s="27"/>
      <c r="GV26" s="27"/>
      <c r="GW26" s="27"/>
      <c r="GX26" s="27"/>
      <c r="GY26" s="27"/>
      <c r="GZ26" s="27"/>
      <c r="HA26" s="27"/>
      <c r="HB26" s="27"/>
      <c r="HC26" s="27"/>
      <c r="HD26" s="27"/>
      <c r="HE26" s="27"/>
      <c r="HF26" s="27"/>
      <c r="HG26" s="27"/>
      <c r="HH26" s="27"/>
      <c r="HI26" s="27"/>
      <c r="HJ26" s="27"/>
      <c r="HK26" s="27"/>
      <c r="HL26" s="27"/>
      <c r="HM26" s="27"/>
      <c r="HN26" s="27"/>
      <c r="HO26" s="27"/>
      <c r="HP26" s="27"/>
      <c r="HQ26" s="27"/>
      <c r="HR26" s="27"/>
      <c r="HS26" s="27"/>
      <c r="HT26" s="27"/>
      <c r="HU26" s="27"/>
      <c r="HV26" s="27"/>
      <c r="HW26" s="27"/>
      <c r="HX26" s="27"/>
      <c r="HY26" s="27"/>
      <c r="HZ26" s="27"/>
      <c r="IA26" s="27"/>
      <c r="IB26" s="27"/>
      <c r="IC26" s="27"/>
      <c r="ID26" s="27"/>
      <c r="IE26" s="27"/>
      <c r="IF26" s="27"/>
      <c r="IG26" s="27"/>
      <c r="IH26" s="27"/>
      <c r="II26" s="27"/>
      <c r="IJ26" s="27"/>
      <c r="IL26" s="27"/>
      <c r="IM26" s="27"/>
      <c r="IN26" s="27"/>
      <c r="IO26" s="27"/>
      <c r="IP26" s="27"/>
      <c r="IQ26" s="27"/>
      <c r="IR26" s="27"/>
      <c r="IS26" s="27"/>
      <c r="IT26" s="27"/>
      <c r="IU26" s="27"/>
      <c r="IV26" s="27"/>
      <c r="IW26" s="27"/>
      <c r="IX26" s="27"/>
      <c r="IY26" s="27"/>
      <c r="IZ26" s="27"/>
      <c r="JA26" s="27"/>
      <c r="JB26" s="27"/>
      <c r="JC26" s="27"/>
      <c r="JD26" s="27"/>
      <c r="JE26" s="27"/>
      <c r="JF26" s="27"/>
      <c r="JG26" s="27"/>
      <c r="JH26" s="27"/>
      <c r="JI26" s="27"/>
      <c r="JJ26" s="27"/>
      <c r="JK26" s="27"/>
      <c r="JL26" s="27"/>
      <c r="JM26" s="27"/>
      <c r="JN26" s="27"/>
      <c r="JO26" s="27"/>
      <c r="JP26" s="27"/>
      <c r="JQ26" s="27"/>
      <c r="JR26" s="27"/>
      <c r="JS26" s="27"/>
      <c r="JT26" s="27"/>
      <c r="JU26" s="27"/>
      <c r="JV26" s="27"/>
      <c r="JW26" s="27"/>
      <c r="JX26" s="27"/>
      <c r="JY26" s="27"/>
      <c r="JZ26" s="27"/>
      <c r="KA26" s="27"/>
      <c r="KB26" s="27"/>
      <c r="KC26" s="27"/>
      <c r="KD26" s="27"/>
      <c r="KE26" s="27"/>
      <c r="KF26" s="27"/>
      <c r="KG26" s="27"/>
      <c r="KH26" s="27"/>
      <c r="KI26" s="27"/>
      <c r="KJ26" s="27"/>
      <c r="KK26" s="27"/>
      <c r="KL26" s="27"/>
      <c r="KM26" s="27"/>
      <c r="KN26" s="27"/>
      <c r="KO26" s="27"/>
      <c r="KP26" s="27"/>
      <c r="KQ26" s="27"/>
      <c r="KR26" s="27"/>
      <c r="KS26" s="27"/>
      <c r="KT26" s="27"/>
      <c r="KU26" s="27"/>
      <c r="KV26" s="27"/>
      <c r="KW26" s="27"/>
      <c r="KX26" s="27"/>
      <c r="KY26" s="27"/>
      <c r="KZ26" s="27"/>
      <c r="LA26" s="27"/>
      <c r="LB26" s="27"/>
      <c r="LC26" s="27"/>
      <c r="LD26" s="27"/>
      <c r="LE26" s="27"/>
    </row>
    <row r="27" spans="1:317" ht="18" hidden="1" customHeight="1" x14ac:dyDescent="0.3">
      <c r="A27" s="17"/>
      <c r="B27" s="31" t="s">
        <v>80</v>
      </c>
      <c r="C27" s="33" t="s">
        <v>75</v>
      </c>
      <c r="D27" s="73"/>
      <c r="E27" s="20"/>
      <c r="F27" s="20"/>
      <c r="G27" s="20"/>
      <c r="H27" s="20"/>
      <c r="I27" s="30"/>
      <c r="J27" s="27"/>
      <c r="K27" s="27" t="s">
        <v>76</v>
      </c>
      <c r="L27" s="27" t="s">
        <v>76</v>
      </c>
      <c r="M27" s="27" t="s">
        <v>76</v>
      </c>
      <c r="N27" s="27" t="s">
        <v>76</v>
      </c>
      <c r="O27" s="27" t="s">
        <v>76</v>
      </c>
      <c r="P27" s="30"/>
      <c r="Q27" s="30" t="s">
        <v>76</v>
      </c>
      <c r="R27" s="30" t="s">
        <v>76</v>
      </c>
      <c r="S27" s="30" t="s">
        <v>76</v>
      </c>
      <c r="T27" s="30" t="s">
        <v>76</v>
      </c>
      <c r="U27" s="30" t="s">
        <v>76</v>
      </c>
      <c r="V27" s="30"/>
      <c r="W27" s="30" t="s">
        <v>76</v>
      </c>
      <c r="X27" s="30"/>
      <c r="Y27" s="30"/>
      <c r="Z27" s="30"/>
      <c r="AA27" s="30"/>
      <c r="AB27" s="30"/>
      <c r="AC27" s="30"/>
      <c r="AD27" s="27" t="s">
        <v>76</v>
      </c>
      <c r="AE27" s="27" t="s">
        <v>76</v>
      </c>
      <c r="AF27" s="27" t="s">
        <v>76</v>
      </c>
      <c r="AG27" s="27" t="s">
        <v>76</v>
      </c>
      <c r="AH27" s="27" t="s">
        <v>76</v>
      </c>
      <c r="AI27" s="30"/>
      <c r="AJ27" s="30" t="s">
        <v>76</v>
      </c>
      <c r="AK27" s="30" t="s">
        <v>76</v>
      </c>
      <c r="AL27" s="30" t="s">
        <v>76</v>
      </c>
      <c r="AM27" s="30" t="s">
        <v>76</v>
      </c>
      <c r="AN27" s="30" t="s">
        <v>76</v>
      </c>
      <c r="AO27" s="30"/>
      <c r="AP27" s="30"/>
      <c r="AQ27" s="30"/>
      <c r="AR27" s="30"/>
      <c r="AS27" s="30"/>
      <c r="AT27" s="30"/>
      <c r="AU27" s="30"/>
      <c r="AV27" s="30"/>
      <c r="AW27" s="30"/>
      <c r="AX27" s="30"/>
      <c r="AY27" s="30"/>
      <c r="AZ27" s="30"/>
      <c r="BA27" s="30"/>
      <c r="BB27" s="30"/>
      <c r="BC27" s="30"/>
      <c r="BD27" s="30"/>
      <c r="BE27" s="30"/>
      <c r="BF27" s="30"/>
      <c r="BG27" s="3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30"/>
      <c r="CH27" s="27"/>
      <c r="CI27" s="27"/>
      <c r="CJ27" s="27"/>
      <c r="CK27" s="27"/>
      <c r="CL27" s="27"/>
      <c r="CM27" s="27"/>
      <c r="CN27" s="27"/>
      <c r="CO27" s="27"/>
      <c r="CP27" s="27"/>
      <c r="CQ27" s="27"/>
      <c r="CR27" s="27"/>
      <c r="CS27" s="27"/>
      <c r="CT27" s="27"/>
      <c r="CU27" s="27"/>
      <c r="CV27" s="27"/>
      <c r="CW27" s="27"/>
      <c r="CX27" s="27"/>
      <c r="CY27" s="27"/>
      <c r="CZ27" s="27"/>
      <c r="DA27" s="27"/>
      <c r="DB27" s="27"/>
      <c r="DC27" s="27"/>
      <c r="DD27" s="27"/>
      <c r="DE27" s="27"/>
      <c r="DF27" s="27"/>
      <c r="DG27" s="27"/>
      <c r="DH27" s="27"/>
      <c r="DI27" s="27"/>
      <c r="DJ27" s="27"/>
      <c r="DK27" s="27"/>
      <c r="DL27" s="27"/>
      <c r="DM27" s="27"/>
      <c r="DN27" s="27"/>
      <c r="DO27" s="27"/>
      <c r="DP27" s="27"/>
      <c r="DQ27" s="27"/>
      <c r="DR27" s="27"/>
      <c r="DS27" s="27"/>
      <c r="DT27" s="27"/>
      <c r="DU27" s="27"/>
      <c r="DV27" s="27"/>
      <c r="DW27" s="27"/>
      <c r="DX27" s="27"/>
      <c r="DY27" s="27"/>
      <c r="DZ27" s="27"/>
      <c r="EA27" s="27"/>
      <c r="EB27" s="27"/>
      <c r="EC27" s="27"/>
      <c r="ED27" s="27"/>
      <c r="EE27" s="27"/>
      <c r="EF27" s="27"/>
      <c r="EG27" s="27"/>
      <c r="EH27" s="27"/>
      <c r="EI27" s="27"/>
      <c r="EJ27" s="27"/>
      <c r="EK27" s="27"/>
      <c r="EL27" s="27"/>
      <c r="EM27" s="27"/>
      <c r="EN27" s="27"/>
      <c r="EO27" s="27"/>
      <c r="EP27" s="27"/>
      <c r="EQ27" s="27"/>
      <c r="ER27" s="27"/>
      <c r="ES27" s="27"/>
      <c r="ET27" s="27"/>
      <c r="EU27" s="27"/>
      <c r="EV27" s="27"/>
      <c r="EW27" s="27"/>
      <c r="EX27" s="27"/>
      <c r="EY27" s="27"/>
      <c r="EZ27" s="27"/>
      <c r="FA27" s="27"/>
      <c r="FB27" s="27"/>
      <c r="FC27" s="27"/>
      <c r="FD27" s="27"/>
      <c r="FE27" s="27"/>
      <c r="FF27" s="27"/>
      <c r="FG27" s="27"/>
      <c r="FH27" s="27"/>
      <c r="FI27" s="27"/>
      <c r="FJ27" s="27"/>
      <c r="FK27" s="27"/>
      <c r="FL27" s="27"/>
      <c r="FM27" s="27"/>
      <c r="FN27" s="27"/>
      <c r="FO27" s="27"/>
      <c r="FP27" s="27"/>
      <c r="FQ27" s="27"/>
      <c r="FR27" s="27"/>
      <c r="FS27" s="27"/>
      <c r="FT27" s="27"/>
      <c r="FU27" s="27"/>
      <c r="FV27" s="27"/>
      <c r="FW27" s="27"/>
      <c r="FX27" s="27"/>
      <c r="FY27" s="27"/>
      <c r="FZ27" s="27"/>
      <c r="GA27" s="27"/>
      <c r="GB27" s="27"/>
      <c r="GC27" s="27"/>
      <c r="GD27" s="27"/>
      <c r="GE27" s="27"/>
      <c r="GF27" s="27"/>
      <c r="GG27" s="27"/>
      <c r="GH27" s="27"/>
      <c r="GI27" s="27"/>
      <c r="GJ27" s="27"/>
      <c r="GK27" s="27"/>
      <c r="GL27" s="27"/>
      <c r="GM27" s="27"/>
      <c r="GN27" s="27"/>
      <c r="GP27" s="27"/>
      <c r="GQ27" s="27"/>
      <c r="GR27" s="27"/>
      <c r="GS27" s="27"/>
      <c r="GT27" s="27"/>
      <c r="GU27" s="27"/>
      <c r="GV27" s="27"/>
      <c r="GW27" s="27"/>
      <c r="GX27" s="27"/>
      <c r="GY27" s="27"/>
      <c r="GZ27" s="27"/>
      <c r="HA27" s="27"/>
      <c r="HB27" s="27"/>
      <c r="HC27" s="27"/>
      <c r="HD27" s="27"/>
      <c r="HE27" s="27"/>
      <c r="HF27" s="27"/>
      <c r="HG27" s="27"/>
      <c r="HH27" s="27"/>
      <c r="HI27" s="27"/>
      <c r="HJ27" s="27"/>
      <c r="HK27" s="27"/>
      <c r="HL27" s="27"/>
      <c r="HM27" s="27"/>
      <c r="HN27" s="27"/>
      <c r="HO27" s="27"/>
      <c r="HP27" s="27"/>
      <c r="HQ27" s="27"/>
      <c r="HR27" s="27"/>
      <c r="HS27" s="27"/>
      <c r="HT27" s="27"/>
      <c r="HU27" s="27"/>
      <c r="HV27" s="27"/>
      <c r="HW27" s="27"/>
      <c r="HX27" s="27"/>
      <c r="HY27" s="27"/>
      <c r="HZ27" s="27"/>
      <c r="IA27" s="27"/>
      <c r="IB27" s="27"/>
      <c r="IC27" s="27"/>
      <c r="ID27" s="27"/>
      <c r="IE27" s="27"/>
      <c r="IF27" s="27"/>
      <c r="IG27" s="27"/>
      <c r="IH27" s="27"/>
      <c r="II27" s="27"/>
      <c r="IJ27" s="27"/>
      <c r="IL27" s="27"/>
      <c r="IM27" s="27"/>
      <c r="IN27" s="27"/>
      <c r="IO27" s="27"/>
      <c r="IP27" s="27"/>
      <c r="IQ27" s="27"/>
      <c r="IR27" s="27"/>
      <c r="IS27" s="27"/>
      <c r="IT27" s="27"/>
      <c r="IU27" s="27"/>
      <c r="IV27" s="27"/>
      <c r="IW27" s="27"/>
      <c r="IX27" s="27"/>
      <c r="IY27" s="27"/>
      <c r="IZ27" s="27"/>
      <c r="JA27" s="27"/>
      <c r="JB27" s="27"/>
      <c r="JC27" s="27"/>
      <c r="JD27" s="27"/>
      <c r="JE27" s="27"/>
      <c r="JF27" s="27"/>
      <c r="JG27" s="27"/>
      <c r="JH27" s="27"/>
      <c r="JI27" s="27"/>
      <c r="JJ27" s="27"/>
      <c r="JK27" s="27"/>
      <c r="JL27" s="27"/>
      <c r="JM27" s="27"/>
      <c r="JN27" s="27"/>
      <c r="JO27" s="27"/>
      <c r="JP27" s="27"/>
      <c r="JQ27" s="27"/>
      <c r="JR27" s="27"/>
      <c r="JS27" s="27"/>
      <c r="JT27" s="27"/>
      <c r="JU27" s="27"/>
      <c r="JV27" s="27"/>
      <c r="JW27" s="27"/>
      <c r="JX27" s="27"/>
      <c r="JY27" s="27"/>
      <c r="JZ27" s="27"/>
      <c r="KA27" s="27"/>
      <c r="KB27" s="27"/>
      <c r="KC27" s="27"/>
      <c r="KD27" s="27"/>
      <c r="KE27" s="27"/>
      <c r="KF27" s="27"/>
      <c r="KG27" s="27"/>
      <c r="KH27" s="27"/>
      <c r="KI27" s="27"/>
      <c r="KJ27" s="27"/>
      <c r="KK27" s="27"/>
      <c r="KL27" s="27"/>
      <c r="KM27" s="27"/>
      <c r="KN27" s="27"/>
      <c r="KO27" s="27"/>
      <c r="KP27" s="27"/>
      <c r="KQ27" s="27"/>
      <c r="KR27" s="27"/>
      <c r="KS27" s="27"/>
      <c r="KT27" s="27"/>
      <c r="KU27" s="27"/>
      <c r="KV27" s="27"/>
      <c r="KW27" s="27"/>
      <c r="KX27" s="27"/>
      <c r="KY27" s="27"/>
      <c r="KZ27" s="27"/>
      <c r="LA27" s="27"/>
      <c r="LB27" s="27"/>
      <c r="LC27" s="27"/>
      <c r="LD27" s="27"/>
      <c r="LE27" s="27"/>
    </row>
    <row r="28" spans="1:317" ht="18" hidden="1" customHeight="1" x14ac:dyDescent="0.3">
      <c r="A28" s="17"/>
      <c r="B28" s="31" t="s">
        <v>84</v>
      </c>
      <c r="C28" s="20" t="s">
        <v>75</v>
      </c>
      <c r="D28" s="20"/>
      <c r="E28" s="20"/>
      <c r="F28" s="20"/>
      <c r="G28" s="20"/>
      <c r="H28" s="20"/>
      <c r="I28" s="30"/>
      <c r="J28" s="27"/>
      <c r="K28" s="27"/>
      <c r="L28" s="27"/>
      <c r="M28" s="27"/>
      <c r="N28" s="27"/>
      <c r="O28" s="27"/>
      <c r="P28" s="30"/>
      <c r="Q28" s="30"/>
      <c r="R28" s="30"/>
      <c r="S28" s="30"/>
      <c r="T28" s="30"/>
      <c r="U28" s="30"/>
      <c r="V28" s="30"/>
      <c r="W28" s="30"/>
      <c r="X28" s="30"/>
      <c r="Y28" s="30"/>
      <c r="Z28" s="30"/>
      <c r="AA28" s="30"/>
      <c r="AB28" s="30"/>
      <c r="AC28" s="30"/>
      <c r="AD28" s="30"/>
      <c r="AE28" s="30"/>
      <c r="AF28" s="30"/>
      <c r="AG28" s="30"/>
      <c r="AH28" s="30"/>
      <c r="AI28" s="30"/>
      <c r="AJ28" s="30"/>
      <c r="AK28" s="30"/>
      <c r="AL28" s="30"/>
      <c r="AM28" s="30"/>
      <c r="AN28" s="30"/>
      <c r="AO28" s="30"/>
      <c r="AP28" s="30"/>
      <c r="AQ28" s="30"/>
      <c r="AR28" s="30"/>
      <c r="AS28" s="30"/>
      <c r="AT28" s="30"/>
      <c r="AU28" s="30"/>
      <c r="AV28" s="30"/>
      <c r="AW28" s="30"/>
      <c r="AX28" s="30"/>
      <c r="AY28" s="30"/>
      <c r="AZ28" s="30"/>
      <c r="BA28" s="30"/>
      <c r="BB28" s="30"/>
      <c r="BC28" s="30"/>
      <c r="BD28" s="30"/>
      <c r="BE28" s="30"/>
      <c r="BF28" s="30"/>
      <c r="BG28" s="30"/>
      <c r="BH28" s="37"/>
      <c r="BI28" s="37"/>
      <c r="BJ28" s="37"/>
      <c r="BK28" s="37"/>
      <c r="BL28" s="20"/>
      <c r="BM28" s="20"/>
      <c r="BN28" s="37"/>
      <c r="BO28" s="37"/>
      <c r="BP28" s="37"/>
      <c r="BQ28" s="37"/>
      <c r="BR28" s="20"/>
      <c r="BS28" s="20"/>
      <c r="BT28" s="20"/>
      <c r="BU28" s="20"/>
      <c r="BV28" s="20"/>
      <c r="BW28" s="20"/>
      <c r="BX28" s="20"/>
      <c r="BY28" s="20"/>
      <c r="BZ28" s="20"/>
      <c r="CA28" s="20"/>
      <c r="CB28" s="20"/>
      <c r="CC28" s="20"/>
      <c r="CD28" s="20"/>
      <c r="CE28" s="20"/>
      <c r="CF28" s="20"/>
      <c r="CG28" s="30"/>
      <c r="CH28" s="27"/>
      <c r="CI28" s="27"/>
      <c r="CJ28" s="27"/>
      <c r="CK28" s="27"/>
      <c r="CL28" s="27"/>
      <c r="CM28" s="27"/>
      <c r="CN28" s="27"/>
      <c r="CO28" s="27"/>
      <c r="CP28" s="27"/>
      <c r="CQ28" s="27"/>
      <c r="CR28" s="27"/>
      <c r="CS28" s="27"/>
      <c r="CT28" s="27"/>
      <c r="CU28" s="27"/>
      <c r="CV28" s="27"/>
      <c r="CW28" s="27"/>
      <c r="CX28" s="27"/>
      <c r="CY28" s="27"/>
      <c r="CZ28" s="27"/>
      <c r="DA28" s="27"/>
      <c r="DB28" s="27"/>
      <c r="DC28" s="27"/>
      <c r="DD28" s="27"/>
      <c r="DE28" s="27"/>
      <c r="DF28" s="27"/>
      <c r="DG28" s="27"/>
      <c r="DH28" s="27"/>
      <c r="DI28" s="27"/>
      <c r="DJ28" s="27"/>
      <c r="DK28" s="27"/>
      <c r="DL28" s="27"/>
      <c r="DM28" s="27"/>
      <c r="DN28" s="27"/>
      <c r="DO28" s="27"/>
      <c r="DP28" s="27"/>
      <c r="DQ28" s="27"/>
      <c r="DR28" s="27"/>
      <c r="DS28" s="27"/>
      <c r="DT28" s="27"/>
      <c r="DU28" s="27"/>
      <c r="DV28" s="27"/>
      <c r="DW28" s="27"/>
      <c r="DX28" s="27"/>
      <c r="DY28" s="27"/>
      <c r="DZ28" s="27"/>
      <c r="EA28" s="27"/>
      <c r="EB28" s="27"/>
      <c r="EC28" s="27"/>
      <c r="ED28" s="27"/>
      <c r="EE28" s="27"/>
      <c r="EF28" s="27"/>
      <c r="EG28" s="27"/>
      <c r="EH28" s="27"/>
      <c r="EI28" s="27"/>
      <c r="EJ28" s="27"/>
      <c r="EK28" s="27"/>
      <c r="EL28" s="27"/>
      <c r="EM28" s="27"/>
      <c r="EN28" s="27"/>
      <c r="EO28" s="27"/>
      <c r="EP28" s="27"/>
      <c r="EQ28" s="27"/>
      <c r="ER28" s="27"/>
      <c r="ES28" s="27"/>
      <c r="ET28" s="27"/>
      <c r="EU28" s="27"/>
      <c r="EV28" s="27"/>
      <c r="EW28" s="27"/>
      <c r="EX28" s="27"/>
      <c r="EY28" s="27"/>
      <c r="EZ28" s="27"/>
      <c r="FA28" s="27"/>
      <c r="FB28" s="27"/>
      <c r="FC28" s="27"/>
      <c r="FD28" s="27"/>
      <c r="FE28" s="27"/>
      <c r="FF28" s="27"/>
      <c r="FG28" s="27"/>
      <c r="FH28" s="27"/>
      <c r="FI28" s="27"/>
      <c r="FJ28" s="27"/>
      <c r="FK28" s="27"/>
      <c r="FL28" s="27"/>
      <c r="FM28" s="27"/>
      <c r="FN28" s="27"/>
      <c r="FO28" s="27"/>
      <c r="FP28" s="27"/>
      <c r="FQ28" s="27"/>
      <c r="FR28" s="27"/>
      <c r="FS28" s="27"/>
      <c r="FT28" s="27"/>
      <c r="FU28" s="27"/>
      <c r="FV28" s="27"/>
      <c r="FW28" s="27"/>
      <c r="FX28" s="27"/>
      <c r="FY28" s="27"/>
      <c r="FZ28" s="27"/>
      <c r="GA28" s="27"/>
      <c r="GB28" s="27"/>
      <c r="GC28" s="27"/>
      <c r="GD28" s="27"/>
      <c r="GE28" s="27"/>
      <c r="GF28" s="27"/>
      <c r="GG28" s="27"/>
      <c r="GH28" s="27"/>
      <c r="GI28" s="27"/>
      <c r="GJ28" s="27"/>
      <c r="GK28" s="27"/>
      <c r="GL28" s="27"/>
      <c r="GM28" s="27"/>
      <c r="GN28" s="27"/>
      <c r="GP28" s="27"/>
      <c r="GQ28" s="27"/>
      <c r="GR28" s="27"/>
      <c r="GS28" s="27"/>
      <c r="GT28" s="27"/>
      <c r="GU28" s="27"/>
      <c r="GV28" s="27"/>
      <c r="GW28" s="27"/>
      <c r="GX28" s="27"/>
      <c r="GY28" s="27"/>
      <c r="GZ28" s="27"/>
      <c r="HA28" s="27"/>
      <c r="HB28" s="27"/>
      <c r="HC28" s="27"/>
      <c r="HD28" s="27"/>
      <c r="HE28" s="27"/>
      <c r="HF28" s="27"/>
      <c r="HG28" s="27"/>
      <c r="HH28" s="27"/>
      <c r="HI28" s="27"/>
      <c r="HJ28" s="27"/>
      <c r="HK28" s="27"/>
      <c r="HL28" s="27"/>
      <c r="HM28" s="27"/>
      <c r="HN28" s="27"/>
      <c r="HO28" s="27"/>
      <c r="HP28" s="27"/>
      <c r="HQ28" s="27"/>
      <c r="HR28" s="27"/>
      <c r="HS28" s="27"/>
      <c r="HT28" s="27"/>
      <c r="HU28" s="27"/>
      <c r="HV28" s="27"/>
      <c r="HW28" s="27"/>
      <c r="HX28" s="27"/>
      <c r="HY28" s="27"/>
      <c r="HZ28" s="27"/>
      <c r="IA28" s="27"/>
      <c r="IB28" s="27"/>
      <c r="IC28" s="27"/>
      <c r="ID28" s="27"/>
      <c r="IE28" s="27"/>
      <c r="IF28" s="27"/>
      <c r="IG28" s="27"/>
      <c r="IH28" s="27"/>
      <c r="II28" s="27"/>
      <c r="IJ28" s="27"/>
      <c r="IL28" s="27"/>
      <c r="IM28" s="27"/>
      <c r="IN28" s="27"/>
      <c r="IO28" s="27"/>
      <c r="IP28" s="27"/>
      <c r="IQ28" s="27"/>
      <c r="IR28" s="27"/>
      <c r="IS28" s="27"/>
      <c r="IT28" s="27"/>
      <c r="IU28" s="27"/>
      <c r="IV28" s="27"/>
      <c r="IW28" s="27"/>
      <c r="IX28" s="27"/>
      <c r="IY28" s="27"/>
      <c r="IZ28" s="27"/>
      <c r="JA28" s="27"/>
      <c r="JB28" s="27"/>
      <c r="JC28" s="27"/>
      <c r="JD28" s="27"/>
      <c r="JE28" s="27"/>
      <c r="JF28" s="27"/>
      <c r="JG28" s="27"/>
      <c r="JH28" s="27"/>
      <c r="JI28" s="27"/>
      <c r="JJ28" s="27"/>
      <c r="JK28" s="27"/>
      <c r="JL28" s="27"/>
      <c r="JM28" s="27"/>
      <c r="JN28" s="27"/>
      <c r="JO28" s="27"/>
      <c r="JP28" s="27"/>
      <c r="JQ28" s="27"/>
      <c r="JR28" s="27"/>
      <c r="JS28" s="27"/>
      <c r="JT28" s="27"/>
      <c r="JU28" s="27"/>
      <c r="JV28" s="27"/>
      <c r="JW28" s="27"/>
      <c r="JX28" s="27"/>
      <c r="JY28" s="27"/>
      <c r="JZ28" s="27"/>
      <c r="KA28" s="27"/>
      <c r="KB28" s="27"/>
      <c r="KC28" s="27"/>
      <c r="KD28" s="27"/>
      <c r="KE28" s="27"/>
      <c r="KF28" s="27"/>
      <c r="KG28" s="27"/>
      <c r="KH28" s="27"/>
      <c r="KI28" s="27"/>
      <c r="KJ28" s="27"/>
      <c r="KK28" s="27"/>
      <c r="KL28" s="27"/>
      <c r="KM28" s="27"/>
      <c r="KN28" s="27"/>
      <c r="KO28" s="27"/>
      <c r="KP28" s="27"/>
      <c r="KQ28" s="27"/>
      <c r="KR28" s="27"/>
      <c r="KS28" s="27"/>
      <c r="KT28" s="27"/>
      <c r="KU28" s="27"/>
      <c r="KV28" s="27"/>
      <c r="KW28" s="27"/>
      <c r="KX28" s="27"/>
      <c r="KY28" s="27"/>
      <c r="KZ28" s="27"/>
      <c r="LA28" s="27"/>
      <c r="LB28" s="27"/>
      <c r="LC28" s="27"/>
      <c r="LD28" s="27"/>
      <c r="LE28" s="27"/>
    </row>
    <row r="29" spans="1:317" ht="18" hidden="1" customHeight="1" x14ac:dyDescent="0.3">
      <c r="A29" s="17"/>
      <c r="B29" s="31" t="s">
        <v>95</v>
      </c>
      <c r="C29" s="20" t="s">
        <v>96</v>
      </c>
      <c r="D29" s="20"/>
      <c r="E29" s="20">
        <v>0</v>
      </c>
      <c r="F29" s="20"/>
      <c r="G29" s="20"/>
      <c r="H29" s="20"/>
      <c r="I29" s="30"/>
      <c r="J29" s="27">
        <v>1609</v>
      </c>
      <c r="K29" s="27"/>
      <c r="L29" s="27"/>
      <c r="M29" s="27"/>
      <c r="N29" s="27"/>
      <c r="O29" s="27"/>
      <c r="P29" s="30"/>
      <c r="Q29" s="30"/>
      <c r="R29" s="30">
        <v>1335</v>
      </c>
      <c r="S29" s="30">
        <v>1705</v>
      </c>
      <c r="T29" s="30">
        <v>1440</v>
      </c>
      <c r="U29" s="30">
        <v>1600</v>
      </c>
      <c r="V29" s="30"/>
      <c r="W29" s="30">
        <v>1510</v>
      </c>
      <c r="X29" s="30">
        <v>1660</v>
      </c>
      <c r="Y29" s="30">
        <v>1800</v>
      </c>
      <c r="Z29" s="30">
        <v>1740</v>
      </c>
      <c r="AA29" s="30">
        <v>1440</v>
      </c>
      <c r="AB29" s="30"/>
      <c r="AC29" s="30"/>
      <c r="AD29" s="30">
        <v>1620</v>
      </c>
      <c r="AE29" s="30">
        <v>1488</v>
      </c>
      <c r="AF29" s="30">
        <v>2194</v>
      </c>
      <c r="AG29" s="30">
        <v>1440</v>
      </c>
      <c r="AH29" s="30">
        <v>1680</v>
      </c>
      <c r="AI29" s="30"/>
      <c r="AJ29" s="30">
        <v>0</v>
      </c>
      <c r="AK29" s="30">
        <v>1464</v>
      </c>
      <c r="AL29" s="30">
        <v>1677</v>
      </c>
      <c r="AM29" s="30">
        <v>1555</v>
      </c>
      <c r="AN29" s="30">
        <v>1380</v>
      </c>
      <c r="AO29" s="30"/>
      <c r="AP29" s="30">
        <v>1560</v>
      </c>
      <c r="AQ29" s="30">
        <v>1460</v>
      </c>
      <c r="AR29" s="30">
        <v>1554</v>
      </c>
      <c r="AS29" s="30">
        <v>1680</v>
      </c>
      <c r="AT29" s="30">
        <v>1772</v>
      </c>
      <c r="AV29" s="30">
        <v>0</v>
      </c>
      <c r="AW29" s="30">
        <v>1650</v>
      </c>
      <c r="AX29" s="30">
        <v>1524</v>
      </c>
      <c r="AY29" s="30"/>
      <c r="AZ29" s="30"/>
      <c r="BA29" s="30"/>
      <c r="BB29" s="30"/>
      <c r="BC29" s="30"/>
      <c r="BD29" s="30"/>
      <c r="BE29" s="30"/>
      <c r="BF29" s="30"/>
      <c r="BG29" s="30"/>
      <c r="BH29" s="27"/>
      <c r="BI29" s="27"/>
      <c r="BJ29" s="27"/>
      <c r="BK29" s="27"/>
      <c r="BL29" s="33"/>
      <c r="BM29" s="30"/>
      <c r="BN29" s="20"/>
      <c r="BO29" s="20"/>
      <c r="BP29" s="20"/>
      <c r="BQ29" s="20"/>
      <c r="BR29" s="33"/>
      <c r="BS29" s="20"/>
      <c r="BT29" s="20"/>
      <c r="BU29" s="20"/>
      <c r="BV29" s="20"/>
      <c r="BW29" s="20"/>
      <c r="BX29" s="20"/>
      <c r="BY29" s="20"/>
      <c r="BZ29" s="20"/>
      <c r="CA29" s="20"/>
      <c r="CB29" s="20"/>
      <c r="CC29" s="20"/>
      <c r="CD29" s="20"/>
      <c r="CE29" s="20"/>
      <c r="CF29" s="20"/>
      <c r="CG29" s="30"/>
      <c r="CH29" s="27"/>
      <c r="CI29" s="27"/>
      <c r="CJ29" s="27"/>
      <c r="CK29" s="27"/>
      <c r="CL29" s="27"/>
      <c r="CM29" s="27"/>
      <c r="CN29" s="27"/>
      <c r="CO29" s="27"/>
      <c r="CP29" s="27"/>
      <c r="CQ29" s="27"/>
      <c r="CR29" s="27"/>
      <c r="CS29" s="27"/>
      <c r="CT29" s="27"/>
      <c r="CU29" s="27"/>
      <c r="CV29" s="27"/>
      <c r="CW29" s="27"/>
      <c r="CX29" s="27"/>
      <c r="CY29" s="27"/>
      <c r="CZ29" s="27"/>
      <c r="DA29" s="27"/>
      <c r="DB29" s="27"/>
      <c r="DC29" s="27"/>
      <c r="DD29" s="27"/>
      <c r="DE29" s="27"/>
      <c r="DF29" s="27"/>
      <c r="DG29" s="27"/>
      <c r="DH29" s="27"/>
      <c r="DI29" s="27"/>
      <c r="DJ29" s="27"/>
      <c r="DK29" s="27"/>
      <c r="DL29" s="27"/>
      <c r="DM29" s="27"/>
      <c r="DN29" s="27"/>
      <c r="DO29" s="27"/>
      <c r="DP29" s="27"/>
      <c r="DQ29" s="27"/>
      <c r="DR29" s="27"/>
      <c r="DS29" s="27"/>
      <c r="DT29" s="27"/>
      <c r="DU29" s="27"/>
      <c r="DV29" s="27"/>
      <c r="DW29" s="27"/>
      <c r="DX29" s="27"/>
      <c r="DY29" s="27"/>
      <c r="DZ29" s="27"/>
      <c r="EA29" s="27"/>
      <c r="EB29" s="27"/>
      <c r="EC29" s="27"/>
      <c r="ED29" s="27"/>
      <c r="EE29" s="27"/>
      <c r="EF29" s="27"/>
      <c r="EG29" s="27"/>
      <c r="EH29" s="27"/>
      <c r="EI29" s="27"/>
      <c r="EJ29" s="27"/>
      <c r="EK29" s="27"/>
      <c r="EL29" s="27"/>
      <c r="EM29" s="27"/>
      <c r="EN29" s="27"/>
      <c r="EO29" s="27"/>
      <c r="EP29" s="27"/>
      <c r="EQ29" s="27"/>
      <c r="ER29" s="27"/>
      <c r="ES29" s="27"/>
      <c r="ET29" s="27"/>
      <c r="EU29" s="27"/>
      <c r="EV29" s="27"/>
      <c r="EW29" s="27"/>
      <c r="EX29" s="27"/>
      <c r="EY29" s="27"/>
      <c r="EZ29" s="27"/>
      <c r="FA29" s="27"/>
      <c r="FB29" s="27"/>
      <c r="FC29" s="27"/>
      <c r="FD29" s="27"/>
      <c r="FE29" s="27"/>
      <c r="FF29" s="27"/>
      <c r="FG29" s="27"/>
      <c r="FH29" s="27"/>
      <c r="FI29" s="27"/>
      <c r="FJ29" s="27"/>
      <c r="FK29" s="27"/>
      <c r="FL29" s="27"/>
      <c r="FM29" s="27"/>
      <c r="FN29" s="27"/>
      <c r="FO29" s="27"/>
      <c r="FP29" s="27"/>
      <c r="FQ29" s="27"/>
      <c r="FR29" s="27"/>
      <c r="FS29" s="27"/>
      <c r="FT29" s="27"/>
      <c r="FU29" s="27"/>
      <c r="FV29" s="27"/>
      <c r="FW29" s="27"/>
      <c r="FX29" s="27"/>
      <c r="FY29" s="27"/>
      <c r="FZ29" s="27"/>
      <c r="GA29" s="27"/>
      <c r="GB29" s="27"/>
      <c r="GC29" s="27"/>
      <c r="GD29" s="27"/>
      <c r="GE29" s="27"/>
      <c r="GF29" s="27"/>
      <c r="GG29" s="27"/>
      <c r="GH29" s="27"/>
      <c r="GI29" s="27"/>
      <c r="GJ29" s="27"/>
      <c r="GK29" s="27"/>
      <c r="GL29" s="27"/>
      <c r="GM29" s="27"/>
      <c r="GN29" s="27"/>
      <c r="GO29" s="27"/>
      <c r="GP29" s="27"/>
      <c r="GQ29" s="27"/>
      <c r="GR29" s="27"/>
      <c r="GS29" s="27"/>
      <c r="GT29" s="27"/>
      <c r="GU29" s="27"/>
      <c r="GV29" s="27"/>
      <c r="GW29" s="27"/>
      <c r="GX29" s="27"/>
      <c r="GY29" s="27"/>
      <c r="GZ29" s="27"/>
      <c r="HA29" s="27"/>
      <c r="HB29" s="27"/>
      <c r="HC29" s="27"/>
      <c r="HD29" s="27"/>
      <c r="HE29" s="27"/>
      <c r="HF29" s="27"/>
      <c r="HG29" s="27"/>
      <c r="HH29" s="27"/>
      <c r="HI29" s="27"/>
      <c r="HJ29" s="27"/>
      <c r="HK29" s="27"/>
      <c r="HL29" s="27"/>
      <c r="HM29" s="27"/>
      <c r="HN29" s="27"/>
      <c r="HO29" s="27"/>
      <c r="HP29" s="27"/>
      <c r="HQ29" s="27"/>
      <c r="HR29" s="27"/>
      <c r="HS29" s="27"/>
      <c r="HT29" s="27"/>
      <c r="HU29" s="27"/>
      <c r="HV29" s="27"/>
      <c r="HW29" s="27"/>
      <c r="HX29" s="27"/>
      <c r="HY29" s="27"/>
      <c r="HZ29" s="27"/>
      <c r="IA29" s="27"/>
      <c r="IB29" s="27"/>
      <c r="IC29" s="27"/>
      <c r="ID29" s="27"/>
      <c r="IE29" s="27"/>
      <c r="IF29" s="27"/>
      <c r="IG29" s="27"/>
      <c r="IH29" s="27"/>
      <c r="II29" s="27"/>
      <c r="IJ29" s="27"/>
      <c r="IK29" s="27"/>
      <c r="IL29" s="27"/>
      <c r="IM29" s="27"/>
      <c r="IN29" s="27"/>
      <c r="IO29" s="27"/>
      <c r="IP29" s="27"/>
      <c r="IQ29" s="27"/>
      <c r="IR29" s="27"/>
      <c r="IS29" s="27"/>
      <c r="IT29" s="27"/>
      <c r="IU29" s="27"/>
      <c r="IV29" s="27"/>
      <c r="IW29" s="27"/>
      <c r="IX29" s="27"/>
      <c r="IY29" s="27"/>
      <c r="IZ29" s="27"/>
      <c r="JA29" s="27"/>
      <c r="JB29" s="27"/>
      <c r="JC29" s="27"/>
      <c r="JD29" s="27"/>
      <c r="JE29" s="27"/>
      <c r="JF29" s="27"/>
      <c r="JG29" s="27"/>
      <c r="JH29" s="27"/>
      <c r="JI29" s="27"/>
      <c r="JJ29" s="27"/>
      <c r="JK29" s="27"/>
      <c r="JL29" s="27"/>
      <c r="JM29" s="27"/>
      <c r="JN29" s="27"/>
      <c r="JO29" s="27"/>
      <c r="JP29" s="27"/>
      <c r="JQ29" s="27"/>
      <c r="JR29" s="27"/>
      <c r="JS29" s="27"/>
      <c r="JT29" s="27"/>
      <c r="JU29" s="27"/>
      <c r="JV29" s="27"/>
      <c r="JW29" s="27"/>
      <c r="JX29" s="27"/>
      <c r="JY29" s="27"/>
      <c r="JZ29" s="27"/>
      <c r="KA29" s="27"/>
      <c r="KB29" s="27"/>
      <c r="KC29" s="27"/>
      <c r="KD29" s="27"/>
      <c r="KE29" s="27"/>
      <c r="KF29" s="27"/>
      <c r="KG29" s="27"/>
      <c r="KH29" s="27"/>
      <c r="KI29" s="27"/>
      <c r="KJ29" s="27"/>
      <c r="KK29" s="27"/>
      <c r="KL29" s="27"/>
      <c r="KM29" s="27"/>
      <c r="KN29" s="27"/>
      <c r="KO29" s="27"/>
      <c r="KP29" s="27"/>
      <c r="KQ29" s="27"/>
      <c r="KR29" s="27"/>
      <c r="KS29" s="27"/>
      <c r="KT29" s="27"/>
      <c r="KU29" s="27"/>
      <c r="KV29" s="27"/>
      <c r="KW29" s="27"/>
      <c r="KX29" s="27"/>
      <c r="KY29" s="27"/>
      <c r="KZ29" s="27"/>
      <c r="LA29" s="27"/>
      <c r="LB29" s="27"/>
      <c r="LC29" s="27"/>
      <c r="LD29" s="27"/>
      <c r="LE29" s="27"/>
    </row>
    <row r="30" spans="1:317" ht="18" hidden="1" customHeight="1" x14ac:dyDescent="0.3">
      <c r="A30" s="17"/>
      <c r="B30" s="31" t="s">
        <v>95</v>
      </c>
      <c r="C30" s="20" t="s">
        <v>97</v>
      </c>
      <c r="D30" s="20"/>
      <c r="E30" s="20" t="s">
        <v>98</v>
      </c>
      <c r="F30" s="20"/>
      <c r="G30" s="20"/>
      <c r="H30" s="20"/>
      <c r="I30" s="30"/>
      <c r="J30" s="74" t="s">
        <v>99</v>
      </c>
      <c r="K30" s="27"/>
      <c r="L30" s="27"/>
      <c r="M30" s="27"/>
      <c r="N30" s="27"/>
      <c r="O30" s="27"/>
      <c r="P30" s="30"/>
      <c r="Q30" s="30"/>
      <c r="R30" s="30" t="s">
        <v>100</v>
      </c>
      <c r="S30" s="30" t="s">
        <v>101</v>
      </c>
      <c r="T30" s="30" t="s">
        <v>98</v>
      </c>
      <c r="U30" s="30" t="s">
        <v>76</v>
      </c>
      <c r="V30" s="30"/>
      <c r="W30" s="30" t="s">
        <v>76</v>
      </c>
      <c r="X30" s="30" t="s">
        <v>100</v>
      </c>
      <c r="Y30" s="30" t="s">
        <v>100</v>
      </c>
      <c r="Z30" s="30" t="s">
        <v>100</v>
      </c>
      <c r="AA30" s="30" t="s">
        <v>100</v>
      </c>
      <c r="AB30" s="30"/>
      <c r="AC30" s="30"/>
      <c r="AD30" s="75" t="s">
        <v>100</v>
      </c>
      <c r="AE30" s="75" t="s">
        <v>100</v>
      </c>
      <c r="AF30" s="75" t="s">
        <v>100</v>
      </c>
      <c r="AG30" s="75" t="s">
        <v>100</v>
      </c>
      <c r="AH30" s="75" t="s">
        <v>100</v>
      </c>
      <c r="AI30" s="30"/>
      <c r="AJ30" s="75" t="s">
        <v>100</v>
      </c>
      <c r="AK30" s="75" t="s">
        <v>100</v>
      </c>
      <c r="AL30" s="75" t="s">
        <v>100</v>
      </c>
      <c r="AM30" s="75" t="s">
        <v>100</v>
      </c>
      <c r="AN30" s="75" t="s">
        <v>100</v>
      </c>
      <c r="AO30" s="30"/>
      <c r="AP30" s="75" t="s">
        <v>100</v>
      </c>
      <c r="AQ30" s="75" t="s">
        <v>100</v>
      </c>
      <c r="AR30" s="75" t="s">
        <v>100</v>
      </c>
      <c r="AS30" s="75" t="s">
        <v>100</v>
      </c>
      <c r="AT30" s="75" t="s">
        <v>100</v>
      </c>
      <c r="AV30" s="75" t="s">
        <v>100</v>
      </c>
      <c r="AW30" s="75" t="s">
        <v>100</v>
      </c>
      <c r="AX30" s="75" t="s">
        <v>100</v>
      </c>
      <c r="AY30" s="30"/>
      <c r="AZ30" s="30"/>
      <c r="BA30" s="30"/>
      <c r="BB30" s="30"/>
      <c r="BC30" s="30"/>
      <c r="BD30" s="30"/>
      <c r="BE30" s="30"/>
      <c r="BF30" s="30"/>
      <c r="BG30" s="30"/>
      <c r="BH30" s="27"/>
      <c r="BI30" s="27"/>
      <c r="BJ30" s="27"/>
      <c r="BK30" s="27"/>
      <c r="BL30" s="33"/>
      <c r="BM30" s="30"/>
      <c r="BN30" s="73"/>
      <c r="BO30" s="73"/>
      <c r="BP30" s="73"/>
      <c r="BQ30" s="73"/>
      <c r="BR30" s="33"/>
      <c r="BS30" s="20"/>
      <c r="BT30" s="73"/>
      <c r="BU30" s="73"/>
      <c r="BV30" s="73"/>
      <c r="BW30" s="73"/>
      <c r="BX30" s="20"/>
      <c r="BY30" s="20"/>
      <c r="BZ30" s="20"/>
      <c r="CA30" s="20"/>
      <c r="CB30" s="20"/>
      <c r="CC30" s="20"/>
      <c r="CD30" s="20"/>
      <c r="CE30" s="20"/>
      <c r="CF30" s="20"/>
      <c r="CG30" s="30"/>
      <c r="CH30" s="27"/>
      <c r="CI30" s="27"/>
      <c r="CJ30" s="27"/>
      <c r="CK30" s="27"/>
      <c r="CL30" s="27"/>
      <c r="CM30" s="27"/>
      <c r="CN30" s="27"/>
      <c r="CO30" s="27"/>
      <c r="CP30" s="27"/>
      <c r="CQ30" s="27"/>
      <c r="CR30" s="27"/>
      <c r="CS30" s="27"/>
      <c r="CT30" s="27"/>
      <c r="CU30" s="27"/>
      <c r="CV30" s="27"/>
      <c r="CW30" s="27"/>
      <c r="CX30" s="27"/>
      <c r="CY30" s="27"/>
      <c r="CZ30" s="27"/>
      <c r="DA30" s="27"/>
      <c r="DB30" s="27"/>
      <c r="DC30" s="27"/>
      <c r="DD30" s="74"/>
      <c r="DE30" s="74"/>
      <c r="DF30" s="74"/>
      <c r="DG30" s="74"/>
      <c r="DH30" s="74"/>
      <c r="DI30" s="27"/>
      <c r="DJ30" s="74"/>
      <c r="DK30" s="74"/>
      <c r="DL30" s="74"/>
      <c r="DM30" s="74"/>
      <c r="DN30" s="74"/>
      <c r="DO30" s="27"/>
      <c r="DP30" s="74"/>
      <c r="DQ30" s="74"/>
      <c r="DR30" s="74"/>
      <c r="DS30" s="74"/>
      <c r="DT30" s="74"/>
      <c r="DU30" s="27"/>
      <c r="DV30" s="74"/>
      <c r="DW30" s="74"/>
      <c r="DX30" s="74"/>
      <c r="DY30" s="74"/>
      <c r="DZ30" s="74"/>
      <c r="EA30" s="27"/>
      <c r="EB30" s="74"/>
      <c r="EC30" s="74"/>
      <c r="ED30" s="74"/>
      <c r="EE30" s="74"/>
      <c r="EF30" s="74"/>
      <c r="EG30" s="27"/>
      <c r="EH30" s="74"/>
      <c r="EI30" s="74"/>
      <c r="EJ30" s="74"/>
      <c r="EK30" s="74"/>
      <c r="EL30" s="74"/>
      <c r="EM30" s="27"/>
      <c r="EN30" s="74"/>
      <c r="EO30" s="74"/>
      <c r="EP30" s="74"/>
      <c r="EQ30" s="74"/>
      <c r="ER30" s="27"/>
      <c r="ES30" s="27"/>
      <c r="ET30" s="27"/>
      <c r="EU30" s="74"/>
      <c r="EV30" s="74"/>
      <c r="EW30" s="74"/>
      <c r="EX30" s="27"/>
      <c r="EY30" s="27"/>
      <c r="EZ30" s="74"/>
      <c r="FA30" s="74"/>
      <c r="FB30" s="74"/>
      <c r="FC30" s="27"/>
      <c r="FD30" s="74"/>
      <c r="FE30" s="27"/>
      <c r="FF30" s="74"/>
      <c r="FG30" s="27"/>
      <c r="FH30" s="27"/>
      <c r="FI30" s="27"/>
      <c r="FJ30" s="27"/>
      <c r="FK30" s="27"/>
      <c r="FL30" s="27"/>
      <c r="FM30" s="74"/>
      <c r="FN30" s="74"/>
      <c r="FO30" s="74"/>
      <c r="FP30" s="74"/>
      <c r="FQ30" s="27"/>
      <c r="FR30" s="74"/>
      <c r="FS30" s="74"/>
      <c r="FT30" s="74"/>
      <c r="FU30" s="74"/>
      <c r="FV30" s="27"/>
      <c r="FW30" s="27"/>
      <c r="FX30" s="74"/>
      <c r="FY30" s="74"/>
      <c r="FZ30" s="74"/>
      <c r="GA30" s="74"/>
      <c r="GB30" s="74"/>
      <c r="GC30" s="27"/>
      <c r="GD30" s="74"/>
      <c r="GE30" s="74"/>
      <c r="GF30" s="74"/>
      <c r="GG30" s="74"/>
      <c r="GH30" s="74"/>
      <c r="GI30" s="27"/>
      <c r="GJ30" s="74"/>
      <c r="GK30" s="74"/>
      <c r="GL30" s="27"/>
      <c r="GM30" s="27"/>
      <c r="GN30" s="27"/>
      <c r="GO30" s="27"/>
      <c r="GP30" s="27"/>
      <c r="GQ30" s="74"/>
      <c r="GR30" s="74"/>
      <c r="GS30" s="74"/>
      <c r="GT30" s="27"/>
      <c r="GU30" s="27"/>
      <c r="GV30" s="74"/>
      <c r="GW30" s="74"/>
      <c r="GX30" s="74"/>
      <c r="GY30" s="27"/>
      <c r="GZ30" s="74"/>
      <c r="HA30" s="27"/>
      <c r="HB30" s="74"/>
      <c r="HC30" s="27"/>
      <c r="HD30" s="27"/>
      <c r="HE30" s="27"/>
      <c r="HF30" s="27"/>
      <c r="HG30" s="27"/>
      <c r="HH30" s="27"/>
      <c r="HI30" s="74"/>
      <c r="HJ30" s="74"/>
      <c r="HK30" s="74"/>
      <c r="HL30" s="74"/>
      <c r="HM30" s="27"/>
      <c r="HN30" s="74"/>
      <c r="HO30" s="74"/>
      <c r="HP30" s="74"/>
      <c r="HQ30" s="74"/>
      <c r="HR30" s="27"/>
      <c r="HS30" s="27"/>
      <c r="HT30" s="74"/>
      <c r="HU30" s="74"/>
      <c r="HV30" s="74"/>
      <c r="HW30" s="74"/>
      <c r="HX30" s="74"/>
      <c r="HY30" s="27"/>
      <c r="HZ30" s="74"/>
      <c r="IA30" s="74"/>
      <c r="IB30" s="74"/>
      <c r="IC30" s="74"/>
      <c r="ID30" s="74"/>
      <c r="IE30" s="27"/>
      <c r="IF30" s="74"/>
      <c r="IG30" s="74"/>
      <c r="IH30" s="27"/>
      <c r="II30" s="27"/>
      <c r="IJ30" s="27"/>
      <c r="IK30" s="27"/>
      <c r="IL30" s="27"/>
      <c r="IM30" s="74"/>
      <c r="IN30" s="74"/>
      <c r="IO30" s="74"/>
      <c r="IP30" s="27"/>
      <c r="IQ30" s="27"/>
      <c r="IR30" s="74"/>
      <c r="IS30" s="74"/>
      <c r="IT30" s="74"/>
      <c r="IU30" s="27"/>
      <c r="IV30" s="74"/>
      <c r="IW30" s="27"/>
      <c r="IX30" s="74"/>
      <c r="IY30" s="27"/>
      <c r="IZ30" s="27"/>
      <c r="JA30" s="27"/>
      <c r="JB30" s="27"/>
      <c r="JC30" s="27"/>
      <c r="JD30" s="27"/>
      <c r="JE30" s="74"/>
      <c r="JF30" s="74"/>
      <c r="JG30" s="74"/>
      <c r="JH30" s="74"/>
      <c r="JI30" s="27"/>
      <c r="JJ30" s="74"/>
      <c r="JK30" s="74"/>
      <c r="JL30" s="74"/>
      <c r="JM30" s="74"/>
      <c r="JN30" s="27"/>
      <c r="JO30" s="27"/>
      <c r="JP30" s="74"/>
      <c r="JQ30" s="74"/>
      <c r="JR30" s="74"/>
      <c r="JS30" s="74"/>
      <c r="JT30" s="74"/>
      <c r="JU30" s="27"/>
      <c r="JV30" s="74"/>
      <c r="JW30" s="74"/>
      <c r="JX30" s="74"/>
      <c r="JY30" s="74"/>
      <c r="JZ30" s="74"/>
      <c r="KA30" s="27"/>
      <c r="KB30" s="74"/>
      <c r="KC30" s="74"/>
      <c r="KD30" s="74"/>
      <c r="KE30" s="27"/>
      <c r="KF30" s="74"/>
      <c r="KG30" s="27"/>
      <c r="KH30" s="74"/>
      <c r="KI30" s="27"/>
      <c r="KJ30" s="27"/>
      <c r="KK30" s="27"/>
      <c r="KL30" s="27"/>
      <c r="KM30" s="27"/>
      <c r="KN30" s="27"/>
      <c r="KO30" s="74"/>
      <c r="KP30" s="74"/>
      <c r="KQ30" s="74"/>
      <c r="KR30" s="74"/>
      <c r="KS30" s="27"/>
      <c r="KT30" s="74"/>
      <c r="KU30" s="74"/>
      <c r="KV30" s="74"/>
      <c r="KW30" s="74"/>
      <c r="KX30" s="27"/>
      <c r="KY30" s="27"/>
      <c r="KZ30" s="74"/>
      <c r="LA30" s="74"/>
      <c r="LB30" s="74"/>
      <c r="LC30" s="74"/>
      <c r="LD30" s="74"/>
      <c r="LE30" s="27"/>
    </row>
    <row r="31" spans="1:317" ht="18" hidden="1" customHeight="1" x14ac:dyDescent="0.3">
      <c r="A31" s="17"/>
      <c r="B31" s="31" t="s">
        <v>95</v>
      </c>
      <c r="C31" s="20" t="s">
        <v>102</v>
      </c>
      <c r="D31" s="20"/>
      <c r="E31" s="20">
        <v>0</v>
      </c>
      <c r="F31" s="20"/>
      <c r="G31" s="20"/>
      <c r="H31" s="20"/>
      <c r="I31" s="30"/>
      <c r="J31" s="27">
        <v>88</v>
      </c>
      <c r="K31" s="27"/>
      <c r="L31" s="27"/>
      <c r="M31" s="27"/>
      <c r="N31" s="27"/>
      <c r="O31" s="27"/>
      <c r="P31" s="30"/>
      <c r="Q31" s="30"/>
      <c r="R31" s="30">
        <v>143</v>
      </c>
      <c r="S31" s="30">
        <v>0</v>
      </c>
      <c r="T31" s="30">
        <v>60</v>
      </c>
      <c r="U31" s="30">
        <v>87</v>
      </c>
      <c r="V31" s="30"/>
      <c r="W31" s="30">
        <v>143</v>
      </c>
      <c r="X31" s="30">
        <v>143</v>
      </c>
      <c r="Y31" s="30">
        <v>67</v>
      </c>
      <c r="Z31" s="30">
        <v>143</v>
      </c>
      <c r="AA31" s="30">
        <v>106</v>
      </c>
      <c r="AB31" s="30"/>
      <c r="AC31" s="30"/>
      <c r="AD31" s="30">
        <v>143</v>
      </c>
      <c r="AE31" s="30">
        <v>0</v>
      </c>
      <c r="AF31" s="30">
        <v>0</v>
      </c>
      <c r="AG31" s="30">
        <v>25</v>
      </c>
      <c r="AH31" s="30">
        <v>24</v>
      </c>
      <c r="AI31" s="30"/>
      <c r="AJ31" s="30">
        <v>131</v>
      </c>
      <c r="AK31" s="30">
        <v>36</v>
      </c>
      <c r="AL31" s="30">
        <v>72</v>
      </c>
      <c r="AM31" s="30">
        <v>36</v>
      </c>
      <c r="AN31" s="30">
        <v>15</v>
      </c>
      <c r="AO31" s="30"/>
      <c r="AP31" s="30">
        <v>193</v>
      </c>
      <c r="AQ31" s="30">
        <v>34</v>
      </c>
      <c r="AR31" s="30">
        <v>28</v>
      </c>
      <c r="AS31" s="30">
        <v>66</v>
      </c>
      <c r="AT31" s="30">
        <v>55</v>
      </c>
      <c r="AV31" s="30">
        <v>0</v>
      </c>
      <c r="AW31" s="30">
        <v>143</v>
      </c>
      <c r="AX31" s="30">
        <v>36</v>
      </c>
      <c r="AY31" s="30"/>
      <c r="AZ31" s="30"/>
      <c r="BA31" s="30"/>
      <c r="BB31" s="30"/>
      <c r="BC31" s="30"/>
      <c r="BD31" s="30"/>
      <c r="BE31" s="30"/>
      <c r="BF31" s="30"/>
      <c r="BG31" s="30"/>
      <c r="BH31" s="27"/>
      <c r="BI31" s="27"/>
      <c r="BJ31" s="27"/>
      <c r="BK31" s="27"/>
      <c r="BL31" s="33"/>
      <c r="BM31" s="30"/>
      <c r="BN31" s="20"/>
      <c r="BO31" s="20"/>
      <c r="BP31" s="20"/>
      <c r="BQ31" s="20"/>
      <c r="BR31" s="33"/>
      <c r="BS31" s="20"/>
      <c r="BT31" s="20"/>
      <c r="BU31" s="20"/>
      <c r="BV31" s="20"/>
      <c r="BW31" s="20"/>
      <c r="BX31" s="20"/>
      <c r="BY31" s="20"/>
      <c r="BZ31" s="20"/>
      <c r="CA31" s="20"/>
      <c r="CB31" s="20"/>
      <c r="CC31" s="20"/>
      <c r="CD31" s="20"/>
      <c r="CE31" s="20"/>
      <c r="CF31" s="20"/>
      <c r="CG31" s="30"/>
      <c r="CH31" s="27"/>
      <c r="CI31" s="27"/>
      <c r="CJ31" s="27"/>
      <c r="CK31" s="27"/>
      <c r="CL31" s="27"/>
      <c r="CM31" s="27"/>
      <c r="CN31" s="27"/>
      <c r="CO31" s="27"/>
      <c r="CP31" s="27"/>
      <c r="CQ31" s="27"/>
      <c r="CR31" s="27"/>
      <c r="CS31" s="27"/>
      <c r="CT31" s="27"/>
      <c r="CU31" s="27"/>
      <c r="CV31" s="27"/>
      <c r="CW31" s="27"/>
      <c r="CX31" s="27"/>
      <c r="CY31" s="27"/>
      <c r="CZ31" s="27"/>
      <c r="DA31" s="27"/>
      <c r="DB31" s="27"/>
      <c r="DC31" s="27"/>
      <c r="DD31" s="27"/>
      <c r="DE31" s="27"/>
      <c r="DF31" s="27"/>
      <c r="DG31" s="27"/>
      <c r="DH31" s="27"/>
      <c r="DI31" s="27"/>
      <c r="DJ31" s="27"/>
      <c r="DK31" s="27"/>
      <c r="DL31" s="27"/>
      <c r="DM31" s="27"/>
      <c r="DN31" s="27"/>
      <c r="DO31" s="27"/>
      <c r="DP31" s="27"/>
      <c r="DQ31" s="27"/>
      <c r="DR31" s="27"/>
      <c r="DS31" s="27"/>
      <c r="DT31" s="27"/>
      <c r="DU31" s="27"/>
      <c r="DV31" s="27"/>
      <c r="DW31" s="27"/>
      <c r="DX31" s="27"/>
      <c r="DY31" s="27"/>
      <c r="DZ31" s="27"/>
      <c r="EA31" s="27"/>
      <c r="EB31" s="27"/>
      <c r="EC31" s="27"/>
      <c r="ED31" s="27"/>
      <c r="EE31" s="27"/>
      <c r="EF31" s="27"/>
      <c r="EG31" s="27"/>
      <c r="EH31" s="27"/>
      <c r="EI31" s="27"/>
      <c r="EJ31" s="27"/>
      <c r="EK31" s="27"/>
      <c r="EL31" s="27"/>
      <c r="EM31" s="27"/>
      <c r="EN31" s="27"/>
      <c r="EO31" s="27"/>
      <c r="EP31" s="27"/>
      <c r="EQ31" s="27"/>
      <c r="ER31" s="27"/>
      <c r="ES31" s="27"/>
      <c r="ET31" s="27"/>
      <c r="EU31" s="27"/>
      <c r="EV31" s="27"/>
      <c r="EW31" s="27"/>
      <c r="EX31" s="27"/>
      <c r="EY31" s="27"/>
      <c r="EZ31" s="27"/>
      <c r="FA31" s="27"/>
      <c r="FB31" s="27"/>
      <c r="FC31" s="27"/>
      <c r="FD31" s="27"/>
      <c r="FE31" s="27"/>
      <c r="FF31" s="27"/>
      <c r="FG31" s="27"/>
      <c r="FH31" s="27"/>
      <c r="FI31" s="27"/>
      <c r="FJ31" s="27"/>
      <c r="FK31" s="27"/>
      <c r="FL31" s="27"/>
      <c r="FM31" s="27"/>
      <c r="FN31" s="27"/>
      <c r="FO31" s="27"/>
      <c r="FP31" s="27"/>
      <c r="FQ31" s="27"/>
      <c r="FR31" s="27"/>
      <c r="FS31" s="27"/>
      <c r="FT31" s="27"/>
      <c r="FU31" s="27"/>
      <c r="FV31" s="27"/>
      <c r="FW31" s="27"/>
      <c r="FX31" s="27"/>
      <c r="FY31" s="27"/>
      <c r="FZ31" s="27"/>
      <c r="GA31" s="27"/>
      <c r="GB31" s="27"/>
      <c r="GC31" s="27"/>
      <c r="GD31" s="27"/>
      <c r="GE31" s="27"/>
      <c r="GF31" s="27"/>
      <c r="GG31" s="27"/>
      <c r="GH31" s="27"/>
      <c r="GI31" s="27"/>
      <c r="GJ31" s="27"/>
      <c r="GK31" s="27"/>
      <c r="GL31" s="27"/>
      <c r="GM31" s="27"/>
      <c r="GN31" s="27"/>
      <c r="GO31" s="27"/>
      <c r="GP31" s="27"/>
      <c r="GQ31" s="27"/>
      <c r="GR31" s="27"/>
      <c r="GS31" s="27"/>
      <c r="GT31" s="27"/>
      <c r="GU31" s="27"/>
      <c r="GV31" s="27"/>
      <c r="GW31" s="27"/>
      <c r="GX31" s="27"/>
      <c r="GY31" s="27"/>
      <c r="GZ31" s="27"/>
      <c r="HA31" s="27"/>
      <c r="HB31" s="27"/>
      <c r="HC31" s="27"/>
      <c r="HD31" s="27"/>
      <c r="HE31" s="27"/>
      <c r="HF31" s="27"/>
      <c r="HG31" s="27"/>
      <c r="HH31" s="27"/>
      <c r="HI31" s="27"/>
      <c r="HJ31" s="27"/>
      <c r="HK31" s="27"/>
      <c r="HL31" s="27"/>
      <c r="HM31" s="27"/>
      <c r="HN31" s="27"/>
      <c r="HO31" s="27"/>
      <c r="HP31" s="27"/>
      <c r="HQ31" s="27"/>
      <c r="HR31" s="27"/>
      <c r="HS31" s="27"/>
      <c r="HT31" s="27"/>
      <c r="HU31" s="27"/>
      <c r="HV31" s="27"/>
      <c r="HW31" s="27"/>
      <c r="HX31" s="27"/>
      <c r="HY31" s="27"/>
      <c r="HZ31" s="27"/>
      <c r="IA31" s="27"/>
      <c r="IB31" s="27"/>
      <c r="IC31" s="27"/>
      <c r="ID31" s="27"/>
      <c r="IE31" s="27"/>
      <c r="IF31" s="27"/>
      <c r="IG31" s="27"/>
      <c r="IH31" s="27"/>
      <c r="II31" s="27"/>
      <c r="IJ31" s="27"/>
      <c r="IK31" s="27"/>
      <c r="IL31" s="27"/>
      <c r="IM31" s="27"/>
      <c r="IN31" s="27"/>
      <c r="IO31" s="27"/>
      <c r="IP31" s="27"/>
      <c r="IQ31" s="27"/>
      <c r="IR31" s="27"/>
      <c r="IS31" s="27"/>
      <c r="IT31" s="27"/>
      <c r="IU31" s="27"/>
      <c r="IV31" s="27"/>
      <c r="IW31" s="27"/>
      <c r="IX31" s="27"/>
      <c r="IY31" s="27"/>
      <c r="IZ31" s="27"/>
      <c r="JA31" s="27"/>
      <c r="JB31" s="27"/>
      <c r="JC31" s="27"/>
      <c r="JD31" s="27"/>
      <c r="JE31" s="27"/>
      <c r="JF31" s="27"/>
      <c r="JG31" s="27"/>
      <c r="JH31" s="27"/>
      <c r="JI31" s="27"/>
      <c r="JJ31" s="27"/>
      <c r="JK31" s="27"/>
      <c r="JL31" s="27"/>
      <c r="JM31" s="27"/>
      <c r="JN31" s="27"/>
      <c r="JO31" s="27"/>
      <c r="JP31" s="27"/>
      <c r="JQ31" s="27"/>
      <c r="JR31" s="27"/>
      <c r="JS31" s="27"/>
      <c r="JT31" s="27"/>
      <c r="JU31" s="27"/>
      <c r="JV31" s="27"/>
      <c r="JW31" s="27"/>
      <c r="JX31" s="27"/>
      <c r="JY31" s="27"/>
      <c r="JZ31" s="27"/>
      <c r="KA31" s="27"/>
      <c r="KB31" s="27"/>
      <c r="KC31" s="27"/>
      <c r="KD31" s="27"/>
      <c r="KE31" s="27"/>
      <c r="KF31" s="27"/>
      <c r="KG31" s="27"/>
      <c r="KH31" s="27"/>
      <c r="KI31" s="27"/>
      <c r="KJ31" s="27"/>
      <c r="KK31" s="27"/>
      <c r="KL31" s="27"/>
      <c r="KM31" s="27"/>
      <c r="KN31" s="27"/>
      <c r="KO31" s="27"/>
      <c r="KP31" s="27"/>
      <c r="KQ31" s="27"/>
      <c r="KR31" s="27"/>
      <c r="KS31" s="27"/>
      <c r="KT31" s="27"/>
      <c r="KU31" s="27"/>
      <c r="KV31" s="27"/>
      <c r="KW31" s="27"/>
      <c r="KX31" s="27"/>
      <c r="KY31" s="27"/>
      <c r="KZ31" s="27"/>
      <c r="LA31" s="27"/>
      <c r="LB31" s="27"/>
      <c r="LC31" s="27"/>
      <c r="LD31" s="27"/>
      <c r="LE31" s="27"/>
    </row>
    <row r="32" spans="1:317" ht="18" hidden="1" customHeight="1" x14ac:dyDescent="0.3">
      <c r="A32" s="17"/>
      <c r="B32" s="31" t="s">
        <v>95</v>
      </c>
      <c r="C32" s="20" t="s">
        <v>103</v>
      </c>
      <c r="D32" s="20"/>
      <c r="E32" s="20">
        <v>18</v>
      </c>
      <c r="F32" s="20"/>
      <c r="G32" s="20"/>
      <c r="H32" s="20"/>
      <c r="I32" s="30"/>
      <c r="J32" s="27">
        <v>143</v>
      </c>
      <c r="K32" s="27"/>
      <c r="L32" s="27"/>
      <c r="M32" s="27"/>
      <c r="N32" s="27"/>
      <c r="O32" s="27"/>
      <c r="P32" s="30"/>
      <c r="Q32" s="30"/>
      <c r="R32" s="30">
        <v>143</v>
      </c>
      <c r="S32" s="30">
        <v>72</v>
      </c>
      <c r="T32" s="30">
        <v>60</v>
      </c>
      <c r="U32" s="30">
        <v>0</v>
      </c>
      <c r="V32" s="30"/>
      <c r="W32" s="30">
        <v>132</v>
      </c>
      <c r="X32" s="30">
        <v>72</v>
      </c>
      <c r="Y32" s="30">
        <v>60</v>
      </c>
      <c r="Z32" s="30">
        <v>143</v>
      </c>
      <c r="AA32" s="30">
        <v>143</v>
      </c>
      <c r="AB32" s="30"/>
      <c r="AC32" s="30"/>
      <c r="AD32" s="30">
        <v>22</v>
      </c>
      <c r="AE32" s="30">
        <v>0</v>
      </c>
      <c r="AF32" s="30">
        <v>39</v>
      </c>
      <c r="AG32" s="30">
        <v>139</v>
      </c>
      <c r="AH32" s="30">
        <v>54</v>
      </c>
      <c r="AI32" s="30"/>
      <c r="AJ32" s="30">
        <v>90</v>
      </c>
      <c r="AK32" s="30">
        <v>63</v>
      </c>
      <c r="AL32" s="30">
        <v>39</v>
      </c>
      <c r="AM32" s="30">
        <v>48</v>
      </c>
      <c r="AN32" s="30">
        <v>50</v>
      </c>
      <c r="AO32" s="30"/>
      <c r="AP32" s="30">
        <v>143</v>
      </c>
      <c r="AQ32" s="30">
        <v>72</v>
      </c>
      <c r="AR32" s="30">
        <v>28</v>
      </c>
      <c r="AS32" s="30">
        <v>60</v>
      </c>
      <c r="AT32" s="30">
        <v>143</v>
      </c>
      <c r="AV32" s="30">
        <v>0</v>
      </c>
      <c r="AW32" s="30">
        <v>33</v>
      </c>
      <c r="AX32" s="30">
        <v>72</v>
      </c>
      <c r="AY32" s="30"/>
      <c r="AZ32" s="30"/>
      <c r="BA32" s="30"/>
      <c r="BB32" s="30"/>
      <c r="BC32" s="30"/>
      <c r="BD32" s="30"/>
      <c r="BE32" s="30"/>
      <c r="BF32" s="30"/>
      <c r="BG32" s="30"/>
      <c r="BH32" s="27"/>
      <c r="BI32" s="27"/>
      <c r="BJ32" s="27"/>
      <c r="BK32" s="27"/>
      <c r="BL32" s="33"/>
      <c r="BM32" s="30"/>
      <c r="BN32" s="20"/>
      <c r="BO32" s="20"/>
      <c r="BP32" s="20"/>
      <c r="BQ32" s="20"/>
      <c r="BR32" s="33"/>
      <c r="BS32" s="20"/>
      <c r="BT32" s="20"/>
      <c r="BU32" s="20"/>
      <c r="BV32" s="20"/>
      <c r="BW32" s="20"/>
      <c r="BX32" s="20"/>
      <c r="BY32" s="20"/>
      <c r="BZ32" s="20"/>
      <c r="CA32" s="20"/>
      <c r="CB32" s="20"/>
      <c r="CC32" s="20"/>
      <c r="CD32" s="20"/>
      <c r="CE32" s="20"/>
      <c r="CF32" s="20"/>
      <c r="CG32" s="30"/>
      <c r="CH32" s="27"/>
      <c r="CI32" s="27"/>
      <c r="CJ32" s="27"/>
      <c r="CK32" s="27"/>
      <c r="CL32" s="27"/>
      <c r="CM32" s="27"/>
      <c r="CN32" s="27"/>
      <c r="CO32" s="27"/>
      <c r="CP32" s="27"/>
      <c r="CQ32" s="27"/>
      <c r="CR32" s="27"/>
      <c r="CS32" s="27"/>
      <c r="CT32" s="27"/>
      <c r="CU32" s="27"/>
      <c r="CV32" s="27"/>
      <c r="CW32" s="27"/>
      <c r="CX32" s="27"/>
      <c r="CY32" s="27"/>
      <c r="CZ32" s="27"/>
      <c r="DA32" s="27"/>
      <c r="DB32" s="27"/>
      <c r="DC32" s="27"/>
      <c r="DD32" s="27"/>
      <c r="DE32" s="27"/>
      <c r="DF32" s="27"/>
      <c r="DG32" s="27"/>
      <c r="DH32" s="27"/>
      <c r="DI32" s="27"/>
      <c r="DJ32" s="27"/>
      <c r="DK32" s="27"/>
      <c r="DL32" s="27"/>
      <c r="DM32" s="27"/>
      <c r="DN32" s="27"/>
      <c r="DO32" s="27"/>
      <c r="DP32" s="27"/>
      <c r="DQ32" s="27"/>
      <c r="DR32" s="27"/>
      <c r="DS32" s="27"/>
      <c r="DT32" s="27"/>
      <c r="DU32" s="27"/>
      <c r="DV32" s="27"/>
      <c r="DW32" s="27"/>
      <c r="DX32" s="27"/>
      <c r="DY32" s="27"/>
      <c r="DZ32" s="27"/>
      <c r="EA32" s="27"/>
      <c r="EB32" s="27"/>
      <c r="EC32" s="27"/>
      <c r="ED32" s="27"/>
      <c r="EE32" s="27"/>
      <c r="EF32" s="27"/>
      <c r="EG32" s="27"/>
      <c r="EH32" s="27"/>
      <c r="EI32" s="27"/>
      <c r="EJ32" s="27"/>
      <c r="EK32" s="27"/>
      <c r="EL32" s="27"/>
      <c r="EM32" s="27"/>
      <c r="EN32" s="27"/>
      <c r="EO32" s="27"/>
      <c r="EP32" s="27"/>
      <c r="EQ32" s="27"/>
      <c r="ER32" s="27"/>
      <c r="ES32" s="27"/>
      <c r="ET32" s="27"/>
      <c r="EU32" s="27"/>
      <c r="EV32" s="27"/>
      <c r="EW32" s="27"/>
      <c r="EX32" s="27"/>
      <c r="EY32" s="27"/>
      <c r="EZ32" s="27"/>
      <c r="FA32" s="27"/>
      <c r="FB32" s="27"/>
      <c r="FC32" s="27"/>
      <c r="FD32" s="27"/>
      <c r="FE32" s="27"/>
      <c r="FF32" s="27"/>
      <c r="FG32" s="27"/>
      <c r="FH32" s="27"/>
      <c r="FI32" s="27"/>
      <c r="FJ32" s="27"/>
      <c r="FK32" s="27"/>
      <c r="FL32" s="27"/>
      <c r="FM32" s="27"/>
      <c r="FN32" s="27"/>
      <c r="FO32" s="27"/>
      <c r="FP32" s="27"/>
      <c r="FQ32" s="27"/>
      <c r="FR32" s="27"/>
      <c r="FS32" s="27"/>
      <c r="FT32" s="27"/>
      <c r="FU32" s="27"/>
      <c r="FV32" s="27"/>
      <c r="FW32" s="27"/>
      <c r="FX32" s="27"/>
      <c r="FY32" s="27"/>
      <c r="FZ32" s="27"/>
      <c r="GA32" s="27"/>
      <c r="GB32" s="27"/>
      <c r="GC32" s="27"/>
      <c r="GD32" s="27"/>
      <c r="GE32" s="27"/>
      <c r="GF32" s="27"/>
      <c r="GG32" s="27"/>
      <c r="GH32" s="27"/>
      <c r="GI32" s="27"/>
      <c r="GJ32" s="27"/>
      <c r="GK32" s="27"/>
      <c r="GL32" s="27"/>
      <c r="GM32" s="27"/>
      <c r="GN32" s="27"/>
      <c r="GO32" s="27"/>
      <c r="GP32" s="27"/>
      <c r="GQ32" s="27"/>
      <c r="GR32" s="27"/>
      <c r="GS32" s="27"/>
      <c r="GT32" s="27"/>
      <c r="GU32" s="27"/>
      <c r="GV32" s="27"/>
      <c r="GW32" s="27"/>
      <c r="GX32" s="27"/>
      <c r="GY32" s="27"/>
      <c r="GZ32" s="27"/>
      <c r="HA32" s="27"/>
      <c r="HB32" s="27"/>
      <c r="HC32" s="27"/>
      <c r="HD32" s="27"/>
      <c r="HE32" s="27"/>
      <c r="HF32" s="27"/>
      <c r="HG32" s="27"/>
      <c r="HH32" s="27"/>
      <c r="HI32" s="27"/>
      <c r="HJ32" s="27"/>
      <c r="HK32" s="27"/>
      <c r="HL32" s="27"/>
      <c r="HM32" s="27"/>
      <c r="HN32" s="27"/>
      <c r="HO32" s="27"/>
      <c r="HP32" s="27"/>
      <c r="HQ32" s="27"/>
      <c r="HR32" s="27"/>
      <c r="HS32" s="27"/>
      <c r="HT32" s="27"/>
      <c r="HU32" s="27"/>
      <c r="HV32" s="27"/>
      <c r="HW32" s="27"/>
      <c r="HX32" s="27"/>
      <c r="HY32" s="27"/>
      <c r="HZ32" s="27"/>
      <c r="IA32" s="27"/>
      <c r="IB32" s="27"/>
      <c r="IC32" s="27"/>
      <c r="ID32" s="27"/>
      <c r="IE32" s="27"/>
      <c r="IF32" s="27"/>
      <c r="IG32" s="27"/>
      <c r="IH32" s="27"/>
      <c r="II32" s="27"/>
      <c r="IJ32" s="27"/>
      <c r="IK32" s="27"/>
      <c r="IL32" s="27"/>
      <c r="IM32" s="27"/>
      <c r="IN32" s="27"/>
      <c r="IO32" s="27"/>
      <c r="IP32" s="27"/>
      <c r="IQ32" s="27"/>
      <c r="IR32" s="27"/>
      <c r="IS32" s="27"/>
      <c r="IT32" s="27"/>
      <c r="IU32" s="27"/>
      <c r="IV32" s="27"/>
      <c r="IW32" s="27"/>
      <c r="IX32" s="27"/>
      <c r="IY32" s="27"/>
      <c r="IZ32" s="27"/>
      <c r="JA32" s="27"/>
      <c r="JB32" s="27"/>
      <c r="JC32" s="27"/>
      <c r="JD32" s="27"/>
      <c r="JE32" s="27"/>
      <c r="JF32" s="27"/>
      <c r="JG32" s="27"/>
      <c r="JH32" s="27"/>
      <c r="JI32" s="27"/>
      <c r="JJ32" s="27"/>
      <c r="JK32" s="27"/>
      <c r="JL32" s="27"/>
      <c r="JM32" s="27"/>
      <c r="JN32" s="27"/>
      <c r="JO32" s="27"/>
      <c r="JP32" s="27"/>
      <c r="JQ32" s="27"/>
      <c r="JR32" s="27"/>
      <c r="JS32" s="27"/>
      <c r="JT32" s="27"/>
      <c r="JU32" s="27"/>
      <c r="JV32" s="27"/>
      <c r="JW32" s="27"/>
      <c r="JX32" s="27"/>
      <c r="JY32" s="27"/>
      <c r="JZ32" s="27"/>
      <c r="KA32" s="27"/>
      <c r="KB32" s="27"/>
      <c r="KC32" s="27"/>
      <c r="KD32" s="27"/>
      <c r="KE32" s="27"/>
      <c r="KF32" s="27"/>
      <c r="KG32" s="27"/>
      <c r="KH32" s="27"/>
      <c r="KI32" s="27"/>
      <c r="KJ32" s="27"/>
      <c r="KK32" s="27"/>
      <c r="KL32" s="27"/>
      <c r="KM32" s="27"/>
      <c r="KN32" s="27"/>
      <c r="KO32" s="27"/>
      <c r="KP32" s="27"/>
      <c r="KQ32" s="27"/>
      <c r="KR32" s="27"/>
      <c r="KS32" s="27"/>
      <c r="KT32" s="27"/>
      <c r="KU32" s="27"/>
      <c r="KV32" s="27"/>
      <c r="KW32" s="27"/>
      <c r="KX32" s="27"/>
      <c r="KY32" s="27"/>
      <c r="KZ32" s="27"/>
      <c r="LA32" s="27"/>
      <c r="LB32" s="27"/>
      <c r="LC32" s="27"/>
      <c r="LD32" s="27"/>
      <c r="LE32" s="27"/>
    </row>
    <row r="33" spans="1:317" ht="18" hidden="1" customHeight="1" x14ac:dyDescent="0.3">
      <c r="A33" s="17"/>
      <c r="B33" s="31" t="s">
        <v>95</v>
      </c>
      <c r="C33" s="20" t="s">
        <v>104</v>
      </c>
      <c r="D33" s="20"/>
      <c r="E33" s="20">
        <v>76</v>
      </c>
      <c r="F33" s="20"/>
      <c r="G33" s="20"/>
      <c r="H33" s="20"/>
      <c r="I33" s="30"/>
      <c r="J33" s="27">
        <v>67</v>
      </c>
      <c r="K33" s="27"/>
      <c r="L33" s="27"/>
      <c r="M33" s="27"/>
      <c r="N33" s="27"/>
      <c r="O33" s="27"/>
      <c r="P33" s="30"/>
      <c r="Q33" s="30"/>
      <c r="R33" s="30">
        <v>100</v>
      </c>
      <c r="S33" s="30">
        <v>80</v>
      </c>
      <c r="T33" s="30">
        <v>108</v>
      </c>
      <c r="U33" s="30">
        <v>103</v>
      </c>
      <c r="V33" s="30"/>
      <c r="W33" s="30">
        <v>122</v>
      </c>
      <c r="X33" s="30">
        <v>120</v>
      </c>
      <c r="Y33" s="30">
        <v>77</v>
      </c>
      <c r="Z33" s="30">
        <v>74</v>
      </c>
      <c r="AA33" s="30">
        <v>36</v>
      </c>
      <c r="AB33" s="30"/>
      <c r="AC33" s="30"/>
      <c r="AD33" s="30">
        <v>110</v>
      </c>
      <c r="AE33" s="30">
        <v>84</v>
      </c>
      <c r="AF33" s="30">
        <v>102</v>
      </c>
      <c r="AG33" s="30">
        <v>94</v>
      </c>
      <c r="AH33" s="30">
        <v>88</v>
      </c>
      <c r="AI33" s="30">
        <v>70</v>
      </c>
      <c r="AJ33" s="30">
        <v>87</v>
      </c>
      <c r="AK33" s="30">
        <v>68</v>
      </c>
      <c r="AL33" s="30">
        <v>80</v>
      </c>
      <c r="AM33" s="30">
        <v>71</v>
      </c>
      <c r="AN33" s="30">
        <v>79</v>
      </c>
      <c r="AO33" s="30"/>
      <c r="AP33" s="30">
        <v>73</v>
      </c>
      <c r="AQ33" s="30">
        <v>61</v>
      </c>
      <c r="AR33" s="30">
        <v>99</v>
      </c>
      <c r="AS33" s="30">
        <v>100</v>
      </c>
      <c r="AT33" s="30">
        <v>102</v>
      </c>
      <c r="AV33" s="30">
        <v>62</v>
      </c>
      <c r="AW33" s="30">
        <v>96</v>
      </c>
      <c r="AX33" s="30">
        <v>67</v>
      </c>
      <c r="AY33" s="30"/>
      <c r="AZ33" s="30"/>
      <c r="BA33" s="30"/>
      <c r="BB33" s="30"/>
      <c r="BC33" s="30"/>
      <c r="BD33" s="30"/>
      <c r="BE33" s="30"/>
      <c r="BF33" s="30"/>
      <c r="BG33" s="30"/>
      <c r="BH33" s="27"/>
      <c r="BI33" s="27"/>
      <c r="BJ33" s="27"/>
      <c r="BK33" s="27"/>
      <c r="BL33" s="33"/>
      <c r="BM33" s="30"/>
      <c r="BN33" s="20"/>
      <c r="BO33" s="20"/>
      <c r="BP33" s="20"/>
      <c r="BQ33" s="20"/>
      <c r="BR33" s="33"/>
      <c r="BS33" s="20"/>
      <c r="BT33" s="20"/>
      <c r="BU33" s="20"/>
      <c r="BV33" s="20"/>
      <c r="BW33" s="20"/>
      <c r="BX33" s="20"/>
      <c r="BY33" s="20"/>
      <c r="BZ33" s="20"/>
      <c r="CA33" s="20"/>
      <c r="CB33" s="20"/>
      <c r="CC33" s="20"/>
      <c r="CD33" s="20"/>
      <c r="CE33" s="20"/>
      <c r="CF33" s="20"/>
      <c r="CG33" s="30"/>
      <c r="CH33" s="27"/>
      <c r="CI33" s="27"/>
      <c r="CJ33" s="27"/>
      <c r="CK33" s="27"/>
      <c r="CL33" s="27"/>
      <c r="CM33" s="27"/>
      <c r="CN33" s="27"/>
      <c r="CO33" s="27"/>
      <c r="CP33" s="27"/>
      <c r="CQ33" s="27"/>
      <c r="CR33" s="27"/>
      <c r="CS33" s="27"/>
      <c r="CT33" s="27"/>
      <c r="CU33" s="27"/>
      <c r="CV33" s="27"/>
      <c r="CW33" s="27"/>
      <c r="CX33" s="27"/>
      <c r="CY33" s="27"/>
      <c r="CZ33" s="27"/>
      <c r="DA33" s="27"/>
      <c r="DB33" s="27"/>
      <c r="DC33" s="27"/>
      <c r="DD33" s="27"/>
      <c r="DE33" s="27"/>
      <c r="DF33" s="27"/>
      <c r="DG33" s="27"/>
      <c r="DH33" s="27"/>
      <c r="DI33" s="27"/>
      <c r="DJ33" s="27"/>
      <c r="DK33" s="27"/>
      <c r="DL33" s="27"/>
      <c r="DM33" s="27"/>
      <c r="DN33" s="27"/>
      <c r="DO33" s="27"/>
      <c r="DP33" s="27"/>
      <c r="DQ33" s="27"/>
      <c r="DR33" s="27"/>
      <c r="DS33" s="27"/>
      <c r="DT33" s="27"/>
      <c r="DU33" s="27"/>
      <c r="DV33" s="27"/>
      <c r="DW33" s="27"/>
      <c r="DX33" s="27"/>
      <c r="DY33" s="27"/>
      <c r="DZ33" s="27"/>
      <c r="EA33" s="27"/>
      <c r="EB33" s="27"/>
      <c r="EC33" s="27"/>
      <c r="ED33" s="27"/>
      <c r="EE33" s="27"/>
      <c r="EF33" s="27"/>
      <c r="EG33" s="27"/>
      <c r="EH33" s="27"/>
      <c r="EI33" s="27"/>
      <c r="EJ33" s="27"/>
      <c r="EK33" s="27"/>
      <c r="EL33" s="27"/>
      <c r="EM33" s="27"/>
      <c r="EN33" s="27"/>
      <c r="EO33" s="27"/>
      <c r="EP33" s="27"/>
      <c r="EQ33" s="27"/>
      <c r="ER33" s="27"/>
      <c r="ES33" s="27"/>
      <c r="ET33" s="27"/>
      <c r="EU33" s="27"/>
      <c r="EV33" s="27"/>
      <c r="EW33" s="27"/>
      <c r="EX33" s="27"/>
      <c r="EY33" s="27"/>
      <c r="EZ33" s="27"/>
      <c r="FA33" s="27"/>
      <c r="FB33" s="27"/>
      <c r="FC33" s="27"/>
      <c r="FD33" s="27"/>
      <c r="FE33" s="27"/>
      <c r="FF33" s="27"/>
      <c r="FG33" s="27"/>
      <c r="FH33" s="27"/>
      <c r="FI33" s="27"/>
      <c r="FJ33" s="27"/>
      <c r="FK33" s="27"/>
      <c r="FL33" s="27"/>
      <c r="FM33" s="27"/>
      <c r="FN33" s="27"/>
      <c r="FO33" s="27"/>
      <c r="FP33" s="27"/>
      <c r="FQ33" s="27"/>
      <c r="FR33" s="27"/>
      <c r="FS33" s="27"/>
      <c r="FT33" s="27"/>
      <c r="FU33" s="27"/>
      <c r="FV33" s="27"/>
      <c r="FW33" s="27"/>
      <c r="FX33" s="27"/>
      <c r="FY33" s="27"/>
      <c r="FZ33" s="27"/>
      <c r="GA33" s="27"/>
      <c r="GB33" s="27"/>
      <c r="GC33" s="27"/>
      <c r="GD33" s="27"/>
      <c r="GE33" s="27"/>
      <c r="GF33" s="27"/>
      <c r="GG33" s="27"/>
      <c r="GH33" s="27"/>
      <c r="GI33" s="27"/>
      <c r="GJ33" s="27"/>
      <c r="GK33" s="27"/>
      <c r="GL33" s="27"/>
      <c r="GM33" s="27"/>
      <c r="GN33" s="27"/>
      <c r="GO33" s="27"/>
      <c r="GP33" s="27"/>
      <c r="GQ33" s="27"/>
      <c r="GR33" s="27"/>
      <c r="GS33" s="27"/>
      <c r="GT33" s="27"/>
      <c r="GU33" s="27"/>
      <c r="GV33" s="27"/>
      <c r="GW33" s="27"/>
      <c r="GX33" s="27"/>
      <c r="GY33" s="27"/>
      <c r="GZ33" s="27"/>
      <c r="HA33" s="27"/>
      <c r="HB33" s="27"/>
      <c r="HC33" s="27"/>
      <c r="HD33" s="27"/>
      <c r="HE33" s="27"/>
      <c r="HF33" s="27"/>
      <c r="HG33" s="27"/>
      <c r="HH33" s="27"/>
      <c r="HI33" s="27"/>
      <c r="HJ33" s="27"/>
      <c r="HK33" s="27"/>
      <c r="HL33" s="27"/>
      <c r="HM33" s="27"/>
      <c r="HN33" s="27"/>
      <c r="HO33" s="27"/>
      <c r="HP33" s="27"/>
      <c r="HQ33" s="27"/>
      <c r="HR33" s="27"/>
      <c r="HS33" s="27"/>
      <c r="HT33" s="27"/>
      <c r="HU33" s="27"/>
      <c r="HV33" s="27"/>
      <c r="HW33" s="27"/>
      <c r="HX33" s="27"/>
      <c r="HY33" s="27"/>
      <c r="HZ33" s="27"/>
      <c r="IA33" s="27"/>
      <c r="IB33" s="27"/>
      <c r="IC33" s="27"/>
      <c r="ID33" s="27"/>
      <c r="IE33" s="27"/>
      <c r="IF33" s="27"/>
      <c r="IG33" s="27"/>
      <c r="IH33" s="27"/>
      <c r="II33" s="27"/>
      <c r="IJ33" s="27"/>
      <c r="IK33" s="27"/>
      <c r="IL33" s="27"/>
      <c r="IM33" s="27"/>
      <c r="IN33" s="27"/>
      <c r="IO33" s="27"/>
      <c r="IP33" s="27"/>
      <c r="IQ33" s="27"/>
      <c r="IR33" s="27"/>
      <c r="IS33" s="27"/>
      <c r="IT33" s="27"/>
      <c r="IU33" s="27"/>
      <c r="IV33" s="27"/>
      <c r="IW33" s="27"/>
      <c r="IX33" s="27"/>
      <c r="IY33" s="27"/>
      <c r="IZ33" s="27"/>
      <c r="JA33" s="27"/>
      <c r="JB33" s="27"/>
      <c r="JC33" s="27"/>
      <c r="JD33" s="27"/>
      <c r="JE33" s="27"/>
      <c r="JF33" s="27"/>
      <c r="JG33" s="27"/>
      <c r="JH33" s="27"/>
      <c r="JI33" s="27"/>
      <c r="JJ33" s="27"/>
      <c r="JK33" s="27"/>
      <c r="JL33" s="27"/>
      <c r="JM33" s="27"/>
      <c r="JN33" s="27"/>
      <c r="JO33" s="27"/>
      <c r="JP33" s="27"/>
      <c r="JQ33" s="27"/>
      <c r="JR33" s="27"/>
      <c r="JS33" s="27"/>
      <c r="JT33" s="27"/>
      <c r="JU33" s="27"/>
      <c r="JV33" s="27"/>
      <c r="JW33" s="27"/>
      <c r="JX33" s="27"/>
      <c r="JY33" s="27"/>
      <c r="JZ33" s="27"/>
      <c r="KA33" s="27"/>
      <c r="KB33" s="27"/>
      <c r="KC33" s="27"/>
      <c r="KD33" s="27"/>
      <c r="KE33" s="27"/>
      <c r="KF33" s="27"/>
      <c r="KG33" s="27"/>
      <c r="KH33" s="27"/>
      <c r="KI33" s="27"/>
      <c r="KJ33" s="27"/>
      <c r="KK33" s="27"/>
      <c r="KL33" s="27"/>
      <c r="KM33" s="27"/>
      <c r="KN33" s="27"/>
      <c r="KO33" s="27"/>
      <c r="KP33" s="27"/>
      <c r="KQ33" s="27"/>
      <c r="KR33" s="27"/>
      <c r="KS33" s="27"/>
      <c r="KT33" s="27"/>
      <c r="KU33" s="27"/>
      <c r="KV33" s="27"/>
      <c r="KW33" s="27"/>
      <c r="KX33" s="27"/>
      <c r="KY33" s="27"/>
      <c r="KZ33" s="27"/>
      <c r="LA33" s="27"/>
      <c r="LB33" s="27"/>
      <c r="LC33" s="27"/>
      <c r="LD33" s="27"/>
      <c r="LE33" s="27"/>
    </row>
    <row r="34" spans="1:317" ht="18" hidden="1" customHeight="1" x14ac:dyDescent="0.3">
      <c r="A34" s="17"/>
      <c r="B34" s="31" t="s">
        <v>95</v>
      </c>
      <c r="C34" s="20" t="s">
        <v>105</v>
      </c>
      <c r="D34" s="20"/>
      <c r="E34" s="20"/>
      <c r="F34" s="20"/>
      <c r="G34" s="20"/>
      <c r="H34" s="20"/>
      <c r="I34" s="30"/>
      <c r="J34" s="27">
        <v>95</v>
      </c>
      <c r="K34" s="27"/>
      <c r="L34" s="27"/>
      <c r="M34" s="27"/>
      <c r="N34" s="27"/>
      <c r="O34" s="27"/>
      <c r="P34" s="30"/>
      <c r="Q34" s="30"/>
      <c r="R34" s="30">
        <v>65</v>
      </c>
      <c r="S34" s="30">
        <v>71</v>
      </c>
      <c r="T34" s="30">
        <v>86</v>
      </c>
      <c r="U34" s="30">
        <v>68</v>
      </c>
      <c r="V34" s="30"/>
      <c r="W34" s="30">
        <v>109</v>
      </c>
      <c r="X34" s="30">
        <v>89</v>
      </c>
      <c r="Y34" s="30">
        <v>111</v>
      </c>
      <c r="Z34" s="30">
        <v>110</v>
      </c>
      <c r="AA34" s="30">
        <v>124</v>
      </c>
      <c r="AB34" s="30"/>
      <c r="AC34" s="30"/>
      <c r="AD34" s="30">
        <v>76</v>
      </c>
      <c r="AE34" s="30">
        <v>116</v>
      </c>
      <c r="AF34" s="30">
        <v>98</v>
      </c>
      <c r="AG34" s="30">
        <v>96</v>
      </c>
      <c r="AH34" s="30">
        <v>104</v>
      </c>
      <c r="AI34" s="30"/>
      <c r="AJ34" s="30">
        <v>33</v>
      </c>
      <c r="AK34" s="30">
        <v>100</v>
      </c>
      <c r="AL34" s="30">
        <v>96</v>
      </c>
      <c r="AM34" s="30">
        <v>92</v>
      </c>
      <c r="AN34" s="30">
        <v>75</v>
      </c>
      <c r="AO34" s="30"/>
      <c r="AP34" s="30">
        <v>75</v>
      </c>
      <c r="AQ34" s="30">
        <v>108</v>
      </c>
      <c r="AR34" s="30">
        <v>92</v>
      </c>
      <c r="AS34" s="30">
        <v>79</v>
      </c>
      <c r="AT34" s="30">
        <v>70</v>
      </c>
      <c r="AV34" s="30">
        <v>87</v>
      </c>
      <c r="AW34" s="30">
        <v>95</v>
      </c>
      <c r="AX34" s="30">
        <v>95</v>
      </c>
      <c r="AY34" s="30"/>
      <c r="AZ34" s="30"/>
      <c r="BA34" s="30"/>
      <c r="BB34" s="30"/>
      <c r="BC34" s="30"/>
      <c r="BD34" s="30"/>
      <c r="BE34" s="30"/>
      <c r="BF34" s="30"/>
      <c r="BG34" s="30"/>
      <c r="BH34" s="27"/>
      <c r="BI34" s="27"/>
      <c r="BJ34" s="27"/>
      <c r="BK34" s="27"/>
      <c r="BL34" s="33"/>
      <c r="BM34" s="30"/>
      <c r="BN34" s="20"/>
      <c r="BO34" s="20"/>
      <c r="BP34" s="20"/>
      <c r="BQ34" s="20"/>
      <c r="BR34" s="33"/>
      <c r="BS34" s="20"/>
      <c r="BT34" s="20"/>
      <c r="BU34" s="20"/>
      <c r="BV34" s="20"/>
      <c r="BW34" s="20"/>
      <c r="BX34" s="20"/>
      <c r="BY34" s="20"/>
      <c r="BZ34" s="20"/>
      <c r="CA34" s="20"/>
      <c r="CB34" s="20"/>
      <c r="CC34" s="20"/>
      <c r="CD34" s="20"/>
      <c r="CE34" s="20"/>
      <c r="CF34" s="20"/>
      <c r="CG34" s="30"/>
      <c r="CH34" s="27"/>
      <c r="CI34" s="27"/>
      <c r="CJ34" s="27"/>
      <c r="CK34" s="27"/>
      <c r="CL34" s="27"/>
      <c r="CM34" s="27"/>
      <c r="CN34" s="27"/>
      <c r="CO34" s="27"/>
      <c r="CP34" s="27"/>
      <c r="CQ34" s="27"/>
      <c r="CR34" s="27"/>
      <c r="CS34" s="27"/>
      <c r="CT34" s="27"/>
      <c r="CU34" s="27"/>
      <c r="CV34" s="27"/>
      <c r="CW34" s="27"/>
      <c r="CX34" s="27"/>
      <c r="CY34" s="27"/>
      <c r="CZ34" s="27"/>
      <c r="DA34" s="27"/>
      <c r="DB34" s="27"/>
      <c r="DC34" s="27"/>
      <c r="DD34" s="27"/>
      <c r="DE34" s="27"/>
      <c r="DF34" s="27"/>
      <c r="DG34" s="27"/>
      <c r="DH34" s="27"/>
      <c r="DI34" s="27"/>
      <c r="DJ34" s="27"/>
      <c r="DK34" s="27"/>
      <c r="DL34" s="27"/>
      <c r="DM34" s="27"/>
      <c r="DN34" s="27"/>
      <c r="DO34" s="27"/>
      <c r="DP34" s="27"/>
      <c r="DQ34" s="27"/>
      <c r="DR34" s="27"/>
      <c r="DS34" s="27"/>
      <c r="DT34" s="27"/>
      <c r="DU34" s="27"/>
      <c r="DV34" s="27"/>
      <c r="DW34" s="27"/>
      <c r="DX34" s="27"/>
      <c r="DY34" s="27"/>
      <c r="DZ34" s="27"/>
      <c r="EA34" s="27"/>
      <c r="EB34" s="27"/>
      <c r="EC34" s="27"/>
      <c r="ED34" s="27"/>
      <c r="EE34" s="76"/>
      <c r="EF34" s="27"/>
      <c r="EG34" s="27"/>
      <c r="EH34" s="27"/>
      <c r="EI34" s="27"/>
      <c r="EJ34" s="27"/>
      <c r="EK34" s="27"/>
      <c r="EL34" s="27"/>
      <c r="EM34" s="27"/>
      <c r="EN34" s="27"/>
      <c r="EO34" s="27"/>
      <c r="EP34" s="27"/>
      <c r="EQ34" s="27"/>
      <c r="ER34" s="27"/>
      <c r="ES34" s="27"/>
      <c r="ET34" s="27"/>
      <c r="EU34" s="27"/>
      <c r="EV34" s="27"/>
      <c r="EW34" s="27"/>
      <c r="EX34" s="27"/>
      <c r="EY34" s="27"/>
      <c r="EZ34" s="27"/>
      <c r="FA34" s="27"/>
      <c r="FB34" s="27"/>
      <c r="FC34" s="27"/>
      <c r="FD34" s="27"/>
      <c r="FE34" s="27"/>
      <c r="FF34" s="27"/>
      <c r="FG34" s="27"/>
      <c r="FH34" s="27"/>
      <c r="FI34" s="27"/>
      <c r="FJ34" s="27"/>
      <c r="FK34" s="27"/>
      <c r="FL34" s="27"/>
      <c r="FM34" s="27"/>
      <c r="FN34" s="27"/>
      <c r="FO34" s="27"/>
      <c r="FP34" s="27"/>
      <c r="FQ34" s="27"/>
      <c r="FR34" s="27"/>
      <c r="FS34" s="27"/>
      <c r="FT34" s="27"/>
      <c r="FU34" s="27"/>
      <c r="FV34" s="27"/>
      <c r="FW34" s="27"/>
      <c r="FX34" s="27"/>
      <c r="FY34" s="27"/>
      <c r="FZ34" s="27"/>
      <c r="GA34" s="27"/>
      <c r="GB34" s="27"/>
      <c r="GC34" s="27"/>
      <c r="GD34" s="27"/>
      <c r="GE34" s="27"/>
      <c r="GF34" s="27"/>
      <c r="GG34" s="27"/>
      <c r="GH34" s="27"/>
      <c r="GI34" s="27"/>
      <c r="GJ34" s="27"/>
      <c r="GK34" s="27"/>
      <c r="GL34" s="27"/>
      <c r="GM34" s="27"/>
      <c r="GN34" s="27"/>
      <c r="GO34" s="27"/>
      <c r="GP34" s="27"/>
      <c r="GQ34" s="27"/>
      <c r="GR34" s="27"/>
      <c r="GS34" s="27"/>
      <c r="GT34" s="27"/>
      <c r="GU34" s="27"/>
      <c r="GV34" s="27"/>
      <c r="GW34" s="27"/>
      <c r="GX34" s="27"/>
      <c r="GY34" s="27"/>
      <c r="GZ34" s="27"/>
      <c r="HA34" s="27"/>
      <c r="HB34" s="27"/>
      <c r="HC34" s="27"/>
      <c r="HD34" s="27"/>
      <c r="HE34" s="27"/>
      <c r="HF34" s="27"/>
      <c r="HG34" s="27"/>
      <c r="HH34" s="27"/>
      <c r="HI34" s="27"/>
      <c r="HJ34" s="27"/>
      <c r="HK34" s="27"/>
      <c r="HL34" s="27"/>
      <c r="HM34" s="27"/>
      <c r="HN34" s="27"/>
      <c r="HO34" s="27"/>
      <c r="HP34" s="27"/>
      <c r="HQ34" s="27"/>
      <c r="HR34" s="27"/>
      <c r="HS34" s="27"/>
      <c r="HT34" s="27"/>
      <c r="HU34" s="27"/>
      <c r="HV34" s="27"/>
      <c r="HW34" s="27"/>
      <c r="HX34" s="27"/>
      <c r="HY34" s="27"/>
      <c r="HZ34" s="27"/>
      <c r="IA34" s="27"/>
      <c r="IB34" s="27"/>
      <c r="IC34" s="27"/>
      <c r="ID34" s="27"/>
      <c r="IE34" s="27"/>
      <c r="IF34" s="27"/>
      <c r="IG34" s="27"/>
      <c r="IH34" s="27"/>
      <c r="II34" s="27"/>
      <c r="IJ34" s="27"/>
      <c r="IK34" s="27"/>
      <c r="IL34" s="27"/>
      <c r="IM34" s="27"/>
      <c r="IN34" s="27"/>
      <c r="IO34" s="27"/>
      <c r="IP34" s="27"/>
      <c r="IQ34" s="27"/>
      <c r="IR34" s="27"/>
      <c r="IS34" s="27"/>
      <c r="IT34" s="27"/>
      <c r="IU34" s="27"/>
      <c r="IV34" s="27"/>
      <c r="IW34" s="27"/>
      <c r="IX34" s="27"/>
      <c r="IY34" s="27"/>
      <c r="IZ34" s="27"/>
      <c r="JA34" s="27"/>
      <c r="JB34" s="27"/>
      <c r="JC34" s="27"/>
      <c r="JD34" s="27"/>
      <c r="JE34" s="27"/>
      <c r="JF34" s="27"/>
      <c r="JG34" s="27"/>
      <c r="JH34" s="27"/>
      <c r="JI34" s="27"/>
      <c r="JJ34" s="27"/>
      <c r="JK34" s="27"/>
      <c r="JL34" s="27"/>
      <c r="JM34" s="27"/>
      <c r="JN34" s="27"/>
      <c r="JO34" s="27"/>
      <c r="JP34" s="27"/>
      <c r="JQ34" s="27"/>
      <c r="JR34" s="27"/>
      <c r="JS34" s="27"/>
      <c r="JT34" s="27"/>
      <c r="JU34" s="27"/>
      <c r="JV34" s="27"/>
      <c r="JW34" s="27"/>
      <c r="JX34" s="27"/>
      <c r="JY34" s="27"/>
      <c r="JZ34" s="27"/>
      <c r="KA34" s="27"/>
      <c r="KB34" s="27"/>
      <c r="KC34" s="27"/>
      <c r="KD34" s="27"/>
      <c r="KE34" s="27"/>
      <c r="KF34" s="27"/>
      <c r="KG34" s="27"/>
      <c r="KH34" s="27"/>
      <c r="KI34" s="27"/>
      <c r="KJ34" s="27"/>
      <c r="KK34" s="27"/>
      <c r="KL34" s="27"/>
      <c r="KM34" s="27"/>
      <c r="KN34" s="27"/>
      <c r="KO34" s="27"/>
      <c r="KP34" s="27"/>
      <c r="KQ34" s="27"/>
      <c r="KR34" s="27"/>
      <c r="KS34" s="27"/>
      <c r="KT34" s="27"/>
      <c r="KU34" s="27"/>
      <c r="KV34" s="27"/>
      <c r="KW34" s="27"/>
      <c r="KX34" s="27"/>
      <c r="KY34" s="27"/>
      <c r="KZ34" s="27"/>
      <c r="LA34" s="27"/>
      <c r="LB34" s="27"/>
      <c r="LC34" s="27"/>
      <c r="LD34" s="27"/>
      <c r="LE34" s="27"/>
    </row>
    <row r="35" spans="1:317" ht="18" hidden="1" customHeight="1" x14ac:dyDescent="0.3">
      <c r="A35" s="17"/>
      <c r="B35" s="31" t="s">
        <v>95</v>
      </c>
      <c r="C35" s="20" t="s">
        <v>106</v>
      </c>
      <c r="D35" s="20"/>
      <c r="E35" s="20">
        <v>103</v>
      </c>
      <c r="F35" s="20"/>
      <c r="G35" s="20"/>
      <c r="H35" s="20"/>
      <c r="I35" s="30"/>
      <c r="J35" s="27">
        <v>512</v>
      </c>
      <c r="K35" s="27"/>
      <c r="L35" s="27"/>
      <c r="M35" s="27"/>
      <c r="N35" s="27"/>
      <c r="O35" s="27"/>
      <c r="P35" s="30"/>
      <c r="Q35" s="30"/>
      <c r="R35" s="30">
        <v>381</v>
      </c>
      <c r="S35" s="30">
        <v>323</v>
      </c>
      <c r="T35" s="30">
        <v>392</v>
      </c>
      <c r="U35" s="30">
        <v>149</v>
      </c>
      <c r="V35" s="30"/>
      <c r="W35" s="30">
        <v>443</v>
      </c>
      <c r="X35" s="30">
        <v>473</v>
      </c>
      <c r="Y35" s="30">
        <v>715</v>
      </c>
      <c r="Z35" s="30">
        <v>784</v>
      </c>
      <c r="AA35" s="30">
        <v>776</v>
      </c>
      <c r="AB35" s="30"/>
      <c r="AC35" s="30"/>
      <c r="AD35" s="30">
        <v>292</v>
      </c>
      <c r="AE35" s="30">
        <v>290</v>
      </c>
      <c r="AF35" s="30">
        <v>715</v>
      </c>
      <c r="AG35" s="30">
        <v>293</v>
      </c>
      <c r="AH35" s="30">
        <v>436</v>
      </c>
      <c r="AI35" s="30">
        <v>136</v>
      </c>
      <c r="AJ35" s="30">
        <v>128</v>
      </c>
      <c r="AK35" s="30">
        <v>574</v>
      </c>
      <c r="AL35" s="30">
        <v>304</v>
      </c>
      <c r="AM35" s="30">
        <v>122</v>
      </c>
      <c r="AN35" s="30">
        <v>508</v>
      </c>
      <c r="AO35" s="30"/>
      <c r="AP35" s="30">
        <v>209</v>
      </c>
      <c r="AQ35" s="30">
        <v>379</v>
      </c>
      <c r="AR35" s="30">
        <v>160</v>
      </c>
      <c r="AS35" s="30">
        <v>388</v>
      </c>
      <c r="AT35" s="30">
        <v>248</v>
      </c>
      <c r="AV35" s="30">
        <v>246</v>
      </c>
      <c r="AW35" s="30">
        <v>307</v>
      </c>
      <c r="AX35" s="30">
        <v>355</v>
      </c>
      <c r="AY35" s="30"/>
      <c r="AZ35" s="30"/>
      <c r="BA35" s="30"/>
      <c r="BB35" s="30"/>
      <c r="BC35" s="30"/>
      <c r="BD35" s="30"/>
      <c r="BE35" s="30"/>
      <c r="BF35" s="30"/>
      <c r="BG35" s="30"/>
      <c r="BH35" s="27"/>
      <c r="BI35" s="27"/>
      <c r="BJ35" s="27"/>
      <c r="BK35" s="27"/>
      <c r="BL35" s="33"/>
      <c r="BM35" s="30"/>
      <c r="BN35" s="20"/>
      <c r="BO35" s="20"/>
      <c r="BP35" s="20"/>
      <c r="BQ35" s="20"/>
      <c r="BR35" s="33"/>
      <c r="BS35" s="20"/>
      <c r="BT35" s="20"/>
      <c r="BU35" s="20"/>
      <c r="BV35" s="20"/>
      <c r="BW35" s="20"/>
      <c r="BX35" s="20"/>
      <c r="BY35" s="20"/>
      <c r="BZ35" s="20"/>
      <c r="CA35" s="20"/>
      <c r="CB35" s="20"/>
      <c r="CC35" s="20"/>
      <c r="CD35" s="20"/>
      <c r="CE35" s="20"/>
      <c r="CF35" s="20"/>
      <c r="CG35" s="30"/>
      <c r="CH35" s="27"/>
      <c r="CI35" s="27"/>
      <c r="CJ35" s="27"/>
      <c r="CK35" s="27"/>
      <c r="CL35" s="27"/>
      <c r="CM35" s="27"/>
      <c r="CN35" s="27"/>
      <c r="CO35" s="27"/>
      <c r="CP35" s="27"/>
      <c r="CQ35" s="27"/>
      <c r="CR35" s="27"/>
      <c r="CS35" s="27"/>
      <c r="CT35" s="27"/>
      <c r="CU35" s="27"/>
      <c r="CV35" s="27"/>
      <c r="CW35" s="27"/>
      <c r="CX35" s="27"/>
      <c r="CY35" s="27"/>
      <c r="CZ35" s="27"/>
      <c r="DA35" s="27"/>
      <c r="DB35" s="27"/>
      <c r="DC35" s="27"/>
      <c r="DD35" s="27"/>
      <c r="DE35" s="27"/>
      <c r="DF35" s="27"/>
      <c r="DG35" s="27"/>
      <c r="DH35" s="27"/>
      <c r="DI35" s="27"/>
      <c r="DJ35" s="27"/>
      <c r="DK35" s="27"/>
      <c r="DL35" s="27"/>
      <c r="DM35" s="27"/>
      <c r="DN35" s="27"/>
      <c r="DO35" s="27"/>
      <c r="DP35" s="27"/>
      <c r="DQ35" s="27"/>
      <c r="DR35" s="27"/>
      <c r="DS35" s="27"/>
      <c r="DT35" s="27"/>
      <c r="DU35" s="27"/>
      <c r="DV35" s="27"/>
      <c r="DW35" s="27"/>
      <c r="DX35" s="27"/>
      <c r="DY35" s="27"/>
      <c r="DZ35" s="27"/>
      <c r="EA35" s="27"/>
      <c r="EB35" s="27"/>
      <c r="EC35" s="27"/>
      <c r="ED35" s="27"/>
      <c r="EE35" s="27"/>
      <c r="EF35" s="27"/>
      <c r="EG35" s="27"/>
      <c r="EH35" s="27"/>
      <c r="EI35" s="27"/>
      <c r="EJ35" s="27"/>
      <c r="EK35" s="27"/>
      <c r="EL35" s="27"/>
      <c r="EM35" s="27"/>
      <c r="EN35" s="27"/>
      <c r="EO35" s="27"/>
      <c r="EP35" s="27"/>
      <c r="EQ35" s="27"/>
      <c r="ER35" s="27"/>
      <c r="ES35" s="27"/>
      <c r="ET35" s="27"/>
      <c r="EU35" s="27"/>
      <c r="EV35" s="27"/>
      <c r="EW35" s="27"/>
      <c r="EX35" s="27"/>
      <c r="EY35" s="27"/>
      <c r="EZ35" s="27"/>
      <c r="FA35" s="27"/>
      <c r="FB35" s="27"/>
      <c r="FC35" s="27"/>
      <c r="FD35" s="27"/>
      <c r="FE35" s="27"/>
      <c r="FF35" s="27"/>
      <c r="FG35" s="27"/>
      <c r="FH35" s="27"/>
      <c r="FI35" s="27"/>
      <c r="FJ35" s="27"/>
      <c r="FK35" s="27"/>
      <c r="FL35" s="27"/>
      <c r="FM35" s="27"/>
      <c r="FN35" s="27"/>
      <c r="FO35" s="27"/>
      <c r="FP35" s="27"/>
      <c r="FQ35" s="27"/>
      <c r="FR35" s="27"/>
      <c r="FS35" s="27"/>
      <c r="FT35" s="27"/>
      <c r="FU35" s="27"/>
      <c r="FV35" s="27"/>
      <c r="FW35" s="27"/>
      <c r="FX35" s="27"/>
      <c r="FY35" s="27"/>
      <c r="FZ35" s="27"/>
      <c r="GA35" s="27"/>
      <c r="GB35" s="27"/>
      <c r="GC35" s="27"/>
      <c r="GD35" s="27"/>
      <c r="GE35" s="27"/>
      <c r="GF35" s="27"/>
      <c r="GG35" s="27"/>
      <c r="GH35" s="27"/>
      <c r="GI35" s="27"/>
      <c r="GJ35" s="27"/>
      <c r="GK35" s="27"/>
      <c r="GL35" s="27"/>
      <c r="GM35" s="27"/>
      <c r="GN35" s="27"/>
      <c r="GO35" s="27"/>
      <c r="GP35" s="27"/>
      <c r="GQ35" s="27"/>
      <c r="GR35" s="27"/>
      <c r="GS35" s="27"/>
      <c r="GT35" s="27"/>
      <c r="GU35" s="27"/>
      <c r="GV35" s="27"/>
      <c r="GW35" s="27"/>
      <c r="GX35" s="27"/>
      <c r="GY35" s="27"/>
      <c r="GZ35" s="27"/>
      <c r="HA35" s="27"/>
      <c r="HB35" s="27"/>
      <c r="HC35" s="27"/>
      <c r="HD35" s="27"/>
      <c r="HE35" s="27"/>
      <c r="HF35" s="27"/>
      <c r="HG35" s="27"/>
      <c r="HH35" s="27"/>
      <c r="HI35" s="27"/>
      <c r="HJ35" s="27"/>
      <c r="HK35" s="27"/>
      <c r="HL35" s="27"/>
      <c r="HM35" s="27"/>
      <c r="HN35" s="27"/>
      <c r="HO35" s="27"/>
      <c r="HP35" s="27"/>
      <c r="HQ35" s="27"/>
      <c r="HR35" s="27"/>
      <c r="HS35" s="27"/>
      <c r="HT35" s="27"/>
      <c r="HU35" s="27"/>
      <c r="HV35" s="27"/>
      <c r="HW35" s="27"/>
      <c r="HX35" s="27"/>
      <c r="HY35" s="27"/>
      <c r="HZ35" s="27"/>
      <c r="IA35" s="27"/>
      <c r="IB35" s="27"/>
      <c r="IC35" s="27"/>
      <c r="ID35" s="27"/>
      <c r="IE35" s="27"/>
      <c r="IF35" s="27"/>
      <c r="IG35" s="27"/>
      <c r="IH35" s="27"/>
      <c r="II35" s="27"/>
      <c r="IJ35" s="27"/>
      <c r="IK35" s="27"/>
      <c r="IL35" s="27"/>
      <c r="IM35" s="27"/>
      <c r="IN35" s="27"/>
      <c r="IO35" s="27"/>
      <c r="IP35" s="27"/>
      <c r="IQ35" s="27"/>
      <c r="IR35" s="27"/>
      <c r="IS35" s="27"/>
      <c r="IT35" s="27"/>
      <c r="IU35" s="27"/>
      <c r="IV35" s="27"/>
      <c r="IW35" s="27"/>
      <c r="IX35" s="27"/>
      <c r="IY35" s="27"/>
      <c r="IZ35" s="27"/>
      <c r="JA35" s="27"/>
      <c r="JB35" s="27"/>
      <c r="JC35" s="27"/>
      <c r="JD35" s="27"/>
      <c r="JE35" s="27"/>
      <c r="JF35" s="27"/>
      <c r="JG35" s="27"/>
      <c r="JH35" s="27"/>
      <c r="JI35" s="27"/>
      <c r="JJ35" s="27"/>
      <c r="JK35" s="27"/>
      <c r="JL35" s="27"/>
      <c r="JM35" s="27"/>
      <c r="JN35" s="27"/>
      <c r="JO35" s="27"/>
      <c r="JP35" s="27"/>
      <c r="JQ35" s="27"/>
      <c r="JR35" s="27"/>
      <c r="JS35" s="27"/>
      <c r="JT35" s="27"/>
      <c r="JU35" s="27"/>
      <c r="JV35" s="27"/>
      <c r="JW35" s="27"/>
      <c r="JX35" s="27"/>
      <c r="JY35" s="27"/>
      <c r="JZ35" s="27"/>
      <c r="KA35" s="27"/>
      <c r="KB35" s="27"/>
      <c r="KC35" s="27"/>
      <c r="KD35" s="27"/>
      <c r="KE35" s="27"/>
      <c r="KF35" s="27"/>
      <c r="KG35" s="27"/>
      <c r="KH35" s="27"/>
      <c r="KI35" s="27"/>
      <c r="KJ35" s="27"/>
      <c r="KK35" s="27"/>
      <c r="KL35" s="27"/>
      <c r="KM35" s="27"/>
      <c r="KN35" s="27"/>
      <c r="KO35" s="27"/>
      <c r="KP35" s="27"/>
      <c r="KQ35" s="27"/>
      <c r="KR35" s="27"/>
      <c r="KS35" s="27"/>
      <c r="KT35" s="27"/>
      <c r="KU35" s="27"/>
      <c r="KV35" s="27"/>
      <c r="KW35" s="27"/>
      <c r="KX35" s="27"/>
      <c r="KY35" s="27"/>
      <c r="KZ35" s="27"/>
      <c r="LA35" s="27"/>
      <c r="LB35" s="27"/>
      <c r="LC35" s="27"/>
      <c r="LD35" s="27"/>
      <c r="LE35" s="27"/>
    </row>
    <row r="36" spans="1:317" ht="18" hidden="1" customHeight="1" x14ac:dyDescent="0.3">
      <c r="A36" s="17"/>
      <c r="B36" s="31" t="s">
        <v>95</v>
      </c>
      <c r="C36" s="63" t="s">
        <v>107</v>
      </c>
      <c r="D36" s="20"/>
      <c r="E36" s="20">
        <v>160</v>
      </c>
      <c r="F36" s="20"/>
      <c r="G36" s="20"/>
      <c r="H36" s="20"/>
      <c r="I36" s="30"/>
      <c r="J36" s="27">
        <v>160</v>
      </c>
      <c r="K36" s="27"/>
      <c r="L36" s="27"/>
      <c r="M36" s="27"/>
      <c r="N36" s="27"/>
      <c r="O36" s="27"/>
      <c r="P36" s="30"/>
      <c r="Q36" s="30"/>
      <c r="R36" s="30">
        <v>160</v>
      </c>
      <c r="S36" s="30">
        <v>160</v>
      </c>
      <c r="T36" s="30">
        <v>160</v>
      </c>
      <c r="U36" s="30">
        <v>120</v>
      </c>
      <c r="V36" s="30"/>
      <c r="W36" s="30">
        <v>0</v>
      </c>
      <c r="X36" s="30">
        <v>0</v>
      </c>
      <c r="Y36" s="30">
        <v>0</v>
      </c>
      <c r="Z36" s="30">
        <v>80</v>
      </c>
      <c r="AA36" s="30">
        <v>140</v>
      </c>
      <c r="AB36" s="30"/>
      <c r="AC36" s="30"/>
      <c r="AD36" s="30">
        <v>160</v>
      </c>
      <c r="AE36" s="30">
        <v>160</v>
      </c>
      <c r="AF36" s="30">
        <v>280</v>
      </c>
      <c r="AG36" s="30">
        <v>160</v>
      </c>
      <c r="AH36" s="30">
        <v>160</v>
      </c>
      <c r="AI36" s="30"/>
      <c r="AJ36" s="30">
        <v>0</v>
      </c>
      <c r="AK36" s="30">
        <v>0</v>
      </c>
      <c r="AL36" s="30">
        <v>140</v>
      </c>
      <c r="AM36" s="30">
        <v>120</v>
      </c>
      <c r="AN36" s="30">
        <v>160</v>
      </c>
      <c r="AO36" s="30"/>
      <c r="AP36" s="30">
        <v>160</v>
      </c>
      <c r="AQ36" s="30">
        <v>160</v>
      </c>
      <c r="AR36" s="30">
        <v>160</v>
      </c>
      <c r="AS36" s="30">
        <v>160</v>
      </c>
      <c r="AT36" s="30">
        <v>140</v>
      </c>
      <c r="AV36" s="30">
        <v>0</v>
      </c>
      <c r="AW36" s="30">
        <v>140</v>
      </c>
      <c r="AX36" s="30">
        <v>160</v>
      </c>
      <c r="AY36" s="30"/>
      <c r="AZ36" s="30"/>
      <c r="BA36" s="30"/>
      <c r="BB36" s="30"/>
      <c r="BC36" s="30"/>
      <c r="BD36" s="30"/>
      <c r="BE36" s="30"/>
      <c r="BF36" s="30"/>
      <c r="BG36" s="30"/>
      <c r="BH36" s="27"/>
      <c r="BI36" s="27"/>
      <c r="BJ36" s="27"/>
      <c r="BK36" s="27"/>
      <c r="BL36" s="33"/>
      <c r="BM36" s="30"/>
      <c r="BN36" s="20"/>
      <c r="BO36" s="20"/>
      <c r="BP36" s="20"/>
      <c r="BQ36" s="20"/>
      <c r="BR36" s="33"/>
      <c r="BS36" s="20"/>
      <c r="BT36" s="20"/>
      <c r="BU36" s="20"/>
      <c r="BV36" s="20"/>
      <c r="BW36" s="20"/>
      <c r="BX36" s="20"/>
      <c r="BY36" s="20"/>
      <c r="BZ36" s="20"/>
      <c r="CA36" s="20"/>
      <c r="CB36" s="20"/>
      <c r="CC36" s="20"/>
      <c r="CD36" s="20"/>
      <c r="CE36" s="20"/>
      <c r="CF36" s="20"/>
      <c r="CG36" s="30"/>
      <c r="CH36" s="27"/>
      <c r="CI36" s="27"/>
      <c r="CJ36" s="27"/>
      <c r="CK36" s="27"/>
      <c r="CL36" s="27"/>
      <c r="CM36" s="27"/>
      <c r="CN36" s="27"/>
      <c r="CO36" s="27"/>
      <c r="CP36" s="27"/>
      <c r="CQ36" s="27"/>
      <c r="CR36" s="27"/>
      <c r="CS36" s="27"/>
      <c r="CT36" s="27"/>
      <c r="CU36" s="27"/>
      <c r="CV36" s="27"/>
      <c r="CW36" s="27"/>
      <c r="CX36" s="27"/>
      <c r="CY36" s="27"/>
      <c r="CZ36" s="27"/>
      <c r="DA36" s="27"/>
      <c r="DB36" s="27"/>
      <c r="DC36" s="27"/>
      <c r="DD36" s="27"/>
      <c r="DE36" s="27"/>
      <c r="DF36" s="27"/>
      <c r="DG36" s="27"/>
      <c r="DH36" s="27"/>
      <c r="DI36" s="27"/>
      <c r="DJ36" s="27"/>
      <c r="DK36" s="27"/>
      <c r="DL36" s="27"/>
      <c r="DM36" s="27"/>
      <c r="DN36" s="27"/>
      <c r="DO36" s="27"/>
      <c r="DP36" s="27"/>
      <c r="DQ36" s="27"/>
      <c r="DR36" s="27"/>
      <c r="DS36" s="27"/>
      <c r="DT36" s="27"/>
      <c r="DU36" s="27"/>
      <c r="DV36" s="27"/>
      <c r="DW36" s="27"/>
      <c r="DX36" s="27"/>
      <c r="DY36" s="27"/>
      <c r="DZ36" s="27"/>
      <c r="EA36" s="27"/>
      <c r="EB36" s="27"/>
      <c r="EC36" s="27"/>
      <c r="ED36" s="27"/>
      <c r="EE36" s="27"/>
      <c r="EF36" s="27"/>
      <c r="EG36" s="27"/>
      <c r="EH36" s="27"/>
      <c r="EI36" s="27"/>
      <c r="EJ36" s="27"/>
      <c r="EK36" s="27"/>
      <c r="EL36" s="27"/>
      <c r="EM36" s="27"/>
      <c r="EN36" s="27"/>
      <c r="EO36" s="27"/>
      <c r="EP36" s="27"/>
      <c r="EQ36" s="27"/>
      <c r="ER36" s="27"/>
      <c r="ES36" s="27"/>
      <c r="ET36" s="27"/>
      <c r="EU36" s="27"/>
      <c r="EV36" s="27"/>
      <c r="EW36" s="27"/>
      <c r="EX36" s="27"/>
      <c r="EY36" s="27"/>
      <c r="EZ36" s="27"/>
      <c r="FA36" s="27"/>
      <c r="FB36" s="27"/>
      <c r="FC36" s="27"/>
      <c r="FD36" s="27"/>
      <c r="FE36" s="27"/>
      <c r="FF36" s="27"/>
      <c r="FG36" s="27"/>
      <c r="FH36" s="27"/>
      <c r="FI36" s="27"/>
      <c r="FJ36" s="27"/>
      <c r="FK36" s="27"/>
      <c r="FL36" s="27"/>
      <c r="FM36" s="27"/>
      <c r="FN36" s="27"/>
      <c r="FO36" s="27"/>
      <c r="FP36" s="27"/>
      <c r="FQ36" s="27"/>
      <c r="FR36" s="27"/>
      <c r="FS36" s="27"/>
      <c r="FT36" s="27"/>
      <c r="FU36" s="27"/>
      <c r="FV36" s="27"/>
      <c r="FW36" s="27"/>
      <c r="FX36" s="27"/>
      <c r="FY36" s="27"/>
      <c r="FZ36" s="27"/>
      <c r="GA36" s="27"/>
      <c r="GB36" s="27"/>
      <c r="GC36" s="27"/>
      <c r="GD36" s="27"/>
      <c r="GE36" s="27"/>
      <c r="GF36" s="27"/>
      <c r="GG36" s="27"/>
      <c r="GH36" s="27"/>
      <c r="GI36" s="27"/>
      <c r="GJ36" s="27"/>
      <c r="GK36" s="27"/>
      <c r="GL36" s="27"/>
      <c r="GM36" s="27"/>
      <c r="GN36" s="27"/>
      <c r="GO36" s="27"/>
      <c r="GP36" s="27"/>
      <c r="GQ36" s="27"/>
      <c r="GR36" s="27"/>
      <c r="GS36" s="27"/>
      <c r="GT36" s="27"/>
      <c r="GU36" s="27"/>
      <c r="GV36" s="27"/>
      <c r="GW36" s="27"/>
      <c r="GX36" s="27"/>
      <c r="GY36" s="27"/>
      <c r="GZ36" s="27"/>
      <c r="HA36" s="27"/>
      <c r="HB36" s="27"/>
      <c r="HC36" s="27"/>
      <c r="HD36" s="27"/>
      <c r="HE36" s="27"/>
      <c r="HF36" s="27"/>
      <c r="HG36" s="27"/>
      <c r="HH36" s="27"/>
      <c r="HI36" s="27"/>
      <c r="HJ36" s="27"/>
      <c r="HK36" s="27"/>
      <c r="HL36" s="27"/>
      <c r="HM36" s="27"/>
      <c r="HN36" s="27"/>
      <c r="HO36" s="27"/>
      <c r="HP36" s="27"/>
      <c r="HQ36" s="27"/>
      <c r="HR36" s="27"/>
      <c r="HS36" s="27"/>
      <c r="HT36" s="27"/>
      <c r="HU36" s="27"/>
      <c r="HV36" s="27"/>
      <c r="HW36" s="27"/>
      <c r="HX36" s="27"/>
      <c r="HY36" s="27"/>
      <c r="HZ36" s="27"/>
      <c r="IA36" s="27"/>
      <c r="IB36" s="27"/>
      <c r="IC36" s="27"/>
      <c r="ID36" s="27"/>
      <c r="IE36" s="27"/>
      <c r="IF36" s="27"/>
      <c r="IG36" s="27"/>
      <c r="IH36" s="27"/>
      <c r="II36" s="27"/>
      <c r="IJ36" s="27"/>
      <c r="IK36" s="27"/>
      <c r="IL36" s="27"/>
      <c r="IM36" s="27"/>
      <c r="IN36" s="27"/>
      <c r="IO36" s="27"/>
      <c r="IP36" s="27"/>
      <c r="IQ36" s="27"/>
      <c r="IR36" s="27"/>
      <c r="IS36" s="27"/>
      <c r="IT36" s="27"/>
      <c r="IU36" s="27"/>
      <c r="IV36" s="27"/>
      <c r="IW36" s="27"/>
      <c r="IX36" s="27"/>
      <c r="IY36" s="27"/>
      <c r="IZ36" s="27"/>
      <c r="JA36" s="27"/>
      <c r="JB36" s="27"/>
      <c r="JC36" s="27"/>
      <c r="JD36" s="27"/>
      <c r="JE36" s="27"/>
      <c r="JF36" s="27"/>
      <c r="JG36" s="27"/>
      <c r="JH36" s="27"/>
      <c r="JI36" s="27"/>
      <c r="JJ36" s="27"/>
      <c r="JK36" s="27"/>
      <c r="JL36" s="27"/>
      <c r="JM36" s="27"/>
      <c r="JN36" s="27"/>
      <c r="JO36" s="27"/>
      <c r="JP36" s="27"/>
      <c r="JQ36" s="27"/>
      <c r="JR36" s="27"/>
      <c r="JS36" s="27"/>
      <c r="JT36" s="27"/>
      <c r="JU36" s="27"/>
      <c r="JV36" s="27"/>
      <c r="JW36" s="27"/>
      <c r="JX36" s="27"/>
      <c r="JY36" s="27"/>
      <c r="JZ36" s="27"/>
      <c r="KA36" s="27"/>
      <c r="KB36" s="27"/>
      <c r="KC36" s="27"/>
      <c r="KD36" s="27"/>
      <c r="KE36" s="27"/>
      <c r="KF36" s="27"/>
      <c r="KG36" s="27"/>
      <c r="KH36" s="27"/>
      <c r="KI36" s="27"/>
      <c r="KJ36" s="27"/>
      <c r="KK36" s="27"/>
      <c r="KL36" s="27"/>
      <c r="KM36" s="27"/>
      <c r="KN36" s="27"/>
      <c r="KO36" s="27"/>
      <c r="KP36" s="27"/>
      <c r="KQ36" s="27"/>
      <c r="KR36" s="27"/>
      <c r="KS36" s="27"/>
      <c r="KT36" s="27"/>
      <c r="KU36" s="27"/>
      <c r="KV36" s="27"/>
      <c r="KW36" s="27"/>
      <c r="KX36" s="27"/>
      <c r="KY36" s="27"/>
      <c r="KZ36" s="27"/>
      <c r="LA36" s="27"/>
      <c r="LB36" s="27"/>
      <c r="LC36" s="27"/>
      <c r="LD36" s="27"/>
      <c r="LE36" s="27"/>
    </row>
    <row r="37" spans="1:317" ht="18" hidden="1" customHeight="1" x14ac:dyDescent="0.3">
      <c r="A37" s="17"/>
      <c r="B37" s="31" t="s">
        <v>95</v>
      </c>
      <c r="C37" s="63" t="s">
        <v>108</v>
      </c>
      <c r="D37" s="20"/>
      <c r="E37" s="20">
        <v>0</v>
      </c>
      <c r="F37" s="20"/>
      <c r="G37" s="20"/>
      <c r="H37" s="20"/>
      <c r="I37" s="30"/>
      <c r="J37" s="27">
        <v>0</v>
      </c>
      <c r="K37" s="27"/>
      <c r="L37" s="27"/>
      <c r="M37" s="27"/>
      <c r="N37" s="27"/>
      <c r="O37" s="27"/>
      <c r="P37" s="30"/>
      <c r="Q37" s="30"/>
      <c r="R37" s="30">
        <v>0</v>
      </c>
      <c r="S37" s="30">
        <v>0</v>
      </c>
      <c r="T37" s="30">
        <v>0</v>
      </c>
      <c r="U37" s="30">
        <v>0</v>
      </c>
      <c r="V37" s="30"/>
      <c r="W37" s="30">
        <v>0</v>
      </c>
      <c r="X37" s="30">
        <v>0</v>
      </c>
      <c r="Y37" s="30">
        <v>0</v>
      </c>
      <c r="Z37" s="30">
        <v>0</v>
      </c>
      <c r="AA37" s="30">
        <v>0</v>
      </c>
      <c r="AB37" s="30"/>
      <c r="AC37" s="30"/>
      <c r="AD37" s="30">
        <v>0</v>
      </c>
      <c r="AE37" s="30">
        <v>0</v>
      </c>
      <c r="AF37" s="30">
        <v>0</v>
      </c>
      <c r="AG37" s="30">
        <v>0</v>
      </c>
      <c r="AH37" s="30">
        <v>0</v>
      </c>
      <c r="AI37" s="30"/>
      <c r="AJ37" s="30">
        <v>0</v>
      </c>
      <c r="AK37" s="30">
        <v>0</v>
      </c>
      <c r="AL37" s="30">
        <v>0</v>
      </c>
      <c r="AM37" s="30">
        <v>0</v>
      </c>
      <c r="AN37" s="30">
        <v>0</v>
      </c>
      <c r="AO37" s="30"/>
      <c r="AP37" s="30">
        <v>0</v>
      </c>
      <c r="AQ37" s="30">
        <v>0</v>
      </c>
      <c r="AR37" s="30">
        <v>0</v>
      </c>
      <c r="AS37" s="30">
        <v>0</v>
      </c>
      <c r="AT37" s="30">
        <v>0</v>
      </c>
      <c r="AV37" s="30">
        <v>0</v>
      </c>
      <c r="AW37" s="30">
        <v>0</v>
      </c>
      <c r="AX37" s="30">
        <v>0</v>
      </c>
      <c r="AY37" s="30"/>
      <c r="AZ37" s="30"/>
      <c r="BA37" s="30"/>
      <c r="BB37" s="30"/>
      <c r="BC37" s="30"/>
      <c r="BD37" s="30"/>
      <c r="BE37" s="30"/>
      <c r="BF37" s="30"/>
      <c r="BG37" s="30"/>
      <c r="BH37" s="27"/>
      <c r="BI37" s="27"/>
      <c r="BJ37" s="27"/>
      <c r="BK37" s="27"/>
      <c r="BL37" s="33"/>
      <c r="BM37" s="30"/>
      <c r="BN37" s="20"/>
      <c r="BO37" s="20"/>
      <c r="BP37" s="20"/>
      <c r="BQ37" s="20"/>
      <c r="BR37" s="33"/>
      <c r="BS37" s="20"/>
      <c r="BT37" s="20"/>
      <c r="BU37" s="20"/>
      <c r="BV37" s="20"/>
      <c r="BW37" s="20"/>
      <c r="BX37" s="20"/>
      <c r="BY37" s="20"/>
      <c r="BZ37" s="20"/>
      <c r="CA37" s="20"/>
      <c r="CB37" s="20"/>
      <c r="CC37" s="20"/>
      <c r="CD37" s="20"/>
      <c r="CE37" s="20"/>
      <c r="CF37" s="20"/>
      <c r="CG37" s="30"/>
      <c r="CH37" s="27"/>
      <c r="CI37" s="27"/>
      <c r="CJ37" s="27"/>
      <c r="CK37" s="27"/>
      <c r="CL37" s="27"/>
      <c r="CM37" s="27"/>
      <c r="CN37" s="27"/>
      <c r="CO37" s="27"/>
      <c r="CP37" s="27"/>
      <c r="CQ37" s="27"/>
      <c r="CR37" s="27"/>
      <c r="CS37" s="27"/>
      <c r="CT37" s="27"/>
      <c r="CU37" s="27"/>
      <c r="CV37" s="27"/>
      <c r="CW37" s="27"/>
      <c r="CX37" s="27"/>
      <c r="CY37" s="27"/>
      <c r="CZ37" s="27"/>
      <c r="DA37" s="27"/>
      <c r="DB37" s="27"/>
      <c r="DC37" s="27"/>
      <c r="DD37" s="27"/>
      <c r="DE37" s="27"/>
      <c r="DF37" s="27"/>
      <c r="DG37" s="27"/>
      <c r="DH37" s="27"/>
      <c r="DI37" s="27"/>
      <c r="DJ37" s="27"/>
      <c r="DK37" s="27"/>
      <c r="DL37" s="27"/>
      <c r="DM37" s="27"/>
      <c r="DN37" s="27"/>
      <c r="DO37" s="27"/>
      <c r="DP37" s="27"/>
      <c r="DQ37" s="27"/>
      <c r="DR37" s="27"/>
      <c r="DS37" s="27"/>
      <c r="DT37" s="27"/>
      <c r="DU37" s="27"/>
      <c r="DV37" s="27"/>
      <c r="DW37" s="27"/>
      <c r="DX37" s="27"/>
      <c r="DY37" s="27"/>
      <c r="DZ37" s="27"/>
      <c r="EA37" s="27"/>
      <c r="EB37" s="27"/>
      <c r="EC37" s="27"/>
      <c r="ED37" s="27"/>
      <c r="EE37" s="27"/>
      <c r="EF37" s="27"/>
      <c r="EG37" s="27"/>
      <c r="EH37" s="27"/>
      <c r="EI37" s="27"/>
      <c r="EJ37" s="27"/>
      <c r="EK37" s="27"/>
      <c r="EL37" s="27"/>
      <c r="EM37" s="27"/>
      <c r="EN37" s="27"/>
      <c r="EO37" s="27"/>
      <c r="EP37" s="27"/>
      <c r="EQ37" s="27"/>
      <c r="ER37" s="27"/>
      <c r="ES37" s="27"/>
      <c r="ET37" s="27"/>
      <c r="EU37" s="27"/>
      <c r="EV37" s="27"/>
      <c r="EW37" s="27"/>
      <c r="EX37" s="27"/>
      <c r="EY37" s="27"/>
      <c r="EZ37" s="27"/>
      <c r="FA37" s="27"/>
      <c r="FB37" s="27"/>
      <c r="FC37" s="27"/>
      <c r="FD37" s="27"/>
      <c r="FE37" s="27"/>
      <c r="FF37" s="27"/>
      <c r="FG37" s="27"/>
      <c r="FH37" s="27"/>
      <c r="FI37" s="27"/>
      <c r="FJ37" s="27"/>
      <c r="FK37" s="27"/>
      <c r="FL37" s="27"/>
      <c r="FM37" s="27"/>
      <c r="FN37" s="27"/>
      <c r="FO37" s="27"/>
      <c r="FP37" s="27"/>
      <c r="FQ37" s="27"/>
      <c r="FR37" s="27"/>
      <c r="FS37" s="27"/>
      <c r="FT37" s="27"/>
      <c r="FU37" s="27"/>
      <c r="FV37" s="27"/>
      <c r="FW37" s="27"/>
      <c r="FX37" s="27"/>
      <c r="FY37" s="27"/>
      <c r="FZ37" s="27"/>
      <c r="GA37" s="27"/>
      <c r="GB37" s="27"/>
      <c r="GC37" s="27"/>
      <c r="GD37" s="27"/>
      <c r="GE37" s="27"/>
      <c r="GF37" s="27"/>
      <c r="GG37" s="27"/>
      <c r="GH37" s="27"/>
      <c r="GI37" s="27"/>
      <c r="GJ37" s="27"/>
      <c r="GK37" s="27"/>
      <c r="GL37" s="27"/>
      <c r="GM37" s="27"/>
      <c r="GN37" s="27"/>
      <c r="GO37" s="27"/>
      <c r="GP37" s="27"/>
      <c r="GQ37" s="27"/>
      <c r="GR37" s="27"/>
      <c r="GS37" s="27"/>
      <c r="GT37" s="27"/>
      <c r="GU37" s="27"/>
      <c r="GV37" s="27"/>
      <c r="GW37" s="27"/>
      <c r="GX37" s="27"/>
      <c r="GY37" s="27"/>
      <c r="GZ37" s="27"/>
      <c r="HA37" s="27"/>
      <c r="HB37" s="27"/>
      <c r="HC37" s="27"/>
      <c r="HD37" s="27"/>
      <c r="HE37" s="27"/>
      <c r="HF37" s="27"/>
      <c r="HG37" s="27"/>
      <c r="HH37" s="27"/>
      <c r="HI37" s="27"/>
      <c r="HJ37" s="27"/>
      <c r="HK37" s="27"/>
      <c r="HL37" s="27"/>
      <c r="HM37" s="27"/>
      <c r="HN37" s="27"/>
      <c r="HO37" s="27"/>
      <c r="HP37" s="27"/>
      <c r="HQ37" s="27"/>
      <c r="HR37" s="27"/>
      <c r="HS37" s="27"/>
      <c r="HT37" s="27"/>
      <c r="HU37" s="27"/>
      <c r="HV37" s="27"/>
      <c r="HW37" s="27"/>
      <c r="HX37" s="27"/>
      <c r="HY37" s="27"/>
      <c r="HZ37" s="27"/>
      <c r="IA37" s="27"/>
      <c r="IB37" s="27"/>
      <c r="IC37" s="27"/>
      <c r="ID37" s="27"/>
      <c r="IE37" s="27"/>
      <c r="IF37" s="27"/>
      <c r="IG37" s="27"/>
      <c r="IH37" s="27"/>
      <c r="II37" s="27"/>
      <c r="IJ37" s="27"/>
      <c r="IK37" s="27"/>
      <c r="IL37" s="27"/>
      <c r="IM37" s="27"/>
      <c r="IN37" s="27"/>
      <c r="IO37" s="27"/>
      <c r="IP37" s="27"/>
      <c r="IQ37" s="27"/>
      <c r="IR37" s="27"/>
      <c r="IS37" s="27"/>
      <c r="IT37" s="27"/>
      <c r="IU37" s="27"/>
      <c r="IV37" s="27"/>
      <c r="IW37" s="27"/>
      <c r="IX37" s="27"/>
      <c r="IY37" s="27"/>
      <c r="IZ37" s="27"/>
      <c r="JA37" s="27"/>
      <c r="JB37" s="27"/>
      <c r="JC37" s="27"/>
      <c r="JD37" s="27"/>
      <c r="JE37" s="27"/>
      <c r="JF37" s="27"/>
      <c r="JG37" s="27"/>
      <c r="JH37" s="27"/>
      <c r="JI37" s="27"/>
      <c r="JJ37" s="27"/>
      <c r="JK37" s="27"/>
      <c r="JL37" s="27"/>
      <c r="JM37" s="27"/>
      <c r="JN37" s="27"/>
      <c r="JO37" s="27"/>
      <c r="JP37" s="27"/>
      <c r="JQ37" s="27"/>
      <c r="JR37" s="27"/>
      <c r="JS37" s="27"/>
      <c r="JT37" s="27"/>
      <c r="JU37" s="27"/>
      <c r="JV37" s="27"/>
      <c r="JW37" s="27"/>
      <c r="JX37" s="27"/>
      <c r="JY37" s="27"/>
      <c r="JZ37" s="27"/>
      <c r="KA37" s="27"/>
      <c r="KB37" s="27"/>
      <c r="KC37" s="27"/>
      <c r="KD37" s="27"/>
      <c r="KE37" s="27"/>
      <c r="KF37" s="27"/>
      <c r="KG37" s="27"/>
      <c r="KH37" s="27"/>
      <c r="KI37" s="27"/>
      <c r="KJ37" s="27"/>
      <c r="KK37" s="27"/>
      <c r="KL37" s="27"/>
      <c r="KM37" s="27"/>
      <c r="KN37" s="27"/>
      <c r="KO37" s="27"/>
      <c r="KP37" s="27"/>
      <c r="KQ37" s="27"/>
      <c r="KR37" s="27"/>
      <c r="KS37" s="27"/>
      <c r="KT37" s="27"/>
      <c r="KU37" s="27"/>
      <c r="KV37" s="27"/>
      <c r="KW37" s="27"/>
      <c r="KX37" s="27"/>
      <c r="KY37" s="27"/>
      <c r="KZ37" s="27"/>
      <c r="LA37" s="27"/>
      <c r="LB37" s="27"/>
      <c r="LC37" s="27"/>
      <c r="LD37" s="27"/>
      <c r="LE37" s="27"/>
    </row>
    <row r="38" spans="1:317" ht="18" hidden="1" customHeight="1" thickBot="1" x14ac:dyDescent="0.35">
      <c r="A38" s="41"/>
      <c r="B38" s="31" t="s">
        <v>95</v>
      </c>
      <c r="C38" s="77" t="s">
        <v>109</v>
      </c>
      <c r="D38" s="20"/>
      <c r="E38" s="20" t="s">
        <v>110</v>
      </c>
      <c r="F38" s="20"/>
      <c r="G38" s="20"/>
      <c r="H38" s="20"/>
      <c r="I38" s="30"/>
      <c r="J38" s="27">
        <v>840</v>
      </c>
      <c r="K38" s="27"/>
      <c r="L38" s="27"/>
      <c r="M38" s="27"/>
      <c r="N38" s="27"/>
      <c r="O38" s="27"/>
      <c r="P38" s="30"/>
      <c r="Q38" s="30"/>
      <c r="R38" s="30">
        <v>960</v>
      </c>
      <c r="S38" s="30">
        <v>980</v>
      </c>
      <c r="T38" s="30">
        <v>920</v>
      </c>
      <c r="U38" s="30">
        <v>1146</v>
      </c>
      <c r="V38" s="30"/>
      <c r="W38" s="30">
        <v>1060</v>
      </c>
      <c r="X38" s="30">
        <v>1140</v>
      </c>
      <c r="Y38" s="30">
        <v>780</v>
      </c>
      <c r="Z38" s="30"/>
      <c r="AA38" s="30">
        <v>700</v>
      </c>
      <c r="AB38" s="30"/>
      <c r="AC38" s="30"/>
      <c r="AD38" s="30">
        <v>700</v>
      </c>
      <c r="AE38" s="30">
        <v>726</v>
      </c>
      <c r="AF38" s="30">
        <v>840</v>
      </c>
      <c r="AG38" s="30">
        <v>940</v>
      </c>
      <c r="AH38" s="30"/>
      <c r="AI38" s="30"/>
      <c r="AJ38" s="30">
        <v>940</v>
      </c>
      <c r="AK38" s="30">
        <v>820</v>
      </c>
      <c r="AL38" s="30">
        <v>820</v>
      </c>
      <c r="AM38" s="30">
        <v>795</v>
      </c>
      <c r="AN38" s="30">
        <v>800</v>
      </c>
      <c r="AO38" s="30"/>
      <c r="AP38" s="30">
        <v>790</v>
      </c>
      <c r="AQ38" s="30">
        <v>810</v>
      </c>
      <c r="AR38" s="30">
        <v>830</v>
      </c>
      <c r="AS38" s="30">
        <v>840</v>
      </c>
      <c r="AT38" s="30"/>
      <c r="AV38" s="30">
        <v>840</v>
      </c>
      <c r="AW38" s="30">
        <v>840</v>
      </c>
      <c r="AX38" s="30">
        <v>890</v>
      </c>
      <c r="AY38" s="30"/>
      <c r="AZ38" s="30"/>
      <c r="BA38" s="30"/>
      <c r="BB38" s="30"/>
      <c r="BC38" s="30"/>
      <c r="BD38" s="30"/>
      <c r="BE38" s="30"/>
      <c r="BF38" s="30"/>
      <c r="BG38" s="30"/>
      <c r="BH38" s="27"/>
      <c r="BI38" s="27"/>
      <c r="BJ38" s="27"/>
      <c r="BK38" s="27"/>
      <c r="BL38" s="33"/>
      <c r="BM38" s="30"/>
      <c r="BN38" s="20"/>
      <c r="BO38" s="20"/>
      <c r="BP38" s="20"/>
      <c r="BQ38" s="20"/>
      <c r="BR38" s="33"/>
      <c r="BS38" s="20"/>
      <c r="BT38" s="20"/>
      <c r="BU38" s="20"/>
      <c r="BV38" s="20"/>
      <c r="BW38" s="20"/>
      <c r="BX38" s="20"/>
      <c r="BY38" s="20"/>
      <c r="BZ38" s="20"/>
      <c r="CA38" s="20"/>
      <c r="CB38" s="20"/>
      <c r="CC38" s="20"/>
      <c r="CD38" s="20"/>
      <c r="CE38" s="20"/>
      <c r="CF38" s="20"/>
      <c r="CG38" s="30"/>
      <c r="CH38" s="27"/>
      <c r="CI38" s="27"/>
      <c r="CJ38" s="27"/>
      <c r="CK38" s="27"/>
      <c r="CL38" s="27"/>
      <c r="CM38" s="27"/>
      <c r="CN38" s="27"/>
      <c r="CO38" s="27"/>
      <c r="CP38" s="27"/>
      <c r="CQ38" s="27"/>
      <c r="CR38" s="27"/>
      <c r="CS38" s="27"/>
      <c r="CT38" s="27"/>
      <c r="CU38" s="27"/>
      <c r="CV38" s="27"/>
      <c r="CW38" s="27"/>
      <c r="CX38" s="27"/>
      <c r="CY38" s="27"/>
      <c r="CZ38" s="27"/>
      <c r="DA38" s="27"/>
      <c r="DB38" s="27"/>
      <c r="DC38" s="27"/>
      <c r="DD38" s="27"/>
      <c r="DE38" s="27"/>
      <c r="DF38" s="27"/>
      <c r="DG38" s="27"/>
      <c r="DH38" s="27"/>
      <c r="DI38" s="27"/>
      <c r="DJ38" s="27"/>
      <c r="DK38" s="27"/>
      <c r="DL38" s="27"/>
      <c r="DM38" s="27"/>
      <c r="DN38" s="27"/>
      <c r="DO38" s="27"/>
      <c r="DP38" s="27"/>
      <c r="DQ38" s="27"/>
      <c r="DR38" s="27"/>
      <c r="DS38" s="27"/>
      <c r="DT38" s="27"/>
      <c r="DU38" s="27"/>
      <c r="DV38" s="27"/>
      <c r="DW38" s="27"/>
      <c r="DX38" s="27"/>
      <c r="DY38" s="27"/>
      <c r="DZ38" s="27"/>
      <c r="EA38" s="27"/>
      <c r="EB38" s="27"/>
      <c r="EC38" s="27"/>
      <c r="ED38" s="27"/>
      <c r="EE38" s="27"/>
      <c r="EF38" s="27"/>
      <c r="EG38" s="27"/>
      <c r="EH38" s="27"/>
      <c r="EI38" s="27"/>
      <c r="EJ38" s="27"/>
      <c r="EK38" s="27"/>
      <c r="EL38" s="27"/>
      <c r="EM38" s="27"/>
      <c r="EN38" s="27"/>
      <c r="EO38" s="27"/>
      <c r="EP38" s="27"/>
      <c r="EQ38" s="27"/>
      <c r="ER38" s="27"/>
      <c r="ES38" s="27"/>
      <c r="ET38" s="27"/>
      <c r="EU38" s="27"/>
      <c r="EV38" s="27"/>
      <c r="EW38" s="27"/>
      <c r="EX38" s="27"/>
      <c r="EY38" s="27"/>
      <c r="EZ38" s="27"/>
      <c r="FA38" s="27"/>
      <c r="FB38" s="27"/>
      <c r="FC38" s="27"/>
      <c r="FD38" s="27"/>
      <c r="FE38" s="27"/>
      <c r="FF38" s="27"/>
      <c r="FG38" s="27"/>
      <c r="FH38" s="27"/>
      <c r="FI38" s="27"/>
      <c r="FJ38" s="27"/>
      <c r="FK38" s="27"/>
      <c r="FL38" s="27"/>
      <c r="FM38" s="27"/>
      <c r="FN38" s="27"/>
      <c r="FO38" s="27"/>
      <c r="FP38" s="27"/>
      <c r="FQ38" s="27"/>
      <c r="FR38" s="27"/>
      <c r="FS38" s="27"/>
      <c r="FT38" s="27"/>
      <c r="FU38" s="27"/>
      <c r="FV38" s="27"/>
      <c r="FW38" s="27"/>
      <c r="FX38" s="27"/>
      <c r="FY38" s="27"/>
      <c r="FZ38" s="27"/>
      <c r="GA38" s="27"/>
      <c r="GB38" s="27"/>
      <c r="GC38" s="27"/>
      <c r="GD38" s="27"/>
      <c r="GE38" s="27"/>
      <c r="GF38" s="27"/>
      <c r="GG38" s="27"/>
      <c r="GH38" s="27"/>
      <c r="GI38" s="27"/>
      <c r="GJ38" s="27"/>
      <c r="GK38" s="27"/>
      <c r="GL38" s="27"/>
      <c r="GM38" s="27"/>
      <c r="GN38" s="27"/>
      <c r="GO38" s="27"/>
      <c r="GP38" s="27"/>
      <c r="GQ38" s="27"/>
      <c r="GR38" s="27"/>
      <c r="GS38" s="27"/>
      <c r="GT38" s="27"/>
      <c r="GU38" s="27"/>
      <c r="GV38" s="27"/>
      <c r="GW38" s="27"/>
      <c r="GX38" s="27"/>
      <c r="GY38" s="27"/>
      <c r="GZ38" s="27"/>
      <c r="HA38" s="27"/>
      <c r="HB38" s="27"/>
      <c r="HC38" s="27"/>
      <c r="HD38" s="27"/>
      <c r="HE38" s="27"/>
      <c r="HF38" s="27"/>
      <c r="HG38" s="27"/>
      <c r="HH38" s="27"/>
      <c r="HI38" s="27"/>
      <c r="HJ38" s="27"/>
      <c r="HK38" s="27"/>
      <c r="HL38" s="27"/>
      <c r="HM38" s="27"/>
      <c r="HN38" s="27"/>
      <c r="HO38" s="27"/>
      <c r="HP38" s="27"/>
      <c r="HQ38" s="27"/>
      <c r="HR38" s="27"/>
      <c r="HS38" s="27"/>
      <c r="HT38" s="27"/>
      <c r="HU38" s="27"/>
      <c r="HV38" s="27"/>
      <c r="HW38" s="27"/>
      <c r="HX38" s="27"/>
      <c r="HY38" s="27"/>
      <c r="HZ38" s="27"/>
      <c r="IA38" s="27"/>
      <c r="IB38" s="27"/>
      <c r="IC38" s="27"/>
      <c r="ID38" s="27"/>
      <c r="IE38" s="27"/>
      <c r="IF38" s="27"/>
      <c r="IG38" s="27"/>
      <c r="IH38" s="27"/>
      <c r="II38" s="27"/>
      <c r="IJ38" s="27"/>
      <c r="IK38" s="27"/>
      <c r="IL38" s="27"/>
      <c r="IM38" s="27"/>
      <c r="IN38" s="27"/>
      <c r="IO38" s="27"/>
      <c r="IP38" s="27"/>
      <c r="IQ38" s="27"/>
      <c r="IR38" s="27"/>
      <c r="IS38" s="27"/>
      <c r="IT38" s="27"/>
      <c r="IU38" s="27"/>
      <c r="IV38" s="27"/>
      <c r="IW38" s="27"/>
      <c r="IX38" s="27"/>
      <c r="IY38" s="27"/>
      <c r="IZ38" s="27"/>
      <c r="JA38" s="27"/>
      <c r="JB38" s="27"/>
      <c r="JC38" s="27"/>
      <c r="JD38" s="27"/>
      <c r="JE38" s="27"/>
      <c r="JF38" s="27"/>
      <c r="JG38" s="27"/>
      <c r="JH38" s="27"/>
      <c r="JI38" s="27"/>
      <c r="JJ38" s="27"/>
      <c r="JK38" s="27"/>
      <c r="JL38" s="27"/>
      <c r="JM38" s="27"/>
      <c r="JN38" s="27"/>
      <c r="JO38" s="27"/>
      <c r="JP38" s="27"/>
      <c r="JQ38" s="27"/>
      <c r="JR38" s="27"/>
      <c r="JS38" s="27"/>
      <c r="JT38" s="27"/>
      <c r="JU38" s="27"/>
      <c r="JV38" s="27"/>
      <c r="JW38" s="27"/>
      <c r="JX38" s="27"/>
      <c r="JY38" s="27"/>
      <c r="JZ38" s="27"/>
      <c r="KA38" s="27"/>
      <c r="KB38" s="27"/>
      <c r="KC38" s="27"/>
      <c r="KD38" s="27"/>
      <c r="KE38" s="27"/>
      <c r="KF38" s="27"/>
      <c r="KG38" s="27"/>
      <c r="KH38" s="27"/>
      <c r="KI38" s="27"/>
      <c r="KJ38" s="27"/>
      <c r="KK38" s="27"/>
      <c r="KL38" s="27"/>
      <c r="KM38" s="27"/>
      <c r="KN38" s="27"/>
      <c r="KO38" s="27"/>
      <c r="KP38" s="27"/>
      <c r="KQ38" s="27"/>
      <c r="KR38" s="27"/>
      <c r="KS38" s="27"/>
      <c r="KT38" s="27"/>
      <c r="KU38" s="27"/>
      <c r="KV38" s="27"/>
      <c r="KW38" s="27"/>
      <c r="KX38" s="27"/>
      <c r="KY38" s="27"/>
      <c r="KZ38" s="27"/>
      <c r="LA38" s="27"/>
      <c r="LB38" s="27"/>
      <c r="LC38" s="27"/>
      <c r="LD38" s="27"/>
      <c r="LE38" s="27"/>
    </row>
    <row r="39" spans="1:317" ht="18" customHeight="1" x14ac:dyDescent="0.3">
      <c r="A39" s="60" t="s">
        <v>111</v>
      </c>
      <c r="B39" s="18" t="s">
        <v>69</v>
      </c>
      <c r="C39" s="20" t="s">
        <v>112</v>
      </c>
      <c r="D39" s="20"/>
      <c r="E39" s="20"/>
      <c r="F39" s="20"/>
      <c r="G39" s="20"/>
      <c r="H39" s="20"/>
      <c r="I39" s="30"/>
      <c r="J39" s="27"/>
      <c r="K39" s="27">
        <v>50</v>
      </c>
      <c r="L39" s="27">
        <v>50</v>
      </c>
      <c r="M39" s="27">
        <v>50</v>
      </c>
      <c r="N39" s="27"/>
      <c r="O39" s="27"/>
      <c r="P39" s="30"/>
      <c r="Q39" s="30"/>
      <c r="R39" s="30"/>
      <c r="S39" s="30"/>
      <c r="T39" s="30"/>
      <c r="U39" s="30"/>
      <c r="V39" s="30"/>
      <c r="W39" s="30"/>
      <c r="X39" s="30"/>
      <c r="Y39" s="30"/>
      <c r="Z39" s="30"/>
      <c r="AA39" s="30"/>
      <c r="AB39" s="30"/>
      <c r="AC39" s="30"/>
      <c r="AD39" s="30">
        <v>51</v>
      </c>
      <c r="AE39" s="30">
        <v>51</v>
      </c>
      <c r="AF39" s="30">
        <v>51</v>
      </c>
      <c r="AG39" s="30">
        <v>51</v>
      </c>
      <c r="AH39" s="30">
        <v>51</v>
      </c>
      <c r="AI39" s="30"/>
      <c r="AJ39" s="30" t="s">
        <v>113</v>
      </c>
      <c r="AK39" s="30">
        <v>51</v>
      </c>
      <c r="AL39" s="30">
        <v>51</v>
      </c>
      <c r="AM39" s="30">
        <v>51</v>
      </c>
      <c r="AN39" s="30">
        <v>51</v>
      </c>
      <c r="AO39" s="30"/>
      <c r="AP39" s="30">
        <v>51</v>
      </c>
      <c r="AQ39" s="30">
        <v>51</v>
      </c>
      <c r="AR39" s="30">
        <v>51</v>
      </c>
      <c r="AS39" s="30">
        <v>51</v>
      </c>
      <c r="AT39" s="30">
        <v>51</v>
      </c>
      <c r="AV39" s="30"/>
      <c r="AW39" s="30">
        <v>51</v>
      </c>
      <c r="AX39" s="30">
        <v>51</v>
      </c>
      <c r="AY39" s="30"/>
      <c r="AZ39" s="30"/>
      <c r="BA39" s="30"/>
      <c r="BB39" s="30"/>
      <c r="BC39" s="30"/>
      <c r="BD39" s="30"/>
      <c r="BE39" s="30"/>
      <c r="BF39" s="30"/>
      <c r="BG39" s="30"/>
      <c r="BL39" s="20"/>
      <c r="BM39" s="20"/>
      <c r="BN39" s="20"/>
      <c r="BO39" s="20"/>
      <c r="BP39" s="20"/>
      <c r="BQ39" s="20"/>
      <c r="BR39" s="20"/>
      <c r="BS39" s="20"/>
      <c r="BT39" s="20"/>
      <c r="BU39" s="20"/>
      <c r="BV39" s="20"/>
      <c r="BW39" s="20"/>
      <c r="BX39" s="20"/>
      <c r="BY39" s="20"/>
      <c r="BZ39" s="20"/>
      <c r="CA39" s="20"/>
      <c r="CB39" s="20"/>
      <c r="CC39" s="20"/>
      <c r="CD39" s="20"/>
      <c r="CE39" s="20"/>
      <c r="CF39" s="20"/>
      <c r="CG39" s="30"/>
      <c r="CH39" s="27"/>
      <c r="CI39" s="27"/>
      <c r="CJ39" s="27"/>
      <c r="CK39" s="27"/>
      <c r="CL39" s="27"/>
      <c r="CM39" s="27"/>
      <c r="CN39" s="27"/>
      <c r="CO39" s="27"/>
      <c r="CP39" s="27"/>
      <c r="CQ39" s="27"/>
      <c r="CR39" s="27"/>
      <c r="CS39" s="27"/>
      <c r="CT39" s="27"/>
      <c r="CU39" s="27"/>
      <c r="CV39" s="27"/>
      <c r="CW39" s="27"/>
      <c r="CX39" s="27"/>
      <c r="CY39" s="27"/>
      <c r="CZ39" s="27"/>
      <c r="DA39" s="27"/>
      <c r="DB39" s="27"/>
      <c r="DC39" s="27"/>
      <c r="DD39" s="27"/>
      <c r="DE39" s="27"/>
      <c r="DF39" s="27"/>
      <c r="DG39" s="27"/>
      <c r="DH39" s="27"/>
      <c r="DI39" s="27"/>
      <c r="DJ39" s="27"/>
      <c r="DK39" s="27"/>
      <c r="DL39" s="27"/>
      <c r="DM39" s="27"/>
      <c r="DN39" s="27"/>
      <c r="DO39" s="27"/>
      <c r="DP39" s="27"/>
      <c r="DQ39" s="27"/>
      <c r="DR39" s="27"/>
      <c r="DS39" s="27"/>
      <c r="DT39" s="27"/>
      <c r="DU39" s="27"/>
      <c r="DV39" s="27"/>
      <c r="DW39" s="27"/>
      <c r="DX39" s="27"/>
      <c r="DY39" s="27"/>
      <c r="DZ39" s="27"/>
      <c r="EA39" s="27"/>
      <c r="EB39" s="27"/>
      <c r="EC39" s="27"/>
      <c r="ED39" s="27"/>
      <c r="EE39" s="27"/>
      <c r="EF39" s="27"/>
      <c r="EG39" s="27"/>
      <c r="EH39" s="27"/>
      <c r="EI39" s="27"/>
      <c r="EJ39" s="27"/>
      <c r="EK39" s="27"/>
      <c r="EL39" s="27"/>
      <c r="EM39" s="27"/>
      <c r="EN39" s="27"/>
      <c r="EO39" s="27"/>
      <c r="EP39" s="27"/>
      <c r="EQ39" s="27"/>
      <c r="ER39" s="27"/>
      <c r="ES39" s="27"/>
      <c r="ET39" s="27"/>
      <c r="EU39" s="27"/>
      <c r="EV39" s="27"/>
      <c r="EW39" s="27"/>
      <c r="EX39" s="27"/>
      <c r="EY39" s="27"/>
      <c r="EZ39" s="27"/>
      <c r="FA39" s="27"/>
      <c r="FB39" s="27"/>
      <c r="FC39" s="27"/>
      <c r="FD39" s="27"/>
      <c r="FE39" s="27"/>
      <c r="FF39" s="27"/>
      <c r="FG39" s="27"/>
      <c r="FH39" s="27"/>
      <c r="FI39" s="27"/>
      <c r="FJ39" s="27"/>
      <c r="FK39" s="27"/>
      <c r="FL39" s="27"/>
      <c r="FM39" s="27"/>
      <c r="FN39" s="27"/>
      <c r="FO39" s="27"/>
      <c r="FP39" s="27"/>
      <c r="FQ39" s="27"/>
      <c r="FR39" s="27"/>
      <c r="FS39" s="27"/>
      <c r="FT39" s="27"/>
      <c r="FU39" s="27"/>
      <c r="FV39" s="27"/>
      <c r="FW39" s="27"/>
      <c r="FX39" s="27"/>
      <c r="FY39" s="27"/>
      <c r="FZ39" s="27"/>
      <c r="GA39" s="27"/>
      <c r="GB39" s="27"/>
      <c r="GC39" s="27"/>
      <c r="GD39" s="27"/>
      <c r="GE39" s="27"/>
      <c r="GF39" s="27"/>
      <c r="GG39" s="27"/>
      <c r="GH39" s="27"/>
      <c r="GI39" s="27"/>
      <c r="GJ39" s="27"/>
      <c r="GK39" s="27"/>
      <c r="GL39" s="27"/>
      <c r="GM39" s="27"/>
      <c r="GN39" s="27"/>
      <c r="GP39" s="27"/>
      <c r="GQ39" s="27"/>
      <c r="GR39" s="27"/>
      <c r="GS39" s="27"/>
      <c r="GT39" s="27"/>
      <c r="GU39" s="27"/>
      <c r="GV39" s="27"/>
      <c r="GW39" s="27"/>
      <c r="GX39" s="27"/>
      <c r="GY39" s="27"/>
      <c r="GZ39" s="27"/>
      <c r="HA39" s="27"/>
      <c r="HB39" s="27"/>
      <c r="HC39" s="27"/>
      <c r="HD39" s="27"/>
      <c r="HE39" s="27"/>
      <c r="HF39" s="27"/>
      <c r="HG39" s="27"/>
      <c r="HH39" s="27"/>
      <c r="HI39" s="27"/>
      <c r="HJ39" s="27"/>
      <c r="HK39" s="27"/>
      <c r="HL39" s="27"/>
      <c r="HM39" s="27"/>
      <c r="HN39" s="27"/>
      <c r="HO39" s="27"/>
      <c r="HP39" s="27"/>
      <c r="HQ39" s="27"/>
      <c r="HR39" s="27"/>
      <c r="HS39" s="27"/>
      <c r="HT39" s="27"/>
      <c r="HU39" s="27"/>
      <c r="HV39" s="27"/>
      <c r="HW39" s="27"/>
      <c r="HX39" s="27"/>
      <c r="HY39" s="27"/>
      <c r="HZ39" s="27"/>
      <c r="IA39" s="27"/>
      <c r="IB39" s="27"/>
      <c r="IC39" s="27"/>
      <c r="ID39" s="27"/>
      <c r="IE39" s="27"/>
      <c r="IF39" s="27"/>
      <c r="IG39" s="27"/>
      <c r="IH39" s="27"/>
      <c r="II39" s="27"/>
      <c r="IJ39" s="27"/>
      <c r="IL39" s="27"/>
      <c r="IM39" s="27"/>
      <c r="IN39" s="27"/>
      <c r="IO39" s="27"/>
      <c r="IP39" s="27"/>
      <c r="IQ39" s="27"/>
      <c r="IR39" s="27"/>
      <c r="IS39" s="27"/>
      <c r="IT39" s="27"/>
      <c r="IU39" s="27"/>
      <c r="IV39" s="27"/>
      <c r="IW39" s="27"/>
      <c r="IX39" s="27"/>
      <c r="IY39" s="27"/>
      <c r="IZ39" s="27"/>
      <c r="JA39" s="27"/>
      <c r="JB39" s="27"/>
      <c r="JC39" s="27"/>
      <c r="JD39" s="27"/>
      <c r="JE39" s="27"/>
      <c r="JF39" s="27"/>
      <c r="JG39" s="27"/>
      <c r="JH39" s="27"/>
      <c r="JI39" s="27"/>
      <c r="JJ39" s="27"/>
      <c r="JK39" s="27"/>
      <c r="JL39" s="27"/>
      <c r="JM39" s="27"/>
      <c r="JN39" s="27"/>
      <c r="JO39" s="27"/>
      <c r="JP39" s="27"/>
      <c r="JQ39" s="27"/>
      <c r="JR39" s="27"/>
      <c r="JS39" s="27"/>
      <c r="JT39" s="27"/>
      <c r="JU39" s="27"/>
      <c r="JV39" s="27"/>
      <c r="JW39" s="27"/>
      <c r="JX39" s="27"/>
      <c r="JY39" s="27"/>
      <c r="JZ39" s="27"/>
      <c r="KA39" s="27"/>
      <c r="KB39" s="27"/>
      <c r="KC39" s="27"/>
      <c r="KD39" s="27"/>
      <c r="KE39" s="27"/>
      <c r="KF39" s="27"/>
      <c r="KG39" s="27"/>
      <c r="KH39" s="27"/>
      <c r="KI39" s="27"/>
      <c r="KJ39" s="27"/>
      <c r="KK39" s="27"/>
      <c r="KL39" s="27"/>
      <c r="KM39" s="27"/>
      <c r="KN39" s="27"/>
      <c r="KO39" s="27"/>
      <c r="KP39" s="27"/>
      <c r="KQ39" s="27"/>
      <c r="KR39" s="27"/>
      <c r="KS39" s="27"/>
      <c r="KT39" s="27"/>
      <c r="KU39" s="27"/>
      <c r="KV39" s="27"/>
      <c r="KW39" s="27"/>
      <c r="KX39" s="27"/>
      <c r="KY39" s="27"/>
      <c r="KZ39" s="27"/>
      <c r="LA39" s="27"/>
      <c r="LB39" s="27"/>
      <c r="LC39" s="27"/>
      <c r="LD39" s="27"/>
      <c r="LE39" s="27"/>
    </row>
    <row r="40" spans="1:317" ht="15" thickBot="1" x14ac:dyDescent="0.35">
      <c r="A40" s="17"/>
      <c r="B40" s="31" t="s">
        <v>69</v>
      </c>
      <c r="C40" s="20" t="s">
        <v>114</v>
      </c>
      <c r="D40" s="20"/>
      <c r="E40" s="20"/>
      <c r="F40" s="20"/>
      <c r="G40" s="20"/>
      <c r="H40" s="20"/>
      <c r="I40" s="30"/>
      <c r="J40" s="27"/>
      <c r="K40" s="27"/>
      <c r="L40" s="27"/>
      <c r="M40" s="27"/>
      <c r="N40" s="27"/>
      <c r="O40" s="27"/>
      <c r="P40" s="30"/>
      <c r="Q40" s="30"/>
      <c r="R40" s="30"/>
      <c r="S40" s="30"/>
      <c r="T40" s="30"/>
      <c r="U40" s="30"/>
      <c r="V40" s="30"/>
      <c r="W40" s="30"/>
      <c r="X40" s="30"/>
      <c r="Y40" s="30"/>
      <c r="Z40" s="30"/>
      <c r="AA40" s="30"/>
      <c r="AB40" s="30"/>
      <c r="AC40" s="30"/>
      <c r="AD40" s="30">
        <v>8</v>
      </c>
      <c r="AE40" s="30">
        <v>8</v>
      </c>
      <c r="AF40" s="30">
        <v>8</v>
      </c>
      <c r="AG40" s="30">
        <v>8</v>
      </c>
      <c r="AH40" s="30">
        <v>8</v>
      </c>
      <c r="AI40" s="30"/>
      <c r="AJ40" s="30"/>
      <c r="AK40" s="30">
        <v>8</v>
      </c>
      <c r="AL40" s="30">
        <v>8</v>
      </c>
      <c r="AM40" s="30">
        <v>8</v>
      </c>
      <c r="AN40" s="30">
        <v>8</v>
      </c>
      <c r="AO40" s="30"/>
      <c r="AP40" s="30">
        <v>8</v>
      </c>
      <c r="AQ40" s="30">
        <v>8</v>
      </c>
      <c r="AR40" s="30">
        <v>8</v>
      </c>
      <c r="AS40" s="30">
        <v>8</v>
      </c>
      <c r="AT40" s="30">
        <v>8</v>
      </c>
      <c r="AV40" s="30"/>
      <c r="AW40" s="30">
        <v>8</v>
      </c>
      <c r="AX40" s="30">
        <v>8</v>
      </c>
      <c r="AY40" s="30"/>
      <c r="AZ40" s="30"/>
      <c r="BA40" s="30"/>
      <c r="BB40" s="30"/>
      <c r="BC40" s="30"/>
      <c r="BD40" s="30"/>
      <c r="BE40" s="30"/>
      <c r="BF40" s="30"/>
      <c r="BG40" s="30"/>
      <c r="BL40" s="20"/>
      <c r="BM40" s="20"/>
      <c r="BN40" s="20"/>
      <c r="BO40" s="20"/>
      <c r="BP40" s="20"/>
      <c r="BQ40" s="20"/>
      <c r="BR40" s="20"/>
      <c r="BS40" s="20"/>
      <c r="BT40" s="20"/>
      <c r="BU40" s="20"/>
      <c r="BV40" s="20"/>
      <c r="BW40" s="20"/>
      <c r="BX40" s="20"/>
      <c r="BY40" s="20"/>
      <c r="BZ40" s="20"/>
      <c r="CA40" s="20"/>
      <c r="CB40" s="20"/>
      <c r="CC40" s="20"/>
      <c r="CD40" s="20"/>
      <c r="CE40" s="20"/>
      <c r="CF40" s="20"/>
      <c r="CG40" s="30"/>
      <c r="CH40" s="27"/>
      <c r="CI40" s="27"/>
      <c r="CJ40" s="27"/>
      <c r="CK40" s="27"/>
      <c r="CL40" s="27"/>
      <c r="CM40" s="27"/>
      <c r="CN40" s="27"/>
      <c r="CO40" s="27"/>
      <c r="CP40" s="27"/>
      <c r="CQ40" s="27"/>
      <c r="CR40" s="27"/>
      <c r="CS40" s="27"/>
      <c r="CT40" s="27"/>
      <c r="CU40" s="27"/>
      <c r="CV40" s="27"/>
      <c r="CW40" s="27"/>
      <c r="CX40" s="27"/>
      <c r="CY40" s="27"/>
      <c r="CZ40" s="27"/>
      <c r="DA40" s="27"/>
      <c r="DB40" s="27"/>
      <c r="DC40" s="27"/>
      <c r="DD40" s="27"/>
      <c r="DE40" s="27"/>
      <c r="DF40" s="27"/>
      <c r="DG40" s="27"/>
      <c r="DH40" s="27"/>
      <c r="DI40" s="27"/>
      <c r="DJ40" s="27"/>
      <c r="DK40" s="27"/>
      <c r="DL40" s="27"/>
      <c r="DM40" s="27"/>
      <c r="DN40" s="27"/>
      <c r="DO40" s="27"/>
      <c r="DP40" s="27"/>
      <c r="DQ40" s="27"/>
      <c r="DR40" s="27"/>
      <c r="DS40" s="27"/>
      <c r="DT40" s="27"/>
      <c r="DU40" s="27"/>
      <c r="DV40" s="27"/>
      <c r="DW40" s="27"/>
      <c r="DX40" s="27"/>
      <c r="DY40" s="27"/>
      <c r="DZ40" s="27"/>
      <c r="EA40" s="27"/>
      <c r="EB40" s="27"/>
      <c r="EC40" s="27"/>
      <c r="ED40" s="27"/>
      <c r="EE40" s="27"/>
      <c r="EF40" s="27"/>
      <c r="EG40" s="27"/>
      <c r="EH40" s="27"/>
      <c r="EI40" s="27"/>
      <c r="EJ40" s="27"/>
      <c r="EK40" s="27"/>
      <c r="EL40" s="27"/>
      <c r="EM40" s="27"/>
      <c r="EN40" s="27"/>
      <c r="EO40" s="27"/>
      <c r="EP40" s="27"/>
      <c r="EQ40" s="27"/>
      <c r="ER40" s="27"/>
      <c r="ES40" s="27"/>
      <c r="ET40" s="27"/>
      <c r="EU40" s="27"/>
      <c r="EV40" s="27"/>
      <c r="EW40" s="27"/>
      <c r="EX40" s="27"/>
      <c r="EY40" s="27"/>
      <c r="EZ40" s="27"/>
      <c r="FA40" s="27"/>
      <c r="FB40" s="27"/>
      <c r="FC40" s="27"/>
      <c r="FD40" s="27"/>
      <c r="FE40" s="27"/>
      <c r="FF40" s="27"/>
      <c r="FG40" s="27"/>
      <c r="FH40" s="27"/>
      <c r="FI40" s="27"/>
      <c r="FJ40" s="27"/>
      <c r="FK40" s="27"/>
      <c r="FL40" s="27"/>
      <c r="FM40" s="27"/>
      <c r="FN40" s="27"/>
      <c r="FO40" s="27"/>
      <c r="FP40" s="27"/>
      <c r="FQ40" s="27"/>
      <c r="FR40" s="27"/>
      <c r="FS40" s="27"/>
      <c r="FT40" s="27"/>
      <c r="FU40" s="27"/>
      <c r="FV40" s="27"/>
      <c r="FW40" s="27"/>
      <c r="FX40" s="27"/>
      <c r="FY40" s="27"/>
      <c r="FZ40" s="27"/>
      <c r="GA40" s="27"/>
      <c r="GB40" s="27"/>
      <c r="GC40" s="27"/>
      <c r="GD40" s="27"/>
      <c r="GE40" s="27"/>
      <c r="GF40" s="27"/>
      <c r="GG40" s="27"/>
      <c r="GH40" s="27"/>
      <c r="GI40" s="27"/>
      <c r="GJ40" s="27"/>
      <c r="GK40" s="27"/>
      <c r="GL40" s="27"/>
      <c r="GM40" s="27"/>
      <c r="GN40" s="27"/>
      <c r="GP40" s="27"/>
      <c r="GQ40" s="27"/>
      <c r="GR40" s="27"/>
      <c r="GS40" s="27"/>
      <c r="GT40" s="27"/>
      <c r="GU40" s="27"/>
      <c r="GV40" s="27"/>
      <c r="GW40" s="27"/>
      <c r="GX40" s="27"/>
      <c r="GY40" s="27"/>
      <c r="GZ40" s="27"/>
      <c r="HA40" s="27"/>
      <c r="HB40" s="27"/>
      <c r="HC40" s="27"/>
      <c r="HD40" s="27"/>
      <c r="HE40" s="27"/>
      <c r="HF40" s="27"/>
      <c r="HG40" s="27"/>
      <c r="HH40" s="27"/>
      <c r="HI40" s="27"/>
      <c r="HJ40" s="27"/>
      <c r="HK40" s="27"/>
      <c r="HL40" s="27"/>
      <c r="HM40" s="27"/>
      <c r="HN40" s="27"/>
      <c r="HO40" s="27"/>
      <c r="HP40" s="27"/>
      <c r="HQ40" s="27"/>
      <c r="HR40" s="27"/>
      <c r="HS40" s="27"/>
      <c r="HT40" s="27"/>
      <c r="HU40" s="27"/>
      <c r="HV40" s="27"/>
      <c r="HW40" s="27"/>
      <c r="HX40" s="27"/>
      <c r="HY40" s="27"/>
      <c r="HZ40" s="27"/>
      <c r="IA40" s="27"/>
      <c r="IB40" s="27"/>
      <c r="IC40" s="27"/>
      <c r="ID40" s="27"/>
      <c r="IE40" s="27"/>
      <c r="IF40" s="27"/>
      <c r="IG40" s="27"/>
      <c r="IH40" s="27"/>
      <c r="II40" s="27"/>
      <c r="IJ40" s="27"/>
      <c r="IL40" s="27"/>
      <c r="IM40" s="27"/>
      <c r="IN40" s="27"/>
      <c r="IO40" s="27"/>
      <c r="IP40" s="27"/>
      <c r="IQ40" s="27"/>
      <c r="IR40" s="27"/>
      <c r="IS40" s="27"/>
      <c r="IT40" s="27"/>
      <c r="IU40" s="27"/>
      <c r="IV40" s="27"/>
      <c r="IW40" s="27"/>
      <c r="IX40" s="27"/>
      <c r="IY40" s="27"/>
      <c r="IZ40" s="27"/>
      <c r="JA40" s="27"/>
      <c r="JB40" s="27"/>
      <c r="JC40" s="27"/>
      <c r="JD40" s="27"/>
      <c r="JE40" s="27"/>
      <c r="JF40" s="27"/>
      <c r="JG40" s="27"/>
      <c r="JH40" s="27"/>
      <c r="JI40" s="27"/>
      <c r="JJ40" s="27"/>
      <c r="JK40" s="27"/>
      <c r="JL40" s="27"/>
      <c r="JM40" s="27"/>
      <c r="JN40" s="27"/>
      <c r="JO40" s="27"/>
      <c r="JP40" s="27"/>
      <c r="JQ40" s="27"/>
      <c r="JR40" s="27"/>
      <c r="JS40" s="27"/>
      <c r="JT40" s="27"/>
      <c r="JU40" s="27"/>
      <c r="JV40" s="27"/>
      <c r="JW40" s="27"/>
      <c r="JX40" s="27"/>
      <c r="JY40" s="27"/>
      <c r="JZ40" s="27"/>
      <c r="KA40" s="27"/>
      <c r="KB40" s="27"/>
      <c r="KC40" s="27"/>
      <c r="KD40" s="27"/>
      <c r="KE40" s="27"/>
      <c r="KF40" s="27"/>
      <c r="KG40" s="27"/>
      <c r="KH40" s="27"/>
      <c r="KI40" s="27"/>
      <c r="KJ40" s="27"/>
      <c r="KK40" s="27"/>
      <c r="KL40" s="27"/>
      <c r="KM40" s="27"/>
      <c r="KN40" s="27"/>
      <c r="KO40" s="27"/>
      <c r="KP40" s="27"/>
      <c r="KQ40" s="27"/>
      <c r="KR40" s="27"/>
      <c r="KS40" s="27"/>
      <c r="KT40" s="27"/>
      <c r="KU40" s="27"/>
      <c r="KV40" s="27"/>
      <c r="KW40" s="27"/>
      <c r="KX40" s="27"/>
      <c r="KY40" s="27"/>
      <c r="KZ40" s="27"/>
      <c r="LA40" s="27"/>
      <c r="LB40" s="27"/>
      <c r="LC40" s="27"/>
      <c r="LD40" s="27"/>
      <c r="LE40" s="27"/>
    </row>
    <row r="41" spans="1:317" ht="15" hidden="1" thickBot="1" x14ac:dyDescent="0.35">
      <c r="A41" s="17"/>
      <c r="B41" s="31" t="s">
        <v>80</v>
      </c>
      <c r="C41" s="20" t="s">
        <v>115</v>
      </c>
      <c r="D41" s="20"/>
      <c r="E41" s="20"/>
      <c r="F41" s="20"/>
      <c r="G41" s="20"/>
      <c r="H41" s="20"/>
      <c r="I41" s="30"/>
      <c r="J41" s="27"/>
      <c r="K41" s="27">
        <f>3+16+3+19+7</f>
        <v>48</v>
      </c>
      <c r="L41" s="27">
        <f>3+16+3+19+7</f>
        <v>48</v>
      </c>
      <c r="M41" s="27">
        <f>3+16+3+19+7</f>
        <v>48</v>
      </c>
      <c r="N41" s="27">
        <f>3+16+3+15+6</f>
        <v>43</v>
      </c>
      <c r="O41" s="27">
        <f>3+15+3+15+5</f>
        <v>41</v>
      </c>
      <c r="P41" s="30"/>
      <c r="Q41" s="30">
        <f>2+12+3+13+5</f>
        <v>35</v>
      </c>
      <c r="R41" s="30">
        <f>2+12+3+14+5</f>
        <v>36</v>
      </c>
      <c r="S41" s="30">
        <f>2+12+3+14+5</f>
        <v>36</v>
      </c>
      <c r="T41" s="30">
        <f>2+12+3+14+5</f>
        <v>36</v>
      </c>
      <c r="U41" s="30">
        <f>2+12+3+14+5</f>
        <v>36</v>
      </c>
      <c r="V41" s="30"/>
      <c r="W41" s="30">
        <f>2+11+3+14+5</f>
        <v>35</v>
      </c>
      <c r="X41" s="30"/>
      <c r="Y41" s="30"/>
      <c r="Z41" s="30"/>
      <c r="AA41" s="30"/>
      <c r="AB41" s="30"/>
      <c r="AC41" s="30"/>
      <c r="AD41" s="27">
        <f>2+11+3+14+5</f>
        <v>35</v>
      </c>
      <c r="AE41" s="27">
        <f>2+11+3+14+5</f>
        <v>35</v>
      </c>
      <c r="AF41" s="27">
        <v>36</v>
      </c>
      <c r="AG41" s="27">
        <v>38</v>
      </c>
      <c r="AH41" s="27">
        <v>37</v>
      </c>
      <c r="AI41" s="30"/>
      <c r="AJ41" s="30"/>
      <c r="AK41" s="30"/>
      <c r="AL41" s="30"/>
      <c r="AM41" s="30"/>
      <c r="AN41" s="30"/>
      <c r="AO41" s="30"/>
      <c r="AP41" s="30"/>
      <c r="AQ41" s="30"/>
      <c r="AR41" s="30"/>
      <c r="AS41" s="30"/>
      <c r="AT41" s="30"/>
      <c r="AV41" s="30"/>
      <c r="AW41" s="30"/>
      <c r="AX41" s="30"/>
      <c r="AY41" s="30"/>
      <c r="AZ41" s="30"/>
      <c r="BA41" s="30"/>
      <c r="BB41" s="30"/>
      <c r="BC41" s="30"/>
      <c r="BD41" s="30"/>
      <c r="BE41" s="30"/>
      <c r="BF41" s="30"/>
      <c r="BG41" s="3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30"/>
      <c r="CH41" s="27"/>
      <c r="CI41" s="27"/>
      <c r="CJ41" s="27"/>
      <c r="CK41" s="27"/>
      <c r="CL41" s="27"/>
      <c r="CM41" s="27"/>
      <c r="CN41" s="27"/>
      <c r="CO41" s="27"/>
      <c r="CP41" s="27"/>
      <c r="CQ41" s="27"/>
      <c r="CR41" s="27"/>
      <c r="CS41" s="27"/>
      <c r="CT41" s="27"/>
      <c r="CU41" s="27"/>
      <c r="CV41" s="27"/>
      <c r="CW41" s="27"/>
      <c r="CX41" s="27"/>
      <c r="CY41" s="27"/>
      <c r="CZ41" s="27"/>
      <c r="DA41" s="27"/>
      <c r="DB41" s="27"/>
      <c r="DC41" s="27"/>
      <c r="DD41" s="27"/>
      <c r="DE41" s="27"/>
      <c r="DF41" s="27"/>
      <c r="DG41" s="27"/>
      <c r="DH41" s="27"/>
      <c r="DI41" s="27"/>
      <c r="DJ41" s="27"/>
      <c r="DK41" s="27"/>
      <c r="DL41" s="27"/>
      <c r="DM41" s="27"/>
      <c r="DN41" s="27"/>
      <c r="DO41" s="27"/>
      <c r="DP41" s="27"/>
      <c r="DQ41" s="27"/>
      <c r="DR41" s="27"/>
      <c r="DS41" s="27"/>
      <c r="DT41" s="27"/>
      <c r="DU41" s="27"/>
      <c r="DV41" s="27"/>
      <c r="DW41" s="27"/>
      <c r="DX41" s="27"/>
      <c r="DY41" s="27"/>
      <c r="DZ41" s="27"/>
      <c r="EA41" s="27"/>
      <c r="EB41" s="27"/>
      <c r="EC41" s="27"/>
      <c r="ED41" s="27"/>
      <c r="EE41" s="27"/>
      <c r="EF41" s="27"/>
      <c r="EG41" s="27"/>
      <c r="EH41" s="27"/>
      <c r="EI41" s="27"/>
      <c r="EJ41" s="27"/>
      <c r="EK41" s="27"/>
      <c r="EL41" s="27"/>
      <c r="EM41" s="27"/>
      <c r="EN41" s="27"/>
      <c r="EO41" s="27"/>
      <c r="EP41" s="27"/>
      <c r="EQ41" s="27"/>
      <c r="ER41" s="27"/>
      <c r="ES41" s="27"/>
      <c r="ET41" s="27"/>
      <c r="EU41" s="27"/>
      <c r="EV41" s="27"/>
      <c r="EW41" s="27"/>
      <c r="EX41" s="27"/>
      <c r="EY41" s="27"/>
      <c r="EZ41" s="27"/>
      <c r="FA41" s="27"/>
      <c r="FB41" s="27"/>
      <c r="FC41" s="27"/>
      <c r="FD41" s="27"/>
      <c r="FE41" s="27"/>
      <c r="FF41" s="27"/>
      <c r="FG41" s="27"/>
      <c r="FH41" s="27"/>
      <c r="FI41" s="27"/>
      <c r="FJ41" s="27"/>
      <c r="FK41" s="27"/>
      <c r="FL41" s="27"/>
      <c r="FM41" s="27"/>
      <c r="FN41" s="27"/>
      <c r="FO41" s="27"/>
      <c r="FP41" s="27"/>
      <c r="FQ41" s="27"/>
      <c r="FR41" s="27"/>
      <c r="FS41" s="27"/>
      <c r="FT41" s="27"/>
      <c r="FU41" s="27"/>
      <c r="FV41" s="27"/>
      <c r="FW41" s="27"/>
      <c r="FX41" s="27"/>
      <c r="FY41" s="27"/>
      <c r="FZ41" s="27"/>
      <c r="GA41" s="27"/>
      <c r="GB41" s="27"/>
      <c r="GC41" s="27"/>
      <c r="GD41" s="27"/>
      <c r="GE41" s="27"/>
      <c r="GF41" s="27"/>
      <c r="GG41" s="27"/>
      <c r="GH41" s="27"/>
      <c r="GI41" s="27"/>
      <c r="GJ41" s="27"/>
      <c r="GK41" s="27"/>
      <c r="GL41" s="27"/>
      <c r="GM41" s="27"/>
      <c r="GN41" s="27"/>
      <c r="GP41" s="27"/>
      <c r="GQ41" s="27"/>
      <c r="GR41" s="27"/>
      <c r="GS41" s="27"/>
      <c r="GT41" s="27"/>
      <c r="GU41" s="27"/>
      <c r="GV41" s="27"/>
      <c r="GW41" s="27"/>
      <c r="GX41" s="27"/>
      <c r="GY41" s="27"/>
      <c r="GZ41" s="27"/>
      <c r="HA41" s="27"/>
      <c r="HB41" s="27"/>
      <c r="HC41" s="27"/>
      <c r="HD41" s="27"/>
      <c r="HE41" s="27"/>
      <c r="HF41" s="27"/>
      <c r="HG41" s="27"/>
      <c r="HH41" s="27"/>
      <c r="HI41" s="27"/>
      <c r="HJ41" s="27"/>
      <c r="HK41" s="27"/>
      <c r="HL41" s="27"/>
      <c r="HM41" s="27"/>
      <c r="HN41" s="27"/>
      <c r="HO41" s="27"/>
      <c r="HP41" s="27"/>
      <c r="HQ41" s="27"/>
      <c r="HR41" s="27"/>
      <c r="HS41" s="27"/>
      <c r="HT41" s="27"/>
      <c r="HU41" s="27"/>
      <c r="HV41" s="27"/>
      <c r="HW41" s="27"/>
      <c r="HX41" s="27"/>
      <c r="HY41" s="27"/>
      <c r="HZ41" s="27"/>
      <c r="IA41" s="27"/>
      <c r="IB41" s="27"/>
      <c r="IC41" s="27"/>
      <c r="ID41" s="27"/>
      <c r="IE41" s="27"/>
      <c r="IF41" s="27"/>
      <c r="IG41" s="27"/>
      <c r="IH41" s="27"/>
      <c r="II41" s="27"/>
      <c r="IJ41" s="27"/>
      <c r="IL41" s="27"/>
      <c r="IM41" s="27"/>
      <c r="IN41" s="27"/>
      <c r="IO41" s="27"/>
      <c r="IP41" s="27"/>
      <c r="IQ41" s="27"/>
      <c r="IR41" s="27"/>
      <c r="IS41" s="27"/>
      <c r="IT41" s="27"/>
      <c r="IU41" s="27"/>
      <c r="IV41" s="27"/>
      <c r="IW41" s="27"/>
      <c r="IX41" s="27"/>
      <c r="IY41" s="27"/>
      <c r="IZ41" s="27"/>
      <c r="JA41" s="27"/>
      <c r="JB41" s="27"/>
      <c r="JC41" s="27"/>
      <c r="JD41" s="27"/>
      <c r="JE41" s="27"/>
      <c r="JF41" s="27"/>
      <c r="JG41" s="27"/>
      <c r="JH41" s="27"/>
      <c r="JI41" s="27"/>
      <c r="JJ41" s="27"/>
      <c r="JK41" s="27"/>
      <c r="JL41" s="27"/>
      <c r="JM41" s="27"/>
      <c r="JN41" s="27"/>
      <c r="JO41" s="27"/>
      <c r="JP41" s="27"/>
      <c r="JQ41" s="27"/>
      <c r="JR41" s="27"/>
      <c r="JS41" s="27"/>
      <c r="JT41" s="27"/>
      <c r="JU41" s="27"/>
      <c r="JV41" s="27"/>
      <c r="JW41" s="27"/>
      <c r="JX41" s="27"/>
      <c r="JY41" s="27"/>
      <c r="JZ41" s="27"/>
      <c r="KA41" s="27"/>
      <c r="KB41" s="27"/>
      <c r="KC41" s="27"/>
      <c r="KD41" s="27"/>
      <c r="KE41" s="27"/>
      <c r="KF41" s="27"/>
      <c r="KG41" s="27"/>
      <c r="KH41" s="27"/>
      <c r="KI41" s="27"/>
      <c r="KJ41" s="27"/>
      <c r="KK41" s="27"/>
      <c r="KL41" s="27"/>
      <c r="KM41" s="27"/>
      <c r="KN41" s="27"/>
      <c r="KO41" s="27"/>
      <c r="KP41" s="27"/>
      <c r="KQ41" s="27"/>
      <c r="KR41" s="27"/>
      <c r="KS41" s="27"/>
      <c r="KT41" s="27"/>
      <c r="KU41" s="27"/>
      <c r="KV41" s="27"/>
      <c r="KW41" s="27"/>
      <c r="KX41" s="27"/>
      <c r="KY41" s="27"/>
      <c r="KZ41" s="27"/>
      <c r="LA41" s="27"/>
      <c r="LB41" s="27"/>
      <c r="LC41" s="27"/>
      <c r="LD41" s="27"/>
      <c r="LE41" s="27"/>
    </row>
    <row r="42" spans="1:317" ht="15" hidden="1" thickBot="1" x14ac:dyDescent="0.35">
      <c r="A42" s="17"/>
      <c r="B42" s="31" t="s">
        <v>84</v>
      </c>
      <c r="C42" s="20" t="s">
        <v>116</v>
      </c>
      <c r="D42" s="20"/>
      <c r="E42" s="20"/>
      <c r="F42" s="20"/>
      <c r="G42" s="20"/>
      <c r="H42" s="20"/>
      <c r="I42" s="30"/>
      <c r="J42" s="27"/>
      <c r="K42" s="27"/>
      <c r="L42" s="27"/>
      <c r="M42" s="27"/>
      <c r="N42" s="27"/>
      <c r="O42" s="27"/>
      <c r="P42" s="30"/>
      <c r="Q42" s="30"/>
      <c r="R42" s="30"/>
      <c r="S42" s="30"/>
      <c r="T42" s="30"/>
      <c r="U42" s="30"/>
      <c r="V42" s="30"/>
      <c r="W42" s="30"/>
      <c r="X42" s="30"/>
      <c r="Y42" s="30"/>
      <c r="Z42" s="30"/>
      <c r="AA42" s="30"/>
      <c r="AB42" s="30"/>
      <c r="AC42" s="30"/>
      <c r="AD42" s="30"/>
      <c r="AE42" s="30"/>
      <c r="AF42" s="30"/>
      <c r="AG42" s="30"/>
      <c r="AH42" s="30"/>
      <c r="AI42" s="30"/>
      <c r="AJ42" s="30"/>
      <c r="AK42" s="30"/>
      <c r="AL42" s="30"/>
      <c r="AM42" s="30"/>
      <c r="AN42" s="30"/>
      <c r="AO42" s="30"/>
      <c r="AP42" s="30"/>
      <c r="AQ42" s="30"/>
      <c r="AR42" s="30"/>
      <c r="AS42" s="30"/>
      <c r="AT42" s="30"/>
      <c r="AV42" s="30"/>
      <c r="AW42" s="30"/>
      <c r="AX42" s="30"/>
      <c r="AY42" s="30"/>
      <c r="AZ42" s="30"/>
      <c r="BA42" s="30"/>
      <c r="BB42" s="30"/>
      <c r="BC42" s="30"/>
      <c r="BD42" s="30"/>
      <c r="BE42" s="30"/>
      <c r="BF42" s="30"/>
      <c r="BG42" s="3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30"/>
      <c r="CH42" s="27"/>
      <c r="CI42" s="27"/>
      <c r="CJ42" s="27"/>
      <c r="CK42" s="27"/>
      <c r="CL42" s="27"/>
      <c r="CM42" s="27"/>
      <c r="CN42" s="27"/>
      <c r="CO42" s="27"/>
      <c r="CP42" s="27"/>
      <c r="CQ42" s="27"/>
      <c r="CR42" s="27"/>
      <c r="CS42" s="27"/>
      <c r="CT42" s="27"/>
      <c r="CU42" s="27"/>
      <c r="CV42" s="27"/>
      <c r="CW42" s="27"/>
      <c r="CX42" s="27"/>
      <c r="CY42" s="27"/>
      <c r="CZ42" s="27"/>
      <c r="DA42" s="27"/>
      <c r="DB42" s="27"/>
      <c r="DC42" s="27"/>
      <c r="DD42" s="27"/>
      <c r="DE42" s="27"/>
      <c r="DF42" s="27"/>
      <c r="DG42" s="27"/>
      <c r="DH42" s="27"/>
      <c r="DI42" s="27"/>
      <c r="DJ42" s="27"/>
      <c r="DK42" s="27"/>
      <c r="DL42" s="27"/>
      <c r="DM42" s="27"/>
      <c r="DN42" s="27"/>
      <c r="DO42" s="27"/>
      <c r="DP42" s="27"/>
      <c r="DQ42" s="27"/>
      <c r="DR42" s="27"/>
      <c r="DS42" s="27"/>
      <c r="DT42" s="27"/>
      <c r="DU42" s="27"/>
      <c r="DV42" s="27"/>
      <c r="DW42" s="27"/>
      <c r="DX42" s="27"/>
      <c r="DY42" s="27"/>
      <c r="DZ42" s="27"/>
      <c r="EA42" s="27"/>
      <c r="EB42" s="27"/>
      <c r="EC42" s="27"/>
      <c r="ED42" s="27"/>
      <c r="EE42" s="27"/>
      <c r="EF42" s="27"/>
      <c r="EG42" s="27"/>
      <c r="EH42" s="27"/>
      <c r="EI42" s="27"/>
      <c r="EJ42" s="27"/>
      <c r="EK42" s="27"/>
      <c r="EL42" s="27"/>
      <c r="EM42" s="27"/>
      <c r="EN42" s="27"/>
      <c r="EO42" s="27"/>
      <c r="EP42" s="27"/>
      <c r="EQ42" s="27"/>
      <c r="ER42" s="27"/>
      <c r="ES42" s="27"/>
      <c r="ET42" s="27"/>
      <c r="EU42" s="27"/>
      <c r="EV42" s="27"/>
      <c r="EW42" s="27"/>
      <c r="EX42" s="27"/>
      <c r="EY42" s="27"/>
      <c r="EZ42" s="27"/>
      <c r="FA42" s="27"/>
      <c r="FB42" s="27"/>
      <c r="FC42" s="27"/>
      <c r="FD42" s="27"/>
      <c r="FE42" s="27"/>
      <c r="FF42" s="27"/>
      <c r="FG42" s="27"/>
      <c r="FH42" s="27"/>
      <c r="FI42" s="27"/>
      <c r="FJ42" s="27"/>
      <c r="FK42" s="27"/>
      <c r="FL42" s="27"/>
      <c r="FM42" s="27"/>
      <c r="FN42" s="27"/>
      <c r="FO42" s="27"/>
      <c r="FP42" s="27"/>
      <c r="FQ42" s="27"/>
      <c r="FR42" s="27"/>
      <c r="FS42" s="27"/>
      <c r="FT42" s="27"/>
      <c r="FU42" s="27"/>
      <c r="FV42" s="27"/>
      <c r="FW42" s="27"/>
      <c r="FX42" s="27"/>
      <c r="FY42" s="27"/>
      <c r="FZ42" s="27"/>
      <c r="GA42" s="27"/>
      <c r="GB42" s="27"/>
      <c r="GC42" s="27"/>
      <c r="GD42" s="27"/>
      <c r="GE42" s="27"/>
      <c r="GF42" s="27"/>
      <c r="GG42" s="27"/>
      <c r="GH42" s="27"/>
      <c r="GI42" s="27"/>
      <c r="GJ42" s="27"/>
      <c r="GK42" s="27"/>
      <c r="GL42" s="27"/>
      <c r="GM42" s="27"/>
      <c r="GN42" s="27"/>
      <c r="GP42" s="27"/>
      <c r="GQ42" s="27"/>
      <c r="GR42" s="27"/>
      <c r="GS42" s="27"/>
      <c r="GT42" s="27"/>
      <c r="GU42" s="27"/>
      <c r="GV42" s="27"/>
      <c r="GW42" s="27"/>
      <c r="GX42" s="27"/>
      <c r="GY42" s="27"/>
      <c r="GZ42" s="27"/>
      <c r="HA42" s="27"/>
      <c r="HB42" s="27"/>
      <c r="HC42" s="27"/>
      <c r="HD42" s="27"/>
      <c r="HE42" s="27"/>
      <c r="HF42" s="27"/>
      <c r="HG42" s="27"/>
      <c r="HH42" s="27"/>
      <c r="HI42" s="27"/>
      <c r="HJ42" s="27"/>
      <c r="HK42" s="27"/>
      <c r="HL42" s="27"/>
      <c r="HM42" s="27"/>
      <c r="HN42" s="27"/>
      <c r="HO42" s="27"/>
      <c r="HP42" s="27"/>
      <c r="HQ42" s="27"/>
      <c r="HR42" s="27"/>
      <c r="HS42" s="27"/>
      <c r="HT42" s="27"/>
      <c r="HU42" s="27"/>
      <c r="HV42" s="27"/>
      <c r="HW42" s="27"/>
      <c r="HX42" s="27"/>
      <c r="HY42" s="27"/>
      <c r="HZ42" s="27"/>
      <c r="IA42" s="27"/>
      <c r="IB42" s="27"/>
      <c r="IC42" s="27"/>
      <c r="ID42" s="27"/>
      <c r="IE42" s="27"/>
      <c r="IF42" s="27"/>
      <c r="IG42" s="27"/>
      <c r="IH42" s="27"/>
      <c r="II42" s="27"/>
      <c r="IJ42" s="27"/>
      <c r="IL42" s="27"/>
      <c r="IM42" s="27"/>
      <c r="IN42" s="27"/>
      <c r="IO42" s="27"/>
      <c r="IP42" s="27"/>
      <c r="IQ42" s="27"/>
      <c r="IR42" s="27"/>
      <c r="IS42" s="27"/>
      <c r="IT42" s="27"/>
      <c r="IU42" s="27"/>
      <c r="IV42" s="27"/>
      <c r="IW42" s="27"/>
      <c r="IX42" s="27"/>
      <c r="IY42" s="27"/>
      <c r="IZ42" s="27"/>
      <c r="JA42" s="27"/>
      <c r="JB42" s="27"/>
      <c r="JC42" s="27"/>
      <c r="JD42" s="27"/>
      <c r="JE42" s="27"/>
      <c r="JF42" s="27"/>
      <c r="JG42" s="27"/>
      <c r="JH42" s="27"/>
      <c r="JI42" s="27"/>
      <c r="JJ42" s="27"/>
      <c r="JK42" s="27"/>
      <c r="JL42" s="27"/>
      <c r="JM42" s="27"/>
      <c r="JN42" s="27"/>
      <c r="JO42" s="27"/>
      <c r="JP42" s="27"/>
      <c r="JQ42" s="27"/>
      <c r="JR42" s="27"/>
      <c r="JS42" s="27"/>
      <c r="JT42" s="27"/>
      <c r="JU42" s="27"/>
      <c r="JV42" s="27"/>
      <c r="JW42" s="27"/>
      <c r="JX42" s="27"/>
      <c r="JY42" s="27"/>
      <c r="JZ42" s="27"/>
      <c r="KA42" s="27"/>
      <c r="KB42" s="27"/>
      <c r="KC42" s="27"/>
      <c r="KD42" s="27"/>
      <c r="KE42" s="27"/>
      <c r="KF42" s="27"/>
      <c r="KG42" s="27"/>
      <c r="KH42" s="27"/>
      <c r="KI42" s="27"/>
      <c r="KJ42" s="27"/>
      <c r="KK42" s="27"/>
      <c r="KL42" s="27"/>
      <c r="KM42" s="27"/>
      <c r="KN42" s="27"/>
      <c r="KO42" s="27"/>
      <c r="KP42" s="27"/>
      <c r="KQ42" s="27"/>
      <c r="KR42" s="27"/>
      <c r="KS42" s="27"/>
      <c r="KT42" s="27"/>
      <c r="KU42" s="27"/>
      <c r="KV42" s="27"/>
      <c r="KW42" s="27"/>
      <c r="KX42" s="27"/>
      <c r="KY42" s="27"/>
      <c r="KZ42" s="27"/>
      <c r="LA42" s="27"/>
      <c r="LB42" s="27"/>
      <c r="LC42" s="27"/>
      <c r="LD42" s="27"/>
      <c r="LE42" s="27"/>
    </row>
    <row r="43" spans="1:317" ht="15" hidden="1" thickBot="1" x14ac:dyDescent="0.35">
      <c r="A43" s="17"/>
      <c r="B43" s="31" t="s">
        <v>80</v>
      </c>
      <c r="C43" s="33" t="s">
        <v>117</v>
      </c>
      <c r="D43" s="20"/>
      <c r="E43" s="20"/>
      <c r="F43" s="20"/>
      <c r="G43" s="20"/>
      <c r="H43" s="20"/>
      <c r="I43" s="30"/>
      <c r="J43" s="27"/>
      <c r="K43" s="27">
        <v>8</v>
      </c>
      <c r="L43" s="27">
        <v>7</v>
      </c>
      <c r="M43" s="27">
        <v>7</v>
      </c>
      <c r="N43" s="27">
        <v>7</v>
      </c>
      <c r="O43" s="27">
        <v>7</v>
      </c>
      <c r="P43" s="30"/>
      <c r="Q43" s="30">
        <v>6</v>
      </c>
      <c r="R43" s="30">
        <v>8</v>
      </c>
      <c r="S43" s="30">
        <v>8</v>
      </c>
      <c r="T43" s="30">
        <v>8</v>
      </c>
      <c r="U43" s="30">
        <v>6</v>
      </c>
      <c r="V43" s="30"/>
      <c r="W43" s="30">
        <v>8</v>
      </c>
      <c r="X43" s="30"/>
      <c r="Y43" s="30"/>
      <c r="Z43" s="30"/>
      <c r="AA43" s="30"/>
      <c r="AB43" s="30"/>
      <c r="AC43" s="30"/>
      <c r="AD43" s="27">
        <v>8</v>
      </c>
      <c r="AE43" s="27">
        <v>8</v>
      </c>
      <c r="AF43" s="27">
        <v>8</v>
      </c>
      <c r="AG43" s="27">
        <v>8</v>
      </c>
      <c r="AH43" s="27">
        <v>7</v>
      </c>
      <c r="AI43" s="30"/>
      <c r="AJ43" s="30">
        <v>8</v>
      </c>
      <c r="AK43" s="30">
        <v>8</v>
      </c>
      <c r="AL43" s="30">
        <v>8</v>
      </c>
      <c r="AM43" s="30">
        <v>8</v>
      </c>
      <c r="AN43" s="30">
        <v>8</v>
      </c>
      <c r="AO43" s="30"/>
      <c r="AP43" s="30"/>
      <c r="AQ43" s="30"/>
      <c r="AR43" s="30"/>
      <c r="AS43" s="30"/>
      <c r="AT43" s="30"/>
      <c r="AV43" s="30"/>
      <c r="AW43" s="30"/>
      <c r="AX43" s="30"/>
      <c r="AY43" s="30"/>
      <c r="AZ43" s="30"/>
      <c r="BA43" s="30"/>
      <c r="BB43" s="30"/>
      <c r="BC43" s="30"/>
      <c r="BD43" s="30"/>
      <c r="BE43" s="30"/>
      <c r="BF43" s="30"/>
      <c r="BG43" s="3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30"/>
      <c r="CH43" s="27"/>
      <c r="CI43" s="27"/>
      <c r="CJ43" s="27"/>
      <c r="CK43" s="27"/>
      <c r="CL43" s="27"/>
      <c r="CM43" s="27"/>
      <c r="CN43" s="27"/>
      <c r="CO43" s="27"/>
      <c r="CP43" s="27"/>
      <c r="CQ43" s="27"/>
      <c r="CR43" s="27"/>
      <c r="CS43" s="27"/>
      <c r="CT43" s="27"/>
      <c r="CU43" s="27"/>
      <c r="CV43" s="27"/>
      <c r="CW43" s="27"/>
      <c r="CX43" s="27"/>
      <c r="CY43" s="27"/>
      <c r="CZ43" s="27"/>
      <c r="DA43" s="27"/>
      <c r="DB43" s="27"/>
      <c r="DC43" s="27"/>
      <c r="DD43" s="27"/>
      <c r="DE43" s="27"/>
      <c r="DF43" s="27"/>
      <c r="DG43" s="27"/>
      <c r="DH43" s="27"/>
      <c r="DI43" s="27"/>
      <c r="DJ43" s="27"/>
      <c r="DK43" s="27"/>
      <c r="DL43" s="27"/>
      <c r="DM43" s="27"/>
      <c r="DN43" s="27"/>
      <c r="DO43" s="27"/>
      <c r="DP43" s="27"/>
      <c r="DQ43" s="27"/>
      <c r="DR43" s="27"/>
      <c r="DS43" s="27"/>
      <c r="DT43" s="27"/>
      <c r="DU43" s="27"/>
      <c r="DV43" s="27"/>
      <c r="DW43" s="27"/>
      <c r="DX43" s="27"/>
      <c r="DY43" s="27"/>
      <c r="DZ43" s="27"/>
      <c r="EA43" s="27"/>
      <c r="EB43" s="27"/>
      <c r="EC43" s="27"/>
      <c r="ED43" s="27"/>
      <c r="EE43" s="27"/>
      <c r="EF43" s="27"/>
      <c r="EG43" s="27"/>
      <c r="EH43" s="27"/>
      <c r="EI43" s="27"/>
      <c r="EJ43" s="27"/>
      <c r="EK43" s="27"/>
      <c r="EL43" s="27"/>
      <c r="EM43" s="27"/>
      <c r="EN43" s="27"/>
      <c r="EO43" s="27"/>
      <c r="EP43" s="27"/>
      <c r="EQ43" s="27"/>
      <c r="ER43" s="27"/>
      <c r="ES43" s="27"/>
      <c r="ET43" s="27"/>
      <c r="EU43" s="27"/>
      <c r="EV43" s="27"/>
      <c r="EW43" s="27"/>
      <c r="EX43" s="27"/>
      <c r="EY43" s="27"/>
      <c r="EZ43" s="27"/>
      <c r="FA43" s="27"/>
      <c r="FB43" s="27"/>
      <c r="FC43" s="27"/>
      <c r="FD43" s="27"/>
      <c r="FE43" s="27"/>
      <c r="FF43" s="27"/>
      <c r="FG43" s="27"/>
      <c r="FH43" s="27"/>
      <c r="FI43" s="27"/>
      <c r="FJ43" s="27"/>
      <c r="FK43" s="27"/>
      <c r="FL43" s="27"/>
      <c r="FM43" s="27"/>
      <c r="FN43" s="27"/>
      <c r="FO43" s="27"/>
      <c r="FP43" s="27"/>
      <c r="FQ43" s="27"/>
      <c r="FR43" s="27"/>
      <c r="FS43" s="27"/>
      <c r="FT43" s="27"/>
      <c r="FU43" s="27"/>
      <c r="FV43" s="27"/>
      <c r="FW43" s="27"/>
      <c r="FX43" s="27"/>
      <c r="FY43" s="27"/>
      <c r="FZ43" s="27"/>
      <c r="GA43" s="27"/>
      <c r="GB43" s="27"/>
      <c r="GC43" s="27"/>
      <c r="GD43" s="27"/>
      <c r="GE43" s="27"/>
      <c r="GF43" s="27"/>
      <c r="GG43" s="27"/>
      <c r="GH43" s="27"/>
      <c r="GI43" s="27"/>
      <c r="GJ43" s="27"/>
      <c r="GK43" s="27"/>
      <c r="GL43" s="27"/>
      <c r="GM43" s="27"/>
      <c r="GN43" s="27"/>
      <c r="GP43" s="27"/>
      <c r="GQ43" s="27"/>
      <c r="GR43" s="27"/>
      <c r="GS43" s="27"/>
      <c r="GT43" s="27"/>
      <c r="GU43" s="27"/>
      <c r="GV43" s="27"/>
      <c r="GW43" s="27"/>
      <c r="GX43" s="27"/>
      <c r="GY43" s="27"/>
      <c r="GZ43" s="27"/>
      <c r="HA43" s="27"/>
      <c r="HB43" s="27"/>
      <c r="HC43" s="27"/>
      <c r="HD43" s="27"/>
      <c r="HE43" s="27"/>
      <c r="HF43" s="27"/>
      <c r="HG43" s="27"/>
      <c r="HH43" s="27"/>
      <c r="HI43" s="27"/>
      <c r="HJ43" s="27"/>
      <c r="HK43" s="27"/>
      <c r="HL43" s="27"/>
      <c r="HM43" s="27"/>
      <c r="HN43" s="27"/>
      <c r="HO43" s="27"/>
      <c r="HP43" s="27"/>
      <c r="HQ43" s="27"/>
      <c r="HR43" s="27"/>
      <c r="HS43" s="27"/>
      <c r="HT43" s="27"/>
      <c r="HU43" s="27"/>
      <c r="HV43" s="27"/>
      <c r="HW43" s="27"/>
      <c r="HX43" s="27"/>
      <c r="HY43" s="27"/>
      <c r="HZ43" s="27"/>
      <c r="IA43" s="27"/>
      <c r="IB43" s="27"/>
      <c r="IC43" s="27"/>
      <c r="ID43" s="27"/>
      <c r="IE43" s="27"/>
      <c r="IF43" s="27"/>
      <c r="IG43" s="27"/>
      <c r="IH43" s="27"/>
      <c r="II43" s="27"/>
      <c r="IJ43" s="27"/>
      <c r="IL43" s="27"/>
      <c r="IM43" s="27"/>
      <c r="IN43" s="27"/>
      <c r="IO43" s="27"/>
      <c r="IP43" s="27"/>
      <c r="IQ43" s="27"/>
      <c r="IR43" s="27"/>
      <c r="IS43" s="27"/>
      <c r="IT43" s="27"/>
      <c r="IU43" s="27"/>
      <c r="IV43" s="27"/>
      <c r="IW43" s="27"/>
      <c r="IX43" s="27"/>
      <c r="IY43" s="27"/>
      <c r="IZ43" s="27"/>
      <c r="JA43" s="27"/>
      <c r="JB43" s="27"/>
      <c r="JC43" s="27"/>
      <c r="JD43" s="27"/>
      <c r="JE43" s="27"/>
      <c r="JF43" s="27"/>
      <c r="JG43" s="27"/>
      <c r="JH43" s="27"/>
      <c r="JI43" s="27"/>
      <c r="JJ43" s="27"/>
      <c r="JK43" s="27"/>
      <c r="JL43" s="27"/>
      <c r="JM43" s="27"/>
      <c r="JN43" s="27"/>
      <c r="JO43" s="27"/>
      <c r="JP43" s="27"/>
      <c r="JQ43" s="27"/>
      <c r="JR43" s="27"/>
      <c r="JS43" s="27"/>
      <c r="JT43" s="27"/>
      <c r="JU43" s="27"/>
      <c r="JV43" s="27"/>
      <c r="JW43" s="27"/>
      <c r="JX43" s="27"/>
      <c r="JY43" s="27"/>
      <c r="JZ43" s="27"/>
      <c r="KA43" s="27"/>
      <c r="KB43" s="27"/>
      <c r="KC43" s="27"/>
      <c r="KD43" s="27"/>
      <c r="KE43" s="27"/>
      <c r="KF43" s="27"/>
      <c r="KG43" s="27"/>
      <c r="KH43" s="27"/>
      <c r="KI43" s="27"/>
      <c r="KJ43" s="27"/>
      <c r="KK43" s="27"/>
      <c r="KL43" s="27"/>
      <c r="KM43" s="27"/>
      <c r="KN43" s="27"/>
      <c r="KO43" s="27"/>
      <c r="KP43" s="27"/>
      <c r="KQ43" s="27"/>
      <c r="KR43" s="27"/>
      <c r="KS43" s="27"/>
      <c r="KT43" s="27"/>
      <c r="KU43" s="27"/>
      <c r="KV43" s="27"/>
      <c r="KW43" s="27"/>
      <c r="KX43" s="27"/>
      <c r="KY43" s="27"/>
      <c r="KZ43" s="27"/>
      <c r="LA43" s="27"/>
      <c r="LB43" s="27"/>
      <c r="LC43" s="27"/>
      <c r="LD43" s="27"/>
      <c r="LE43" s="27"/>
    </row>
    <row r="44" spans="1:317" ht="15" hidden="1" thickBot="1" x14ac:dyDescent="0.35">
      <c r="A44" s="17"/>
      <c r="B44" s="31" t="s">
        <v>84</v>
      </c>
      <c r="C44" s="20" t="s">
        <v>118</v>
      </c>
      <c r="D44" s="20"/>
      <c r="E44" s="20"/>
      <c r="F44" s="20"/>
      <c r="G44" s="20"/>
      <c r="H44" s="20"/>
      <c r="I44" s="30"/>
      <c r="J44" s="27"/>
      <c r="K44" s="27"/>
      <c r="L44" s="27"/>
      <c r="M44" s="27"/>
      <c r="N44" s="27"/>
      <c r="O44" s="27"/>
      <c r="P44" s="30"/>
      <c r="Q44" s="30"/>
      <c r="R44" s="30"/>
      <c r="S44" s="30"/>
      <c r="T44" s="30"/>
      <c r="U44" s="30"/>
      <c r="V44" s="30"/>
      <c r="W44" s="30"/>
      <c r="X44" s="30"/>
      <c r="Y44" s="30"/>
      <c r="Z44" s="30"/>
      <c r="AA44" s="30"/>
      <c r="AB44" s="30"/>
      <c r="AC44" s="30"/>
      <c r="AD44" s="30"/>
      <c r="AE44" s="30"/>
      <c r="AF44" s="30"/>
      <c r="AG44" s="30"/>
      <c r="AH44" s="30"/>
      <c r="AI44" s="30"/>
      <c r="AJ44" s="30"/>
      <c r="AK44" s="30"/>
      <c r="AL44" s="30"/>
      <c r="AM44" s="30"/>
      <c r="AN44" s="30"/>
      <c r="AO44" s="30"/>
      <c r="AP44" s="30"/>
      <c r="AQ44" s="30"/>
      <c r="AR44" s="30"/>
      <c r="AS44" s="30"/>
      <c r="AT44" s="30"/>
      <c r="AV44" s="30"/>
      <c r="AW44" s="30"/>
      <c r="AX44" s="30"/>
      <c r="AY44" s="30"/>
      <c r="AZ44" s="30"/>
      <c r="BA44" s="30"/>
      <c r="BB44" s="30"/>
      <c r="BC44" s="30"/>
      <c r="BD44" s="30"/>
      <c r="BE44" s="30"/>
      <c r="BF44" s="30"/>
      <c r="BG44" s="3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30"/>
      <c r="CH44" s="27"/>
      <c r="CI44" s="27"/>
      <c r="CJ44" s="27"/>
      <c r="CK44" s="27"/>
      <c r="CL44" s="27"/>
      <c r="CM44" s="27"/>
      <c r="CN44" s="27"/>
      <c r="CO44" s="27"/>
      <c r="CP44" s="27"/>
      <c r="CQ44" s="27"/>
      <c r="CR44" s="27"/>
      <c r="CS44" s="27"/>
      <c r="CT44" s="27"/>
      <c r="CU44" s="27"/>
      <c r="CV44" s="27"/>
      <c r="CW44" s="27"/>
      <c r="CX44" s="27"/>
      <c r="CY44" s="27"/>
      <c r="CZ44" s="27"/>
      <c r="DA44" s="27"/>
      <c r="DB44" s="27"/>
      <c r="DC44" s="27"/>
      <c r="DD44" s="27"/>
      <c r="DE44" s="27"/>
      <c r="DF44" s="27"/>
      <c r="DG44" s="27"/>
      <c r="DH44" s="27"/>
      <c r="DI44" s="27"/>
      <c r="DJ44" s="27"/>
      <c r="DK44" s="27"/>
      <c r="DL44" s="27"/>
      <c r="DM44" s="27"/>
      <c r="DN44" s="27"/>
      <c r="DO44" s="27"/>
      <c r="DP44" s="27"/>
      <c r="DQ44" s="27"/>
      <c r="DR44" s="27"/>
      <c r="DS44" s="27"/>
      <c r="DT44" s="27"/>
      <c r="DU44" s="27"/>
      <c r="DV44" s="27"/>
      <c r="DW44" s="27"/>
      <c r="DX44" s="27"/>
      <c r="DY44" s="27"/>
      <c r="DZ44" s="27"/>
      <c r="EA44" s="27"/>
      <c r="EB44" s="27"/>
      <c r="EC44" s="27"/>
      <c r="ED44" s="27"/>
      <c r="EE44" s="27"/>
      <c r="EF44" s="27"/>
      <c r="EG44" s="27"/>
      <c r="EH44" s="27"/>
      <c r="EI44" s="27"/>
      <c r="EJ44" s="27"/>
      <c r="EK44" s="27"/>
      <c r="EL44" s="27"/>
      <c r="EM44" s="27"/>
      <c r="EN44" s="27"/>
      <c r="EO44" s="27"/>
      <c r="EP44" s="27"/>
      <c r="EQ44" s="27"/>
      <c r="ER44" s="27"/>
      <c r="ES44" s="27"/>
      <c r="ET44" s="27"/>
      <c r="EU44" s="27"/>
      <c r="EV44" s="27"/>
      <c r="EW44" s="27"/>
      <c r="EX44" s="27"/>
      <c r="EY44" s="27"/>
      <c r="EZ44" s="27"/>
      <c r="FA44" s="27"/>
      <c r="FB44" s="27"/>
      <c r="FC44" s="27"/>
      <c r="FD44" s="27"/>
      <c r="FE44" s="27"/>
      <c r="FF44" s="27"/>
      <c r="FG44" s="27"/>
      <c r="FH44" s="27"/>
      <c r="FI44" s="27"/>
      <c r="FJ44" s="27"/>
      <c r="FK44" s="27"/>
      <c r="FL44" s="27"/>
      <c r="FM44" s="27"/>
      <c r="FN44" s="27"/>
      <c r="FO44" s="27"/>
      <c r="FP44" s="27"/>
      <c r="FQ44" s="27"/>
      <c r="FR44" s="27"/>
      <c r="FS44" s="27"/>
      <c r="FT44" s="27"/>
      <c r="FU44" s="27"/>
      <c r="FV44" s="27"/>
      <c r="FW44" s="27"/>
      <c r="FX44" s="27"/>
      <c r="FY44" s="27"/>
      <c r="FZ44" s="27"/>
      <c r="GA44" s="27"/>
      <c r="GB44" s="27"/>
      <c r="GC44" s="27"/>
      <c r="GD44" s="27"/>
      <c r="GE44" s="27"/>
      <c r="GF44" s="27"/>
      <c r="GG44" s="27"/>
      <c r="GH44" s="27"/>
      <c r="GI44" s="27"/>
      <c r="GJ44" s="27"/>
      <c r="GK44" s="27"/>
      <c r="GL44" s="27"/>
      <c r="GM44" s="27"/>
      <c r="GN44" s="27"/>
      <c r="GP44" s="27"/>
      <c r="GQ44" s="27"/>
      <c r="GR44" s="27"/>
      <c r="GS44" s="27"/>
      <c r="GT44" s="27"/>
      <c r="GU44" s="27"/>
      <c r="GV44" s="27"/>
      <c r="GW44" s="27"/>
      <c r="GX44" s="27"/>
      <c r="GY44" s="27"/>
      <c r="GZ44" s="27"/>
      <c r="HA44" s="27"/>
      <c r="HB44" s="27"/>
      <c r="HC44" s="27"/>
      <c r="HD44" s="27"/>
      <c r="HE44" s="27"/>
      <c r="HF44" s="27"/>
      <c r="HG44" s="27"/>
      <c r="HH44" s="27"/>
      <c r="HI44" s="27"/>
      <c r="HJ44" s="27"/>
      <c r="HK44" s="27"/>
      <c r="HL44" s="27"/>
      <c r="HM44" s="27"/>
      <c r="HN44" s="27"/>
      <c r="HO44" s="27"/>
      <c r="HP44" s="27"/>
      <c r="HQ44" s="27"/>
      <c r="HR44" s="27"/>
      <c r="HS44" s="27"/>
      <c r="HT44" s="27"/>
      <c r="HU44" s="27"/>
      <c r="HV44" s="27"/>
      <c r="HW44" s="27"/>
      <c r="HX44" s="27"/>
      <c r="HY44" s="27"/>
      <c r="HZ44" s="27"/>
      <c r="IA44" s="27"/>
      <c r="IB44" s="27"/>
      <c r="IC44" s="27"/>
      <c r="ID44" s="27"/>
      <c r="IE44" s="27"/>
      <c r="IF44" s="27"/>
      <c r="IG44" s="27"/>
      <c r="IH44" s="27"/>
      <c r="II44" s="27"/>
      <c r="IJ44" s="27"/>
      <c r="IL44" s="27"/>
      <c r="IM44" s="27"/>
      <c r="IN44" s="27"/>
      <c r="IO44" s="27"/>
      <c r="IP44" s="27"/>
      <c r="IQ44" s="27"/>
      <c r="IR44" s="27"/>
      <c r="IS44" s="27"/>
      <c r="IT44" s="27"/>
      <c r="IU44" s="27"/>
      <c r="IV44" s="27"/>
      <c r="IW44" s="27"/>
      <c r="IX44" s="27"/>
      <c r="IY44" s="27"/>
      <c r="IZ44" s="27"/>
      <c r="JA44" s="27"/>
      <c r="JB44" s="27"/>
      <c r="JC44" s="27"/>
      <c r="JD44" s="27"/>
      <c r="JE44" s="27"/>
      <c r="JF44" s="27"/>
      <c r="JG44" s="27"/>
      <c r="JH44" s="27"/>
      <c r="JI44" s="27"/>
      <c r="JJ44" s="27"/>
      <c r="JK44" s="27"/>
      <c r="JL44" s="27"/>
      <c r="JM44" s="27"/>
      <c r="JN44" s="27"/>
      <c r="JO44" s="27"/>
      <c r="JP44" s="27"/>
      <c r="JQ44" s="27"/>
      <c r="JR44" s="27"/>
      <c r="JS44" s="27"/>
      <c r="JT44" s="27"/>
      <c r="JU44" s="27"/>
      <c r="JV44" s="27"/>
      <c r="JW44" s="27"/>
      <c r="JX44" s="27"/>
      <c r="JY44" s="27"/>
      <c r="JZ44" s="27"/>
      <c r="KA44" s="27"/>
      <c r="KB44" s="27"/>
      <c r="KC44" s="27"/>
      <c r="KD44" s="27"/>
      <c r="KE44" s="27"/>
      <c r="KF44" s="27"/>
      <c r="KG44" s="27"/>
      <c r="KH44" s="27"/>
      <c r="KI44" s="27"/>
      <c r="KJ44" s="27"/>
      <c r="KK44" s="27"/>
      <c r="KL44" s="27"/>
      <c r="KM44" s="27"/>
      <c r="KN44" s="27"/>
      <c r="KO44" s="27"/>
      <c r="KP44" s="27"/>
      <c r="KQ44" s="27"/>
      <c r="KR44" s="27"/>
      <c r="KS44" s="27"/>
      <c r="KT44" s="27"/>
      <c r="KU44" s="27"/>
      <c r="KV44" s="27"/>
      <c r="KW44" s="27"/>
      <c r="KX44" s="27"/>
      <c r="KY44" s="27"/>
      <c r="KZ44" s="27"/>
      <c r="LA44" s="27"/>
      <c r="LB44" s="27"/>
      <c r="LC44" s="27"/>
      <c r="LD44" s="27"/>
      <c r="LE44" s="27"/>
    </row>
    <row r="45" spans="1:317" ht="15" hidden="1" thickBot="1" x14ac:dyDescent="0.35">
      <c r="A45" s="17"/>
      <c r="B45" s="31" t="s">
        <v>95</v>
      </c>
      <c r="C45" s="20" t="s">
        <v>119</v>
      </c>
      <c r="D45" s="20"/>
      <c r="E45" s="20"/>
      <c r="F45" s="20"/>
      <c r="G45" s="20"/>
      <c r="H45" s="20"/>
      <c r="I45" s="30"/>
      <c r="J45" s="27">
        <v>28</v>
      </c>
      <c r="K45" s="27"/>
      <c r="L45" s="27"/>
      <c r="M45" s="27"/>
      <c r="N45" s="27"/>
      <c r="O45" s="27"/>
      <c r="P45" s="30"/>
      <c r="Q45" s="30"/>
      <c r="R45" s="30">
        <v>28</v>
      </c>
      <c r="S45" s="30">
        <v>28</v>
      </c>
      <c r="T45" s="30">
        <v>26</v>
      </c>
      <c r="U45" s="30">
        <v>33</v>
      </c>
      <c r="V45" s="30"/>
      <c r="W45" s="30">
        <v>33</v>
      </c>
      <c r="X45" s="30">
        <v>30</v>
      </c>
      <c r="Y45" s="30">
        <v>30</v>
      </c>
      <c r="Z45" s="30">
        <v>28</v>
      </c>
      <c r="AA45" s="30">
        <v>28</v>
      </c>
      <c r="AB45" s="30"/>
      <c r="AC45" s="30"/>
      <c r="AD45" s="30">
        <v>30</v>
      </c>
      <c r="AE45" s="30">
        <v>31</v>
      </c>
      <c r="AF45" s="30">
        <v>31</v>
      </c>
      <c r="AG45" s="30">
        <v>31</v>
      </c>
      <c r="AH45" s="30">
        <v>31</v>
      </c>
      <c r="AI45" s="30"/>
      <c r="AJ45" s="30">
        <v>19</v>
      </c>
      <c r="AK45" s="30">
        <v>28</v>
      </c>
      <c r="AL45" s="30">
        <v>29</v>
      </c>
      <c r="AM45" s="30">
        <v>26</v>
      </c>
      <c r="AN45" s="30">
        <v>27</v>
      </c>
      <c r="AO45" s="30"/>
      <c r="AP45" s="30">
        <v>30</v>
      </c>
      <c r="AQ45" s="30">
        <v>28</v>
      </c>
      <c r="AR45" s="30">
        <v>29</v>
      </c>
      <c r="AS45" s="30">
        <v>29</v>
      </c>
      <c r="AT45" s="30">
        <v>29</v>
      </c>
      <c r="AV45" s="30">
        <v>15</v>
      </c>
      <c r="AW45" s="30">
        <v>27</v>
      </c>
      <c r="AX45" s="30">
        <v>27</v>
      </c>
      <c r="AY45" s="30"/>
      <c r="AZ45" s="30"/>
      <c r="BA45" s="30"/>
      <c r="BB45" s="30"/>
      <c r="BC45" s="30"/>
      <c r="BD45" s="30"/>
      <c r="BE45" s="30"/>
      <c r="BF45" s="30"/>
      <c r="BG45" s="30"/>
      <c r="BH45" s="20"/>
      <c r="BI45" s="20"/>
      <c r="BJ45" s="20"/>
      <c r="BK45" s="20"/>
      <c r="BL45" s="33"/>
      <c r="BM45" s="30"/>
      <c r="BN45" s="20"/>
      <c r="BO45" s="20"/>
      <c r="BP45" s="20"/>
      <c r="BQ45" s="20"/>
      <c r="BR45" s="33"/>
      <c r="BS45" s="20"/>
      <c r="BT45" s="20"/>
      <c r="BU45" s="20"/>
      <c r="BV45" s="20"/>
      <c r="BW45" s="20"/>
      <c r="BX45" s="20"/>
      <c r="BY45" s="20"/>
      <c r="BZ45" s="20"/>
      <c r="CA45" s="20"/>
      <c r="CB45" s="20"/>
      <c r="CC45" s="20"/>
      <c r="CD45" s="20"/>
      <c r="CE45" s="20"/>
      <c r="CF45" s="20"/>
      <c r="CG45" s="30"/>
      <c r="CH45" s="27"/>
      <c r="CI45" s="27"/>
      <c r="CJ45" s="27"/>
      <c r="CK45" s="27"/>
      <c r="CL45" s="27"/>
      <c r="CM45" s="27"/>
      <c r="CN45" s="27"/>
      <c r="CO45" s="27"/>
      <c r="CP45" s="27"/>
      <c r="CQ45" s="27"/>
      <c r="CR45" s="27"/>
      <c r="CS45" s="27"/>
      <c r="CT45" s="27"/>
      <c r="CU45" s="27"/>
      <c r="CV45" s="27"/>
      <c r="CW45" s="27"/>
      <c r="CX45" s="27"/>
      <c r="CY45" s="27"/>
      <c r="CZ45" s="27"/>
      <c r="DA45" s="27"/>
      <c r="DB45" s="27"/>
      <c r="DC45" s="27"/>
      <c r="DD45" s="27"/>
      <c r="DE45" s="27"/>
      <c r="DF45" s="27"/>
      <c r="DG45" s="27"/>
      <c r="DH45" s="27"/>
      <c r="DI45" s="27"/>
      <c r="DJ45" s="27"/>
      <c r="DK45" s="27"/>
      <c r="DL45" s="27"/>
      <c r="DM45" s="27"/>
      <c r="DN45" s="27"/>
      <c r="DO45" s="27"/>
      <c r="DP45" s="27"/>
      <c r="DQ45" s="27"/>
      <c r="DR45" s="27"/>
      <c r="DS45" s="27"/>
      <c r="DT45" s="27"/>
      <c r="DU45" s="27"/>
      <c r="DV45" s="27"/>
      <c r="DW45" s="27"/>
      <c r="DX45" s="27"/>
      <c r="DY45" s="27"/>
      <c r="DZ45" s="27"/>
      <c r="EA45" s="27"/>
      <c r="EB45" s="27"/>
      <c r="EC45" s="27"/>
      <c r="ED45" s="27"/>
      <c r="EE45" s="27"/>
      <c r="EF45" s="27"/>
      <c r="EG45" s="27"/>
      <c r="EH45" s="27"/>
      <c r="EI45" s="27"/>
      <c r="EJ45" s="27"/>
      <c r="EK45" s="27"/>
      <c r="EL45" s="27"/>
      <c r="EM45" s="27"/>
      <c r="EN45" s="27"/>
      <c r="EO45" s="27"/>
      <c r="EP45" s="27"/>
      <c r="EQ45" s="27"/>
      <c r="ER45" s="27"/>
      <c r="ES45" s="27"/>
      <c r="ET45" s="27"/>
      <c r="EU45" s="27"/>
      <c r="EV45" s="27"/>
      <c r="EW45" s="27"/>
      <c r="EX45" s="27"/>
      <c r="EY45" s="27"/>
      <c r="EZ45" s="27"/>
      <c r="FA45" s="27"/>
      <c r="FB45" s="27"/>
      <c r="FC45" s="27"/>
      <c r="FD45" s="27"/>
      <c r="FE45" s="27"/>
      <c r="FF45" s="27"/>
      <c r="FG45" s="27"/>
      <c r="FH45" s="27"/>
      <c r="FI45" s="27"/>
      <c r="FJ45" s="27"/>
      <c r="FK45" s="27"/>
      <c r="FL45" s="27"/>
      <c r="FM45" s="27"/>
      <c r="FN45" s="27"/>
      <c r="FO45" s="27"/>
      <c r="FP45" s="27"/>
      <c r="FQ45" s="27"/>
      <c r="FR45" s="27"/>
      <c r="FS45" s="27"/>
      <c r="FT45" s="27"/>
      <c r="FU45" s="27"/>
      <c r="FV45" s="27"/>
      <c r="FW45" s="27"/>
      <c r="FX45" s="27"/>
      <c r="FY45" s="27"/>
      <c r="FZ45" s="27"/>
      <c r="GA45" s="27"/>
      <c r="GB45" s="27"/>
      <c r="GC45" s="27"/>
      <c r="GD45" s="27"/>
      <c r="GE45" s="27"/>
      <c r="GF45" s="27"/>
      <c r="GG45" s="27"/>
      <c r="GH45" s="27"/>
      <c r="GI45" s="27"/>
      <c r="GJ45" s="27"/>
      <c r="GK45" s="27"/>
      <c r="GL45" s="27"/>
      <c r="GM45" s="27"/>
      <c r="GN45" s="27"/>
      <c r="GO45" s="27"/>
      <c r="GP45" s="27"/>
      <c r="GQ45" s="27"/>
      <c r="GR45" s="27"/>
      <c r="GS45" s="27"/>
      <c r="GT45" s="27"/>
      <c r="GU45" s="27"/>
      <c r="GV45" s="27"/>
      <c r="GW45" s="27"/>
      <c r="GX45" s="27"/>
      <c r="GY45" s="27"/>
      <c r="GZ45" s="27"/>
      <c r="HA45" s="27"/>
      <c r="HB45" s="27"/>
      <c r="HC45" s="27"/>
      <c r="HD45" s="27"/>
      <c r="HE45" s="27"/>
      <c r="HF45" s="27"/>
      <c r="HG45" s="27"/>
      <c r="HH45" s="27"/>
      <c r="HI45" s="27"/>
      <c r="HJ45" s="27"/>
      <c r="HK45" s="27"/>
      <c r="HL45" s="27"/>
      <c r="HM45" s="27"/>
      <c r="HN45" s="27"/>
      <c r="HO45" s="27"/>
      <c r="HP45" s="27"/>
      <c r="HQ45" s="27"/>
      <c r="HR45" s="27"/>
      <c r="HS45" s="27"/>
      <c r="HT45" s="27"/>
      <c r="HU45" s="27"/>
      <c r="HV45" s="27"/>
      <c r="HW45" s="27"/>
      <c r="HX45" s="27"/>
      <c r="HY45" s="27"/>
      <c r="HZ45" s="27"/>
      <c r="IA45" s="27"/>
      <c r="IB45" s="27"/>
      <c r="IC45" s="27"/>
      <c r="ID45" s="27"/>
      <c r="IE45" s="27"/>
      <c r="IF45" s="27"/>
      <c r="IG45" s="27"/>
      <c r="IH45" s="27"/>
      <c r="II45" s="27"/>
      <c r="IJ45" s="27"/>
      <c r="IK45" s="27"/>
      <c r="IL45" s="27"/>
      <c r="IM45" s="27"/>
      <c r="IN45" s="27"/>
      <c r="IO45" s="27"/>
      <c r="IP45" s="27"/>
      <c r="IQ45" s="27"/>
      <c r="IR45" s="27"/>
      <c r="IS45" s="27"/>
      <c r="IT45" s="27"/>
      <c r="IU45" s="27"/>
      <c r="IV45" s="27"/>
      <c r="IW45" s="27"/>
      <c r="IX45" s="27"/>
      <c r="IY45" s="27"/>
      <c r="IZ45" s="27"/>
      <c r="JA45" s="27"/>
      <c r="JB45" s="27"/>
      <c r="JC45" s="27"/>
      <c r="JD45" s="27"/>
      <c r="JE45" s="27"/>
      <c r="JF45" s="27"/>
      <c r="JG45" s="27"/>
      <c r="JH45" s="27"/>
      <c r="JI45" s="27"/>
      <c r="JJ45" s="27"/>
      <c r="JK45" s="27"/>
      <c r="JL45" s="27"/>
      <c r="JM45" s="27"/>
      <c r="JN45" s="27"/>
      <c r="JO45" s="27"/>
      <c r="JP45" s="27"/>
      <c r="JQ45" s="27"/>
      <c r="JR45" s="27"/>
      <c r="JS45" s="27"/>
      <c r="JT45" s="27"/>
      <c r="JU45" s="27"/>
      <c r="JV45" s="27"/>
      <c r="JW45" s="27"/>
      <c r="JX45" s="27"/>
      <c r="JY45" s="27"/>
      <c r="JZ45" s="27"/>
      <c r="KA45" s="27"/>
      <c r="KB45" s="27"/>
      <c r="KC45" s="27"/>
      <c r="KD45" s="27"/>
      <c r="KE45" s="27"/>
      <c r="KF45" s="27"/>
      <c r="KG45" s="27"/>
      <c r="KH45" s="27"/>
      <c r="KI45" s="27"/>
      <c r="KJ45" s="27"/>
      <c r="KK45" s="27"/>
      <c r="KL45" s="27"/>
      <c r="KM45" s="27"/>
      <c r="KN45" s="27"/>
      <c r="KO45" s="27"/>
      <c r="KP45" s="27"/>
      <c r="KQ45" s="27"/>
      <c r="KR45" s="27"/>
      <c r="KS45" s="27"/>
      <c r="KT45" s="27"/>
      <c r="KU45" s="27"/>
      <c r="KV45" s="27"/>
      <c r="KW45" s="27"/>
      <c r="KX45" s="27"/>
      <c r="KY45" s="27"/>
      <c r="KZ45" s="27"/>
      <c r="LA45" s="27"/>
      <c r="LB45" s="27"/>
      <c r="LC45" s="27"/>
      <c r="LD45" s="27"/>
      <c r="LE45" s="27"/>
    </row>
    <row r="46" spans="1:317" ht="15" hidden="1" thickBot="1" x14ac:dyDescent="0.35">
      <c r="A46" s="17"/>
      <c r="B46" s="31" t="s">
        <v>95</v>
      </c>
      <c r="C46" s="20" t="s">
        <v>120</v>
      </c>
      <c r="D46" s="20"/>
      <c r="E46" s="20"/>
      <c r="F46" s="20"/>
      <c r="G46" s="20"/>
      <c r="H46" s="20"/>
      <c r="I46" s="30"/>
      <c r="J46" s="27">
        <v>22</v>
      </c>
      <c r="K46" s="27"/>
      <c r="L46" s="27"/>
      <c r="M46" s="27"/>
      <c r="N46" s="27"/>
      <c r="O46" s="27"/>
      <c r="P46" s="30"/>
      <c r="Q46" s="30"/>
      <c r="R46" s="30">
        <v>22</v>
      </c>
      <c r="S46" s="30">
        <v>22</v>
      </c>
      <c r="T46" s="30">
        <v>22</v>
      </c>
      <c r="U46" s="30">
        <v>25</v>
      </c>
      <c r="V46" s="30"/>
      <c r="W46" s="30">
        <v>21</v>
      </c>
      <c r="X46" s="30">
        <v>20</v>
      </c>
      <c r="Y46" s="30">
        <v>22</v>
      </c>
      <c r="Z46" s="30">
        <v>20</v>
      </c>
      <c r="AA46" s="30">
        <v>21</v>
      </c>
      <c r="AB46" s="30"/>
      <c r="AC46" s="30"/>
      <c r="AD46" s="30">
        <v>20</v>
      </c>
      <c r="AE46" s="30">
        <v>19</v>
      </c>
      <c r="AF46" s="30">
        <v>19</v>
      </c>
      <c r="AG46" s="30">
        <v>21</v>
      </c>
      <c r="AH46" s="30">
        <v>20</v>
      </c>
      <c r="AI46" s="30"/>
      <c r="AJ46" s="30">
        <v>20</v>
      </c>
      <c r="AK46" s="30">
        <v>25</v>
      </c>
      <c r="AL46" s="30">
        <v>24</v>
      </c>
      <c r="AM46" s="30">
        <v>24</v>
      </c>
      <c r="AN46" s="30">
        <v>25</v>
      </c>
      <c r="AO46" s="30"/>
      <c r="AP46" s="30">
        <v>22</v>
      </c>
      <c r="AQ46" s="30">
        <v>20</v>
      </c>
      <c r="AR46" s="30">
        <v>20</v>
      </c>
      <c r="AS46" s="30">
        <v>20</v>
      </c>
      <c r="AT46" s="30">
        <v>22</v>
      </c>
      <c r="AV46" s="30">
        <v>18</v>
      </c>
      <c r="AW46" s="30">
        <v>22</v>
      </c>
      <c r="AX46" s="30">
        <v>22</v>
      </c>
      <c r="AY46" s="30"/>
      <c r="AZ46" s="30"/>
      <c r="BA46" s="30"/>
      <c r="BB46" s="30"/>
      <c r="BC46" s="30"/>
      <c r="BD46" s="30"/>
      <c r="BE46" s="30"/>
      <c r="BF46" s="30"/>
      <c r="BG46" s="30"/>
      <c r="BH46" s="20"/>
      <c r="BI46" s="20"/>
      <c r="BJ46" s="20"/>
      <c r="BK46" s="20"/>
      <c r="BL46" s="33"/>
      <c r="BM46" s="30"/>
      <c r="BN46" s="20"/>
      <c r="BO46" s="20"/>
      <c r="BP46" s="20"/>
      <c r="BQ46" s="20"/>
      <c r="BR46" s="33"/>
      <c r="BS46" s="20"/>
      <c r="BT46" s="20"/>
      <c r="BU46" s="20"/>
      <c r="BV46" s="20"/>
      <c r="BW46" s="20"/>
      <c r="BX46" s="20"/>
      <c r="BY46" s="20"/>
      <c r="BZ46" s="20"/>
      <c r="CA46" s="20"/>
      <c r="CB46" s="20"/>
      <c r="CC46" s="20"/>
      <c r="CD46" s="20"/>
      <c r="CE46" s="20"/>
      <c r="CF46" s="20"/>
      <c r="CG46" s="30"/>
      <c r="CH46" s="27"/>
      <c r="CI46" s="27"/>
      <c r="CJ46" s="27"/>
      <c r="CK46" s="27"/>
      <c r="CL46" s="27"/>
      <c r="CM46" s="27"/>
      <c r="CN46" s="27"/>
      <c r="CO46" s="27"/>
      <c r="CP46" s="74"/>
      <c r="CQ46" s="27"/>
      <c r="CR46" s="27"/>
      <c r="CS46" s="27"/>
      <c r="CT46" s="27"/>
      <c r="CU46" s="27"/>
      <c r="CV46" s="27"/>
      <c r="CW46" s="27"/>
      <c r="CX46" s="27"/>
      <c r="CY46" s="27"/>
      <c r="CZ46" s="27"/>
      <c r="DA46" s="27"/>
      <c r="DB46" s="27"/>
      <c r="DC46" s="27"/>
      <c r="DD46" s="27"/>
      <c r="DE46" s="27"/>
      <c r="DF46" s="27"/>
      <c r="DG46" s="27"/>
      <c r="DH46" s="27"/>
      <c r="DI46" s="27"/>
      <c r="DJ46" s="27"/>
      <c r="DK46" s="27"/>
      <c r="DL46" s="27"/>
      <c r="DM46" s="27"/>
      <c r="DN46" s="27"/>
      <c r="DO46" s="27"/>
      <c r="DP46" s="27"/>
      <c r="DQ46" s="27"/>
      <c r="DR46" s="27"/>
      <c r="DS46" s="27"/>
      <c r="DT46" s="27"/>
      <c r="DU46" s="27"/>
      <c r="DV46" s="27"/>
      <c r="DW46" s="27"/>
      <c r="DX46" s="27"/>
      <c r="DY46" s="27"/>
      <c r="DZ46" s="27"/>
      <c r="EA46" s="27"/>
      <c r="EB46" s="27"/>
      <c r="EC46" s="27"/>
      <c r="ED46" s="27"/>
      <c r="EE46" s="27"/>
      <c r="EF46" s="27"/>
      <c r="EG46" s="27"/>
      <c r="EH46" s="27"/>
      <c r="EI46" s="27"/>
      <c r="EJ46" s="27"/>
      <c r="EK46" s="27"/>
      <c r="EL46" s="27"/>
      <c r="EM46" s="27"/>
      <c r="EN46" s="27"/>
      <c r="EO46" s="27"/>
      <c r="EP46" s="27"/>
      <c r="EQ46" s="27"/>
      <c r="ER46" s="27"/>
      <c r="ES46" s="27"/>
      <c r="ET46" s="27"/>
      <c r="EU46" s="27"/>
      <c r="EV46" s="27"/>
      <c r="EW46" s="27"/>
      <c r="EX46" s="27"/>
      <c r="EY46" s="27"/>
      <c r="EZ46" s="27"/>
      <c r="FA46" s="27"/>
      <c r="FB46" s="27"/>
      <c r="FC46" s="27"/>
      <c r="FD46" s="27"/>
      <c r="FE46" s="27"/>
      <c r="FF46" s="27"/>
      <c r="FG46" s="27"/>
      <c r="FH46" s="27"/>
      <c r="FI46" s="27"/>
      <c r="FJ46" s="27"/>
      <c r="FK46" s="27"/>
      <c r="FL46" s="27"/>
      <c r="FM46" s="27"/>
      <c r="FN46" s="27"/>
      <c r="FO46" s="27"/>
      <c r="FP46" s="27"/>
      <c r="FQ46" s="27"/>
      <c r="FR46" s="27"/>
      <c r="FS46" s="27"/>
      <c r="FT46" s="27"/>
      <c r="FU46" s="27"/>
      <c r="FV46" s="27"/>
      <c r="FW46" s="27"/>
      <c r="FX46" s="27"/>
      <c r="FY46" s="27"/>
      <c r="FZ46" s="27"/>
      <c r="GA46" s="27"/>
      <c r="GB46" s="27"/>
      <c r="GC46" s="27"/>
      <c r="GD46" s="27"/>
      <c r="GE46" s="27"/>
      <c r="GF46" s="27"/>
      <c r="GG46" s="27"/>
      <c r="GH46" s="27"/>
      <c r="GI46" s="27"/>
      <c r="GJ46" s="27"/>
      <c r="GK46" s="27"/>
      <c r="GL46" s="27"/>
      <c r="GM46" s="27"/>
      <c r="GN46" s="27"/>
      <c r="GO46" s="27"/>
      <c r="GP46" s="27"/>
      <c r="GQ46" s="27"/>
      <c r="GR46" s="27"/>
      <c r="GS46" s="27"/>
      <c r="GT46" s="27"/>
      <c r="GU46" s="27"/>
      <c r="GV46" s="27"/>
      <c r="GW46" s="27"/>
      <c r="GX46" s="27"/>
      <c r="GY46" s="27"/>
      <c r="GZ46" s="27"/>
      <c r="HA46" s="27"/>
      <c r="HB46" s="27"/>
      <c r="HC46" s="27"/>
      <c r="HD46" s="27"/>
      <c r="HE46" s="27"/>
      <c r="HF46" s="27"/>
      <c r="HG46" s="27"/>
      <c r="HH46" s="27"/>
      <c r="HI46" s="27"/>
      <c r="HJ46" s="27"/>
      <c r="HK46" s="27"/>
      <c r="HL46" s="27"/>
      <c r="HM46" s="27"/>
      <c r="HN46" s="27"/>
      <c r="HO46" s="27"/>
      <c r="HP46" s="27"/>
      <c r="HQ46" s="27"/>
      <c r="HR46" s="27"/>
      <c r="HS46" s="27"/>
      <c r="HT46" s="27"/>
      <c r="HU46" s="27"/>
      <c r="HV46" s="27"/>
      <c r="HW46" s="27"/>
      <c r="HX46" s="27"/>
      <c r="HY46" s="27"/>
      <c r="HZ46" s="27"/>
      <c r="IA46" s="27"/>
      <c r="IB46" s="27"/>
      <c r="IC46" s="27"/>
      <c r="ID46" s="27"/>
      <c r="IE46" s="27"/>
      <c r="IF46" s="27"/>
      <c r="IG46" s="27"/>
      <c r="IH46" s="27"/>
      <c r="II46" s="27"/>
      <c r="IJ46" s="27"/>
      <c r="IK46" s="27"/>
      <c r="IL46" s="27"/>
      <c r="IM46" s="27"/>
      <c r="IN46" s="27"/>
      <c r="IO46" s="27"/>
      <c r="IP46" s="27"/>
      <c r="IQ46" s="27"/>
      <c r="IR46" s="27"/>
      <c r="IS46" s="27"/>
      <c r="IT46" s="27"/>
      <c r="IU46" s="27"/>
      <c r="IV46" s="27"/>
      <c r="IW46" s="27"/>
      <c r="IX46" s="27"/>
      <c r="IY46" s="27"/>
      <c r="IZ46" s="27"/>
      <c r="JA46" s="27"/>
      <c r="JB46" s="27"/>
      <c r="JC46" s="27"/>
      <c r="JD46" s="27"/>
      <c r="JE46" s="27"/>
      <c r="JF46" s="27"/>
      <c r="JG46" s="27"/>
      <c r="JH46" s="27"/>
      <c r="JI46" s="27"/>
      <c r="JJ46" s="27"/>
      <c r="JK46" s="27"/>
      <c r="JL46" s="27"/>
      <c r="JM46" s="27"/>
      <c r="JN46" s="27"/>
      <c r="JO46" s="27"/>
      <c r="JP46" s="27"/>
      <c r="JQ46" s="27"/>
      <c r="JR46" s="27"/>
      <c r="JS46" s="27"/>
      <c r="JT46" s="27"/>
      <c r="JU46" s="27"/>
      <c r="JV46" s="27"/>
      <c r="JW46" s="27"/>
      <c r="JX46" s="27"/>
      <c r="JY46" s="27"/>
      <c r="JZ46" s="27"/>
      <c r="KA46" s="27"/>
      <c r="KB46" s="27"/>
      <c r="KC46" s="27"/>
      <c r="KD46" s="27"/>
      <c r="KE46" s="27"/>
      <c r="KF46" s="27"/>
      <c r="KG46" s="27"/>
      <c r="KH46" s="27"/>
      <c r="KI46" s="27"/>
      <c r="KJ46" s="27"/>
      <c r="KK46" s="27"/>
      <c r="KL46" s="27"/>
      <c r="KM46" s="27"/>
      <c r="KN46" s="27"/>
      <c r="KO46" s="27"/>
      <c r="KP46" s="27"/>
      <c r="KQ46" s="27"/>
      <c r="KR46" s="27"/>
      <c r="KS46" s="27"/>
      <c r="KT46" s="27"/>
      <c r="KU46" s="27"/>
      <c r="KV46" s="27"/>
      <c r="KW46" s="27"/>
      <c r="KX46" s="27"/>
      <c r="KY46" s="27"/>
      <c r="KZ46" s="27"/>
      <c r="LA46" s="27"/>
      <c r="LB46" s="27"/>
      <c r="LC46" s="27"/>
      <c r="LD46" s="27"/>
      <c r="LE46" s="27"/>
    </row>
    <row r="47" spans="1:317" ht="15" thickBot="1" x14ac:dyDescent="0.35">
      <c r="A47" s="78" t="s">
        <v>121</v>
      </c>
      <c r="B47" s="79" t="s">
        <v>69</v>
      </c>
      <c r="C47" s="20" t="s">
        <v>122</v>
      </c>
      <c r="D47" s="20"/>
      <c r="E47" s="20"/>
      <c r="F47" s="20"/>
      <c r="G47" s="20"/>
      <c r="H47" s="20"/>
      <c r="I47" s="30"/>
      <c r="J47" s="27"/>
      <c r="K47" s="27">
        <v>3</v>
      </c>
      <c r="L47" s="27">
        <v>3</v>
      </c>
      <c r="M47" s="27">
        <v>3</v>
      </c>
      <c r="N47" s="27"/>
      <c r="O47" s="27"/>
      <c r="P47" s="30"/>
      <c r="Q47" s="30"/>
      <c r="R47" s="30"/>
      <c r="S47" s="30"/>
      <c r="T47" s="30"/>
      <c r="U47" s="30"/>
      <c r="V47" s="30"/>
      <c r="W47" s="30">
        <v>3</v>
      </c>
      <c r="X47" s="30">
        <v>3</v>
      </c>
      <c r="Y47" s="30">
        <v>2</v>
      </c>
      <c r="Z47" s="30">
        <v>3</v>
      </c>
      <c r="AA47" s="30">
        <v>3</v>
      </c>
      <c r="AB47" s="30"/>
      <c r="AC47" s="30"/>
      <c r="AD47" s="30">
        <v>1</v>
      </c>
      <c r="AE47" s="30">
        <v>3</v>
      </c>
      <c r="AF47" s="30">
        <v>2</v>
      </c>
      <c r="AG47" s="30">
        <v>2</v>
      </c>
      <c r="AH47" s="30">
        <v>2</v>
      </c>
      <c r="AI47" s="30"/>
      <c r="AJ47" s="30"/>
      <c r="AK47" s="30">
        <v>2</v>
      </c>
      <c r="AL47" s="30">
        <v>2</v>
      </c>
      <c r="AM47" s="30">
        <v>2</v>
      </c>
      <c r="AN47" s="30">
        <v>2</v>
      </c>
      <c r="AO47" s="30"/>
      <c r="AP47" s="30">
        <v>3</v>
      </c>
      <c r="AQ47" s="30">
        <v>2</v>
      </c>
      <c r="AR47" s="30">
        <v>3</v>
      </c>
      <c r="AS47" s="30">
        <v>3</v>
      </c>
      <c r="AT47" s="30">
        <v>3</v>
      </c>
      <c r="AV47" s="30"/>
      <c r="AW47" s="30">
        <v>2</v>
      </c>
      <c r="AX47" s="30">
        <v>3</v>
      </c>
      <c r="AY47" s="30"/>
      <c r="AZ47" s="30"/>
      <c r="BA47" s="30"/>
      <c r="BB47" s="30"/>
      <c r="BC47" s="30"/>
      <c r="BD47" s="30"/>
      <c r="BE47" s="30"/>
      <c r="BF47" s="30"/>
      <c r="BG47" s="3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30"/>
      <c r="CH47" s="27"/>
      <c r="CI47" s="27"/>
      <c r="CJ47" s="27"/>
      <c r="CK47" s="27"/>
      <c r="CL47" s="27"/>
      <c r="CM47" s="27"/>
      <c r="CN47" s="27"/>
      <c r="CO47" s="27"/>
      <c r="CP47" s="27"/>
      <c r="CQ47" s="27"/>
      <c r="CR47" s="27"/>
      <c r="CS47" s="27"/>
      <c r="CT47" s="27"/>
      <c r="CU47" s="27"/>
      <c r="CV47" s="27"/>
      <c r="CW47" s="27"/>
      <c r="CX47" s="27"/>
      <c r="CY47" s="27"/>
      <c r="CZ47" s="27"/>
      <c r="DA47" s="27"/>
      <c r="DB47" s="27"/>
      <c r="DC47" s="27"/>
      <c r="DD47" s="27"/>
      <c r="DE47" s="27"/>
      <c r="DF47" s="27"/>
      <c r="DG47" s="27"/>
      <c r="DH47" s="27"/>
      <c r="DI47" s="27"/>
      <c r="DJ47" s="27"/>
      <c r="DK47" s="27"/>
      <c r="DL47" s="27"/>
      <c r="DM47" s="27"/>
      <c r="DN47" s="27"/>
      <c r="DO47" s="27"/>
      <c r="DP47" s="27"/>
      <c r="DQ47" s="27"/>
      <c r="DR47" s="27"/>
      <c r="DS47" s="27"/>
      <c r="DT47" s="27"/>
      <c r="DU47" s="27"/>
      <c r="DV47" s="27"/>
      <c r="DW47" s="27"/>
      <c r="DX47" s="27"/>
      <c r="DY47" s="27"/>
      <c r="DZ47" s="27"/>
      <c r="EA47" s="27"/>
      <c r="EB47" s="27"/>
      <c r="EC47" s="27"/>
      <c r="ED47" s="27"/>
      <c r="EE47" s="27"/>
      <c r="EF47" s="27"/>
      <c r="EG47" s="27"/>
      <c r="EH47" s="27"/>
      <c r="EI47" s="27"/>
      <c r="EJ47" s="27"/>
      <c r="EK47" s="27"/>
      <c r="EL47" s="27"/>
      <c r="EM47" s="27"/>
      <c r="EN47" s="27"/>
      <c r="EO47" s="27"/>
      <c r="EP47" s="27"/>
      <c r="EQ47" s="27"/>
      <c r="ER47" s="27"/>
      <c r="ES47" s="27"/>
      <c r="ET47" s="27"/>
      <c r="EU47" s="27"/>
      <c r="EV47" s="27"/>
      <c r="EW47" s="27"/>
      <c r="EX47" s="27"/>
      <c r="EY47" s="27"/>
      <c r="EZ47" s="27"/>
      <c r="FA47" s="27"/>
      <c r="FB47" s="27"/>
      <c r="FC47" s="27"/>
      <c r="FD47" s="27"/>
      <c r="FE47" s="27"/>
      <c r="FF47" s="27"/>
      <c r="FG47" s="27"/>
      <c r="FH47" s="27"/>
      <c r="FI47" s="27"/>
      <c r="FJ47" s="27"/>
      <c r="FK47" s="27"/>
      <c r="FL47" s="27"/>
      <c r="FM47" s="27"/>
      <c r="FN47" s="27"/>
      <c r="FO47" s="27"/>
      <c r="FP47" s="27"/>
      <c r="FQ47" s="27"/>
      <c r="FR47" s="27"/>
      <c r="FS47" s="27"/>
      <c r="FT47" s="27"/>
      <c r="FU47" s="27"/>
      <c r="FV47" s="27"/>
      <c r="FW47" s="27"/>
      <c r="FX47" s="27"/>
      <c r="FY47" s="27"/>
      <c r="FZ47" s="27"/>
      <c r="GA47" s="27"/>
      <c r="GB47" s="27"/>
      <c r="GC47" s="27"/>
      <c r="GD47" s="27"/>
      <c r="GE47" s="27"/>
      <c r="GF47" s="27"/>
      <c r="GG47" s="27"/>
      <c r="GH47" s="27"/>
      <c r="GI47" s="27"/>
      <c r="GJ47" s="27"/>
      <c r="GK47" s="27"/>
      <c r="GL47" s="27"/>
      <c r="GM47" s="27"/>
      <c r="GN47" s="27"/>
      <c r="GP47" s="27"/>
      <c r="GQ47" s="27"/>
      <c r="GR47" s="27"/>
      <c r="GS47" s="27"/>
      <c r="GT47" s="27"/>
      <c r="GU47" s="27"/>
      <c r="GV47" s="27"/>
      <c r="GW47" s="27"/>
      <c r="GX47" s="27"/>
      <c r="GY47" s="27"/>
      <c r="GZ47" s="27"/>
      <c r="HA47" s="27"/>
      <c r="HB47" s="27"/>
      <c r="HC47" s="27"/>
      <c r="HD47" s="27"/>
      <c r="HE47" s="27"/>
      <c r="HF47" s="27"/>
      <c r="HG47" s="27"/>
      <c r="HH47" s="27"/>
      <c r="HI47" s="27"/>
      <c r="HJ47" s="27"/>
      <c r="HK47" s="27"/>
      <c r="HL47" s="27"/>
      <c r="HM47" s="27"/>
      <c r="HN47" s="27"/>
      <c r="HO47" s="27"/>
      <c r="HP47" s="27"/>
      <c r="HQ47" s="27"/>
      <c r="HR47" s="27"/>
      <c r="HS47" s="27"/>
      <c r="HT47" s="27"/>
      <c r="HU47" s="27"/>
      <c r="HV47" s="27"/>
      <c r="HW47" s="27"/>
      <c r="HX47" s="27"/>
      <c r="HY47" s="27"/>
      <c r="HZ47" s="27"/>
      <c r="IA47" s="27"/>
      <c r="IB47" s="27"/>
      <c r="IC47" s="27"/>
      <c r="ID47" s="27"/>
      <c r="IE47" s="27"/>
      <c r="IF47" s="27"/>
      <c r="IG47" s="27"/>
      <c r="IH47" s="27"/>
      <c r="II47" s="27"/>
      <c r="IJ47" s="27"/>
      <c r="IL47" s="27"/>
      <c r="IM47" s="27"/>
      <c r="IN47" s="27"/>
      <c r="IO47" s="27"/>
      <c r="IP47" s="27"/>
      <c r="IQ47" s="27"/>
      <c r="IR47" s="27"/>
      <c r="IS47" s="27"/>
      <c r="IT47" s="27"/>
      <c r="IU47" s="27"/>
      <c r="IV47" s="27"/>
      <c r="IW47" s="27"/>
      <c r="IX47" s="27"/>
      <c r="IY47" s="27"/>
      <c r="IZ47" s="27"/>
      <c r="JA47" s="27"/>
      <c r="JB47" s="27"/>
      <c r="JC47" s="27"/>
      <c r="JD47" s="27"/>
      <c r="JE47" s="27"/>
      <c r="JF47" s="27"/>
      <c r="JG47" s="27"/>
      <c r="JH47" s="27"/>
      <c r="JI47" s="27"/>
      <c r="JJ47" s="27"/>
      <c r="JK47" s="27"/>
      <c r="JL47" s="27"/>
      <c r="JM47" s="27"/>
      <c r="JN47" s="27"/>
      <c r="JO47" s="27"/>
      <c r="JP47" s="27"/>
      <c r="JQ47" s="27"/>
      <c r="JR47" s="27"/>
      <c r="JS47" s="27"/>
      <c r="JT47" s="27"/>
      <c r="JU47" s="27"/>
      <c r="JV47" s="27"/>
      <c r="JW47" s="27"/>
      <c r="JX47" s="27"/>
      <c r="JY47" s="27"/>
      <c r="JZ47" s="27"/>
      <c r="KA47" s="27"/>
      <c r="KB47" s="27"/>
      <c r="KC47" s="27"/>
      <c r="KD47" s="27"/>
      <c r="KE47" s="27"/>
      <c r="KF47" s="27"/>
      <c r="KG47" s="27"/>
      <c r="KH47" s="27"/>
      <c r="KI47" s="27"/>
      <c r="KJ47" s="27"/>
      <c r="KK47" s="27"/>
      <c r="KL47" s="27"/>
      <c r="KM47" s="27"/>
      <c r="KN47" s="27"/>
      <c r="KO47" s="27"/>
      <c r="KP47" s="27"/>
      <c r="KQ47" s="27"/>
      <c r="KR47" s="27"/>
      <c r="KS47" s="27"/>
      <c r="KT47" s="27"/>
      <c r="KU47" s="27"/>
      <c r="KV47" s="27"/>
      <c r="KW47" s="27"/>
      <c r="KX47" s="27"/>
      <c r="KY47" s="27"/>
      <c r="KZ47" s="27"/>
      <c r="LA47" s="27"/>
      <c r="LB47" s="27"/>
      <c r="LC47" s="27"/>
      <c r="LD47" s="27"/>
      <c r="LE47" s="27"/>
    </row>
    <row r="48" spans="1:317" ht="15" hidden="1" thickBot="1" x14ac:dyDescent="0.35">
      <c r="A48" s="17"/>
      <c r="B48" s="31" t="s">
        <v>80</v>
      </c>
      <c r="C48" s="20" t="s">
        <v>123</v>
      </c>
      <c r="D48" s="20"/>
      <c r="E48" s="20"/>
      <c r="F48" s="20"/>
      <c r="G48" s="20"/>
      <c r="H48" s="20"/>
      <c r="I48" s="30"/>
      <c r="J48" s="27"/>
      <c r="K48" s="27">
        <v>2</v>
      </c>
      <c r="L48" s="27">
        <v>1</v>
      </c>
      <c r="M48" s="27">
        <v>1</v>
      </c>
      <c r="N48" s="27">
        <v>1</v>
      </c>
      <c r="O48" s="27">
        <v>0</v>
      </c>
      <c r="P48" s="30"/>
      <c r="Q48" s="30">
        <v>0</v>
      </c>
      <c r="R48" s="30">
        <v>2</v>
      </c>
      <c r="S48" s="30">
        <v>2</v>
      </c>
      <c r="T48" s="30">
        <v>2</v>
      </c>
      <c r="U48" s="30">
        <v>2</v>
      </c>
      <c r="V48" s="30"/>
      <c r="W48" s="30">
        <v>1</v>
      </c>
      <c r="X48" s="30"/>
      <c r="Y48" s="30"/>
      <c r="Z48" s="30"/>
      <c r="AA48" s="30"/>
      <c r="AB48" s="30"/>
      <c r="AC48" s="30"/>
      <c r="AD48" s="27">
        <v>1</v>
      </c>
      <c r="AE48" s="27">
        <v>0</v>
      </c>
      <c r="AF48" s="27">
        <v>1</v>
      </c>
      <c r="AG48" s="27">
        <v>1</v>
      </c>
      <c r="AH48" s="27">
        <v>1</v>
      </c>
      <c r="AI48" s="30"/>
      <c r="AJ48" s="30"/>
      <c r="AK48" s="30">
        <v>1</v>
      </c>
      <c r="AL48" s="30">
        <v>1</v>
      </c>
      <c r="AM48" s="30">
        <v>2</v>
      </c>
      <c r="AN48" s="30">
        <v>1</v>
      </c>
      <c r="AO48" s="30"/>
      <c r="AP48" s="30"/>
      <c r="AQ48" s="30"/>
      <c r="AR48" s="30"/>
      <c r="AS48" s="30"/>
      <c r="AT48" s="30"/>
      <c r="AV48" s="30"/>
      <c r="AW48" s="30"/>
      <c r="AX48" s="30"/>
      <c r="AY48" s="30"/>
      <c r="AZ48" s="30"/>
      <c r="BA48" s="30"/>
      <c r="BB48" s="30"/>
      <c r="BC48" s="30"/>
      <c r="BD48" s="30"/>
      <c r="BE48" s="30"/>
      <c r="BF48" s="30"/>
      <c r="BG48" s="3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30"/>
      <c r="CH48" s="27"/>
      <c r="CI48" s="27"/>
      <c r="CJ48" s="27"/>
      <c r="CK48" s="27"/>
      <c r="CL48" s="27"/>
      <c r="CM48" s="27"/>
      <c r="CN48" s="27"/>
      <c r="CO48" s="27"/>
      <c r="CP48" s="27"/>
      <c r="CQ48" s="27"/>
      <c r="CR48" s="27"/>
      <c r="CS48" s="27"/>
      <c r="CT48" s="27"/>
      <c r="CU48" s="27"/>
      <c r="CV48" s="27"/>
      <c r="CW48" s="27"/>
      <c r="CX48" s="27"/>
      <c r="CY48" s="27"/>
      <c r="CZ48" s="27"/>
      <c r="DA48" s="27"/>
      <c r="DB48" s="27"/>
      <c r="DC48" s="27"/>
      <c r="DD48" s="27"/>
      <c r="DE48" s="27"/>
      <c r="DF48" s="27"/>
      <c r="DG48" s="27"/>
      <c r="DH48" s="27"/>
      <c r="DI48" s="27"/>
      <c r="DJ48" s="27"/>
      <c r="DK48" s="27"/>
      <c r="DL48" s="27"/>
      <c r="DM48" s="27"/>
      <c r="DN48" s="27"/>
      <c r="DO48" s="27"/>
      <c r="DP48" s="27"/>
      <c r="DQ48" s="27"/>
      <c r="DR48" s="27"/>
      <c r="DS48" s="27"/>
      <c r="DT48" s="27"/>
      <c r="DU48" s="27"/>
      <c r="DV48" s="27"/>
      <c r="DW48" s="27"/>
      <c r="DX48" s="27"/>
      <c r="DY48" s="27"/>
      <c r="DZ48" s="27"/>
      <c r="EA48" s="27"/>
      <c r="EB48" s="27"/>
      <c r="EC48" s="27"/>
      <c r="ED48" s="27"/>
      <c r="EE48" s="27"/>
      <c r="EF48" s="27"/>
      <c r="EG48" s="27"/>
      <c r="EH48" s="27"/>
      <c r="EI48" s="27"/>
      <c r="EJ48" s="27"/>
      <c r="EK48" s="27"/>
      <c r="EL48" s="27"/>
      <c r="EM48" s="27"/>
      <c r="EN48" s="27"/>
      <c r="EO48" s="27"/>
      <c r="EP48" s="27"/>
      <c r="EQ48" s="27"/>
      <c r="ER48" s="27"/>
      <c r="ES48" s="27"/>
      <c r="ET48" s="27"/>
      <c r="EU48" s="27"/>
      <c r="EV48" s="27"/>
      <c r="EW48" s="27"/>
      <c r="EX48" s="27"/>
      <c r="EY48" s="27"/>
      <c r="EZ48" s="27"/>
      <c r="FA48" s="27"/>
      <c r="FB48" s="27"/>
      <c r="FC48" s="27"/>
      <c r="FD48" s="27"/>
      <c r="FE48" s="27"/>
      <c r="FF48" s="27"/>
      <c r="FG48" s="27"/>
      <c r="FH48" s="27"/>
      <c r="FI48" s="27"/>
      <c r="FJ48" s="27"/>
      <c r="FK48" s="27"/>
      <c r="FL48" s="27"/>
      <c r="FM48" s="27"/>
      <c r="FN48" s="27"/>
      <c r="FO48" s="27"/>
      <c r="FP48" s="27"/>
      <c r="FQ48" s="27"/>
      <c r="FR48" s="27"/>
      <c r="FS48" s="27"/>
      <c r="FT48" s="27"/>
      <c r="FU48" s="27"/>
      <c r="FV48" s="27"/>
      <c r="FW48" s="27"/>
      <c r="FX48" s="27"/>
      <c r="FY48" s="27"/>
      <c r="FZ48" s="27"/>
      <c r="GA48" s="27"/>
      <c r="GB48" s="27"/>
      <c r="GC48" s="27"/>
      <c r="GD48" s="27"/>
      <c r="GE48" s="27"/>
      <c r="GF48" s="27"/>
      <c r="GG48" s="27"/>
      <c r="GH48" s="27"/>
      <c r="GI48" s="27"/>
      <c r="GJ48" s="27"/>
      <c r="GK48" s="27"/>
      <c r="GL48" s="27"/>
      <c r="GM48" s="27"/>
      <c r="GN48" s="27"/>
      <c r="GP48" s="27"/>
      <c r="GQ48" s="27"/>
      <c r="GR48" s="27"/>
      <c r="GS48" s="27"/>
      <c r="GT48" s="27"/>
      <c r="GU48" s="27"/>
      <c r="GV48" s="27"/>
      <c r="GW48" s="27"/>
      <c r="GX48" s="27"/>
      <c r="GY48" s="27"/>
      <c r="GZ48" s="27"/>
      <c r="HA48" s="27"/>
      <c r="HB48" s="27"/>
      <c r="HC48" s="27"/>
      <c r="HD48" s="27"/>
      <c r="HE48" s="27"/>
      <c r="HF48" s="27"/>
      <c r="HG48" s="27"/>
      <c r="HH48" s="27"/>
      <c r="HI48" s="27"/>
      <c r="HJ48" s="27"/>
      <c r="HK48" s="27"/>
      <c r="HL48" s="27"/>
      <c r="HM48" s="27"/>
      <c r="HN48" s="27"/>
      <c r="HO48" s="27"/>
      <c r="HP48" s="27"/>
      <c r="HQ48" s="27"/>
      <c r="HR48" s="27"/>
      <c r="HS48" s="27"/>
      <c r="HT48" s="27"/>
      <c r="HU48" s="27"/>
      <c r="HV48" s="27"/>
      <c r="HW48" s="27"/>
      <c r="HX48" s="27"/>
      <c r="HY48" s="27"/>
      <c r="HZ48" s="27"/>
      <c r="IA48" s="27"/>
      <c r="IB48" s="27"/>
      <c r="IC48" s="27"/>
      <c r="ID48" s="27"/>
      <c r="IE48" s="27"/>
      <c r="IF48" s="27"/>
      <c r="IG48" s="27"/>
      <c r="IH48" s="27"/>
      <c r="II48" s="27"/>
      <c r="IJ48" s="27"/>
      <c r="IL48" s="27"/>
      <c r="IM48" s="27"/>
      <c r="IN48" s="27"/>
      <c r="IO48" s="27"/>
      <c r="IP48" s="27"/>
      <c r="IQ48" s="27"/>
      <c r="IR48" s="27"/>
      <c r="IS48" s="27"/>
      <c r="IT48" s="27"/>
      <c r="IU48" s="27"/>
      <c r="IV48" s="27"/>
      <c r="IW48" s="27"/>
      <c r="IX48" s="27"/>
      <c r="IY48" s="27"/>
      <c r="IZ48" s="27"/>
      <c r="JA48" s="27"/>
      <c r="JB48" s="27"/>
      <c r="JC48" s="27"/>
      <c r="JD48" s="27"/>
      <c r="JE48" s="27"/>
      <c r="JF48" s="27"/>
      <c r="JG48" s="27"/>
      <c r="JH48" s="27"/>
      <c r="JI48" s="27"/>
      <c r="JJ48" s="27"/>
      <c r="JK48" s="27"/>
      <c r="JL48" s="27"/>
      <c r="JM48" s="27"/>
      <c r="JN48" s="27"/>
      <c r="JO48" s="27"/>
      <c r="JP48" s="27"/>
      <c r="JQ48" s="27"/>
      <c r="JR48" s="27"/>
      <c r="JS48" s="27"/>
      <c r="JT48" s="27"/>
      <c r="JU48" s="27"/>
      <c r="JV48" s="27"/>
      <c r="JW48" s="27"/>
      <c r="JX48" s="27"/>
      <c r="JY48" s="27"/>
      <c r="JZ48" s="27"/>
      <c r="KA48" s="27"/>
      <c r="KB48" s="27"/>
      <c r="KC48" s="27"/>
      <c r="KD48" s="27"/>
      <c r="KE48" s="27"/>
      <c r="KF48" s="27"/>
      <c r="KG48" s="27"/>
      <c r="KH48" s="27"/>
      <c r="KI48" s="27"/>
      <c r="KJ48" s="27"/>
      <c r="KK48" s="27"/>
      <c r="KL48" s="27"/>
      <c r="KM48" s="27"/>
      <c r="KN48" s="27"/>
      <c r="KO48" s="27"/>
      <c r="KP48" s="27"/>
      <c r="KQ48" s="27"/>
      <c r="KR48" s="27"/>
      <c r="KS48" s="27"/>
      <c r="KT48" s="27"/>
      <c r="KU48" s="27"/>
      <c r="KV48" s="27"/>
      <c r="KW48" s="27"/>
      <c r="KX48" s="27"/>
      <c r="KY48" s="27"/>
      <c r="KZ48" s="27"/>
      <c r="LA48" s="27"/>
      <c r="LB48" s="27"/>
      <c r="LC48" s="27"/>
      <c r="LD48" s="27"/>
      <c r="LE48" s="27"/>
    </row>
    <row r="49" spans="1:317" ht="15" hidden="1" thickBot="1" x14ac:dyDescent="0.35">
      <c r="A49" s="17"/>
      <c r="B49" s="31" t="s">
        <v>84</v>
      </c>
      <c r="C49" s="20" t="s">
        <v>124</v>
      </c>
      <c r="D49" s="20"/>
      <c r="E49" s="20"/>
      <c r="F49" s="20"/>
      <c r="G49" s="20"/>
      <c r="H49" s="20"/>
      <c r="I49" s="30"/>
      <c r="J49" s="27"/>
      <c r="K49" s="27"/>
      <c r="L49" s="27"/>
      <c r="M49" s="27"/>
      <c r="N49" s="27"/>
      <c r="O49" s="27"/>
      <c r="P49" s="30"/>
      <c r="Q49" s="30"/>
      <c r="R49" s="30"/>
      <c r="S49" s="30"/>
      <c r="T49" s="30"/>
      <c r="U49" s="30"/>
      <c r="V49" s="30"/>
      <c r="W49" s="30"/>
      <c r="X49" s="30"/>
      <c r="Y49" s="30"/>
      <c r="Z49" s="30"/>
      <c r="AA49" s="30"/>
      <c r="AB49" s="30"/>
      <c r="AC49" s="30"/>
      <c r="AD49" s="30"/>
      <c r="AE49" s="30"/>
      <c r="AF49" s="30"/>
      <c r="AG49" s="30"/>
      <c r="AH49" s="30"/>
      <c r="AI49" s="30"/>
      <c r="AJ49" s="30"/>
      <c r="AK49" s="30"/>
      <c r="AL49" s="30"/>
      <c r="AM49" s="30"/>
      <c r="AN49" s="30"/>
      <c r="AO49" s="30"/>
      <c r="AP49" s="30"/>
      <c r="AQ49" s="30"/>
      <c r="AR49" s="30"/>
      <c r="AS49" s="30"/>
      <c r="AT49" s="30"/>
      <c r="AV49" s="30"/>
      <c r="AW49" s="30"/>
      <c r="AX49" s="30"/>
      <c r="AY49" s="30"/>
      <c r="AZ49" s="30"/>
      <c r="BA49" s="30"/>
      <c r="BB49" s="30"/>
      <c r="BC49" s="30"/>
      <c r="BD49" s="30"/>
      <c r="BE49" s="30"/>
      <c r="BF49" s="30"/>
      <c r="BG49" s="3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30"/>
      <c r="CH49" s="27"/>
      <c r="CI49" s="27"/>
      <c r="CJ49" s="27"/>
      <c r="CK49" s="27"/>
      <c r="CL49" s="27"/>
      <c r="CM49" s="27"/>
      <c r="CN49" s="27"/>
      <c r="CO49" s="27"/>
      <c r="CP49" s="27"/>
      <c r="CQ49" s="27"/>
      <c r="CR49" s="27"/>
      <c r="CS49" s="27"/>
      <c r="CT49" s="27"/>
      <c r="CU49" s="27"/>
      <c r="CV49" s="27"/>
      <c r="CW49" s="27"/>
      <c r="CX49" s="27"/>
      <c r="CY49" s="27"/>
      <c r="CZ49" s="27"/>
      <c r="DA49" s="27"/>
      <c r="DB49" s="27"/>
      <c r="DC49" s="27"/>
      <c r="DD49" s="27"/>
      <c r="DE49" s="27"/>
      <c r="DF49" s="27"/>
      <c r="DG49" s="27"/>
      <c r="DH49" s="27"/>
      <c r="DI49" s="27"/>
      <c r="DJ49" s="27"/>
      <c r="DK49" s="27"/>
      <c r="DL49" s="27"/>
      <c r="DM49" s="27"/>
      <c r="DN49" s="27"/>
      <c r="DO49" s="27"/>
      <c r="DP49" s="27"/>
      <c r="DQ49" s="27"/>
      <c r="DR49" s="27"/>
      <c r="DS49" s="27"/>
      <c r="DT49" s="27"/>
      <c r="DU49" s="27"/>
      <c r="DV49" s="27"/>
      <c r="DW49" s="27"/>
      <c r="DX49" s="27"/>
      <c r="DY49" s="27"/>
      <c r="DZ49" s="27"/>
      <c r="EA49" s="27"/>
      <c r="EB49" s="27"/>
      <c r="EC49" s="27"/>
      <c r="ED49" s="27"/>
      <c r="EE49" s="27"/>
      <c r="EF49" s="27"/>
      <c r="EG49" s="27"/>
      <c r="EH49" s="27"/>
      <c r="EI49" s="27"/>
      <c r="EJ49" s="27"/>
      <c r="EK49" s="27"/>
      <c r="EL49" s="27"/>
      <c r="EM49" s="27"/>
      <c r="EN49" s="27"/>
      <c r="EO49" s="27"/>
      <c r="EP49" s="27"/>
      <c r="EQ49" s="27"/>
      <c r="ER49" s="27"/>
      <c r="ES49" s="27"/>
      <c r="ET49" s="27"/>
      <c r="EU49" s="27"/>
      <c r="EV49" s="27"/>
      <c r="EW49" s="27"/>
      <c r="EX49" s="27"/>
      <c r="EY49" s="27"/>
      <c r="EZ49" s="27"/>
      <c r="FA49" s="27"/>
      <c r="FB49" s="27"/>
      <c r="FC49" s="27"/>
      <c r="FD49" s="27"/>
      <c r="FE49" s="27"/>
      <c r="FF49" s="27"/>
      <c r="FG49" s="27"/>
      <c r="FH49" s="27"/>
      <c r="FI49" s="27"/>
      <c r="FJ49" s="27"/>
      <c r="FK49" s="27"/>
      <c r="FL49" s="27"/>
      <c r="FM49" s="27"/>
      <c r="FN49" s="27"/>
      <c r="FO49" s="27"/>
      <c r="FP49" s="27"/>
      <c r="FQ49" s="27"/>
      <c r="FR49" s="27"/>
      <c r="FS49" s="27"/>
      <c r="FT49" s="27"/>
      <c r="FU49" s="27"/>
      <c r="FV49" s="27"/>
      <c r="FW49" s="27"/>
      <c r="FX49" s="27"/>
      <c r="FY49" s="27"/>
      <c r="FZ49" s="27"/>
      <c r="GA49" s="27"/>
      <c r="GB49" s="27"/>
      <c r="GC49" s="27"/>
      <c r="GD49" s="27"/>
      <c r="GE49" s="27"/>
      <c r="GF49" s="27"/>
      <c r="GG49" s="27"/>
      <c r="GH49" s="27"/>
      <c r="GI49" s="27"/>
      <c r="GJ49" s="27"/>
      <c r="GK49" s="27"/>
      <c r="GL49" s="27"/>
      <c r="GM49" s="27"/>
      <c r="GN49" s="27"/>
      <c r="GP49" s="27"/>
      <c r="GQ49" s="27"/>
      <c r="GR49" s="27"/>
      <c r="GS49" s="27"/>
      <c r="GT49" s="27"/>
      <c r="GU49" s="27"/>
      <c r="GV49" s="27"/>
      <c r="GW49" s="27"/>
      <c r="GX49" s="27"/>
      <c r="GY49" s="27"/>
      <c r="GZ49" s="27"/>
      <c r="HA49" s="27"/>
      <c r="HB49" s="27"/>
      <c r="HC49" s="27"/>
      <c r="HD49" s="27"/>
      <c r="HE49" s="27"/>
      <c r="HF49" s="27"/>
      <c r="HG49" s="27"/>
      <c r="HH49" s="27"/>
      <c r="HI49" s="27"/>
      <c r="HJ49" s="27"/>
      <c r="HK49" s="27"/>
      <c r="HL49" s="27"/>
      <c r="HM49" s="27"/>
      <c r="HN49" s="27"/>
      <c r="HO49" s="27"/>
      <c r="HP49" s="27"/>
      <c r="HQ49" s="27"/>
      <c r="HR49" s="27"/>
      <c r="HS49" s="27"/>
      <c r="HT49" s="27"/>
      <c r="HU49" s="27"/>
      <c r="HV49" s="27"/>
      <c r="HW49" s="27"/>
      <c r="HX49" s="27"/>
      <c r="HY49" s="27"/>
      <c r="HZ49" s="27"/>
      <c r="IA49" s="27"/>
      <c r="IB49" s="27"/>
      <c r="IC49" s="27"/>
      <c r="ID49" s="27"/>
      <c r="IE49" s="27"/>
      <c r="IF49" s="27"/>
      <c r="IG49" s="27"/>
      <c r="IH49" s="27"/>
      <c r="II49" s="27"/>
      <c r="IJ49" s="27"/>
      <c r="IL49" s="27"/>
      <c r="IM49" s="27"/>
      <c r="IN49" s="27"/>
      <c r="IO49" s="27"/>
      <c r="IP49" s="27"/>
      <c r="IQ49" s="27"/>
      <c r="IR49" s="27"/>
      <c r="IS49" s="27"/>
      <c r="IT49" s="27"/>
      <c r="IU49" s="27"/>
      <c r="IV49" s="27"/>
      <c r="IW49" s="27"/>
      <c r="IX49" s="27"/>
      <c r="IY49" s="27"/>
      <c r="IZ49" s="27"/>
      <c r="JA49" s="27"/>
      <c r="JB49" s="27"/>
      <c r="JC49" s="27"/>
      <c r="JD49" s="27"/>
      <c r="JE49" s="27"/>
      <c r="JF49" s="27"/>
      <c r="JG49" s="27"/>
      <c r="JH49" s="27"/>
      <c r="JI49" s="27"/>
      <c r="JJ49" s="27"/>
      <c r="JK49" s="27"/>
      <c r="JL49" s="27"/>
      <c r="JM49" s="27"/>
      <c r="JN49" s="27"/>
      <c r="JO49" s="27"/>
      <c r="JP49" s="27"/>
      <c r="JQ49" s="27"/>
      <c r="JR49" s="27"/>
      <c r="JS49" s="27"/>
      <c r="JT49" s="27"/>
      <c r="JU49" s="27"/>
      <c r="JV49" s="27"/>
      <c r="JW49" s="27"/>
      <c r="JX49" s="27"/>
      <c r="JY49" s="27"/>
      <c r="JZ49" s="27"/>
      <c r="KA49" s="27"/>
      <c r="KB49" s="27"/>
      <c r="KC49" s="27"/>
      <c r="KD49" s="27"/>
      <c r="KE49" s="27"/>
      <c r="KF49" s="27"/>
      <c r="KG49" s="27"/>
      <c r="KH49" s="27"/>
      <c r="KI49" s="27"/>
      <c r="KJ49" s="27"/>
      <c r="KK49" s="27"/>
      <c r="KL49" s="27"/>
      <c r="KM49" s="27"/>
      <c r="KN49" s="27"/>
      <c r="KO49" s="27"/>
      <c r="KP49" s="27"/>
      <c r="KQ49" s="27"/>
      <c r="KR49" s="27"/>
      <c r="KS49" s="27"/>
      <c r="KT49" s="27"/>
      <c r="KU49" s="27"/>
      <c r="KV49" s="27"/>
      <c r="KW49" s="27"/>
      <c r="KX49" s="27"/>
      <c r="KY49" s="27"/>
      <c r="KZ49" s="27"/>
      <c r="LA49" s="27"/>
      <c r="LB49" s="27"/>
      <c r="LC49" s="27"/>
      <c r="LD49" s="27"/>
      <c r="LE49" s="27"/>
    </row>
    <row r="50" spans="1:317" ht="15" hidden="1" thickBot="1" x14ac:dyDescent="0.35">
      <c r="A50" s="80"/>
      <c r="B50" s="81" t="s">
        <v>95</v>
      </c>
      <c r="C50" s="37" t="s">
        <v>125</v>
      </c>
      <c r="D50" s="20"/>
      <c r="E50" s="20"/>
      <c r="F50" s="20"/>
      <c r="G50" s="20"/>
      <c r="H50" s="20"/>
      <c r="I50" s="30"/>
      <c r="J50" s="27">
        <v>1</v>
      </c>
      <c r="K50" s="27"/>
      <c r="L50" s="27"/>
      <c r="M50" s="27"/>
      <c r="N50" s="27"/>
      <c r="O50" s="27"/>
      <c r="P50" s="30"/>
      <c r="Q50" s="30"/>
      <c r="R50" s="30">
        <v>1</v>
      </c>
      <c r="S50" s="30">
        <v>1</v>
      </c>
      <c r="T50" s="30">
        <v>1</v>
      </c>
      <c r="U50" s="30">
        <v>1</v>
      </c>
      <c r="V50" s="30"/>
      <c r="W50" s="30">
        <v>1</v>
      </c>
      <c r="X50" s="30">
        <v>1</v>
      </c>
      <c r="Y50" s="30">
        <v>2</v>
      </c>
      <c r="Z50" s="30">
        <v>2</v>
      </c>
      <c r="AA50" s="30">
        <v>2</v>
      </c>
      <c r="AB50" s="30"/>
      <c r="AC50" s="30"/>
      <c r="AD50" s="30">
        <v>2</v>
      </c>
      <c r="AE50" s="30">
        <v>2</v>
      </c>
      <c r="AF50" s="30">
        <v>2</v>
      </c>
      <c r="AG50" s="30">
        <v>2</v>
      </c>
      <c r="AH50" s="30">
        <v>1</v>
      </c>
      <c r="AI50" s="30"/>
      <c r="AJ50" s="30">
        <v>1</v>
      </c>
      <c r="AK50" s="30">
        <v>1</v>
      </c>
      <c r="AL50" s="30">
        <v>1</v>
      </c>
      <c r="AM50" s="30">
        <v>1</v>
      </c>
      <c r="AN50" s="30">
        <v>1</v>
      </c>
      <c r="AO50" s="30"/>
      <c r="AP50" s="30">
        <v>2</v>
      </c>
      <c r="AQ50" s="30">
        <v>2</v>
      </c>
      <c r="AR50" s="30">
        <v>2</v>
      </c>
      <c r="AS50" s="30">
        <v>2</v>
      </c>
      <c r="AT50" s="30">
        <v>3</v>
      </c>
      <c r="AV50" s="30">
        <v>1</v>
      </c>
      <c r="AW50" s="30">
        <v>2</v>
      </c>
      <c r="AX50" s="30">
        <v>3</v>
      </c>
      <c r="AY50" s="30"/>
      <c r="AZ50" s="30"/>
      <c r="BA50" s="30"/>
      <c r="BB50" s="30"/>
      <c r="BC50" s="30"/>
      <c r="BD50" s="30"/>
      <c r="BE50" s="30"/>
      <c r="BF50" s="30"/>
      <c r="BG50" s="30"/>
      <c r="BH50" s="20"/>
      <c r="BI50" s="20"/>
      <c r="BJ50" s="20"/>
      <c r="BK50" s="20"/>
      <c r="BL50" s="33"/>
      <c r="BM50" s="30"/>
      <c r="BN50" s="20"/>
      <c r="BO50" s="20"/>
      <c r="BP50" s="20"/>
      <c r="BQ50" s="20"/>
      <c r="BR50" s="33"/>
      <c r="BS50" s="20"/>
      <c r="BT50" s="20"/>
      <c r="BU50" s="20"/>
      <c r="BV50" s="20"/>
      <c r="BW50" s="20"/>
      <c r="BX50" s="20"/>
      <c r="BY50" s="20"/>
      <c r="BZ50" s="20"/>
      <c r="CA50" s="20"/>
      <c r="CB50" s="20"/>
      <c r="CC50" s="20"/>
      <c r="CD50" s="20"/>
      <c r="CE50" s="20"/>
      <c r="CF50" s="20"/>
      <c r="CG50" s="30"/>
      <c r="CH50" s="27"/>
      <c r="CI50" s="27"/>
      <c r="CJ50" s="27"/>
      <c r="CK50" s="27"/>
      <c r="CL50" s="27"/>
      <c r="CM50" s="27"/>
      <c r="CN50" s="27"/>
      <c r="CO50" s="27"/>
      <c r="CP50" s="27"/>
      <c r="CQ50" s="27"/>
      <c r="CR50" s="27"/>
      <c r="CS50" s="27"/>
      <c r="CT50" s="27"/>
      <c r="CU50" s="27"/>
      <c r="CV50" s="27"/>
      <c r="CW50" s="27"/>
      <c r="CX50" s="27"/>
      <c r="CY50" s="27"/>
      <c r="CZ50" s="27"/>
      <c r="DA50" s="27"/>
      <c r="DB50" s="27"/>
      <c r="DC50" s="27"/>
      <c r="DD50" s="27"/>
      <c r="DE50" s="27"/>
      <c r="DF50" s="27"/>
      <c r="DG50" s="27"/>
      <c r="DH50" s="27"/>
      <c r="DI50" s="27"/>
      <c r="DJ50" s="27"/>
      <c r="DK50" s="27"/>
      <c r="DL50" s="27"/>
      <c r="DM50" s="27"/>
      <c r="DN50" s="27"/>
      <c r="DO50" s="27"/>
      <c r="DP50" s="27"/>
      <c r="DQ50" s="27"/>
      <c r="DR50" s="27"/>
      <c r="DS50" s="27"/>
      <c r="DT50" s="27"/>
      <c r="DU50" s="27"/>
      <c r="DV50" s="27"/>
      <c r="DW50" s="27"/>
      <c r="DX50" s="27"/>
      <c r="DY50" s="27"/>
      <c r="DZ50" s="27"/>
      <c r="EA50" s="27"/>
      <c r="EB50" s="27"/>
      <c r="EC50" s="27"/>
      <c r="ED50" s="27"/>
      <c r="EE50" s="27"/>
      <c r="EF50" s="27"/>
      <c r="EG50" s="27"/>
      <c r="EH50" s="27"/>
      <c r="EI50" s="27"/>
      <c r="EJ50" s="27"/>
      <c r="EK50" s="27"/>
      <c r="EL50" s="27"/>
      <c r="EM50" s="27"/>
      <c r="EN50" s="27"/>
      <c r="EO50" s="27"/>
      <c r="EP50" s="27"/>
      <c r="EQ50" s="27"/>
      <c r="ER50" s="27"/>
      <c r="ES50" s="27"/>
      <c r="ET50" s="27"/>
      <c r="EU50" s="27"/>
      <c r="EV50" s="27"/>
      <c r="EW50" s="27"/>
      <c r="EX50" s="27"/>
      <c r="EY50" s="27"/>
      <c r="EZ50" s="27"/>
      <c r="FA50" s="27"/>
      <c r="FB50" s="27"/>
      <c r="FC50" s="27"/>
      <c r="FD50" s="27"/>
      <c r="FE50" s="27"/>
      <c r="FF50" s="27"/>
      <c r="FG50" s="27"/>
      <c r="FH50" s="27"/>
      <c r="FI50" s="27"/>
      <c r="FJ50" s="27"/>
      <c r="FK50" s="27"/>
      <c r="FL50" s="27"/>
      <c r="FM50" s="27"/>
      <c r="FN50" s="27"/>
      <c r="FO50" s="27"/>
      <c r="FP50" s="27"/>
      <c r="FQ50" s="27"/>
      <c r="FR50" s="27"/>
      <c r="FS50" s="27"/>
      <c r="FT50" s="27"/>
      <c r="FU50" s="27"/>
      <c r="FV50" s="27"/>
      <c r="FW50" s="27"/>
      <c r="FX50" s="27"/>
      <c r="FY50" s="27"/>
      <c r="FZ50" s="27"/>
      <c r="GA50" s="27"/>
      <c r="GB50" s="27"/>
      <c r="GC50" s="27"/>
      <c r="GD50" s="27"/>
      <c r="GE50" s="27"/>
      <c r="GF50" s="27"/>
      <c r="GG50" s="27"/>
      <c r="GH50" s="27"/>
      <c r="GI50" s="27"/>
      <c r="GJ50" s="27"/>
      <c r="GK50" s="27"/>
      <c r="GL50" s="27"/>
      <c r="GM50" s="27"/>
      <c r="GN50" s="27"/>
      <c r="GO50" s="27"/>
      <c r="GP50" s="27"/>
      <c r="GQ50" s="27"/>
      <c r="GR50" s="27"/>
      <c r="GS50" s="27"/>
      <c r="GT50" s="27"/>
      <c r="GU50" s="27"/>
      <c r="GV50" s="27"/>
      <c r="GW50" s="27"/>
      <c r="GX50" s="27"/>
      <c r="GY50" s="27"/>
      <c r="GZ50" s="27"/>
      <c r="HA50" s="27"/>
      <c r="HB50" s="27"/>
      <c r="HC50" s="27"/>
      <c r="HD50" s="27"/>
      <c r="HE50" s="27"/>
      <c r="HF50" s="27"/>
      <c r="HG50" s="27"/>
      <c r="HH50" s="27"/>
      <c r="HI50" s="27"/>
      <c r="HJ50" s="27"/>
      <c r="HK50" s="27"/>
      <c r="HL50" s="27"/>
      <c r="HM50" s="27"/>
      <c r="HN50" s="27"/>
      <c r="HO50" s="27"/>
      <c r="HP50" s="27"/>
      <c r="HQ50" s="27"/>
      <c r="HR50" s="27"/>
      <c r="HS50" s="27"/>
      <c r="HT50" s="27"/>
      <c r="HU50" s="27"/>
      <c r="HV50" s="27"/>
      <c r="HW50" s="27"/>
      <c r="HX50" s="27"/>
      <c r="HY50" s="27"/>
      <c r="HZ50" s="27"/>
      <c r="IA50" s="27"/>
      <c r="IB50" s="27"/>
      <c r="IC50" s="27"/>
      <c r="ID50" s="27"/>
      <c r="IE50" s="27"/>
      <c r="IF50" s="27"/>
      <c r="IG50" s="27"/>
      <c r="IH50" s="27"/>
      <c r="II50" s="27"/>
      <c r="IJ50" s="27"/>
      <c r="IK50" s="27"/>
      <c r="IL50" s="27"/>
      <c r="IM50" s="27"/>
      <c r="IN50" s="27"/>
      <c r="IO50" s="27"/>
      <c r="IP50" s="27"/>
      <c r="IQ50" s="27"/>
      <c r="IR50" s="27"/>
      <c r="IS50" s="27"/>
      <c r="IT50" s="27"/>
      <c r="IU50" s="27"/>
      <c r="IV50" s="27"/>
      <c r="IW50" s="27"/>
      <c r="IX50" s="27"/>
      <c r="IY50" s="27"/>
      <c r="IZ50" s="27"/>
      <c r="JA50" s="27"/>
      <c r="JB50" s="27"/>
      <c r="JC50" s="27"/>
      <c r="JD50" s="27"/>
      <c r="JE50" s="27"/>
      <c r="JF50" s="27"/>
      <c r="JG50" s="27"/>
      <c r="JH50" s="27"/>
      <c r="JI50" s="27"/>
      <c r="JJ50" s="27"/>
      <c r="JK50" s="27"/>
      <c r="JL50" s="27"/>
      <c r="JM50" s="27"/>
      <c r="JN50" s="27"/>
      <c r="JO50" s="27"/>
      <c r="JP50" s="27"/>
      <c r="JQ50" s="27"/>
      <c r="JR50" s="27"/>
      <c r="JS50" s="27"/>
      <c r="JT50" s="27"/>
      <c r="JU50" s="27"/>
      <c r="JV50" s="27"/>
      <c r="JW50" s="27"/>
      <c r="JX50" s="27"/>
      <c r="JY50" s="27"/>
      <c r="JZ50" s="27"/>
      <c r="KA50" s="27"/>
      <c r="KB50" s="27"/>
      <c r="KC50" s="27"/>
      <c r="KD50" s="27"/>
      <c r="KE50" s="27"/>
      <c r="KF50" s="27"/>
      <c r="KG50" s="27"/>
      <c r="KH50" s="27"/>
      <c r="KI50" s="27"/>
      <c r="KJ50" s="27"/>
      <c r="KK50" s="27"/>
      <c r="KL50" s="27"/>
      <c r="KM50" s="27"/>
      <c r="KN50" s="27"/>
      <c r="KO50" s="27"/>
      <c r="KP50" s="27"/>
      <c r="KQ50" s="27"/>
      <c r="KR50" s="27"/>
      <c r="KS50" s="27"/>
      <c r="KT50" s="27"/>
      <c r="KU50" s="27"/>
      <c r="KV50" s="27"/>
      <c r="KW50" s="27"/>
      <c r="KX50" s="27"/>
      <c r="KY50" s="27"/>
      <c r="KZ50" s="27"/>
      <c r="LA50" s="27"/>
      <c r="LB50" s="27"/>
      <c r="LC50" s="27"/>
      <c r="LD50" s="27"/>
      <c r="LE50" s="27"/>
    </row>
    <row r="51" spans="1:317" ht="15" hidden="1" thickBot="1" x14ac:dyDescent="0.35">
      <c r="A51" s="82" t="s">
        <v>126</v>
      </c>
      <c r="B51" s="27" t="s">
        <v>127</v>
      </c>
      <c r="C51" s="27" t="s">
        <v>79</v>
      </c>
      <c r="D51" s="39"/>
      <c r="E51" s="37"/>
      <c r="F51" s="37"/>
      <c r="G51" s="37"/>
      <c r="H51" s="37"/>
      <c r="I51" s="40"/>
      <c r="J51" s="27"/>
      <c r="K51" s="27"/>
      <c r="L51" s="27">
        <v>1</v>
      </c>
      <c r="M51" s="27">
        <v>3</v>
      </c>
      <c r="N51" s="27">
        <v>4</v>
      </c>
      <c r="O51" s="27"/>
      <c r="P51" s="30"/>
      <c r="Q51" s="30">
        <v>8.49</v>
      </c>
      <c r="R51" s="30">
        <v>9.77</v>
      </c>
      <c r="S51" s="30">
        <v>7.06</v>
      </c>
      <c r="T51" s="30">
        <v>10.06</v>
      </c>
      <c r="U51" s="30">
        <v>8.35</v>
      </c>
      <c r="V51" s="30"/>
      <c r="W51" s="30"/>
      <c r="X51" s="30"/>
      <c r="Y51" s="30"/>
      <c r="Z51" s="30"/>
      <c r="AA51" s="30"/>
      <c r="AB51" s="30"/>
      <c r="AC51" s="30"/>
      <c r="AD51" s="30">
        <v>13.55</v>
      </c>
      <c r="AE51" s="30">
        <v>15.14</v>
      </c>
      <c r="AF51" s="30">
        <v>9.61</v>
      </c>
      <c r="AG51" s="30">
        <v>10.91</v>
      </c>
      <c r="AH51" s="30">
        <v>11.15</v>
      </c>
      <c r="AI51" s="30"/>
      <c r="AJ51" s="30"/>
      <c r="AK51" s="30">
        <v>7.77</v>
      </c>
      <c r="AL51" s="30">
        <v>10.68</v>
      </c>
      <c r="AM51" s="30">
        <v>11.61</v>
      </c>
      <c r="AN51" s="30">
        <v>9.68</v>
      </c>
      <c r="AO51" s="30"/>
      <c r="AP51" s="30">
        <v>15.26</v>
      </c>
      <c r="AQ51" s="30" t="s">
        <v>128</v>
      </c>
      <c r="AR51" s="30">
        <v>9.2799999999999994</v>
      </c>
      <c r="AS51" s="30">
        <v>13.91</v>
      </c>
      <c r="AT51" s="30">
        <v>14.52</v>
      </c>
      <c r="AV51" s="30">
        <v>10.9</v>
      </c>
      <c r="AW51" s="30">
        <v>11.1</v>
      </c>
      <c r="AX51" s="30"/>
      <c r="AY51" s="30"/>
      <c r="AZ51" s="30"/>
      <c r="BA51" s="30"/>
      <c r="BB51" s="30"/>
      <c r="BC51" s="30"/>
      <c r="BD51" s="30"/>
      <c r="BE51" s="30"/>
      <c r="BF51" s="30"/>
      <c r="BG51" s="30"/>
      <c r="BH51" s="20"/>
      <c r="BI51" s="20"/>
      <c r="BJ51" s="20"/>
      <c r="BK51" s="20"/>
      <c r="BL51" s="33"/>
      <c r="BM51" s="30"/>
      <c r="BN51" s="20"/>
      <c r="BO51" s="20"/>
      <c r="BP51" s="20"/>
      <c r="BQ51" s="20"/>
      <c r="BR51" s="33"/>
      <c r="BS51" s="20"/>
      <c r="BT51" s="20"/>
      <c r="BU51" s="20"/>
      <c r="BV51" s="20"/>
      <c r="BW51" s="20"/>
      <c r="BX51" s="20"/>
      <c r="BY51" s="20"/>
      <c r="BZ51" s="20"/>
      <c r="CA51" s="20"/>
      <c r="CB51" s="20"/>
      <c r="CC51" s="20"/>
      <c r="CD51" s="20"/>
      <c r="CE51" s="20"/>
      <c r="CF51" s="20"/>
      <c r="CG51" s="30"/>
      <c r="CH51" s="27"/>
      <c r="CI51" s="27"/>
      <c r="CJ51" s="27"/>
      <c r="CK51" s="27"/>
      <c r="CL51" s="27"/>
      <c r="CM51" s="27"/>
      <c r="CN51" s="27"/>
      <c r="CO51" s="27"/>
      <c r="CP51" s="27"/>
      <c r="CQ51" s="27"/>
      <c r="CR51" s="27"/>
      <c r="CS51" s="27"/>
      <c r="CT51" s="27"/>
      <c r="CU51" s="27"/>
      <c r="CV51" s="27"/>
      <c r="CW51" s="27"/>
      <c r="CX51" s="27"/>
      <c r="CY51" s="27"/>
      <c r="CZ51" s="27"/>
      <c r="DA51" s="27"/>
      <c r="DB51" s="27"/>
      <c r="DC51" s="27"/>
      <c r="DD51" s="27"/>
      <c r="DE51" s="27"/>
      <c r="DF51" s="27"/>
      <c r="DG51" s="27"/>
      <c r="DH51" s="27"/>
      <c r="DI51" s="27"/>
      <c r="DJ51" s="27"/>
      <c r="DK51" s="27"/>
      <c r="DL51" s="27"/>
      <c r="DM51" s="27"/>
      <c r="DN51" s="27"/>
      <c r="DO51" s="27"/>
      <c r="DP51" s="27"/>
      <c r="DQ51" s="27"/>
      <c r="DR51" s="27"/>
      <c r="DS51" s="27"/>
      <c r="DT51" s="27"/>
      <c r="DU51" s="27"/>
      <c r="DV51" s="27"/>
      <c r="DW51" s="27"/>
      <c r="DX51" s="27"/>
      <c r="DY51" s="27"/>
      <c r="DZ51" s="27"/>
      <c r="EA51" s="27"/>
      <c r="EB51" s="27"/>
      <c r="EC51" s="27"/>
      <c r="ED51" s="27"/>
      <c r="EE51" s="27"/>
      <c r="EF51" s="27"/>
      <c r="EG51" s="27"/>
      <c r="EH51" s="27"/>
      <c r="EI51" s="27"/>
      <c r="EJ51" s="27"/>
      <c r="EK51" s="27"/>
      <c r="EL51" s="27"/>
      <c r="EM51" s="27"/>
      <c r="EN51" s="27"/>
      <c r="EO51" s="27"/>
      <c r="EP51" s="27"/>
      <c r="EQ51" s="27"/>
      <c r="ER51" s="27"/>
      <c r="ES51" s="27"/>
      <c r="ET51" s="27"/>
      <c r="EU51" s="27"/>
      <c r="EV51" s="27"/>
      <c r="EW51" s="27"/>
      <c r="EX51" s="27"/>
      <c r="EY51" s="27"/>
      <c r="EZ51" s="27"/>
      <c r="FA51" s="27"/>
      <c r="FB51" s="27"/>
      <c r="FC51" s="27"/>
      <c r="FD51" s="27"/>
      <c r="FE51" s="27"/>
      <c r="FF51" s="27"/>
      <c r="FG51" s="27"/>
      <c r="FH51" s="27"/>
      <c r="FI51" s="27"/>
      <c r="FJ51" s="27"/>
      <c r="FK51" s="27"/>
      <c r="FL51" s="27"/>
      <c r="FM51" s="27"/>
      <c r="FN51" s="27"/>
      <c r="FO51" s="27"/>
      <c r="FP51" s="27"/>
      <c r="FQ51" s="27"/>
      <c r="FR51" s="27"/>
      <c r="FS51" s="27"/>
      <c r="FT51" s="27"/>
      <c r="FU51" s="27"/>
      <c r="FV51" s="27"/>
      <c r="FW51" s="27"/>
      <c r="FX51" s="27"/>
      <c r="FY51" s="27"/>
      <c r="FZ51" s="27"/>
      <c r="GA51" s="27"/>
      <c r="GB51" s="27"/>
      <c r="GC51" s="27"/>
      <c r="GD51" s="27"/>
      <c r="GE51" s="27"/>
      <c r="GF51" s="27"/>
      <c r="GG51" s="27"/>
      <c r="GH51" s="27"/>
      <c r="GI51" s="27"/>
      <c r="GJ51" s="27"/>
      <c r="GK51" s="27"/>
      <c r="GL51" s="27"/>
      <c r="GM51" s="27"/>
      <c r="GN51" s="27"/>
      <c r="GP51" s="27"/>
      <c r="GQ51" s="27"/>
      <c r="GR51" s="27"/>
      <c r="GS51" s="27"/>
      <c r="GT51" s="27"/>
      <c r="GU51" s="27"/>
      <c r="GV51" s="27"/>
      <c r="GW51" s="27"/>
      <c r="GX51" s="27"/>
      <c r="GY51" s="27"/>
      <c r="GZ51" s="27"/>
      <c r="HA51" s="27"/>
      <c r="HB51" s="27"/>
      <c r="HC51" s="27"/>
      <c r="HD51" s="27"/>
      <c r="HE51" s="27"/>
      <c r="HF51" s="27"/>
      <c r="HG51" s="27"/>
      <c r="HH51" s="27"/>
      <c r="HI51" s="27"/>
      <c r="HJ51" s="27"/>
      <c r="HK51" s="27"/>
      <c r="HL51" s="27"/>
      <c r="HM51" s="27"/>
      <c r="HN51" s="27"/>
      <c r="HO51" s="27"/>
      <c r="HP51" s="27"/>
      <c r="HQ51" s="27"/>
      <c r="HR51" s="27"/>
      <c r="HS51" s="27"/>
      <c r="HT51" s="27"/>
      <c r="HU51" s="27"/>
      <c r="HV51" s="27"/>
      <c r="HW51" s="27"/>
      <c r="HX51" s="27"/>
      <c r="HY51" s="27"/>
      <c r="HZ51" s="27"/>
      <c r="IA51" s="27"/>
      <c r="IB51" s="27"/>
      <c r="IC51" s="27"/>
      <c r="ID51" s="27"/>
      <c r="IE51" s="27"/>
      <c r="IF51" s="27"/>
      <c r="IG51" s="27"/>
      <c r="IH51" s="27"/>
      <c r="II51" s="27"/>
      <c r="IJ51" s="27"/>
      <c r="IL51" s="27"/>
      <c r="IM51" s="27"/>
      <c r="IN51" s="27"/>
      <c r="IO51" s="27"/>
      <c r="IP51" s="27"/>
      <c r="IQ51" s="27"/>
      <c r="IR51" s="27"/>
      <c r="IS51" s="27"/>
      <c r="IT51" s="27"/>
      <c r="IU51" s="27"/>
      <c r="IV51" s="27"/>
      <c r="IW51" s="27"/>
      <c r="IX51" s="27"/>
      <c r="IY51" s="27"/>
      <c r="IZ51" s="27"/>
      <c r="JA51" s="27"/>
      <c r="JB51" s="27"/>
      <c r="JC51" s="27"/>
      <c r="JD51" s="27"/>
      <c r="JE51" s="27"/>
      <c r="JF51" s="27"/>
      <c r="JG51" s="27"/>
      <c r="JH51" s="27"/>
      <c r="JI51" s="27"/>
      <c r="JJ51" s="27"/>
      <c r="JK51" s="27"/>
      <c r="JL51" s="27"/>
      <c r="JM51" s="27"/>
      <c r="JN51" s="27"/>
      <c r="JO51" s="27"/>
      <c r="JP51" s="27"/>
      <c r="JQ51" s="27"/>
      <c r="JR51" s="27"/>
      <c r="JS51" s="27"/>
      <c r="JT51" s="27"/>
      <c r="JU51" s="27"/>
      <c r="JV51" s="27"/>
      <c r="JW51" s="27"/>
      <c r="JX51" s="27"/>
      <c r="JY51" s="27"/>
      <c r="JZ51" s="27"/>
      <c r="KA51" s="27"/>
      <c r="KB51" s="27"/>
      <c r="KC51" s="27"/>
      <c r="KD51" s="27"/>
      <c r="KE51" s="27"/>
      <c r="KF51" s="27"/>
      <c r="KG51" s="27"/>
      <c r="KH51" s="27"/>
      <c r="KI51" s="27"/>
      <c r="KJ51" s="27"/>
      <c r="KK51" s="27"/>
      <c r="KL51" s="27"/>
      <c r="KM51" s="27"/>
      <c r="KN51" s="27"/>
      <c r="KO51" s="27"/>
      <c r="KP51" s="27"/>
      <c r="KQ51" s="27"/>
      <c r="KR51" s="27"/>
      <c r="KS51" s="27"/>
      <c r="KT51" s="27"/>
      <c r="KU51" s="27"/>
      <c r="KV51" s="27"/>
      <c r="KW51" s="27"/>
      <c r="KX51" s="27"/>
      <c r="KY51" s="27"/>
      <c r="KZ51" s="27"/>
      <c r="LA51" s="27"/>
      <c r="LB51" s="27"/>
      <c r="LC51" s="27"/>
      <c r="LD51" s="27"/>
      <c r="LE51" s="27"/>
    </row>
    <row r="52" spans="1:317" ht="15" hidden="1" thickBot="1" x14ac:dyDescent="0.35">
      <c r="A52" s="83"/>
      <c r="B52" s="27" t="s">
        <v>127</v>
      </c>
      <c r="C52" s="84" t="s">
        <v>129</v>
      </c>
      <c r="D52" s="20"/>
      <c r="E52" s="20"/>
      <c r="F52" s="20"/>
      <c r="G52" s="20"/>
      <c r="H52" s="20"/>
      <c r="I52" s="30"/>
      <c r="J52" s="27"/>
      <c r="K52" s="27"/>
      <c r="L52" s="71">
        <v>0.64700000000000002</v>
      </c>
      <c r="M52" s="71">
        <v>0.433</v>
      </c>
      <c r="N52" s="71">
        <v>0.65800000000000003</v>
      </c>
      <c r="O52" s="27"/>
      <c r="P52" s="30"/>
      <c r="Q52" s="30"/>
      <c r="R52" s="30"/>
      <c r="S52" s="30">
        <v>0</v>
      </c>
      <c r="T52" s="30">
        <v>1</v>
      </c>
      <c r="U52" s="30">
        <v>2</v>
      </c>
      <c r="V52" s="30"/>
      <c r="W52" s="30"/>
      <c r="X52" s="30"/>
      <c r="Y52" s="30"/>
      <c r="Z52" s="30"/>
      <c r="AA52" s="30"/>
      <c r="AB52" s="30"/>
      <c r="AC52" s="30"/>
      <c r="AD52" s="30">
        <v>1</v>
      </c>
      <c r="AE52" s="30">
        <v>1</v>
      </c>
      <c r="AF52" s="30">
        <v>0</v>
      </c>
      <c r="AG52" s="30">
        <v>1</v>
      </c>
      <c r="AH52" s="30">
        <v>1</v>
      </c>
      <c r="AI52" s="30"/>
      <c r="AJ52" s="30"/>
      <c r="AK52" s="30">
        <v>2</v>
      </c>
      <c r="AL52" s="30">
        <v>3</v>
      </c>
      <c r="AM52" s="30">
        <v>5</v>
      </c>
      <c r="AN52" s="30">
        <v>6</v>
      </c>
      <c r="AO52" s="30"/>
      <c r="AP52" s="30">
        <v>6</v>
      </c>
      <c r="AQ52" s="30">
        <v>3</v>
      </c>
      <c r="AR52" s="30">
        <v>5</v>
      </c>
      <c r="AS52" s="30">
        <v>2</v>
      </c>
      <c r="AT52" s="30">
        <v>3</v>
      </c>
      <c r="AV52" s="30">
        <v>5</v>
      </c>
      <c r="AW52" s="30">
        <v>1</v>
      </c>
      <c r="AX52" s="30"/>
      <c r="AY52" s="30"/>
      <c r="AZ52" s="30"/>
      <c r="BA52" s="30"/>
      <c r="BB52" s="30"/>
      <c r="BC52" s="30"/>
      <c r="BD52" s="30"/>
      <c r="BE52" s="30"/>
      <c r="BF52" s="30"/>
      <c r="BG52" s="3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30"/>
      <c r="CH52" s="27"/>
      <c r="CI52" s="27"/>
      <c r="CJ52" s="27"/>
      <c r="CK52" s="27"/>
      <c r="CL52" s="27"/>
      <c r="CM52" s="27"/>
      <c r="CN52" s="27"/>
      <c r="CO52" s="27"/>
      <c r="CP52" s="27"/>
      <c r="CQ52" s="27"/>
      <c r="CR52" s="71"/>
      <c r="CS52" s="71"/>
      <c r="CT52" s="71"/>
      <c r="CU52" s="71"/>
      <c r="CV52" s="27"/>
      <c r="CW52" s="27"/>
      <c r="CX52" s="27"/>
      <c r="CY52" s="27"/>
      <c r="CZ52" s="27"/>
      <c r="DA52" s="27"/>
      <c r="DB52" s="27"/>
      <c r="DC52" s="27"/>
      <c r="DD52" s="71"/>
      <c r="DE52" s="71"/>
      <c r="DF52" s="71"/>
      <c r="DG52" s="71"/>
      <c r="DH52" s="27"/>
      <c r="DI52" s="27"/>
      <c r="DJ52" s="27"/>
      <c r="DK52" s="27"/>
      <c r="DL52" s="27"/>
      <c r="DM52" s="27"/>
      <c r="DN52" s="27"/>
      <c r="DO52" s="27"/>
      <c r="DP52" s="71"/>
      <c r="DQ52" s="71"/>
      <c r="DR52" s="71"/>
      <c r="DS52" s="71"/>
      <c r="DT52" s="71"/>
      <c r="DU52" s="27"/>
      <c r="DV52" s="71"/>
      <c r="DW52" s="71"/>
      <c r="DX52" s="71"/>
      <c r="DY52" s="71"/>
      <c r="DZ52" s="71"/>
      <c r="EA52" s="27"/>
      <c r="EB52" s="71"/>
      <c r="EC52" s="71"/>
      <c r="ED52" s="71"/>
      <c r="EE52" s="71"/>
      <c r="EF52" s="71"/>
      <c r="EG52" s="27"/>
      <c r="EH52" s="71"/>
      <c r="EI52" s="71"/>
      <c r="EJ52" s="71"/>
      <c r="EK52" s="71"/>
      <c r="EL52" s="71"/>
      <c r="EM52" s="27"/>
      <c r="EN52" s="71"/>
      <c r="EO52" s="71"/>
      <c r="EP52" s="71"/>
      <c r="EQ52" s="71"/>
      <c r="ER52" s="71"/>
      <c r="ES52" s="27"/>
      <c r="ET52" s="27"/>
      <c r="EU52" s="27"/>
      <c r="EV52" s="27"/>
      <c r="EW52" s="72"/>
      <c r="EX52" s="71"/>
      <c r="EY52" s="27"/>
      <c r="EZ52" s="71"/>
      <c r="FA52" s="71"/>
      <c r="FB52" s="71"/>
      <c r="FC52" s="27"/>
      <c r="FD52" s="27"/>
      <c r="FE52" s="27"/>
      <c r="FF52" s="71"/>
      <c r="FG52" s="72"/>
      <c r="FH52" s="71"/>
      <c r="FI52" s="71"/>
      <c r="FJ52" s="72"/>
      <c r="FK52" s="27"/>
      <c r="FL52" s="71"/>
      <c r="FM52" s="71"/>
      <c r="FN52" s="71"/>
      <c r="FO52" s="71"/>
      <c r="FP52" s="71"/>
      <c r="FQ52" s="27"/>
      <c r="FR52" s="71"/>
      <c r="FS52" s="72"/>
      <c r="FT52" s="71"/>
      <c r="FU52" s="69"/>
      <c r="FV52" s="71"/>
      <c r="FW52" s="27"/>
      <c r="FX52" s="71"/>
      <c r="FY52" s="27"/>
      <c r="FZ52" s="27"/>
      <c r="GA52" s="27"/>
      <c r="GB52" s="27"/>
      <c r="GC52" s="27"/>
      <c r="GD52" s="27"/>
      <c r="GE52" s="71"/>
      <c r="GF52" s="71"/>
      <c r="GG52" s="71"/>
      <c r="GH52" s="71"/>
      <c r="GI52" s="27"/>
      <c r="GJ52" s="71"/>
      <c r="GK52" s="71"/>
      <c r="GL52" s="71"/>
      <c r="GM52" s="27"/>
      <c r="GN52" s="27"/>
      <c r="GP52" s="27"/>
      <c r="GQ52" s="27"/>
      <c r="GR52" s="27"/>
      <c r="GS52" s="72"/>
      <c r="GT52" s="71"/>
      <c r="GU52" s="27"/>
      <c r="GV52" s="71"/>
      <c r="GW52" s="71"/>
      <c r="GX52" s="71"/>
      <c r="GY52" s="27"/>
      <c r="GZ52" s="27"/>
      <c r="HA52" s="27"/>
      <c r="HB52" s="71"/>
      <c r="HC52" s="72"/>
      <c r="HD52" s="71"/>
      <c r="HE52" s="71"/>
      <c r="HF52" s="72"/>
      <c r="HG52" s="27"/>
      <c r="HH52" s="71"/>
      <c r="HI52" s="71"/>
      <c r="HJ52" s="71"/>
      <c r="HK52" s="71"/>
      <c r="HL52" s="71"/>
      <c r="HM52" s="27"/>
      <c r="HN52" s="71"/>
      <c r="HO52" s="72"/>
      <c r="HP52" s="71"/>
      <c r="HQ52" s="69"/>
      <c r="HR52" s="71"/>
      <c r="HS52" s="27"/>
      <c r="HT52" s="71"/>
      <c r="HU52" s="27"/>
      <c r="HV52" s="27"/>
      <c r="HW52" s="27"/>
      <c r="HX52" s="27"/>
      <c r="HY52" s="27"/>
      <c r="HZ52" s="27"/>
      <c r="IA52" s="71"/>
      <c r="IB52" s="71"/>
      <c r="IC52" s="71"/>
      <c r="ID52" s="71"/>
      <c r="IE52" s="27"/>
      <c r="IF52" s="71"/>
      <c r="IG52" s="71"/>
      <c r="IH52" s="71"/>
      <c r="II52" s="27"/>
      <c r="IJ52" s="27"/>
      <c r="IL52" s="27"/>
      <c r="IM52" s="27"/>
      <c r="IN52" s="27"/>
      <c r="IO52" s="72"/>
      <c r="IP52" s="71"/>
      <c r="IQ52" s="27"/>
      <c r="IR52" s="71"/>
      <c r="IS52" s="71"/>
      <c r="IT52" s="71"/>
      <c r="IU52" s="27"/>
      <c r="IV52" s="27"/>
      <c r="IW52" s="27"/>
      <c r="IX52" s="71"/>
      <c r="IY52" s="72"/>
      <c r="IZ52" s="71"/>
      <c r="JA52" s="71"/>
      <c r="JB52" s="72"/>
      <c r="JC52" s="27"/>
      <c r="JD52" s="71"/>
      <c r="JE52" s="71"/>
      <c r="JF52" s="71"/>
      <c r="JG52" s="71"/>
      <c r="JH52" s="71"/>
      <c r="JI52" s="27"/>
      <c r="JJ52" s="71"/>
      <c r="JK52" s="72"/>
      <c r="JL52" s="71"/>
      <c r="JM52" s="69"/>
      <c r="JN52" s="71"/>
      <c r="JO52" s="27"/>
      <c r="JP52" s="71"/>
      <c r="JQ52" s="27"/>
      <c r="JR52" s="27"/>
      <c r="JS52" s="27"/>
      <c r="JT52" s="27"/>
      <c r="JU52" s="27"/>
      <c r="JV52" s="27"/>
      <c r="JW52" s="71"/>
      <c r="JX52" s="71"/>
      <c r="JY52" s="71"/>
      <c r="JZ52" s="71"/>
      <c r="KA52" s="27"/>
      <c r="KB52" s="71"/>
      <c r="KC52" s="71"/>
      <c r="KD52" s="71"/>
      <c r="KE52" s="27"/>
      <c r="KF52" s="27"/>
      <c r="KG52" s="27"/>
      <c r="KH52" s="71"/>
      <c r="KI52" s="72"/>
      <c r="KJ52" s="71"/>
      <c r="KK52" s="71"/>
      <c r="KL52" s="72"/>
      <c r="KM52" s="27"/>
      <c r="KN52" s="71"/>
      <c r="KO52" s="71"/>
      <c r="KP52" s="71"/>
      <c r="KQ52" s="71"/>
      <c r="KR52" s="71"/>
      <c r="KS52" s="27"/>
      <c r="KT52" s="71"/>
      <c r="KU52" s="72"/>
      <c r="KV52" s="71"/>
      <c r="KW52" s="69"/>
      <c r="KX52" s="71"/>
      <c r="KY52" s="27"/>
      <c r="KZ52" s="71"/>
      <c r="LA52" s="27"/>
      <c r="LB52" s="27"/>
      <c r="LC52" s="27"/>
      <c r="LD52" s="27"/>
      <c r="LE52" s="27"/>
    </row>
    <row r="53" spans="1:317" ht="15" hidden="1" thickBot="1" x14ac:dyDescent="0.35">
      <c r="A53" s="83"/>
      <c r="B53" s="27" t="s">
        <v>127</v>
      </c>
      <c r="C53" s="33" t="s">
        <v>130</v>
      </c>
      <c r="D53" s="37"/>
      <c r="E53" s="37"/>
      <c r="F53" s="37"/>
      <c r="G53" s="37"/>
      <c r="H53" s="37"/>
      <c r="I53" s="40"/>
      <c r="J53" s="27"/>
      <c r="K53" s="27"/>
      <c r="L53" s="71">
        <v>0.71540000000000004</v>
      </c>
      <c r="M53" s="71">
        <v>0.65800000000000003</v>
      </c>
      <c r="N53" s="71">
        <v>0.64500000000000002</v>
      </c>
      <c r="O53" s="27"/>
      <c r="P53" s="30"/>
      <c r="Q53" s="30" t="s">
        <v>128</v>
      </c>
      <c r="R53" s="30" t="s">
        <v>128</v>
      </c>
      <c r="S53" s="30" t="s">
        <v>128</v>
      </c>
      <c r="T53" s="30" t="s">
        <v>128</v>
      </c>
      <c r="U53" s="30" t="s">
        <v>128</v>
      </c>
      <c r="V53" s="30"/>
      <c r="W53" s="30"/>
      <c r="X53" s="30"/>
      <c r="Y53" s="30"/>
      <c r="Z53" s="30"/>
      <c r="AA53" s="30"/>
      <c r="AB53" s="30"/>
      <c r="AC53" s="30"/>
      <c r="AD53" s="30">
        <v>33.200000000000003</v>
      </c>
      <c r="AE53" s="30">
        <v>73.400000000000006</v>
      </c>
      <c r="AF53" s="30">
        <v>51.6</v>
      </c>
      <c r="AG53" s="30">
        <v>77</v>
      </c>
      <c r="AH53" s="30" t="s">
        <v>128</v>
      </c>
      <c r="AI53" s="30"/>
      <c r="AJ53" s="30"/>
      <c r="AK53" s="30">
        <v>61.4</v>
      </c>
      <c r="AL53" s="30">
        <v>64</v>
      </c>
      <c r="AM53" s="30">
        <v>60.5</v>
      </c>
      <c r="AN53" s="30">
        <v>76.3</v>
      </c>
      <c r="AO53" s="30"/>
      <c r="AP53" s="30">
        <v>78.400000000000006</v>
      </c>
      <c r="AQ53" s="30">
        <v>77.099999999999994</v>
      </c>
      <c r="AR53" s="30">
        <v>77.5</v>
      </c>
      <c r="AS53" s="30">
        <v>77.900000000000006</v>
      </c>
      <c r="AT53" s="30" t="s">
        <v>128</v>
      </c>
      <c r="AV53" s="30">
        <v>77.7</v>
      </c>
      <c r="AW53" s="30">
        <v>62.4</v>
      </c>
      <c r="AX53" s="30"/>
      <c r="AY53" s="30"/>
      <c r="AZ53" s="30"/>
      <c r="BA53" s="30"/>
      <c r="BB53" s="30"/>
      <c r="BC53" s="30"/>
      <c r="BD53" s="30"/>
      <c r="BE53" s="30"/>
      <c r="BF53" s="30"/>
      <c r="BG53" s="3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30"/>
      <c r="CH53" s="27"/>
      <c r="CI53" s="27"/>
      <c r="CJ53" s="27"/>
      <c r="CK53" s="27"/>
      <c r="CL53" s="27"/>
      <c r="CM53" s="27"/>
      <c r="CN53" s="27"/>
      <c r="CO53" s="27"/>
      <c r="CP53" s="27"/>
      <c r="CQ53" s="27"/>
      <c r="CR53" s="71"/>
      <c r="CS53" s="72"/>
      <c r="CT53" s="72"/>
      <c r="CU53" s="72"/>
      <c r="CV53" s="27"/>
      <c r="CW53" s="27"/>
      <c r="CX53" s="27"/>
      <c r="CY53" s="27"/>
      <c r="CZ53" s="27"/>
      <c r="DA53" s="27"/>
      <c r="DB53" s="27"/>
      <c r="DC53" s="27"/>
      <c r="DD53" s="72"/>
      <c r="DE53" s="72"/>
      <c r="DF53" s="71"/>
      <c r="DG53" s="72"/>
      <c r="DH53" s="27"/>
      <c r="DI53" s="27"/>
      <c r="DJ53" s="27"/>
      <c r="DK53" s="27"/>
      <c r="DL53" s="27"/>
      <c r="DM53" s="27"/>
      <c r="DN53" s="27"/>
      <c r="DO53" s="27"/>
      <c r="DP53" s="71"/>
      <c r="DQ53" s="71"/>
      <c r="DR53" s="71"/>
      <c r="DS53" s="71"/>
      <c r="DT53" s="71"/>
      <c r="DU53" s="27"/>
      <c r="DV53" s="71"/>
      <c r="DW53" s="71"/>
      <c r="DX53" s="71"/>
      <c r="DY53" s="71"/>
      <c r="DZ53" s="72"/>
      <c r="EA53" s="71"/>
      <c r="EB53" s="71"/>
      <c r="EC53" s="72"/>
      <c r="ED53" s="71"/>
      <c r="EE53" s="71"/>
      <c r="EF53" s="72"/>
      <c r="EG53" s="27"/>
      <c r="EH53" s="71"/>
      <c r="EI53" s="71"/>
      <c r="EJ53" s="71"/>
      <c r="EK53" s="71"/>
      <c r="EL53" s="72"/>
      <c r="EM53" s="27"/>
      <c r="EN53" s="71"/>
      <c r="EO53" s="71"/>
      <c r="EP53" s="72"/>
      <c r="EQ53" s="72"/>
      <c r="ER53" s="72"/>
      <c r="ES53" s="27"/>
      <c r="ET53" s="27"/>
      <c r="EU53" s="27"/>
      <c r="EV53" s="27"/>
      <c r="EW53" s="72"/>
      <c r="EX53" s="72"/>
      <c r="EY53" s="27"/>
      <c r="EZ53" s="71"/>
      <c r="FA53" s="71"/>
      <c r="FB53" s="72"/>
      <c r="FC53" s="27"/>
      <c r="FD53" s="27"/>
      <c r="FE53" s="27"/>
      <c r="FF53" s="71"/>
      <c r="FG53" s="71"/>
      <c r="FH53" s="71"/>
      <c r="FI53" s="72"/>
      <c r="FJ53" s="72"/>
      <c r="FK53" s="27"/>
      <c r="FL53" s="71"/>
      <c r="FM53" s="72"/>
      <c r="FN53" s="72"/>
      <c r="FO53" s="72"/>
      <c r="FP53" s="72"/>
      <c r="FQ53" s="27"/>
      <c r="FR53" s="71"/>
      <c r="FS53" s="72"/>
      <c r="FT53" s="72"/>
      <c r="FU53" s="69"/>
      <c r="FV53" s="72"/>
      <c r="FW53" s="27"/>
      <c r="FX53" s="72"/>
      <c r="FY53" s="27"/>
      <c r="FZ53" s="27"/>
      <c r="GA53" s="27"/>
      <c r="GB53" s="27"/>
      <c r="GC53" s="27"/>
      <c r="GD53" s="27"/>
      <c r="GE53" s="71"/>
      <c r="GF53" s="71"/>
      <c r="GG53" s="71"/>
      <c r="GH53" s="71"/>
      <c r="GI53" s="27"/>
      <c r="GJ53" s="71"/>
      <c r="GK53" s="71"/>
      <c r="GL53" s="71"/>
      <c r="GM53" s="27"/>
      <c r="GN53" s="27"/>
      <c r="GP53" s="27"/>
      <c r="GQ53" s="27"/>
      <c r="GR53" s="27"/>
      <c r="GS53" s="72"/>
      <c r="GT53" s="72"/>
      <c r="GU53" s="27"/>
      <c r="GV53" s="71"/>
      <c r="GW53" s="71"/>
      <c r="GX53" s="72"/>
      <c r="GY53" s="27"/>
      <c r="GZ53" s="27"/>
      <c r="HA53" s="27"/>
      <c r="HB53" s="71"/>
      <c r="HC53" s="71"/>
      <c r="HD53" s="71"/>
      <c r="HE53" s="72"/>
      <c r="HF53" s="72"/>
      <c r="HG53" s="27"/>
      <c r="HH53" s="71"/>
      <c r="HI53" s="72"/>
      <c r="HJ53" s="72"/>
      <c r="HK53" s="72"/>
      <c r="HL53" s="72"/>
      <c r="HM53" s="27"/>
      <c r="HN53" s="71"/>
      <c r="HO53" s="72"/>
      <c r="HP53" s="72"/>
      <c r="HQ53" s="69"/>
      <c r="HR53" s="72"/>
      <c r="HS53" s="27"/>
      <c r="HT53" s="72"/>
      <c r="HU53" s="27"/>
      <c r="HV53" s="27"/>
      <c r="HW53" s="27"/>
      <c r="HX53" s="27"/>
      <c r="HY53" s="27"/>
      <c r="HZ53" s="27"/>
      <c r="IA53" s="71"/>
      <c r="IB53" s="71"/>
      <c r="IC53" s="71"/>
      <c r="ID53" s="71"/>
      <c r="IE53" s="27"/>
      <c r="IF53" s="71"/>
      <c r="IG53" s="71"/>
      <c r="IH53" s="71"/>
      <c r="II53" s="27"/>
      <c r="IJ53" s="27"/>
      <c r="IL53" s="27"/>
      <c r="IM53" s="27"/>
      <c r="IN53" s="27"/>
      <c r="IO53" s="72"/>
      <c r="IP53" s="72"/>
      <c r="IQ53" s="27"/>
      <c r="IR53" s="71"/>
      <c r="IS53" s="71"/>
      <c r="IT53" s="72"/>
      <c r="IU53" s="27"/>
      <c r="IV53" s="27"/>
      <c r="IW53" s="27"/>
      <c r="IX53" s="71"/>
      <c r="IY53" s="71"/>
      <c r="IZ53" s="71"/>
      <c r="JA53" s="72"/>
      <c r="JB53" s="72"/>
      <c r="JC53" s="27"/>
      <c r="JD53" s="71"/>
      <c r="JE53" s="72"/>
      <c r="JF53" s="72"/>
      <c r="JG53" s="72"/>
      <c r="JH53" s="72"/>
      <c r="JI53" s="27"/>
      <c r="JJ53" s="71"/>
      <c r="JK53" s="72"/>
      <c r="JL53" s="72"/>
      <c r="JM53" s="69"/>
      <c r="JN53" s="72"/>
      <c r="JO53" s="27"/>
      <c r="JP53" s="72"/>
      <c r="JQ53" s="27"/>
      <c r="JR53" s="27"/>
      <c r="JS53" s="27"/>
      <c r="JT53" s="27"/>
      <c r="JU53" s="27"/>
      <c r="JV53" s="27"/>
      <c r="JW53" s="71"/>
      <c r="JX53" s="71"/>
      <c r="JY53" s="71"/>
      <c r="JZ53" s="71"/>
      <c r="KA53" s="27"/>
      <c r="KB53" s="71"/>
      <c r="KC53" s="71"/>
      <c r="KD53" s="72"/>
      <c r="KE53" s="27"/>
      <c r="KF53" s="27"/>
      <c r="KG53" s="27"/>
      <c r="KH53" s="71"/>
      <c r="KI53" s="71"/>
      <c r="KJ53" s="71"/>
      <c r="KK53" s="72"/>
      <c r="KL53" s="72"/>
      <c r="KM53" s="27"/>
      <c r="KN53" s="71"/>
      <c r="KO53" s="72"/>
      <c r="KP53" s="72"/>
      <c r="KQ53" s="72"/>
      <c r="KR53" s="72"/>
      <c r="KS53" s="27"/>
      <c r="KT53" s="71"/>
      <c r="KU53" s="72"/>
      <c r="KV53" s="72"/>
      <c r="KW53" s="69"/>
      <c r="KX53" s="72"/>
      <c r="KY53" s="27"/>
      <c r="KZ53" s="72"/>
      <c r="LA53" s="27"/>
      <c r="LB53" s="27"/>
      <c r="LC53" s="27"/>
      <c r="LD53" s="27"/>
      <c r="LE53" s="27"/>
    </row>
    <row r="54" spans="1:317" ht="15" hidden="1" thickBot="1" x14ac:dyDescent="0.35">
      <c r="A54" s="85"/>
      <c r="B54" s="27" t="s">
        <v>127</v>
      </c>
      <c r="C54" s="39" t="s">
        <v>131</v>
      </c>
      <c r="D54" s="20"/>
      <c r="E54" s="20"/>
      <c r="F54" s="20"/>
      <c r="G54" s="20"/>
      <c r="H54" s="20"/>
      <c r="I54" s="30"/>
      <c r="J54" s="27"/>
      <c r="K54" s="27">
        <v>5</v>
      </c>
      <c r="L54" s="27">
        <v>67.5</v>
      </c>
      <c r="M54" s="27">
        <v>65</v>
      </c>
      <c r="N54" s="27"/>
      <c r="O54" s="27"/>
      <c r="P54" s="30"/>
      <c r="Q54" s="30" t="s">
        <v>128</v>
      </c>
      <c r="R54" s="30" t="s">
        <v>128</v>
      </c>
      <c r="S54" s="30" t="s">
        <v>128</v>
      </c>
      <c r="T54" s="30" t="s">
        <v>128</v>
      </c>
      <c r="U54" s="30" t="s">
        <v>128</v>
      </c>
      <c r="V54" s="30"/>
      <c r="W54" s="30"/>
      <c r="X54" s="30"/>
      <c r="Y54" s="30"/>
      <c r="Z54" s="30"/>
      <c r="AA54" s="30"/>
      <c r="AB54" s="30"/>
      <c r="AC54" s="30"/>
      <c r="AD54" s="30">
        <v>53.8</v>
      </c>
      <c r="AE54" s="30">
        <v>53.8</v>
      </c>
      <c r="AF54" s="30">
        <v>53.8</v>
      </c>
      <c r="AG54" s="30">
        <v>62.7</v>
      </c>
      <c r="AH54" s="30" t="s">
        <v>128</v>
      </c>
      <c r="AI54" s="30"/>
      <c r="AJ54" s="30"/>
      <c r="AK54" s="30" t="s">
        <v>128</v>
      </c>
      <c r="AL54" s="30" t="s">
        <v>128</v>
      </c>
      <c r="AM54" s="30">
        <v>60.6</v>
      </c>
      <c r="AN54" s="30" t="s">
        <v>128</v>
      </c>
      <c r="AO54" s="30"/>
      <c r="AP54" s="30">
        <v>53</v>
      </c>
      <c r="AQ54" s="30">
        <v>53</v>
      </c>
      <c r="AR54" s="30">
        <v>53</v>
      </c>
      <c r="AS54" s="30">
        <v>61.9</v>
      </c>
      <c r="AT54" s="30" t="s">
        <v>128</v>
      </c>
      <c r="AV54" s="30">
        <v>50.9</v>
      </c>
      <c r="AW54" s="30">
        <v>44.4</v>
      </c>
      <c r="AX54" s="30"/>
      <c r="AY54" s="30"/>
      <c r="AZ54" s="30"/>
      <c r="BA54" s="30"/>
      <c r="BB54" s="30"/>
      <c r="BC54" s="30"/>
      <c r="BD54" s="30"/>
      <c r="BE54" s="30"/>
      <c r="BF54" s="30"/>
      <c r="BG54" s="30"/>
      <c r="BH54" s="20"/>
      <c r="BI54" s="20"/>
      <c r="BJ54" s="20"/>
      <c r="BK54" s="20"/>
      <c r="BL54" s="20"/>
      <c r="BM54" s="20"/>
      <c r="BN54" s="20"/>
      <c r="BO54" s="20"/>
      <c r="BP54" s="20"/>
      <c r="BQ54" s="20"/>
      <c r="BR54" s="20"/>
      <c r="BS54" s="20"/>
      <c r="BT54" s="20"/>
      <c r="BU54" s="20"/>
      <c r="BV54" s="20"/>
      <c r="BW54" s="20"/>
      <c r="BX54" s="20"/>
      <c r="BY54" s="20"/>
      <c r="BZ54" s="20"/>
      <c r="CA54" s="20"/>
      <c r="CB54" s="20"/>
      <c r="CC54" s="20"/>
      <c r="CD54" s="20"/>
      <c r="CE54" s="20"/>
      <c r="CF54" s="20"/>
      <c r="CG54" s="30"/>
      <c r="CH54" s="27"/>
      <c r="CI54" s="27"/>
      <c r="CJ54" s="27"/>
      <c r="CK54" s="27"/>
      <c r="CL54" s="27"/>
      <c r="CM54" s="27"/>
      <c r="CN54" s="27"/>
      <c r="CO54" s="27"/>
      <c r="CP54" s="27"/>
      <c r="CQ54" s="27"/>
      <c r="CR54" s="27"/>
      <c r="CS54" s="27"/>
      <c r="CT54" s="27"/>
      <c r="CU54" s="27"/>
      <c r="CV54" s="27"/>
      <c r="CW54" s="27"/>
      <c r="CX54" s="27"/>
      <c r="CY54" s="27"/>
      <c r="CZ54" s="27"/>
      <c r="DA54" s="27"/>
      <c r="DB54" s="27"/>
      <c r="DC54" s="27"/>
      <c r="DD54" s="27"/>
      <c r="DE54" s="27"/>
      <c r="DF54" s="27"/>
      <c r="DG54" s="27"/>
      <c r="DH54" s="27"/>
      <c r="DI54" s="27"/>
      <c r="DJ54" s="27"/>
      <c r="DK54" s="27"/>
      <c r="DL54" s="27"/>
      <c r="DM54" s="27"/>
      <c r="DN54" s="27"/>
      <c r="DO54" s="27"/>
      <c r="DP54" s="27"/>
      <c r="DQ54" s="27"/>
      <c r="DR54" s="27"/>
      <c r="DS54" s="27"/>
      <c r="DT54" s="27"/>
      <c r="DU54" s="27"/>
      <c r="DV54" s="27"/>
      <c r="DW54" s="27"/>
      <c r="DX54" s="27"/>
      <c r="DY54" s="27"/>
      <c r="DZ54" s="27"/>
      <c r="EA54" s="27"/>
      <c r="EB54" s="27"/>
      <c r="EC54" s="27"/>
      <c r="ED54" s="27"/>
      <c r="EE54" s="27"/>
      <c r="EF54" s="27"/>
      <c r="EG54" s="27"/>
      <c r="EH54" s="27"/>
      <c r="EI54" s="27"/>
      <c r="EJ54" s="27"/>
      <c r="EK54" s="27"/>
      <c r="EL54" s="27"/>
      <c r="EM54" s="27"/>
      <c r="EN54" s="27"/>
      <c r="EO54" s="27"/>
      <c r="EP54" s="27"/>
      <c r="EQ54" s="27"/>
      <c r="ER54" s="27"/>
      <c r="ES54" s="27"/>
      <c r="ET54" s="27"/>
      <c r="EU54" s="27"/>
      <c r="EV54" s="27"/>
      <c r="EW54" s="27"/>
      <c r="EX54" s="27"/>
      <c r="EY54" s="27"/>
      <c r="EZ54" s="27"/>
      <c r="FA54" s="27"/>
      <c r="FB54" s="27"/>
      <c r="FC54" s="27"/>
      <c r="FD54" s="27"/>
      <c r="FE54" s="27"/>
      <c r="FF54" s="27"/>
      <c r="FG54" s="27"/>
      <c r="FH54" s="27"/>
      <c r="FI54" s="27"/>
      <c r="FJ54" s="27"/>
      <c r="FK54" s="27"/>
      <c r="FL54" s="27"/>
      <c r="FM54" s="27"/>
      <c r="FN54" s="27"/>
      <c r="FO54" s="27"/>
      <c r="FP54" s="27"/>
      <c r="FQ54" s="27"/>
      <c r="FR54" s="27"/>
      <c r="FS54" s="27"/>
      <c r="FT54" s="27"/>
      <c r="FU54" s="27"/>
      <c r="FV54" s="27"/>
      <c r="FW54" s="27"/>
      <c r="FX54" s="27"/>
      <c r="FY54" s="27"/>
      <c r="FZ54" s="27"/>
      <c r="GA54" s="27"/>
      <c r="GB54" s="27"/>
      <c r="GC54" s="27"/>
      <c r="GD54" s="27"/>
      <c r="GE54" s="27"/>
      <c r="GF54" s="27"/>
      <c r="GG54" s="27"/>
      <c r="GH54" s="27"/>
      <c r="GI54" s="27"/>
      <c r="GJ54" s="27"/>
      <c r="GK54" s="27"/>
      <c r="GL54" s="27"/>
      <c r="GM54" s="27"/>
      <c r="GN54" s="27"/>
      <c r="GP54" s="27"/>
      <c r="GQ54" s="27"/>
      <c r="GR54" s="27"/>
      <c r="GS54" s="27"/>
      <c r="GT54" s="27"/>
      <c r="GU54" s="27"/>
      <c r="GV54" s="27"/>
      <c r="GW54" s="27"/>
      <c r="GX54" s="27"/>
      <c r="GY54" s="27"/>
      <c r="GZ54" s="27"/>
      <c r="HA54" s="27"/>
      <c r="HB54" s="27"/>
      <c r="HC54" s="27"/>
      <c r="HD54" s="27"/>
      <c r="HE54" s="27"/>
      <c r="HF54" s="27"/>
      <c r="HG54" s="27"/>
      <c r="HH54" s="27"/>
      <c r="HI54" s="27"/>
      <c r="HJ54" s="27"/>
      <c r="HK54" s="27"/>
      <c r="HL54" s="27"/>
      <c r="HM54" s="27"/>
      <c r="HN54" s="27"/>
      <c r="HO54" s="27"/>
      <c r="HP54" s="27"/>
      <c r="HQ54" s="27"/>
      <c r="HR54" s="27"/>
      <c r="HS54" s="27"/>
      <c r="HT54" s="27"/>
      <c r="HU54" s="27"/>
      <c r="HV54" s="27"/>
      <c r="HW54" s="27"/>
      <c r="HX54" s="27"/>
      <c r="HY54" s="27"/>
      <c r="HZ54" s="27"/>
      <c r="IA54" s="27"/>
      <c r="IB54" s="27"/>
      <c r="IC54" s="27"/>
      <c r="ID54" s="27"/>
      <c r="IE54" s="27"/>
      <c r="IF54" s="27"/>
      <c r="IG54" s="27"/>
      <c r="IH54" s="27"/>
      <c r="II54" s="27"/>
      <c r="IJ54" s="27"/>
      <c r="IL54" s="27"/>
      <c r="IM54" s="27"/>
      <c r="IN54" s="27"/>
      <c r="IO54" s="27"/>
      <c r="IP54" s="27"/>
      <c r="IQ54" s="27"/>
      <c r="IR54" s="27"/>
      <c r="IS54" s="27"/>
      <c r="IT54" s="27"/>
      <c r="IU54" s="27"/>
      <c r="IV54" s="27"/>
      <c r="IW54" s="27"/>
      <c r="IX54" s="27"/>
      <c r="IY54" s="27"/>
      <c r="IZ54" s="27"/>
      <c r="JA54" s="27"/>
      <c r="JB54" s="27"/>
      <c r="JC54" s="27"/>
      <c r="JD54" s="27"/>
      <c r="JE54" s="27"/>
      <c r="JF54" s="27"/>
      <c r="JG54" s="27"/>
      <c r="JH54" s="27"/>
      <c r="JI54" s="27"/>
      <c r="JJ54" s="27"/>
      <c r="JK54" s="27"/>
      <c r="JL54" s="27"/>
      <c r="JM54" s="27"/>
      <c r="JN54" s="27"/>
      <c r="JO54" s="27"/>
      <c r="JP54" s="27"/>
      <c r="JQ54" s="27"/>
      <c r="JR54" s="27"/>
      <c r="JS54" s="27"/>
      <c r="JT54" s="27"/>
      <c r="JU54" s="27"/>
      <c r="JV54" s="27"/>
      <c r="JW54" s="27"/>
      <c r="JX54" s="27"/>
      <c r="JY54" s="27"/>
      <c r="JZ54" s="27"/>
      <c r="KA54" s="27"/>
      <c r="KB54" s="27"/>
      <c r="KC54" s="27"/>
      <c r="KD54" s="27"/>
      <c r="KE54" s="27"/>
      <c r="KF54" s="27"/>
      <c r="KG54" s="27"/>
      <c r="KH54" s="27"/>
      <c r="KI54" s="27"/>
      <c r="KJ54" s="27"/>
      <c r="KK54" s="27"/>
      <c r="KL54" s="27"/>
      <c r="KM54" s="27"/>
      <c r="KN54" s="27"/>
      <c r="KO54" s="27"/>
      <c r="KP54" s="27"/>
      <c r="KQ54" s="27"/>
      <c r="KR54" s="27"/>
      <c r="KS54" s="27"/>
      <c r="KT54" s="27"/>
      <c r="KU54" s="27"/>
      <c r="KV54" s="27"/>
      <c r="KW54" s="27"/>
      <c r="KX54" s="27"/>
      <c r="KY54" s="27"/>
      <c r="KZ54" s="27"/>
      <c r="LA54" s="27"/>
      <c r="LB54" s="27"/>
      <c r="LC54" s="27"/>
      <c r="LD54" s="27"/>
      <c r="LE54" s="27"/>
    </row>
    <row r="55" spans="1:317" ht="14.4" x14ac:dyDescent="0.3">
      <c r="A55" s="86" t="s">
        <v>132</v>
      </c>
      <c r="B55" s="18" t="s">
        <v>69</v>
      </c>
      <c r="C55" s="33" t="s">
        <v>122</v>
      </c>
      <c r="D55" s="20"/>
      <c r="E55" s="20"/>
      <c r="F55" s="20"/>
      <c r="G55" s="20"/>
      <c r="H55" s="20"/>
      <c r="I55" s="30"/>
      <c r="J55" s="27"/>
      <c r="K55" s="27"/>
      <c r="L55" s="27"/>
      <c r="M55" s="27"/>
      <c r="N55" s="27"/>
      <c r="O55" s="27"/>
      <c r="P55" s="30"/>
      <c r="Q55" s="30"/>
      <c r="R55" s="30"/>
      <c r="S55" s="30"/>
      <c r="T55" s="30"/>
      <c r="U55" s="30"/>
      <c r="V55" s="30"/>
      <c r="W55" s="30"/>
      <c r="X55" s="30"/>
      <c r="Y55" s="30"/>
      <c r="Z55" s="30"/>
      <c r="AA55" s="30"/>
      <c r="AB55" s="30"/>
      <c r="AC55" s="30"/>
      <c r="AD55" s="30"/>
      <c r="AE55" s="30">
        <v>100</v>
      </c>
      <c r="AF55" s="30"/>
      <c r="AG55" s="30"/>
      <c r="AH55" s="30">
        <v>0</v>
      </c>
      <c r="AI55" s="30"/>
      <c r="AJ55" s="30"/>
      <c r="AK55" s="30">
        <v>102</v>
      </c>
      <c r="AL55" s="30">
        <v>10</v>
      </c>
      <c r="AM55" s="30">
        <v>0</v>
      </c>
      <c r="AN55" s="30">
        <v>0</v>
      </c>
      <c r="AO55" s="30"/>
      <c r="AP55" s="30">
        <v>0</v>
      </c>
      <c r="AQ55" s="30">
        <v>0</v>
      </c>
      <c r="AR55" s="30">
        <v>7.5</v>
      </c>
      <c r="AS55" s="30">
        <v>55</v>
      </c>
      <c r="AT55" s="30">
        <v>0</v>
      </c>
      <c r="AV55" s="30"/>
      <c r="AW55" s="30">
        <v>87.5</v>
      </c>
      <c r="AX55" s="30">
        <v>115</v>
      </c>
      <c r="AY55" s="30"/>
      <c r="AZ55" s="30"/>
      <c r="BA55" s="30"/>
      <c r="BB55" s="30"/>
      <c r="BC55" s="30"/>
      <c r="BD55" s="30"/>
      <c r="BE55" s="30"/>
      <c r="BF55" s="30"/>
      <c r="BG55" s="30"/>
      <c r="BH55" s="20"/>
      <c r="BI55" s="20"/>
      <c r="BJ55" s="20"/>
      <c r="BK55" s="20"/>
      <c r="BL55" s="20"/>
      <c r="BM55" s="20"/>
      <c r="BN55" s="20"/>
      <c r="BO55" s="20"/>
      <c r="BP55" s="20"/>
      <c r="BQ55" s="20"/>
      <c r="BR55" s="20"/>
      <c r="BS55" s="20"/>
      <c r="BT55" s="20"/>
      <c r="BU55" s="20"/>
      <c r="BV55" s="20"/>
      <c r="BW55" s="20"/>
      <c r="BX55" s="20"/>
      <c r="BY55" s="20"/>
      <c r="BZ55" s="20"/>
      <c r="CA55" s="20"/>
      <c r="CB55" s="20"/>
      <c r="CC55" s="20"/>
      <c r="CD55" s="20"/>
      <c r="CE55" s="20"/>
      <c r="CF55" s="20"/>
      <c r="CG55" s="30"/>
      <c r="CH55" s="27"/>
      <c r="CI55" s="27"/>
      <c r="CJ55" s="27"/>
      <c r="CK55" s="27"/>
      <c r="CL55" s="27"/>
      <c r="CM55" s="27"/>
      <c r="CN55" s="27"/>
      <c r="CO55" s="27"/>
      <c r="CP55" s="27"/>
      <c r="CQ55" s="27"/>
      <c r="CR55" s="27"/>
      <c r="CS55" s="27"/>
      <c r="CT55" s="27"/>
      <c r="CU55" s="27"/>
      <c r="CV55" s="27"/>
      <c r="CW55" s="27"/>
      <c r="CX55" s="27"/>
      <c r="CY55" s="27"/>
      <c r="CZ55" s="27"/>
      <c r="DA55" s="27"/>
      <c r="DB55" s="27"/>
      <c r="DC55" s="27"/>
      <c r="DD55" s="27"/>
      <c r="DE55" s="27"/>
      <c r="DF55" s="27"/>
      <c r="DG55" s="27"/>
      <c r="DH55" s="27"/>
      <c r="DI55" s="27"/>
      <c r="DJ55" s="27"/>
      <c r="DK55" s="27"/>
      <c r="DL55" s="27"/>
      <c r="DM55" s="27"/>
      <c r="DN55" s="27"/>
      <c r="DO55" s="27"/>
      <c r="DP55" s="27"/>
      <c r="DQ55" s="27"/>
      <c r="DR55" s="27"/>
      <c r="DS55" s="27"/>
      <c r="DT55" s="27"/>
      <c r="DU55" s="27"/>
      <c r="DV55" s="27"/>
      <c r="DW55" s="27"/>
      <c r="DX55" s="27"/>
      <c r="DY55" s="27"/>
      <c r="DZ55" s="27"/>
      <c r="EA55" s="27"/>
      <c r="EB55" s="27"/>
      <c r="EC55" s="27"/>
      <c r="ED55" s="27"/>
      <c r="EE55" s="27"/>
      <c r="EF55" s="27"/>
      <c r="EG55" s="27"/>
      <c r="EH55" s="27"/>
      <c r="EI55" s="27"/>
      <c r="EJ55" s="27"/>
      <c r="EK55" s="27"/>
      <c r="EL55" s="27"/>
      <c r="EM55" s="27"/>
      <c r="EN55" s="27"/>
      <c r="EO55" s="27"/>
      <c r="EP55" s="27"/>
      <c r="EQ55" s="27"/>
      <c r="ER55" s="27"/>
      <c r="ES55" s="27"/>
      <c r="ET55" s="27"/>
      <c r="EU55" s="27"/>
      <c r="EV55" s="27"/>
      <c r="EW55" s="27"/>
      <c r="EX55" s="27"/>
      <c r="EY55" s="27"/>
      <c r="EZ55" s="27"/>
      <c r="FA55" s="27"/>
      <c r="FB55" s="27"/>
      <c r="FC55" s="27"/>
      <c r="FD55" s="27"/>
      <c r="FE55" s="27"/>
      <c r="FF55" s="27"/>
      <c r="FG55" s="27"/>
      <c r="FH55" s="27"/>
      <c r="FI55" s="27"/>
      <c r="FJ55" s="27"/>
      <c r="FK55" s="27"/>
      <c r="FL55" s="27"/>
      <c r="FM55" s="27"/>
      <c r="FN55" s="27"/>
      <c r="FO55" s="27"/>
      <c r="FP55" s="27"/>
      <c r="FQ55" s="27"/>
      <c r="FR55" s="27"/>
      <c r="FS55" s="27"/>
      <c r="FT55" s="27"/>
      <c r="FU55" s="27"/>
      <c r="FV55" s="27"/>
      <c r="FW55" s="27"/>
      <c r="FX55" s="27"/>
      <c r="FY55" s="27"/>
      <c r="FZ55" s="27"/>
      <c r="GA55" s="27"/>
      <c r="GB55" s="27"/>
      <c r="GC55" s="27"/>
      <c r="GD55" s="27"/>
      <c r="GE55" s="27"/>
      <c r="GF55" s="27"/>
      <c r="GG55" s="27"/>
      <c r="GH55" s="27"/>
      <c r="GI55" s="27"/>
      <c r="GJ55" s="27"/>
      <c r="GK55" s="27"/>
      <c r="GL55" s="27"/>
      <c r="GM55" s="27"/>
      <c r="GN55" s="27"/>
      <c r="GP55" s="27"/>
      <c r="GQ55" s="27"/>
      <c r="GR55" s="27"/>
      <c r="GS55" s="27"/>
      <c r="GT55" s="27"/>
      <c r="GU55" s="27"/>
      <c r="GV55" s="27"/>
      <c r="GW55" s="27"/>
      <c r="GX55" s="27"/>
      <c r="GY55" s="27"/>
      <c r="GZ55" s="27"/>
      <c r="HA55" s="27"/>
      <c r="HB55" s="27"/>
      <c r="HC55" s="27"/>
      <c r="HD55" s="27"/>
      <c r="HE55" s="27"/>
      <c r="HF55" s="27"/>
      <c r="HG55" s="27"/>
      <c r="HH55" s="27"/>
      <c r="HI55" s="27"/>
      <c r="HJ55" s="27"/>
      <c r="HK55" s="27"/>
      <c r="HL55" s="27"/>
      <c r="HM55" s="27"/>
      <c r="HN55" s="27"/>
      <c r="HO55" s="27"/>
      <c r="HP55" s="27"/>
      <c r="HQ55" s="27"/>
      <c r="HR55" s="27"/>
      <c r="HS55" s="27"/>
      <c r="HT55" s="27"/>
      <c r="HU55" s="27"/>
      <c r="HV55" s="27"/>
      <c r="HW55" s="27"/>
      <c r="HX55" s="27"/>
      <c r="HY55" s="27"/>
      <c r="HZ55" s="27"/>
      <c r="IA55" s="27"/>
      <c r="IB55" s="27"/>
      <c r="IC55" s="27"/>
      <c r="ID55" s="27"/>
      <c r="IE55" s="27"/>
      <c r="IF55" s="27"/>
      <c r="IG55" s="27"/>
      <c r="IH55" s="27"/>
      <c r="II55" s="27"/>
      <c r="IJ55" s="27"/>
      <c r="IL55" s="27"/>
      <c r="IM55" s="27"/>
      <c r="IN55" s="27"/>
      <c r="IO55" s="27"/>
      <c r="IP55" s="27"/>
      <c r="IQ55" s="27"/>
      <c r="IR55" s="27"/>
      <c r="IS55" s="27"/>
      <c r="IT55" s="27"/>
      <c r="IU55" s="27"/>
      <c r="IV55" s="27"/>
      <c r="IW55" s="27"/>
      <c r="IX55" s="27"/>
      <c r="IY55" s="27"/>
      <c r="IZ55" s="27"/>
      <c r="JA55" s="27"/>
      <c r="JB55" s="27"/>
      <c r="JC55" s="27"/>
      <c r="JD55" s="27"/>
      <c r="JE55" s="27"/>
      <c r="JF55" s="27"/>
      <c r="JG55" s="27"/>
      <c r="JH55" s="27"/>
      <c r="JI55" s="27"/>
      <c r="JJ55" s="27"/>
      <c r="JK55" s="27"/>
      <c r="JL55" s="27"/>
      <c r="JM55" s="27"/>
      <c r="JN55" s="27"/>
      <c r="JO55" s="27"/>
      <c r="JP55" s="27"/>
      <c r="JQ55" s="27"/>
      <c r="JR55" s="27"/>
      <c r="JS55" s="27"/>
      <c r="JT55" s="27"/>
      <c r="JU55" s="27"/>
      <c r="JV55" s="27"/>
      <c r="JW55" s="27"/>
      <c r="JX55" s="27"/>
      <c r="JY55" s="27"/>
      <c r="JZ55" s="27"/>
      <c r="KA55" s="27"/>
      <c r="KB55" s="27"/>
      <c r="KC55" s="27"/>
      <c r="KD55" s="27"/>
      <c r="KE55" s="27"/>
      <c r="KF55" s="27"/>
      <c r="KG55" s="27"/>
      <c r="KH55" s="27"/>
      <c r="KI55" s="27"/>
      <c r="KJ55" s="27"/>
      <c r="KK55" s="27"/>
      <c r="KL55" s="27"/>
      <c r="KM55" s="27"/>
      <c r="KN55" s="27"/>
      <c r="KO55" s="27"/>
      <c r="KP55" s="27"/>
      <c r="KQ55" s="27"/>
      <c r="KR55" s="27"/>
      <c r="KS55" s="27"/>
      <c r="KT55" s="27"/>
      <c r="KU55" s="27"/>
      <c r="KV55" s="27"/>
      <c r="KW55" s="27"/>
      <c r="KX55" s="27"/>
      <c r="KY55" s="27"/>
      <c r="KZ55" s="27"/>
      <c r="LA55" s="27"/>
      <c r="LB55" s="27"/>
      <c r="LC55" s="27"/>
      <c r="LD55" s="27"/>
      <c r="LE55" s="27"/>
    </row>
    <row r="56" spans="1:317" ht="14.4" hidden="1" x14ac:dyDescent="0.3">
      <c r="A56" s="87"/>
      <c r="B56" s="31" t="s">
        <v>84</v>
      </c>
      <c r="C56" s="33" t="s">
        <v>124</v>
      </c>
      <c r="D56" s="20"/>
      <c r="E56" s="20"/>
      <c r="F56" s="20"/>
      <c r="G56" s="20"/>
      <c r="H56" s="20"/>
      <c r="I56" s="30"/>
      <c r="J56" s="27">
        <v>0</v>
      </c>
      <c r="K56" s="27"/>
      <c r="L56" s="27"/>
      <c r="M56" s="27"/>
      <c r="N56" s="27"/>
      <c r="O56" s="27"/>
      <c r="P56" s="88"/>
      <c r="Q56" s="27"/>
      <c r="R56" s="27"/>
      <c r="S56" s="27"/>
      <c r="T56" s="27"/>
      <c r="U56" s="33">
        <v>0</v>
      </c>
      <c r="V56" s="30"/>
      <c r="W56" s="27"/>
      <c r="X56" s="27"/>
      <c r="Y56" s="27"/>
      <c r="Z56" s="27"/>
      <c r="AA56" s="27"/>
      <c r="AB56" s="27"/>
      <c r="AC56" s="88"/>
      <c r="AD56" s="27"/>
      <c r="AE56" s="33"/>
      <c r="AF56" s="20"/>
      <c r="AG56" s="20"/>
      <c r="AH56" s="20"/>
      <c r="AI56" s="20"/>
      <c r="AJ56" s="20"/>
      <c r="AK56" s="20"/>
      <c r="AL56" s="20"/>
      <c r="AM56" s="20"/>
      <c r="AN56" s="20"/>
      <c r="AO56" s="20"/>
      <c r="AP56" s="33"/>
      <c r="AQ56" s="20"/>
      <c r="AR56" s="30"/>
      <c r="AS56" s="20"/>
      <c r="AT56" s="20"/>
      <c r="AV56" s="20"/>
      <c r="AW56" s="20"/>
      <c r="AX56" s="30"/>
      <c r="AY56" s="20"/>
      <c r="AZ56" s="20"/>
      <c r="BA56" s="20"/>
      <c r="BB56" s="20"/>
      <c r="BC56" s="20"/>
      <c r="BD56" s="20"/>
      <c r="BE56" s="20"/>
      <c r="BF56" s="20"/>
      <c r="BG56" s="30"/>
      <c r="BH56" s="20"/>
      <c r="BI56" s="20"/>
      <c r="BJ56" s="20"/>
      <c r="BK56" s="20"/>
      <c r="BL56" s="33"/>
      <c r="BM56" s="30"/>
      <c r="BN56" s="20"/>
      <c r="BO56" s="20"/>
      <c r="BP56" s="20"/>
      <c r="BQ56" s="20"/>
      <c r="BR56" s="33"/>
      <c r="BS56" s="20"/>
      <c r="BT56" s="20"/>
      <c r="BU56" s="20"/>
      <c r="BV56" s="20"/>
      <c r="BW56" s="20"/>
      <c r="BX56" s="20"/>
      <c r="BY56" s="20"/>
      <c r="BZ56" s="20"/>
      <c r="CA56" s="20"/>
      <c r="CB56" s="20"/>
      <c r="CC56" s="20"/>
      <c r="CD56" s="20"/>
      <c r="CE56" s="20"/>
      <c r="CF56" s="20"/>
      <c r="CG56" s="30"/>
      <c r="CH56" s="27"/>
      <c r="CI56" s="27"/>
      <c r="CJ56" s="27"/>
      <c r="CK56" s="27"/>
      <c r="CL56" s="27"/>
      <c r="CM56" s="27"/>
      <c r="CN56" s="27"/>
      <c r="CO56" s="27"/>
      <c r="CP56" s="27"/>
      <c r="CQ56" s="27"/>
      <c r="CR56" s="27"/>
      <c r="CS56" s="27"/>
      <c r="CT56" s="27"/>
      <c r="CU56" s="27"/>
      <c r="CV56" s="27"/>
      <c r="CW56" s="27"/>
      <c r="CX56" s="27"/>
      <c r="CY56" s="27"/>
      <c r="CZ56" s="27"/>
      <c r="DA56" s="27"/>
      <c r="DB56" s="27"/>
      <c r="DC56" s="27"/>
      <c r="DD56" s="27"/>
      <c r="DE56" s="27"/>
      <c r="DF56" s="27"/>
      <c r="DG56" s="27"/>
      <c r="DH56" s="27"/>
      <c r="DI56" s="27"/>
      <c r="DJ56" s="27"/>
      <c r="DK56" s="27"/>
      <c r="DL56" s="27"/>
      <c r="DM56" s="27"/>
      <c r="DN56" s="27"/>
      <c r="DO56" s="27"/>
      <c r="DP56" s="27"/>
      <c r="DQ56" s="27"/>
      <c r="DR56" s="27"/>
      <c r="DS56" s="27"/>
      <c r="DT56" s="27"/>
      <c r="DU56" s="27"/>
      <c r="DV56" s="27"/>
      <c r="DW56" s="27"/>
      <c r="DX56" s="27"/>
      <c r="DY56" s="27"/>
      <c r="DZ56" s="27"/>
      <c r="EA56" s="27"/>
      <c r="EB56" s="27"/>
      <c r="EC56" s="27"/>
      <c r="ED56" s="27"/>
      <c r="EE56" s="27"/>
      <c r="EF56" s="27"/>
      <c r="EG56" s="27"/>
      <c r="EH56" s="27"/>
      <c r="EI56" s="27"/>
      <c r="EJ56" s="27"/>
      <c r="EK56" s="27"/>
      <c r="EL56" s="27"/>
      <c r="EM56" s="27"/>
      <c r="EN56" s="27"/>
      <c r="EO56" s="27"/>
      <c r="EP56" s="27"/>
      <c r="EQ56" s="27"/>
      <c r="ER56" s="27"/>
      <c r="ES56" s="27"/>
      <c r="ET56" s="27"/>
      <c r="EU56" s="27"/>
      <c r="EV56" s="27"/>
      <c r="EW56" s="27"/>
      <c r="EX56" s="27"/>
      <c r="EY56" s="27"/>
      <c r="EZ56" s="27"/>
      <c r="FA56" s="27"/>
      <c r="FB56" s="27"/>
      <c r="FC56" s="27"/>
      <c r="FD56" s="27"/>
      <c r="FE56" s="27"/>
      <c r="FF56" s="27"/>
      <c r="FG56" s="27"/>
      <c r="FH56" s="27"/>
      <c r="FI56" s="27"/>
      <c r="FJ56" s="27"/>
      <c r="FK56" s="27"/>
      <c r="FL56" s="27"/>
      <c r="FM56" s="27"/>
      <c r="FN56" s="27"/>
      <c r="FO56" s="27"/>
      <c r="FP56" s="27"/>
      <c r="FQ56" s="27"/>
      <c r="FR56" s="27"/>
      <c r="FS56" s="27"/>
      <c r="FT56" s="27"/>
      <c r="FU56" s="27"/>
      <c r="FV56" s="27"/>
      <c r="FW56" s="27"/>
      <c r="FX56" s="27"/>
      <c r="FY56" s="27"/>
      <c r="FZ56" s="27"/>
      <c r="GA56" s="27"/>
      <c r="GB56" s="27"/>
      <c r="GC56" s="27"/>
      <c r="GD56" s="27"/>
      <c r="GE56" s="27"/>
      <c r="GF56" s="27"/>
      <c r="GG56" s="27"/>
      <c r="GH56" s="27"/>
      <c r="GI56" s="27"/>
      <c r="GJ56" s="27"/>
      <c r="GK56" s="27"/>
      <c r="GL56" s="27"/>
      <c r="GM56" s="27"/>
      <c r="GN56" s="27"/>
      <c r="GO56" s="27"/>
      <c r="GP56" s="27"/>
      <c r="GQ56" s="27"/>
      <c r="GR56" s="27"/>
      <c r="GS56" s="27"/>
      <c r="GT56" s="27"/>
      <c r="GU56" s="27"/>
      <c r="GV56" s="27"/>
      <c r="GW56" s="27"/>
      <c r="GX56" s="27"/>
      <c r="GY56" s="27"/>
      <c r="GZ56" s="27"/>
      <c r="HA56" s="27"/>
      <c r="HB56" s="27"/>
      <c r="HC56" s="27"/>
      <c r="HD56" s="27"/>
      <c r="HE56" s="27"/>
      <c r="HF56" s="27"/>
      <c r="HG56" s="27"/>
      <c r="HH56" s="27"/>
      <c r="HI56" s="27"/>
      <c r="HJ56" s="27"/>
      <c r="HK56" s="27"/>
      <c r="HL56" s="27"/>
      <c r="HM56" s="27"/>
      <c r="HN56" s="27"/>
      <c r="HO56" s="27"/>
      <c r="HP56" s="27"/>
      <c r="HQ56" s="27"/>
      <c r="HR56" s="27"/>
      <c r="HS56" s="27"/>
      <c r="HT56" s="27"/>
      <c r="HU56" s="27"/>
      <c r="HV56" s="27"/>
      <c r="HW56" s="27"/>
      <c r="HX56" s="27"/>
      <c r="HY56" s="27"/>
      <c r="HZ56" s="27"/>
      <c r="IA56" s="27"/>
      <c r="IB56" s="27"/>
      <c r="IC56" s="27"/>
      <c r="ID56" s="27"/>
      <c r="IE56" s="27"/>
      <c r="IF56" s="27"/>
      <c r="IG56" s="27"/>
      <c r="IH56" s="27"/>
      <c r="II56" s="27"/>
      <c r="IJ56" s="27"/>
      <c r="IK56" s="27"/>
      <c r="IL56" s="27"/>
      <c r="IM56" s="27"/>
      <c r="IN56" s="27"/>
      <c r="IO56" s="27"/>
      <c r="IP56" s="27"/>
      <c r="IQ56" s="27"/>
      <c r="IR56" s="27"/>
      <c r="IS56" s="27"/>
      <c r="IT56" s="27"/>
      <c r="IU56" s="27"/>
      <c r="IV56" s="27"/>
      <c r="IW56" s="27"/>
      <c r="IX56" s="27"/>
      <c r="IY56" s="27"/>
      <c r="IZ56" s="27"/>
      <c r="JA56" s="27"/>
      <c r="JB56" s="27"/>
      <c r="JC56" s="27"/>
      <c r="JD56" s="27"/>
      <c r="JE56" s="27"/>
      <c r="JF56" s="27"/>
      <c r="JG56" s="27"/>
      <c r="JH56" s="27"/>
      <c r="JI56" s="27"/>
      <c r="JJ56" s="27"/>
      <c r="JK56" s="27"/>
      <c r="JL56" s="27"/>
      <c r="JM56" s="27"/>
      <c r="JN56" s="27"/>
      <c r="JO56" s="27"/>
      <c r="JP56" s="27"/>
      <c r="JQ56" s="27"/>
      <c r="JR56" s="27"/>
      <c r="JS56" s="27"/>
      <c r="JT56" s="27"/>
      <c r="JU56" s="27"/>
      <c r="JV56" s="27"/>
      <c r="JW56" s="27"/>
      <c r="JX56" s="27"/>
      <c r="JY56" s="27"/>
      <c r="JZ56" s="27"/>
      <c r="KA56" s="27"/>
      <c r="KB56" s="27"/>
      <c r="KC56" s="27"/>
      <c r="KD56" s="27"/>
      <c r="KE56" s="27"/>
      <c r="KF56" s="27"/>
      <c r="KG56" s="27"/>
      <c r="KH56" s="27"/>
      <c r="KI56" s="27"/>
      <c r="KJ56" s="27"/>
      <c r="KK56" s="27"/>
      <c r="KL56" s="27"/>
      <c r="KM56" s="27"/>
      <c r="KN56" s="27"/>
      <c r="KO56" s="27"/>
      <c r="KP56" s="27"/>
      <c r="KQ56" s="27"/>
      <c r="KR56" s="27"/>
      <c r="KS56" s="27"/>
      <c r="KT56" s="27"/>
      <c r="KU56" s="27"/>
      <c r="KV56" s="27"/>
      <c r="KW56" s="27"/>
      <c r="KX56" s="27"/>
      <c r="KY56" s="27"/>
      <c r="KZ56" s="27"/>
      <c r="LA56" s="27"/>
      <c r="LB56" s="27"/>
      <c r="LC56" s="27"/>
      <c r="LD56" s="27"/>
      <c r="LE56" s="27"/>
    </row>
    <row r="57" spans="1:317" ht="14.4" hidden="1" x14ac:dyDescent="0.3">
      <c r="A57" s="87"/>
      <c r="B57" s="31" t="s">
        <v>95</v>
      </c>
      <c r="C57" s="33" t="s">
        <v>125</v>
      </c>
      <c r="D57" s="37"/>
      <c r="E57" s="37"/>
      <c r="F57" s="37"/>
      <c r="G57" s="37"/>
      <c r="H57" s="37"/>
      <c r="I57" s="40"/>
      <c r="J57" s="89"/>
      <c r="K57" s="89">
        <f>2*2</f>
        <v>4</v>
      </c>
      <c r="L57" s="89">
        <f>3*2</f>
        <v>6</v>
      </c>
      <c r="M57" s="89">
        <f>2*2</f>
        <v>4</v>
      </c>
      <c r="N57" s="89">
        <f>6*2</f>
        <v>12</v>
      </c>
      <c r="O57" s="89">
        <f>1*2</f>
        <v>2</v>
      </c>
      <c r="P57" s="90"/>
      <c r="Q57" s="27"/>
      <c r="R57" s="27">
        <v>0</v>
      </c>
      <c r="S57" s="27">
        <v>0</v>
      </c>
      <c r="T57" s="27">
        <v>0</v>
      </c>
      <c r="U57" s="39"/>
      <c r="V57" s="40"/>
      <c r="W57" s="27">
        <v>2</v>
      </c>
      <c r="X57" s="27">
        <v>2</v>
      </c>
      <c r="Y57" s="27">
        <v>2</v>
      </c>
      <c r="Z57" s="27">
        <v>2</v>
      </c>
      <c r="AA57" s="27">
        <v>0</v>
      </c>
      <c r="AB57" s="27"/>
      <c r="AC57" s="90"/>
      <c r="AD57" s="27">
        <v>0</v>
      </c>
      <c r="AE57" s="39">
        <v>0</v>
      </c>
      <c r="AF57" s="37">
        <v>0</v>
      </c>
      <c r="AG57" s="37">
        <v>0</v>
      </c>
      <c r="AH57" s="37">
        <v>0</v>
      </c>
      <c r="AI57" s="37"/>
      <c r="AJ57" s="37">
        <v>0</v>
      </c>
      <c r="AK57" s="37">
        <v>0</v>
      </c>
      <c r="AL57" s="37">
        <v>0</v>
      </c>
      <c r="AM57" s="37">
        <v>0</v>
      </c>
      <c r="AN57" s="37">
        <v>0</v>
      </c>
      <c r="AO57" s="91"/>
      <c r="AS57" s="92">
        <v>4</v>
      </c>
      <c r="AT57" s="92">
        <v>0</v>
      </c>
      <c r="AV57" s="37">
        <v>0</v>
      </c>
      <c r="AW57" s="92">
        <v>3</v>
      </c>
      <c r="AX57" s="92">
        <v>3</v>
      </c>
      <c r="BA57" s="37"/>
      <c r="BB57" s="37"/>
      <c r="BC57" s="37"/>
      <c r="BD57" s="37"/>
      <c r="BE57" s="37"/>
      <c r="BF57" s="37"/>
      <c r="BG57" s="37"/>
      <c r="BH57" s="37"/>
      <c r="BI57" s="37"/>
      <c r="BJ57" s="37"/>
      <c r="BK57" s="37"/>
      <c r="BL57" s="37"/>
      <c r="BM57" s="37"/>
      <c r="BN57" s="93"/>
      <c r="BO57" s="93"/>
      <c r="BP57" s="93"/>
      <c r="BQ57" s="93"/>
      <c r="BR57" s="37"/>
      <c r="BS57" s="37"/>
      <c r="BT57" s="37"/>
      <c r="BU57" s="37"/>
      <c r="BV57" s="37"/>
      <c r="BW57" s="37"/>
      <c r="BX57" s="37"/>
      <c r="BY57" s="37"/>
      <c r="BZ57" s="37"/>
      <c r="CA57" s="37"/>
      <c r="CB57" s="37"/>
      <c r="CC57" s="37"/>
      <c r="CD57" s="37"/>
      <c r="CE57" s="37"/>
      <c r="CH57" s="89"/>
      <c r="CI57" s="89"/>
      <c r="CJ57" s="89"/>
      <c r="CK57" s="89"/>
      <c r="CL57" s="89"/>
      <c r="CM57" s="89"/>
      <c r="CN57" s="89"/>
      <c r="CO57" s="89"/>
      <c r="CP57" s="89"/>
      <c r="CQ57" s="89"/>
      <c r="CR57" s="89"/>
      <c r="CS57" s="89"/>
      <c r="CT57" s="89"/>
      <c r="CU57" s="89"/>
      <c r="CV57" s="89"/>
      <c r="CW57" s="89"/>
      <c r="CX57" s="89"/>
      <c r="CY57" s="89"/>
      <c r="CZ57" s="89"/>
      <c r="DA57" s="89"/>
      <c r="DB57" s="89"/>
      <c r="DC57" s="89"/>
      <c r="DD57" s="89"/>
      <c r="DE57" s="89"/>
      <c r="DF57" s="89"/>
      <c r="DG57" s="89"/>
      <c r="DH57" s="89"/>
      <c r="DI57" s="89"/>
      <c r="DJ57" s="89"/>
      <c r="DK57" s="89"/>
      <c r="DL57" s="89"/>
      <c r="DM57" s="89"/>
      <c r="DN57" s="89"/>
      <c r="DO57" s="89"/>
      <c r="DP57" s="89"/>
      <c r="DQ57" s="89"/>
      <c r="DR57" s="89"/>
      <c r="DS57" s="89"/>
      <c r="DT57" s="89"/>
      <c r="DU57" s="89"/>
      <c r="DV57" s="89"/>
      <c r="DW57" s="89"/>
      <c r="DX57" s="89"/>
      <c r="DY57" s="89"/>
      <c r="DZ57" s="89"/>
      <c r="EA57" s="89"/>
      <c r="EB57" s="89"/>
      <c r="EC57" s="89"/>
      <c r="ED57" s="89"/>
      <c r="EE57" s="89"/>
      <c r="EF57" s="89"/>
      <c r="EG57" s="89"/>
      <c r="EH57" s="89"/>
      <c r="EI57" s="89"/>
      <c r="EJ57" s="89"/>
      <c r="EK57" s="89"/>
      <c r="EL57" s="89"/>
      <c r="EM57" s="89"/>
      <c r="EN57" s="89"/>
      <c r="EO57" s="89"/>
      <c r="EP57" s="89"/>
      <c r="EQ57" s="89"/>
      <c r="ER57" s="89"/>
      <c r="ES57" s="89"/>
      <c r="ET57" s="89"/>
      <c r="EU57" s="89"/>
      <c r="EV57" s="89"/>
      <c r="EW57" s="89"/>
      <c r="EX57" s="89"/>
      <c r="EY57" s="89"/>
      <c r="EZ57" s="89"/>
      <c r="FA57" s="89"/>
      <c r="FB57" s="89"/>
      <c r="FC57" s="89"/>
      <c r="FD57" s="89"/>
      <c r="FE57" s="89"/>
      <c r="FF57" s="89"/>
      <c r="FG57" s="89"/>
      <c r="FH57" s="89"/>
      <c r="FI57" s="89"/>
      <c r="FJ57" s="89"/>
      <c r="FK57" s="89"/>
      <c r="FL57" s="89"/>
      <c r="FM57" s="89"/>
      <c r="FN57" s="89"/>
      <c r="FO57" s="89"/>
      <c r="FP57" s="89"/>
      <c r="FQ57" s="89"/>
      <c r="FR57" s="89"/>
      <c r="FS57" s="89"/>
      <c r="FT57" s="89"/>
      <c r="FU57" s="89"/>
      <c r="FV57" s="89"/>
      <c r="FW57" s="89"/>
      <c r="FX57" s="89"/>
      <c r="FY57" s="89"/>
      <c r="FZ57" s="89"/>
      <c r="GA57" s="89"/>
      <c r="GB57" s="89"/>
      <c r="GC57" s="89"/>
      <c r="GD57" s="89"/>
      <c r="GE57" s="89"/>
      <c r="GF57" s="89"/>
      <c r="GG57" s="89"/>
      <c r="GH57" s="89"/>
      <c r="GI57" s="89"/>
      <c r="GJ57" s="89"/>
      <c r="GK57" s="89"/>
      <c r="GL57" s="89"/>
      <c r="GM57" s="89"/>
      <c r="GN57" s="89"/>
      <c r="GP57" s="89"/>
      <c r="GQ57" s="89"/>
      <c r="GR57" s="89"/>
      <c r="GS57" s="89"/>
      <c r="GT57" s="89"/>
      <c r="GU57" s="89"/>
      <c r="GV57" s="89"/>
      <c r="GW57" s="89"/>
      <c r="GX57" s="89"/>
      <c r="GY57" s="89"/>
      <c r="GZ57" s="89"/>
      <c r="HA57" s="89"/>
      <c r="HB57" s="89"/>
      <c r="HC57" s="89"/>
      <c r="HD57" s="89"/>
      <c r="HE57" s="89"/>
      <c r="HF57" s="89"/>
      <c r="HG57" s="89"/>
      <c r="HH57" s="89"/>
      <c r="HI57" s="89"/>
      <c r="HJ57" s="89"/>
      <c r="HK57" s="89"/>
      <c r="HL57" s="89"/>
      <c r="HM57" s="89"/>
      <c r="HN57" s="89"/>
      <c r="HO57" s="89"/>
      <c r="HP57" s="89"/>
      <c r="HQ57" s="89"/>
      <c r="HR57" s="89"/>
      <c r="HS57" s="89"/>
      <c r="HT57" s="89"/>
      <c r="HU57" s="89"/>
      <c r="HV57" s="89"/>
      <c r="HW57" s="89"/>
      <c r="HX57" s="89"/>
      <c r="HY57" s="89"/>
      <c r="HZ57" s="89"/>
      <c r="IA57" s="89"/>
      <c r="IB57" s="89"/>
      <c r="IC57" s="89"/>
      <c r="ID57" s="89"/>
      <c r="IE57" s="89"/>
      <c r="IF57" s="89"/>
      <c r="IG57" s="89"/>
      <c r="IH57" s="89"/>
      <c r="II57" s="89"/>
      <c r="IJ57" s="89"/>
      <c r="IL57" s="89"/>
      <c r="IM57" s="89"/>
      <c r="IN57" s="89"/>
      <c r="IO57" s="89"/>
      <c r="IP57" s="89"/>
      <c r="IQ57" s="89"/>
      <c r="IR57" s="89"/>
      <c r="IS57" s="89"/>
      <c r="IT57" s="89"/>
      <c r="IU57" s="89"/>
      <c r="IV57" s="89"/>
      <c r="IW57" s="89"/>
      <c r="IX57" s="89"/>
      <c r="IY57" s="89"/>
      <c r="IZ57" s="89"/>
      <c r="JA57" s="89"/>
      <c r="JB57" s="89"/>
      <c r="JC57" s="89"/>
      <c r="JD57" s="89"/>
      <c r="JE57" s="89"/>
      <c r="JF57" s="89"/>
      <c r="JG57" s="89"/>
      <c r="JH57" s="89"/>
      <c r="JI57" s="89"/>
      <c r="JJ57" s="89"/>
      <c r="JK57" s="89"/>
      <c r="JL57" s="89"/>
      <c r="JM57" s="89"/>
      <c r="JN57" s="89"/>
      <c r="JO57" s="89"/>
      <c r="JP57" s="89"/>
      <c r="JQ57" s="89"/>
      <c r="JR57" s="89"/>
      <c r="JS57" s="89"/>
      <c r="JT57" s="89"/>
      <c r="JU57" s="89"/>
      <c r="JV57" s="89"/>
      <c r="JW57" s="89"/>
      <c r="JX57" s="89"/>
      <c r="JY57" s="89"/>
      <c r="JZ57" s="89"/>
      <c r="KA57" s="89"/>
      <c r="KB57" s="89"/>
      <c r="KC57" s="89"/>
      <c r="KD57" s="89"/>
      <c r="KE57" s="89"/>
      <c r="KF57" s="89"/>
      <c r="KG57" s="89"/>
      <c r="KH57" s="89"/>
      <c r="KI57" s="89"/>
      <c r="KJ57" s="89"/>
      <c r="KK57" s="89"/>
      <c r="KL57" s="89"/>
      <c r="KM57" s="89"/>
      <c r="KN57" s="89"/>
      <c r="KO57" s="89"/>
      <c r="KP57" s="89"/>
      <c r="KQ57" s="89"/>
      <c r="KR57" s="89"/>
      <c r="KS57" s="89"/>
      <c r="KT57" s="89"/>
      <c r="KU57" s="89"/>
      <c r="KV57" s="89"/>
      <c r="KW57" s="89"/>
      <c r="KX57" s="89"/>
      <c r="KY57" s="89"/>
      <c r="KZ57" s="89"/>
      <c r="LA57" s="89"/>
      <c r="LB57" s="89"/>
      <c r="LC57" s="89"/>
      <c r="LD57" s="89"/>
      <c r="LE57" s="89"/>
    </row>
    <row r="58" spans="1:317" ht="15" hidden="1" thickBot="1" x14ac:dyDescent="0.35">
      <c r="A58" s="94"/>
      <c r="B58" s="42" t="s">
        <v>80</v>
      </c>
      <c r="C58" s="95" t="s">
        <v>123</v>
      </c>
      <c r="D58" s="27"/>
      <c r="E58" s="27"/>
      <c r="F58" s="27"/>
      <c r="G58" s="27"/>
      <c r="H58" s="27"/>
      <c r="I58" s="27"/>
      <c r="J58" s="27"/>
      <c r="K58" s="27"/>
      <c r="L58" s="27"/>
      <c r="M58" s="27"/>
      <c r="N58" s="27"/>
      <c r="O58" s="27"/>
      <c r="P58" s="96"/>
      <c r="Q58" s="27">
        <f>3*2</f>
        <v>6</v>
      </c>
      <c r="R58" s="27">
        <f>2*2</f>
        <v>4</v>
      </c>
      <c r="S58" s="27">
        <f>4*2</f>
        <v>8</v>
      </c>
      <c r="T58" s="27">
        <f>5*3</f>
        <v>15</v>
      </c>
      <c r="U58">
        <f>4*2</f>
        <v>8</v>
      </c>
      <c r="V58" s="96"/>
      <c r="W58" s="27">
        <f>3*2</f>
        <v>6</v>
      </c>
      <c r="X58" s="27"/>
      <c r="Y58" s="27"/>
      <c r="Z58" s="27"/>
      <c r="AA58" s="27"/>
      <c r="AB58" s="27"/>
      <c r="AC58" s="97"/>
      <c r="AD58" s="27">
        <f>3*2</f>
        <v>6</v>
      </c>
      <c r="AE58" s="27">
        <f>25*2</f>
        <v>50</v>
      </c>
      <c r="AF58" s="27">
        <f>30*2</f>
        <v>60</v>
      </c>
      <c r="AG58" s="27">
        <f>29*2</f>
        <v>58</v>
      </c>
      <c r="AH58" s="27">
        <f>16*2</f>
        <v>32</v>
      </c>
      <c r="AI58" s="27"/>
      <c r="AJ58" s="27">
        <v>0</v>
      </c>
      <c r="AK58" s="27">
        <f>5*2</f>
        <v>10</v>
      </c>
      <c r="AL58" s="27">
        <f>7*2</f>
        <v>14</v>
      </c>
      <c r="AM58" s="27">
        <f>(19+3)*2</f>
        <v>44</v>
      </c>
      <c r="AN58" s="27">
        <f>3*2</f>
        <v>6</v>
      </c>
      <c r="AO58" s="27"/>
      <c r="AP58" s="27"/>
      <c r="AQ58" s="27"/>
      <c r="AR58" s="27"/>
      <c r="AS58" s="27"/>
      <c r="AT58" s="27"/>
      <c r="AU58" s="27"/>
      <c r="AV58" s="27"/>
      <c r="AW58" s="27"/>
      <c r="AX58" s="27"/>
      <c r="AY58" s="27"/>
      <c r="AZ58" s="27"/>
      <c r="BA58" s="27"/>
      <c r="BB58" s="27"/>
      <c r="BC58" s="27"/>
      <c r="BD58" s="27"/>
      <c r="BE58" s="27"/>
      <c r="BF58" s="27"/>
      <c r="BG58" s="27"/>
      <c r="BH58" s="27"/>
      <c r="BI58" s="27"/>
      <c r="BJ58" s="27"/>
      <c r="BK58" s="27"/>
      <c r="BL58" s="27"/>
      <c r="BM58" s="27"/>
      <c r="BN58" s="27"/>
      <c r="BO58" s="27"/>
      <c r="BP58" s="27"/>
      <c r="BQ58" s="27"/>
      <c r="BR58" s="27"/>
      <c r="BS58" s="27"/>
      <c r="BT58" s="27"/>
      <c r="BU58" s="27"/>
      <c r="BV58" s="27"/>
      <c r="BW58" s="27"/>
      <c r="BX58" s="27"/>
      <c r="BY58" s="27"/>
      <c r="BZ58" s="27"/>
      <c r="CA58" s="27"/>
      <c r="CB58" s="27"/>
      <c r="CC58" s="27"/>
      <c r="CD58" s="27"/>
      <c r="CE58" s="27"/>
      <c r="CF58" s="27"/>
      <c r="CG58" s="27"/>
      <c r="CH58" s="27"/>
      <c r="CI58" s="27"/>
      <c r="CJ58" s="27"/>
      <c r="CK58" s="27"/>
      <c r="CL58" s="27"/>
      <c r="CM58" s="27"/>
      <c r="CN58" s="27"/>
      <c r="CO58" s="27"/>
      <c r="CP58" s="27"/>
      <c r="CQ58" s="27"/>
      <c r="CR58" s="27"/>
      <c r="CS58" s="27"/>
      <c r="CT58" s="27"/>
      <c r="CU58" s="27"/>
      <c r="CV58" s="27"/>
      <c r="CW58" s="27"/>
      <c r="CX58" s="27"/>
      <c r="CY58" s="27"/>
      <c r="CZ58" s="27"/>
      <c r="DA58" s="27"/>
      <c r="DB58" s="27"/>
      <c r="DC58" s="27"/>
      <c r="DD58" s="27"/>
      <c r="DE58" s="27"/>
      <c r="DF58" s="27"/>
      <c r="DG58" s="27"/>
      <c r="DH58" s="27"/>
      <c r="DI58" s="27"/>
      <c r="DJ58" s="27"/>
      <c r="DK58" s="27"/>
      <c r="DL58" s="27"/>
      <c r="DM58" s="27"/>
      <c r="DN58" s="27"/>
      <c r="DO58" s="27"/>
      <c r="DP58" s="27"/>
      <c r="DQ58" s="27"/>
      <c r="DR58" s="27"/>
      <c r="DS58" s="27"/>
      <c r="DT58" s="27"/>
      <c r="DU58" s="27"/>
      <c r="DV58" s="27"/>
      <c r="DW58" s="27"/>
      <c r="DX58" s="27"/>
      <c r="DY58" s="27"/>
      <c r="DZ58" s="27"/>
      <c r="EA58" s="27"/>
      <c r="EB58" s="27"/>
      <c r="EC58" s="27"/>
      <c r="ED58" s="27"/>
      <c r="EE58" s="27"/>
      <c r="EF58" s="27"/>
      <c r="EG58" s="27"/>
      <c r="EH58" s="27"/>
      <c r="EI58" s="27"/>
      <c r="EJ58" s="27"/>
      <c r="EK58" s="27"/>
      <c r="EL58" s="27"/>
      <c r="EM58" s="27"/>
      <c r="EN58" s="27"/>
      <c r="EO58" s="27"/>
      <c r="EP58" s="27"/>
      <c r="EQ58" s="27"/>
      <c r="ER58" s="27"/>
      <c r="ES58" s="27"/>
      <c r="ET58" s="27"/>
      <c r="EU58" s="27"/>
      <c r="EV58" s="27"/>
      <c r="EW58" s="27"/>
      <c r="EX58" s="27"/>
      <c r="EY58" s="27"/>
      <c r="EZ58" s="27"/>
      <c r="FA58" s="27"/>
      <c r="FB58" s="27"/>
      <c r="FC58" s="27"/>
      <c r="FD58" s="27"/>
      <c r="FE58" s="27"/>
      <c r="FF58" s="27"/>
      <c r="FG58" s="27"/>
      <c r="FH58" s="27"/>
      <c r="FI58" s="27"/>
      <c r="FJ58" s="27"/>
      <c r="FK58" s="27"/>
      <c r="FL58" s="27"/>
      <c r="FM58" s="27"/>
      <c r="FN58" s="27"/>
      <c r="FO58" s="27"/>
      <c r="FP58" s="27"/>
      <c r="FQ58" s="27"/>
      <c r="FR58" s="27"/>
      <c r="FS58" s="27"/>
      <c r="FT58" s="27"/>
      <c r="FU58" s="27"/>
      <c r="FV58" s="27"/>
      <c r="FW58" s="27"/>
      <c r="FX58" s="27"/>
      <c r="FY58" s="27"/>
      <c r="FZ58" s="27"/>
      <c r="GA58" s="27"/>
      <c r="GB58" s="27"/>
      <c r="GC58" s="27"/>
      <c r="GD58" s="27"/>
      <c r="GE58" s="27"/>
      <c r="GF58" s="27"/>
      <c r="GG58" s="27"/>
      <c r="GH58" s="27"/>
      <c r="GI58" s="27"/>
      <c r="GJ58" s="27"/>
      <c r="GK58" s="27"/>
      <c r="GL58" s="27"/>
      <c r="GM58" s="27"/>
      <c r="GN58" s="27"/>
      <c r="GO58" s="27"/>
      <c r="GP58" s="27"/>
      <c r="GQ58" s="27"/>
      <c r="GR58" s="27"/>
      <c r="GS58" s="27"/>
      <c r="GT58" s="27"/>
      <c r="GU58" s="27"/>
      <c r="GV58" s="27"/>
      <c r="GW58" s="27"/>
      <c r="GX58" s="27"/>
      <c r="GY58" s="27"/>
      <c r="GZ58" s="27"/>
      <c r="HA58" s="27"/>
      <c r="HB58" s="27"/>
      <c r="HC58" s="27"/>
      <c r="HD58" s="27"/>
      <c r="HE58" s="27"/>
      <c r="HF58" s="27"/>
      <c r="HG58" s="27"/>
      <c r="HH58" s="27"/>
      <c r="HI58" s="27"/>
      <c r="HJ58" s="27"/>
      <c r="HK58" s="27"/>
      <c r="HL58" s="27"/>
      <c r="HM58" s="27"/>
      <c r="HN58" s="27"/>
      <c r="HO58" s="27"/>
      <c r="HP58" s="27"/>
      <c r="HQ58" s="27"/>
      <c r="HR58" s="27"/>
      <c r="HS58" s="27"/>
      <c r="HT58" s="27"/>
      <c r="HU58" s="27"/>
      <c r="HV58" s="27"/>
      <c r="HW58" s="27"/>
      <c r="HX58" s="27"/>
      <c r="HY58" s="27"/>
      <c r="HZ58" s="27"/>
      <c r="IA58" s="27"/>
      <c r="IB58" s="27"/>
      <c r="IC58" s="27"/>
      <c r="ID58" s="27"/>
      <c r="IE58" s="27"/>
      <c r="IF58" s="27"/>
      <c r="IG58" s="27"/>
      <c r="IH58" s="27"/>
      <c r="II58" s="27"/>
      <c r="IJ58" s="27"/>
      <c r="IK58" s="27"/>
      <c r="IL58" s="27"/>
      <c r="IM58" s="27"/>
      <c r="IN58" s="27"/>
      <c r="IO58" s="27"/>
      <c r="IP58" s="27"/>
      <c r="IQ58" s="27"/>
      <c r="IR58" s="27"/>
      <c r="IS58" s="27"/>
      <c r="IT58" s="27"/>
      <c r="IU58" s="27"/>
      <c r="IV58" s="27"/>
      <c r="IW58" s="27"/>
      <c r="IX58" s="27"/>
      <c r="IY58" s="27"/>
      <c r="IZ58" s="27"/>
      <c r="JA58" s="27"/>
      <c r="JB58" s="27"/>
      <c r="JC58" s="27"/>
      <c r="JD58" s="27"/>
      <c r="JE58" s="27"/>
      <c r="JF58" s="27"/>
      <c r="JG58" s="27"/>
      <c r="JH58" s="27"/>
      <c r="JI58" s="27"/>
      <c r="JJ58" s="27"/>
      <c r="JK58" s="27"/>
      <c r="JL58" s="27"/>
      <c r="JM58" s="27"/>
      <c r="JN58" s="27"/>
      <c r="JO58" s="27"/>
      <c r="JP58" s="27"/>
      <c r="JQ58" s="27"/>
      <c r="JR58" s="27"/>
      <c r="JS58" s="27"/>
      <c r="JT58" s="27"/>
      <c r="JU58" s="27"/>
      <c r="JV58" s="27"/>
      <c r="JW58" s="27"/>
      <c r="JX58" s="27"/>
      <c r="JY58" s="27"/>
      <c r="JZ58" s="27"/>
      <c r="KA58" s="27"/>
      <c r="KB58" s="27"/>
      <c r="KC58" s="27"/>
      <c r="KD58" s="27"/>
      <c r="KE58" s="27"/>
      <c r="KF58" s="27"/>
      <c r="KG58" s="27"/>
      <c r="KH58" s="27"/>
      <c r="KI58" s="27"/>
      <c r="KJ58" s="27"/>
      <c r="KK58" s="27"/>
      <c r="KL58" s="27"/>
      <c r="KM58" s="27"/>
      <c r="KN58" s="27"/>
      <c r="KO58" s="27"/>
      <c r="KP58" s="27"/>
      <c r="KQ58" s="27"/>
      <c r="KR58" s="27"/>
      <c r="KS58" s="27"/>
      <c r="KT58" s="27"/>
      <c r="KU58" s="27"/>
      <c r="KV58" s="27"/>
      <c r="KW58" s="27"/>
      <c r="KX58" s="27"/>
      <c r="KY58" s="27"/>
      <c r="KZ58" s="27"/>
      <c r="LA58" s="27"/>
      <c r="LB58" s="27"/>
      <c r="LC58" s="27"/>
      <c r="LD58" s="27"/>
      <c r="LE58" s="27"/>
    </row>
    <row r="59" spans="1:317" ht="18.600000000000001" hidden="1" thickBot="1" x14ac:dyDescent="0.4">
      <c r="R59" s="98"/>
      <c r="GL59" s="99"/>
      <c r="GM59" s="99"/>
      <c r="GN59" s="99"/>
      <c r="IH59" s="99"/>
      <c r="II59" s="99"/>
      <c r="IJ59" s="99"/>
    </row>
    <row r="63" spans="1:317" x14ac:dyDescent="0.35">
      <c r="CV63">
        <v>35</v>
      </c>
      <c r="CW63">
        <v>641</v>
      </c>
    </row>
    <row r="64" spans="1:317" x14ac:dyDescent="0.35">
      <c r="CV64">
        <v>36</v>
      </c>
      <c r="CW64">
        <v>923</v>
      </c>
    </row>
    <row r="65" spans="100:101" x14ac:dyDescent="0.35">
      <c r="CV65">
        <v>37</v>
      </c>
      <c r="CW65">
        <v>1536</v>
      </c>
    </row>
    <row r="66" spans="100:101" x14ac:dyDescent="0.35">
      <c r="CV66">
        <v>38</v>
      </c>
      <c r="CW66">
        <v>1433</v>
      </c>
    </row>
    <row r="67" spans="100:101" x14ac:dyDescent="0.35">
      <c r="CV67">
        <v>39</v>
      </c>
      <c r="CW67">
        <v>581</v>
      </c>
    </row>
    <row r="68" spans="100:101" x14ac:dyDescent="0.35">
      <c r="CV68">
        <v>40</v>
      </c>
      <c r="CW68">
        <v>764</v>
      </c>
    </row>
    <row r="69" spans="100:101" x14ac:dyDescent="0.35">
      <c r="CV69">
        <v>41</v>
      </c>
      <c r="CW69">
        <v>1061</v>
      </c>
    </row>
    <row r="70" spans="100:101" x14ac:dyDescent="0.35">
      <c r="CV70">
        <v>42</v>
      </c>
      <c r="CW70">
        <v>984</v>
      </c>
    </row>
    <row r="71" spans="100:101" x14ac:dyDescent="0.35">
      <c r="CV71">
        <v>43</v>
      </c>
      <c r="CW71">
        <v>1021</v>
      </c>
    </row>
    <row r="72" spans="100:101" x14ac:dyDescent="0.35">
      <c r="CV72">
        <v>44</v>
      </c>
      <c r="CW72">
        <v>591</v>
      </c>
    </row>
    <row r="73" spans="100:101" x14ac:dyDescent="0.35">
      <c r="CV73">
        <v>45</v>
      </c>
      <c r="CW73">
        <v>80</v>
      </c>
    </row>
    <row r="74" spans="100:101" x14ac:dyDescent="0.35">
      <c r="CV74">
        <v>46</v>
      </c>
      <c r="CW74">
        <v>256</v>
      </c>
    </row>
    <row r="75" spans="100:101" x14ac:dyDescent="0.35">
      <c r="CV75">
        <v>47</v>
      </c>
      <c r="CW75">
        <v>927</v>
      </c>
    </row>
    <row r="76" spans="100:101" x14ac:dyDescent="0.35">
      <c r="CV76">
        <v>48</v>
      </c>
      <c r="CW76">
        <v>687</v>
      </c>
    </row>
    <row r="77" spans="100:101" x14ac:dyDescent="0.35">
      <c r="CV77">
        <v>49</v>
      </c>
      <c r="CW77">
        <v>418</v>
      </c>
    </row>
    <row r="78" spans="100:101" x14ac:dyDescent="0.35">
      <c r="CV78">
        <v>50</v>
      </c>
      <c r="CW78">
        <v>760</v>
      </c>
    </row>
  </sheetData>
  <autoFilter ref="A1:GT59" xr:uid="{00000000-0009-0000-0000-000000000000}">
    <filterColumn colId="1">
      <filters>
        <filter val="Milos"/>
      </filters>
    </filterColumn>
  </autoFilter>
  <dataConsolidate/>
  <mergeCells count="45">
    <mergeCell ref="A47:A50"/>
    <mergeCell ref="A51:A54"/>
    <mergeCell ref="A55:A58"/>
    <mergeCell ref="KG5:KK5"/>
    <mergeCell ref="KL5:KP5"/>
    <mergeCell ref="KQ5:KU5"/>
    <mergeCell ref="A6:A20"/>
    <mergeCell ref="A21:A38"/>
    <mergeCell ref="A39:A46"/>
    <mergeCell ref="IM5:IQ5"/>
    <mergeCell ref="IR5:IV5"/>
    <mergeCell ref="IW5:JA5"/>
    <mergeCell ref="JB5:JF5"/>
    <mergeCell ref="JG5:JK5"/>
    <mergeCell ref="KB5:KF5"/>
    <mergeCell ref="FO5:FS5"/>
    <mergeCell ref="GQ5:GU5"/>
    <mergeCell ref="GV5:GZ5"/>
    <mergeCell ref="HA5:HE5"/>
    <mergeCell ref="HF5:HJ5"/>
    <mergeCell ref="HK5:HO5"/>
    <mergeCell ref="EK5:EO5"/>
    <mergeCell ref="EP5:ET5"/>
    <mergeCell ref="EU5:EY5"/>
    <mergeCell ref="EZ5:FD5"/>
    <mergeCell ref="FE5:FI5"/>
    <mergeCell ref="FJ5:FN5"/>
    <mergeCell ref="DG5:DK5"/>
    <mergeCell ref="DL5:DP5"/>
    <mergeCell ref="DQ5:DU5"/>
    <mergeCell ref="DV5:DZ5"/>
    <mergeCell ref="EA5:EE5"/>
    <mergeCell ref="EF5:EJ5"/>
    <mergeCell ref="BN5:BR5"/>
    <mergeCell ref="BS5:BW5"/>
    <mergeCell ref="BX5:CB5"/>
    <mergeCell ref="CC5:CG5"/>
    <mergeCell ref="CH5:CL5"/>
    <mergeCell ref="DB5:DF5"/>
    <mergeCell ref="A2:A5"/>
    <mergeCell ref="AC5:AG5"/>
    <mergeCell ref="AI5:AM5"/>
    <mergeCell ref="AY5:BC5"/>
    <mergeCell ref="BD5:BH5"/>
    <mergeCell ref="BI5:BM5"/>
  </mergeCells>
  <pageMargins left="0.7" right="0.7" top="0.75" bottom="0.75" header="0.3" footer="0.3"/>
  <pageSetup orientation="portrait" horizontalDpi="4294967295" verticalDpi="4294967295" r:id="rId1"/>
  <headerFooter>
    <oddFooter>&amp;R&amp;"Calibri"&amp;11&amp;K000000_x000D_&amp;1#&amp;"Arial"&amp;10&amp;K000000Confidential C</oddFooter>
  </headerFooter>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24256A-11D5-42E0-AB77-E2F93843E86B}">
  <sheetPr codeName="Feuil1"/>
  <dimension ref="A1"/>
  <sheetViews>
    <sheetView workbookViewId="0">
      <selection activeCell="F9" sqref="F9"/>
    </sheetView>
  </sheetViews>
  <sheetFormatPr baseColWidth="10" defaultRowHeight="14.4" x14ac:dyDescent="0.3"/>
  <sheetData/>
  <pageMargins left="0.7" right="0.7" top="0.75" bottom="0.75" header="0.3" footer="0.3"/>
  <pageSetup orientation="portrait" r:id="rId1"/>
  <headerFooter>
    <oddFooter>&amp;R&amp;1#&amp;"Arial"&amp;10&amp;K000000Confidential C</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Indicateurs 2022</vt:lpstr>
      <vt:lpstr>graphe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DIOP Thierno-Omar</dc:creator>
  <cp:lastModifiedBy>DIOP Thierno-Omar</cp:lastModifiedBy>
  <dcterms:created xsi:type="dcterms:W3CDTF">2022-02-24T11:08:57Z</dcterms:created>
  <dcterms:modified xsi:type="dcterms:W3CDTF">2022-02-24T13:31:25Z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d1c0902-ed92-4fed-896d-2e7725de02d4_Enabled">
    <vt:lpwstr>true</vt:lpwstr>
  </property>
  <property fmtid="{D5CDD505-2E9C-101B-9397-08002B2CF9AE}" pid="3" name="MSIP_Label_fd1c0902-ed92-4fed-896d-2e7725de02d4_SetDate">
    <vt:lpwstr>2022-02-24T13:31:08Z</vt:lpwstr>
  </property>
  <property fmtid="{D5CDD505-2E9C-101B-9397-08002B2CF9AE}" pid="4" name="MSIP_Label_fd1c0902-ed92-4fed-896d-2e7725de02d4_Method">
    <vt:lpwstr>Standard</vt:lpwstr>
  </property>
  <property fmtid="{D5CDD505-2E9C-101B-9397-08002B2CF9AE}" pid="5" name="MSIP_Label_fd1c0902-ed92-4fed-896d-2e7725de02d4_Name">
    <vt:lpwstr>Anyone (not protected)</vt:lpwstr>
  </property>
  <property fmtid="{D5CDD505-2E9C-101B-9397-08002B2CF9AE}" pid="6" name="MSIP_Label_fd1c0902-ed92-4fed-896d-2e7725de02d4_SiteId">
    <vt:lpwstr>d6b0bbee-7cd9-4d60-bce6-4a67b543e2ae</vt:lpwstr>
  </property>
  <property fmtid="{D5CDD505-2E9C-101B-9397-08002B2CF9AE}" pid="7" name="MSIP_Label_fd1c0902-ed92-4fed-896d-2e7725de02d4_ActionId">
    <vt:lpwstr>5050e05e-63aa-43d4-8991-6cf49fbf07d0</vt:lpwstr>
  </property>
  <property fmtid="{D5CDD505-2E9C-101B-9397-08002B2CF9AE}" pid="8" name="MSIP_Label_fd1c0902-ed92-4fed-896d-2e7725de02d4_ContentBits">
    <vt:lpwstr>2</vt:lpwstr>
  </property>
</Properties>
</file>