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Brisset\Desktop\"/>
    </mc:Choice>
  </mc:AlternateContent>
  <xr:revisionPtr revIDLastSave="0" documentId="8_{073417C9-FBEA-48D5-B821-B98AD3CA79A4}" xr6:coauthVersionLast="47" xr6:coauthVersionMax="47" xr10:uidLastSave="{00000000-0000-0000-0000-000000000000}"/>
  <bookViews>
    <workbookView xWindow="-120" yWindow="-120" windowWidth="20730" windowHeight="11160" xr2:uid="{6819BB87-EF90-4303-83A4-2C95AF3D3AC5}"/>
  </bookViews>
  <sheets>
    <sheet name="Année 2019-2020" sheetId="1" r:id="rId1"/>
  </sheets>
  <definedNames>
    <definedName name="_xlnm.Print_Area" localSheetId="0">'Année 2019-2020'!$A$19:$K$63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1" l="1"/>
  <c r="J24" i="1" s="1"/>
  <c r="J22" i="1"/>
  <c r="I21" i="1"/>
  <c r="J20" i="1" s="1"/>
  <c r="I23" i="1"/>
  <c r="I103" i="1"/>
  <c r="J102" i="1" s="1"/>
  <c r="I101" i="1"/>
  <c r="J100" i="1" s="1"/>
  <c r="I99" i="1"/>
  <c r="J98" i="1" s="1"/>
  <c r="I97" i="1"/>
  <c r="J96" i="1" s="1"/>
  <c r="I95" i="1"/>
  <c r="J94" i="1"/>
  <c r="I93" i="1"/>
  <c r="J92" i="1" s="1"/>
  <c r="I91" i="1"/>
  <c r="J90" i="1" s="1"/>
  <c r="I89" i="1"/>
  <c r="J88" i="1" s="1"/>
  <c r="I87" i="1"/>
  <c r="J86" i="1" s="1"/>
  <c r="I85" i="1"/>
  <c r="J84" i="1" s="1"/>
  <c r="I83" i="1"/>
  <c r="J82" i="1" s="1"/>
  <c r="I81" i="1"/>
  <c r="J80" i="1" s="1"/>
  <c r="I79" i="1"/>
  <c r="J78" i="1" s="1"/>
  <c r="I77" i="1"/>
  <c r="J76" i="1" s="1"/>
  <c r="I75" i="1"/>
  <c r="J74" i="1" s="1"/>
  <c r="I73" i="1"/>
  <c r="J72" i="1" s="1"/>
  <c r="I71" i="1"/>
  <c r="J70" i="1" s="1"/>
  <c r="I69" i="1"/>
  <c r="J68" i="1" s="1"/>
  <c r="I67" i="1"/>
  <c r="J66" i="1" s="1"/>
  <c r="I65" i="1"/>
  <c r="J64" i="1" s="1"/>
  <c r="I63" i="1"/>
  <c r="J62" i="1" s="1"/>
  <c r="I61" i="1"/>
  <c r="J60" i="1" s="1"/>
  <c r="I59" i="1"/>
  <c r="J58" i="1" s="1"/>
  <c r="I57" i="1"/>
  <c r="J56" i="1" s="1"/>
  <c r="I55" i="1"/>
  <c r="J54" i="1" s="1"/>
  <c r="I53" i="1"/>
  <c r="J52" i="1" s="1"/>
  <c r="I51" i="1"/>
  <c r="J50" i="1" s="1"/>
  <c r="I49" i="1"/>
  <c r="J48" i="1" s="1"/>
  <c r="I47" i="1"/>
  <c r="J46" i="1" s="1"/>
  <c r="I45" i="1"/>
  <c r="J44" i="1" s="1"/>
  <c r="I43" i="1"/>
  <c r="J42" i="1" s="1"/>
  <c r="I41" i="1"/>
  <c r="J40" i="1" s="1"/>
  <c r="I39" i="1"/>
  <c r="J38" i="1" s="1"/>
  <c r="I37" i="1"/>
  <c r="J36" i="1" s="1"/>
  <c r="I35" i="1"/>
  <c r="J34" i="1" s="1"/>
  <c r="I33" i="1"/>
  <c r="J32" i="1" s="1"/>
  <c r="I31" i="1"/>
  <c r="J30" i="1" s="1"/>
  <c r="I29" i="1"/>
  <c r="J28" i="1" s="1"/>
  <c r="I27" i="1"/>
  <c r="J26" i="1" s="1"/>
</calcChain>
</file>

<file path=xl/sharedStrings.xml><?xml version="1.0" encoding="utf-8"?>
<sst xmlns="http://schemas.openxmlformats.org/spreadsheetml/2006/main" count="315" uniqueCount="69">
  <si>
    <t>Date</t>
  </si>
  <si>
    <t>t=0</t>
  </si>
  <si>
    <t>t = 15 min</t>
  </si>
  <si>
    <t>t = 30 min</t>
  </si>
  <si>
    <t>t = 45 min</t>
  </si>
  <si>
    <t>t = 60 min</t>
  </si>
  <si>
    <t>Calcul taux de fuite</t>
  </si>
  <si>
    <t>Conforme / Non Conforme</t>
  </si>
  <si>
    <t>Intervenant</t>
  </si>
  <si>
    <t>JUILLET</t>
  </si>
  <si>
    <t>Heure</t>
  </si>
  <si>
    <t>14H30</t>
  </si>
  <si>
    <t>14H45</t>
  </si>
  <si>
    <t>15H</t>
  </si>
  <si>
    <t>15H15</t>
  </si>
  <si>
    <t>15H30</t>
  </si>
  <si>
    <t>C</t>
  </si>
  <si>
    <t>Valeur</t>
  </si>
  <si>
    <t>NC</t>
  </si>
  <si>
    <t>AOUT</t>
  </si>
  <si>
    <t>11H</t>
  </si>
  <si>
    <t>11H15</t>
  </si>
  <si>
    <t>11H30</t>
  </si>
  <si>
    <t>11H45</t>
  </si>
  <si>
    <t>12H</t>
  </si>
  <si>
    <t>SEPTEMBRE</t>
  </si>
  <si>
    <t>14H</t>
  </si>
  <si>
    <t>14H15</t>
  </si>
  <si>
    <t xml:space="preserve">OCTOBRE </t>
  </si>
  <si>
    <t>NOVEMBRE</t>
  </si>
  <si>
    <t>15H45</t>
  </si>
  <si>
    <t>16H</t>
  </si>
  <si>
    <t xml:space="preserve">DECEMBRE </t>
  </si>
  <si>
    <t>JANVIER</t>
  </si>
  <si>
    <t>10H</t>
  </si>
  <si>
    <t>10H15</t>
  </si>
  <si>
    <t>10H30</t>
  </si>
  <si>
    <t>10H45</t>
  </si>
  <si>
    <t>FEVRIER</t>
  </si>
  <si>
    <t>MARS</t>
  </si>
  <si>
    <t>AVRIL</t>
  </si>
  <si>
    <t>MAI</t>
  </si>
  <si>
    <t>9H</t>
  </si>
  <si>
    <t>9H15</t>
  </si>
  <si>
    <t>9H30</t>
  </si>
  <si>
    <t>9H45</t>
  </si>
  <si>
    <t>JUIN</t>
  </si>
  <si>
    <t>14h30</t>
  </si>
  <si>
    <t>14h45</t>
  </si>
  <si>
    <t>15h</t>
  </si>
  <si>
    <t>15h15</t>
  </si>
  <si>
    <t>15h30</t>
  </si>
  <si>
    <t>10h</t>
  </si>
  <si>
    <t>10h15</t>
  </si>
  <si>
    <t>10h30</t>
  </si>
  <si>
    <t>10h45</t>
  </si>
  <si>
    <t>11h</t>
  </si>
  <si>
    <t>AOÛT</t>
  </si>
  <si>
    <t>OCTOBRE</t>
  </si>
  <si>
    <t>DÉCEMBRE</t>
  </si>
  <si>
    <t>FÉVRIER</t>
  </si>
  <si>
    <t xml:space="preserve"> - Isoler le four des effets du pompage,</t>
  </si>
  <si>
    <t xml:space="preserve"> - Après au moins 15 minutes et au maximum 1 heure, effectuer un second relevé de la </t>
  </si>
  <si>
    <t>pression résiduelle sur le classeur excel "calcul du taux de fuite".</t>
  </si>
  <si>
    <t xml:space="preserve"> - La valeur de taux de fuite s'effectue par extrapolation sur une heure de différence entre les</t>
  </si>
  <si>
    <t>deux relevés de pression (voir formule sur ci-dessous).</t>
  </si>
  <si>
    <t xml:space="preserve">Mode opératoire : </t>
  </si>
  <si>
    <t>cible :</t>
  </si>
  <si>
    <t>1.1 10-3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</si>
</sst>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11" fontId="4" fillId="3" borderId="9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11" fontId="4" fillId="0" borderId="12" xfId="0" applyNumberFormat="1" applyFont="1" applyBorder="1"/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11" fontId="4" fillId="0" borderId="16" xfId="0" applyNumberFormat="1" applyFont="1" applyBorder="1"/>
    <xf numFmtId="11" fontId="4" fillId="0" borderId="18" xfId="0" applyNumberFormat="1" applyFont="1" applyBorder="1"/>
    <xf numFmtId="11" fontId="4" fillId="2" borderId="19" xfId="0" applyNumberFormat="1" applyFont="1" applyFill="1" applyBorder="1"/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14" fontId="4" fillId="0" borderId="22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4" fontId="4" fillId="0" borderId="26" xfId="0" applyNumberFormat="1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/>
    </xf>
    <xf numFmtId="11" fontId="4" fillId="3" borderId="28" xfId="0" applyNumberFormat="1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11" fontId="4" fillId="0" borderId="30" xfId="0" applyNumberFormat="1" applyFont="1" applyBorder="1"/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1" fontId="4" fillId="3" borderId="11" xfId="0" applyNumberFormat="1" applyFont="1" applyFill="1" applyBorder="1" applyAlignment="1">
      <alignment horizontal="center"/>
    </xf>
    <xf numFmtId="0" fontId="5" fillId="0" borderId="0" xfId="1"/>
    <xf numFmtId="14" fontId="4" fillId="0" borderId="33" xfId="0" applyNumberFormat="1" applyFont="1" applyBorder="1" applyAlignment="1">
      <alignment horizontal="center" vertical="center"/>
    </xf>
    <xf numFmtId="14" fontId="4" fillId="0" borderId="34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35" xfId="0" applyNumberFormat="1" applyFont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</cellXfs>
  <cellStyles count="2">
    <cellStyle name="Normal" xfId="0" builtinId="0"/>
    <cellStyle name="Normal 2" xfId="1" xr:uid="{CA3C4FB4-241E-44EE-820F-4EC6536868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6595111" cy="59940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C8970C99-8861-4901-9DA9-0A9FEC353769}"/>
                </a:ext>
              </a:extLst>
            </xdr:cNvPr>
            <xdr:cNvSpPr txBox="1"/>
          </xdr:nvSpPr>
          <xdr:spPr>
            <a:xfrm>
              <a:off x="849923" y="644769"/>
              <a:ext cx="6595111" cy="5994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f>
                    <m:fPr>
                      <m:ctrlPr>
                        <a:rPr lang="fr-FR" sz="16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fr-FR" sz="1600" b="0" i="1">
                          <a:latin typeface="Cambria Math"/>
                        </a:rPr>
                        <m:t>𝑉𝑎𝑙𝑒𝑢𝑟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𝑜𝑏𝑡𝑒𝑛𝑢𝑒</m:t>
                      </m:r>
                      <m:r>
                        <a:rPr lang="fr-FR" sz="1600" b="0" i="1">
                          <a:latin typeface="Cambria Math"/>
                        </a:rPr>
                        <m:t> à 1</m:t>
                      </m:r>
                      <m:r>
                        <a:rPr lang="fr-FR" sz="1600" b="0" i="1">
                          <a:latin typeface="Cambria Math"/>
                        </a:rPr>
                        <m:t>h</m:t>
                      </m:r>
                      <m:r>
                        <a:rPr lang="fr-FR" sz="1600" b="0" i="1">
                          <a:latin typeface="Cambria Math"/>
                        </a:rPr>
                        <m:t>00−</m:t>
                      </m:r>
                      <m:r>
                        <a:rPr lang="fr-FR" sz="1600" b="0" i="1">
                          <a:latin typeface="Cambria Math"/>
                        </a:rPr>
                        <m:t>𝑉𝑎𝑙𝑒𝑢𝑟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𝑎𝑡𝑡𝑒𝑖𝑛𝑡𝑒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𝑎𝑣𝑎𝑛𝑡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𝑐𝑜𝑢𝑝𝑢𝑟𝑒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𝑑𝑒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𝑙𝑎</m:t>
                      </m:r>
                      <m:r>
                        <a:rPr lang="fr-FR" sz="1600" b="0" i="1">
                          <a:latin typeface="Cambria Math"/>
                        </a:rPr>
                        <m:t> </m:t>
                      </m:r>
                      <m:r>
                        <a:rPr lang="fr-FR" sz="1600" b="0" i="1">
                          <a:latin typeface="Cambria Math"/>
                        </a:rPr>
                        <m:t>𝑝𝑜𝑚𝑝𝑒</m:t>
                      </m:r>
                      <m:r>
                        <a:rPr lang="fr-FR" sz="1600" b="0" i="1">
                          <a:latin typeface="Cambria Math"/>
                        </a:rPr>
                        <m:t>  à </m:t>
                      </m:r>
                      <m:r>
                        <a:rPr lang="fr-FR" sz="1600" b="0" i="1">
                          <a:latin typeface="Cambria Math"/>
                        </a:rPr>
                        <m:t>𝑡</m:t>
                      </m:r>
                      <m:r>
                        <a:rPr lang="fr-FR" sz="1600" b="0" i="1">
                          <a:latin typeface="Cambria Math"/>
                        </a:rPr>
                        <m:t>=0</m:t>
                      </m:r>
                    </m:num>
                    <m:den>
                      <m:r>
                        <a:rPr lang="fr-FR" sz="1600" b="0" i="1">
                          <a:latin typeface="Cambria Math"/>
                        </a:rPr>
                        <m:t>3600</m:t>
                      </m:r>
                    </m:den>
                  </m:f>
                </m:oMath>
              </a14:m>
              <a:r>
                <a:rPr lang="fr-FR" sz="1600"/>
                <a:t> = Pa /s</a:t>
              </a:r>
            </a:p>
          </xdr:txBody>
        </xdr:sp>
      </mc:Choice>
      <mc:Fallback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C8970C99-8861-4901-9DA9-0A9FEC353769}"/>
                </a:ext>
              </a:extLst>
            </xdr:cNvPr>
            <xdr:cNvSpPr txBox="1"/>
          </xdr:nvSpPr>
          <xdr:spPr>
            <a:xfrm>
              <a:off x="849923" y="644769"/>
              <a:ext cx="6595111" cy="5994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fr-FR" sz="1600" i="0">
                  <a:latin typeface="Cambria Math" panose="02040503050406030204" pitchFamily="18" charset="0"/>
                </a:rPr>
                <a:t>(</a:t>
              </a:r>
              <a:r>
                <a:rPr lang="fr-FR" sz="1600" b="0" i="0">
                  <a:latin typeface="Cambria Math"/>
                </a:rPr>
                <a:t>𝑉𝑎𝑙𝑒𝑢𝑟 𝑜𝑏𝑡𝑒𝑛𝑢𝑒 à 1ℎ00−𝑉𝑎𝑙𝑒𝑢𝑟 𝑎𝑡𝑡𝑒𝑖𝑛𝑡𝑒 𝑎𝑣𝑎𝑛𝑡 𝑐𝑜𝑢𝑝𝑢𝑟𝑒 𝑑𝑒 𝑙𝑎 𝑝𝑜𝑚𝑝𝑒  à 𝑡=0</a:t>
              </a:r>
              <a:r>
                <a:rPr lang="fr-FR" sz="1600" b="0" i="0">
                  <a:latin typeface="Cambria Math" panose="02040503050406030204" pitchFamily="18" charset="0"/>
                </a:rPr>
                <a:t>)/</a:t>
              </a:r>
              <a:r>
                <a:rPr lang="fr-FR" sz="1600" b="0" i="0">
                  <a:latin typeface="Cambria Math"/>
                </a:rPr>
                <a:t>3600</a:t>
              </a:r>
              <a:r>
                <a:rPr lang="fr-FR" sz="1600"/>
                <a:t> = Pa /s</a:t>
              </a: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5191-8285-4140-B1CC-50D398E87876}">
  <sheetPr>
    <pageSetUpPr fitToPage="1"/>
  </sheetPr>
  <dimension ref="A1:O103"/>
  <sheetViews>
    <sheetView tabSelected="1" zoomScale="130" zoomScaleNormal="130" workbookViewId="0">
      <selection activeCell="D4" sqref="D4"/>
    </sheetView>
  </sheetViews>
  <sheetFormatPr baseColWidth="10" defaultRowHeight="15" x14ac:dyDescent="0.25"/>
  <cols>
    <col min="1" max="10" width="12.7109375" customWidth="1"/>
    <col min="257" max="266" width="12.7109375" customWidth="1"/>
    <col min="513" max="522" width="12.7109375" customWidth="1"/>
    <col min="769" max="778" width="12.7109375" customWidth="1"/>
    <col min="1025" max="1034" width="12.7109375" customWidth="1"/>
    <col min="1281" max="1290" width="12.7109375" customWidth="1"/>
    <col min="1537" max="1546" width="12.7109375" customWidth="1"/>
    <col min="1793" max="1802" width="12.7109375" customWidth="1"/>
    <col min="2049" max="2058" width="12.7109375" customWidth="1"/>
    <col min="2305" max="2314" width="12.7109375" customWidth="1"/>
    <col min="2561" max="2570" width="12.7109375" customWidth="1"/>
    <col min="2817" max="2826" width="12.7109375" customWidth="1"/>
    <col min="3073" max="3082" width="12.7109375" customWidth="1"/>
    <col min="3329" max="3338" width="12.7109375" customWidth="1"/>
    <col min="3585" max="3594" width="12.7109375" customWidth="1"/>
    <col min="3841" max="3850" width="12.7109375" customWidth="1"/>
    <col min="4097" max="4106" width="12.7109375" customWidth="1"/>
    <col min="4353" max="4362" width="12.7109375" customWidth="1"/>
    <col min="4609" max="4618" width="12.7109375" customWidth="1"/>
    <col min="4865" max="4874" width="12.7109375" customWidth="1"/>
    <col min="5121" max="5130" width="12.7109375" customWidth="1"/>
    <col min="5377" max="5386" width="12.7109375" customWidth="1"/>
    <col min="5633" max="5642" width="12.7109375" customWidth="1"/>
    <col min="5889" max="5898" width="12.7109375" customWidth="1"/>
    <col min="6145" max="6154" width="12.7109375" customWidth="1"/>
    <col min="6401" max="6410" width="12.7109375" customWidth="1"/>
    <col min="6657" max="6666" width="12.7109375" customWidth="1"/>
    <col min="6913" max="6922" width="12.7109375" customWidth="1"/>
    <col min="7169" max="7178" width="12.7109375" customWidth="1"/>
    <col min="7425" max="7434" width="12.7109375" customWidth="1"/>
    <col min="7681" max="7690" width="12.7109375" customWidth="1"/>
    <col min="7937" max="7946" width="12.7109375" customWidth="1"/>
    <col min="8193" max="8202" width="12.7109375" customWidth="1"/>
    <col min="8449" max="8458" width="12.7109375" customWidth="1"/>
    <col min="8705" max="8714" width="12.7109375" customWidth="1"/>
    <col min="8961" max="8970" width="12.7109375" customWidth="1"/>
    <col min="9217" max="9226" width="12.7109375" customWidth="1"/>
    <col min="9473" max="9482" width="12.7109375" customWidth="1"/>
    <col min="9729" max="9738" width="12.7109375" customWidth="1"/>
    <col min="9985" max="9994" width="12.7109375" customWidth="1"/>
    <col min="10241" max="10250" width="12.7109375" customWidth="1"/>
    <col min="10497" max="10506" width="12.7109375" customWidth="1"/>
    <col min="10753" max="10762" width="12.7109375" customWidth="1"/>
    <col min="11009" max="11018" width="12.7109375" customWidth="1"/>
    <col min="11265" max="11274" width="12.7109375" customWidth="1"/>
    <col min="11521" max="11530" width="12.7109375" customWidth="1"/>
    <col min="11777" max="11786" width="12.7109375" customWidth="1"/>
    <col min="12033" max="12042" width="12.7109375" customWidth="1"/>
    <col min="12289" max="12298" width="12.7109375" customWidth="1"/>
    <col min="12545" max="12554" width="12.7109375" customWidth="1"/>
    <col min="12801" max="12810" width="12.7109375" customWidth="1"/>
    <col min="13057" max="13066" width="12.7109375" customWidth="1"/>
    <col min="13313" max="13322" width="12.7109375" customWidth="1"/>
    <col min="13569" max="13578" width="12.7109375" customWidth="1"/>
    <col min="13825" max="13834" width="12.7109375" customWidth="1"/>
    <col min="14081" max="14090" width="12.7109375" customWidth="1"/>
    <col min="14337" max="14346" width="12.7109375" customWidth="1"/>
    <col min="14593" max="14602" width="12.7109375" customWidth="1"/>
    <col min="14849" max="14858" width="12.7109375" customWidth="1"/>
    <col min="15105" max="15114" width="12.7109375" customWidth="1"/>
    <col min="15361" max="15370" width="12.7109375" customWidth="1"/>
    <col min="15617" max="15626" width="12.7109375" customWidth="1"/>
    <col min="15873" max="15882" width="12.7109375" customWidth="1"/>
    <col min="16129" max="16138" width="12.7109375" customWidth="1"/>
  </cols>
  <sheetData>
    <row r="1" spans="1:11" s="1" customFormat="1" ht="15" customHeight="1" x14ac:dyDescent="0.35">
      <c r="A1" s="2"/>
      <c r="B1" s="2" t="s">
        <v>66</v>
      </c>
      <c r="C1" s="2"/>
      <c r="D1" s="3"/>
      <c r="E1" s="3"/>
      <c r="F1" s="3"/>
      <c r="G1" s="2"/>
      <c r="H1" s="2"/>
      <c r="I1" s="4"/>
      <c r="J1" s="5"/>
      <c r="K1" s="5"/>
    </row>
    <row r="2" spans="1:11" s="1" customFormat="1" ht="15" customHeight="1" x14ac:dyDescent="0.35">
      <c r="A2" s="2"/>
      <c r="B2" s="2"/>
      <c r="C2" s="2"/>
      <c r="D2" s="3"/>
      <c r="E2" s="3"/>
      <c r="F2" s="3"/>
      <c r="G2" s="2"/>
      <c r="H2" s="2"/>
      <c r="I2" s="4"/>
      <c r="J2" s="5"/>
      <c r="K2" s="5"/>
    </row>
    <row r="3" spans="1:11" s="1" customFormat="1" ht="15" customHeight="1" x14ac:dyDescent="0.35">
      <c r="A3" s="2"/>
      <c r="B3" s="2"/>
      <c r="C3" s="2"/>
      <c r="D3" s="3"/>
      <c r="E3" s="3"/>
      <c r="F3" s="3"/>
      <c r="G3" s="2"/>
      <c r="H3" s="2"/>
      <c r="I3" s="4"/>
      <c r="J3" s="5"/>
      <c r="K3" s="5"/>
    </row>
    <row r="4" spans="1:11" s="1" customFormat="1" ht="15" customHeight="1" x14ac:dyDescent="0.35">
      <c r="A4" s="2"/>
      <c r="B4" s="2"/>
      <c r="C4" s="2"/>
      <c r="D4" s="3"/>
      <c r="E4" s="3"/>
      <c r="F4" s="3"/>
      <c r="G4" s="2"/>
      <c r="H4" s="2"/>
      <c r="I4" s="4"/>
      <c r="J4" s="5"/>
      <c r="K4" s="5"/>
    </row>
    <row r="5" spans="1:11" s="1" customFormat="1" ht="15" customHeight="1" x14ac:dyDescent="0.35">
      <c r="A5" s="2"/>
      <c r="B5" s="44" t="s">
        <v>61</v>
      </c>
      <c r="C5" s="2"/>
      <c r="D5" s="3"/>
      <c r="E5" s="3"/>
      <c r="F5" s="3"/>
      <c r="G5" s="2"/>
      <c r="H5" s="2"/>
      <c r="I5" s="4"/>
      <c r="J5" s="5"/>
      <c r="K5" s="5"/>
    </row>
    <row r="6" spans="1:11" s="1" customFormat="1" ht="15" customHeight="1" x14ac:dyDescent="0.35">
      <c r="A6" s="2"/>
      <c r="B6" s="44" t="s">
        <v>62</v>
      </c>
      <c r="C6" s="2"/>
      <c r="D6" s="3"/>
      <c r="E6" s="3"/>
      <c r="F6" s="3"/>
      <c r="G6" s="2"/>
      <c r="H6" s="2"/>
      <c r="I6" s="4"/>
      <c r="J6" s="5"/>
      <c r="K6" s="5"/>
    </row>
    <row r="7" spans="1:11" s="1" customFormat="1" ht="15" customHeight="1" x14ac:dyDescent="0.35">
      <c r="A7" s="2"/>
      <c r="B7" s="44" t="s">
        <v>63</v>
      </c>
      <c r="C7" s="2"/>
      <c r="D7" s="3"/>
      <c r="E7" s="3"/>
      <c r="F7" s="3"/>
      <c r="G7" s="2"/>
      <c r="H7" s="2"/>
      <c r="I7" s="4"/>
      <c r="J7" s="5"/>
      <c r="K7" s="5"/>
    </row>
    <row r="8" spans="1:11" s="1" customFormat="1" ht="15" customHeight="1" x14ac:dyDescent="0.35">
      <c r="A8" s="2"/>
      <c r="B8" s="44" t="s">
        <v>64</v>
      </c>
      <c r="C8" s="2"/>
      <c r="D8" s="3"/>
      <c r="E8" s="3"/>
      <c r="F8" s="3"/>
      <c r="G8" s="2"/>
      <c r="H8" s="2"/>
      <c r="I8" s="4"/>
      <c r="J8" s="5"/>
      <c r="K8" s="5"/>
    </row>
    <row r="9" spans="1:11" s="1" customFormat="1" ht="15" customHeight="1" x14ac:dyDescent="0.35">
      <c r="A9" s="2"/>
      <c r="B9" s="44" t="s">
        <v>65</v>
      </c>
      <c r="C9" s="2"/>
      <c r="D9" s="3"/>
      <c r="E9" s="3"/>
      <c r="F9" s="3"/>
      <c r="G9" s="2"/>
      <c r="H9" s="2"/>
      <c r="I9" s="4"/>
      <c r="J9" s="5"/>
      <c r="K9" s="5"/>
    </row>
    <row r="10" spans="1:11" s="1" customFormat="1" ht="15" customHeight="1" x14ac:dyDescent="0.35">
      <c r="A10" s="2"/>
      <c r="B10" s="2"/>
      <c r="C10" s="2"/>
      <c r="D10" s="3"/>
      <c r="E10" s="3"/>
      <c r="F10" s="3"/>
      <c r="G10" s="2"/>
      <c r="H10" s="2"/>
      <c r="I10" s="4"/>
      <c r="J10" s="5"/>
      <c r="K10" s="5"/>
    </row>
    <row r="11" spans="1:11" s="1" customFormat="1" ht="15" customHeight="1" x14ac:dyDescent="0.35">
      <c r="A11" s="2"/>
      <c r="B11" s="2"/>
      <c r="C11" s="2"/>
      <c r="D11" s="3"/>
      <c r="E11" s="3"/>
      <c r="F11" s="3"/>
      <c r="G11" s="2"/>
      <c r="H11" s="2"/>
      <c r="I11" s="4"/>
      <c r="J11" s="5"/>
      <c r="K11" s="5"/>
    </row>
    <row r="12" spans="1:11" s="1" customFormat="1" ht="15" customHeight="1" x14ac:dyDescent="0.35">
      <c r="A12" s="2"/>
      <c r="B12" s="2"/>
      <c r="C12" s="2"/>
      <c r="D12" s="3"/>
      <c r="E12" s="3"/>
      <c r="F12" s="3"/>
      <c r="G12" s="2"/>
      <c r="H12" s="2"/>
      <c r="I12" s="4"/>
      <c r="J12" s="5"/>
      <c r="K12" s="5"/>
    </row>
    <row r="13" spans="1:11" s="1" customFormat="1" ht="15" customHeight="1" x14ac:dyDescent="0.35">
      <c r="A13" s="2"/>
      <c r="B13" s="2"/>
      <c r="C13" s="2"/>
      <c r="D13" s="3"/>
      <c r="E13" s="3"/>
      <c r="F13" s="3"/>
      <c r="G13" s="2"/>
      <c r="H13" s="2"/>
      <c r="I13" s="4"/>
      <c r="J13" s="5"/>
      <c r="K13" s="5"/>
    </row>
    <row r="14" spans="1:11" s="1" customFormat="1" ht="15" customHeight="1" x14ac:dyDescent="0.35">
      <c r="A14" s="2"/>
      <c r="B14" s="2"/>
      <c r="C14" s="2"/>
      <c r="D14" s="3"/>
      <c r="E14" s="3"/>
      <c r="F14" s="3"/>
      <c r="G14" s="2"/>
      <c r="H14" s="2"/>
      <c r="I14" s="4"/>
      <c r="J14" s="5"/>
      <c r="K14" s="5"/>
    </row>
    <row r="15" spans="1:11" s="1" customFormat="1" ht="15" customHeight="1" x14ac:dyDescent="0.35">
      <c r="A15" s="2"/>
      <c r="B15" s="2" t="s">
        <v>67</v>
      </c>
      <c r="C15" s="2" t="s">
        <v>68</v>
      </c>
      <c r="D15" s="3"/>
      <c r="E15" s="3"/>
      <c r="F15" s="3"/>
      <c r="G15" s="2"/>
      <c r="H15" s="2"/>
      <c r="I15" s="4"/>
      <c r="J15" s="5"/>
      <c r="K15" s="5"/>
    </row>
    <row r="16" spans="1:11" s="1" customFormat="1" ht="15" customHeight="1" x14ac:dyDescent="0.35">
      <c r="A16" s="2"/>
      <c r="B16" s="2"/>
      <c r="C16" s="2"/>
      <c r="D16" s="3"/>
      <c r="E16" s="3"/>
      <c r="F16" s="3"/>
      <c r="G16" s="2"/>
      <c r="H16" s="2"/>
      <c r="I16" s="4"/>
      <c r="J16" s="5"/>
      <c r="K16" s="5"/>
    </row>
    <row r="17" spans="1:15" s="1" customFormat="1" ht="15" customHeight="1" x14ac:dyDescent="0.35">
      <c r="A17" s="2"/>
      <c r="B17" s="2"/>
      <c r="C17" s="2"/>
      <c r="D17" s="3"/>
      <c r="E17" s="3"/>
      <c r="F17" s="3"/>
      <c r="G17" s="2"/>
      <c r="H17" s="2"/>
      <c r="I17" s="4"/>
      <c r="J17" s="5"/>
      <c r="K17" s="5"/>
    </row>
    <row r="18" spans="1:15" ht="12.75" customHeight="1" thickBot="1" x14ac:dyDescent="0.3">
      <c r="A18" s="6"/>
      <c r="B18" s="6"/>
      <c r="C18" s="6"/>
      <c r="D18" s="6"/>
      <c r="E18" s="6"/>
      <c r="F18" s="6"/>
      <c r="G18" s="6"/>
      <c r="H18" s="6"/>
      <c r="I18" s="7"/>
      <c r="J18" s="6"/>
      <c r="K18" s="6"/>
    </row>
    <row r="19" spans="1:15" ht="32.25" customHeight="1" thickBot="1" x14ac:dyDescent="0.3">
      <c r="A19" s="8"/>
      <c r="B19" s="9" t="s">
        <v>0</v>
      </c>
      <c r="C19" s="10"/>
      <c r="D19" s="11" t="s">
        <v>1</v>
      </c>
      <c r="E19" s="12" t="s">
        <v>2</v>
      </c>
      <c r="F19" s="12" t="s">
        <v>3</v>
      </c>
      <c r="G19" s="12" t="s">
        <v>4</v>
      </c>
      <c r="H19" s="12" t="s">
        <v>5</v>
      </c>
      <c r="I19" s="13" t="s">
        <v>6</v>
      </c>
      <c r="J19" s="14" t="s">
        <v>7</v>
      </c>
      <c r="K19" s="15" t="s">
        <v>8</v>
      </c>
    </row>
    <row r="20" spans="1:15" ht="14.1" customHeight="1" x14ac:dyDescent="0.25">
      <c r="A20" s="47" t="s">
        <v>9</v>
      </c>
      <c r="B20" s="45">
        <v>43650</v>
      </c>
      <c r="C20" s="18" t="s">
        <v>10</v>
      </c>
      <c r="D20" s="19" t="s">
        <v>11</v>
      </c>
      <c r="E20" s="20" t="s">
        <v>12</v>
      </c>
      <c r="F20" s="20" t="s">
        <v>13</v>
      </c>
      <c r="G20" s="20" t="s">
        <v>14</v>
      </c>
      <c r="H20" s="20" t="s">
        <v>15</v>
      </c>
      <c r="I20" s="21"/>
      <c r="J20" s="22" t="str">
        <f>IF(I21&lt;0.0011,(O$20),(O$21))</f>
        <v>C</v>
      </c>
      <c r="K20" s="33"/>
      <c r="O20" t="s">
        <v>16</v>
      </c>
    </row>
    <row r="21" spans="1:15" ht="14.1" customHeight="1" thickBot="1" x14ac:dyDescent="0.3">
      <c r="A21" s="48"/>
      <c r="B21" s="46"/>
      <c r="C21" s="26" t="s">
        <v>17</v>
      </c>
      <c r="D21" s="27">
        <v>0.26</v>
      </c>
      <c r="E21" s="28">
        <v>0.82</v>
      </c>
      <c r="F21" s="28">
        <v>0.11</v>
      </c>
      <c r="G21" s="28">
        <v>0.13</v>
      </c>
      <c r="H21" s="28">
        <v>0.14000000000000001</v>
      </c>
      <c r="I21" s="29">
        <f>(E21-D21)/3600</f>
        <v>1.5555555555555554E-4</v>
      </c>
      <c r="J21" s="30"/>
      <c r="K21" s="31"/>
      <c r="O21" t="s">
        <v>18</v>
      </c>
    </row>
    <row r="22" spans="1:15" ht="14.1" customHeight="1" x14ac:dyDescent="0.25">
      <c r="A22" s="51" t="s">
        <v>19</v>
      </c>
      <c r="B22" s="49"/>
      <c r="C22" s="18" t="s">
        <v>10</v>
      </c>
      <c r="D22" s="19" t="s">
        <v>20</v>
      </c>
      <c r="E22" s="20" t="s">
        <v>21</v>
      </c>
      <c r="F22" s="20" t="s">
        <v>22</v>
      </c>
      <c r="G22" s="20" t="s">
        <v>23</v>
      </c>
      <c r="H22" s="20" t="s">
        <v>24</v>
      </c>
      <c r="I22" s="21"/>
      <c r="J22" s="22" t="str">
        <f>IF(I23&lt;0.0011,(O$20),(O$21))</f>
        <v>C</v>
      </c>
      <c r="K22" s="33"/>
    </row>
    <row r="23" spans="1:15" ht="14.1" customHeight="1" thickBot="1" x14ac:dyDescent="0.3">
      <c r="A23" s="52"/>
      <c r="B23" s="50"/>
      <c r="C23" s="26" t="s">
        <v>17</v>
      </c>
      <c r="D23" s="27"/>
      <c r="E23" s="28"/>
      <c r="F23" s="28"/>
      <c r="G23" s="28"/>
      <c r="H23" s="28"/>
      <c r="I23" s="29">
        <f>(E23-D23)/900</f>
        <v>0</v>
      </c>
      <c r="J23" s="30"/>
      <c r="K23" s="31"/>
    </row>
    <row r="24" spans="1:15" ht="14.1" customHeight="1" x14ac:dyDescent="0.25">
      <c r="A24" s="16" t="s">
        <v>25</v>
      </c>
      <c r="B24" s="17">
        <v>43712</v>
      </c>
      <c r="C24" s="18" t="s">
        <v>10</v>
      </c>
      <c r="D24" s="19" t="s">
        <v>26</v>
      </c>
      <c r="E24" s="20" t="s">
        <v>27</v>
      </c>
      <c r="F24" s="20" t="s">
        <v>11</v>
      </c>
      <c r="G24" s="20" t="s">
        <v>12</v>
      </c>
      <c r="H24" s="20" t="s">
        <v>13</v>
      </c>
      <c r="I24" s="21"/>
      <c r="J24" s="22" t="str">
        <f>IF(I25&lt;0.0011,(O$20),(O$21))</f>
        <v>C</v>
      </c>
      <c r="K24" s="33"/>
    </row>
    <row r="25" spans="1:15" ht="14.1" customHeight="1" thickBot="1" x14ac:dyDescent="0.3">
      <c r="A25" s="24"/>
      <c r="B25" s="25"/>
      <c r="C25" s="26" t="s">
        <v>17</v>
      </c>
      <c r="D25" s="27">
        <v>2.9000000000000001E-2</v>
      </c>
      <c r="E25" s="28">
        <v>6.7000000000000004E-2</v>
      </c>
      <c r="F25" s="28">
        <v>9.2999999999999999E-2</v>
      </c>
      <c r="G25" s="28">
        <v>0.13</v>
      </c>
      <c r="H25" s="28">
        <v>0.16</v>
      </c>
      <c r="I25" s="29">
        <f>IF(H25="",(IF(G25="",(IF(F25="",(IF(E25="",(E25-D25)/900)),(F25-D25)/1800)),(G25-D25)/2700)),(H25-D25)/3600)</f>
        <v>3.6388888888888891E-5</v>
      </c>
      <c r="J25" s="30"/>
      <c r="K25" s="31"/>
    </row>
    <row r="26" spans="1:15" ht="14.1" customHeight="1" x14ac:dyDescent="0.25">
      <c r="A26" s="16" t="s">
        <v>28</v>
      </c>
      <c r="B26" s="17">
        <v>43742</v>
      </c>
      <c r="C26" s="18" t="s">
        <v>10</v>
      </c>
      <c r="D26" s="19" t="s">
        <v>26</v>
      </c>
      <c r="E26" s="20" t="s">
        <v>27</v>
      </c>
      <c r="F26" s="20" t="s">
        <v>11</v>
      </c>
      <c r="G26" s="20" t="s">
        <v>12</v>
      </c>
      <c r="H26" s="20" t="s">
        <v>13</v>
      </c>
      <c r="I26" s="21"/>
      <c r="J26" s="22" t="str">
        <f>IF(I27&lt;0.0011,(O$20),(O$21))</f>
        <v>C</v>
      </c>
      <c r="K26" s="33"/>
    </row>
    <row r="27" spans="1:15" ht="14.1" customHeight="1" thickBot="1" x14ac:dyDescent="0.3">
      <c r="A27" s="24"/>
      <c r="B27" s="25"/>
      <c r="C27" s="26" t="s">
        <v>17</v>
      </c>
      <c r="D27" s="27">
        <v>3.2000000000000001E-2</v>
      </c>
      <c r="E27" s="28">
        <v>7.1999999999999995E-2</v>
      </c>
      <c r="F27" s="28">
        <v>0.13</v>
      </c>
      <c r="G27" s="28">
        <v>0.19</v>
      </c>
      <c r="H27" s="28">
        <v>0.21</v>
      </c>
      <c r="I27" s="29">
        <f>IF(H27="",(IF(G27="",(IF(F27="",(IF(E27="",(E27-D27)/900)),(F27-D27)/1800)),(G27-D27)/2700)),(H27-D27)/3600)</f>
        <v>4.9444444444444439E-5</v>
      </c>
      <c r="J27" s="30"/>
      <c r="K27" s="31"/>
    </row>
    <row r="28" spans="1:15" ht="14.1" customHeight="1" x14ac:dyDescent="0.25">
      <c r="A28" s="16" t="s">
        <v>29</v>
      </c>
      <c r="B28" s="17">
        <v>44138</v>
      </c>
      <c r="C28" s="18" t="s">
        <v>10</v>
      </c>
      <c r="D28" s="19" t="s">
        <v>13</v>
      </c>
      <c r="E28" s="20" t="s">
        <v>14</v>
      </c>
      <c r="F28" s="20" t="s">
        <v>15</v>
      </c>
      <c r="G28" s="20" t="s">
        <v>30</v>
      </c>
      <c r="H28" s="20" t="s">
        <v>31</v>
      </c>
      <c r="I28" s="21"/>
      <c r="J28" s="22" t="str">
        <f>IF(I29&lt;0.0011,(O$20),(O$21))</f>
        <v>C</v>
      </c>
      <c r="K28" s="33"/>
    </row>
    <row r="29" spans="1:15" ht="14.1" customHeight="1" thickBot="1" x14ac:dyDescent="0.3">
      <c r="A29" s="24"/>
      <c r="B29" s="25"/>
      <c r="C29" s="26" t="s">
        <v>17</v>
      </c>
      <c r="D29" s="27">
        <v>2.9000000000000001E-2</v>
      </c>
      <c r="E29" s="28">
        <v>6.7000000000000004E-2</v>
      </c>
      <c r="F29" s="28">
        <v>0.11</v>
      </c>
      <c r="G29" s="28">
        <v>0.18</v>
      </c>
      <c r="H29" s="28">
        <v>0.23</v>
      </c>
      <c r="I29" s="29">
        <f>IF(H29="",(IF(G29="",(IF(F29="",(IF(E29="",(E29-D29)/900)),(F29-D29)/1800)),(G29-D29)/2700)),(H29-D29)/3600)</f>
        <v>5.583333333333334E-5</v>
      </c>
      <c r="J29" s="30"/>
      <c r="K29" s="31"/>
    </row>
    <row r="30" spans="1:15" ht="14.1" customHeight="1" x14ac:dyDescent="0.25">
      <c r="A30" s="16" t="s">
        <v>32</v>
      </c>
      <c r="B30" s="17">
        <v>43803</v>
      </c>
      <c r="C30" s="18" t="s">
        <v>10</v>
      </c>
      <c r="D30" s="19" t="s">
        <v>20</v>
      </c>
      <c r="E30" s="20" t="s">
        <v>21</v>
      </c>
      <c r="F30" s="20" t="s">
        <v>22</v>
      </c>
      <c r="G30" s="20" t="s">
        <v>23</v>
      </c>
      <c r="H30" s="20" t="s">
        <v>24</v>
      </c>
      <c r="I30" s="21"/>
      <c r="J30" s="22" t="str">
        <f>IF(I31&lt;0.0011,(O$20),(O$21))</f>
        <v>C</v>
      </c>
      <c r="K30" s="33"/>
    </row>
    <row r="31" spans="1:15" ht="14.1" customHeight="1" thickBot="1" x14ac:dyDescent="0.3">
      <c r="A31" s="24"/>
      <c r="B31" s="25"/>
      <c r="C31" s="26" t="s">
        <v>17</v>
      </c>
      <c r="D31" s="27">
        <v>3.3000000000000002E-2</v>
      </c>
      <c r="E31" s="28">
        <v>7.2999999999999995E-2</v>
      </c>
      <c r="F31" s="28">
        <v>0.13</v>
      </c>
      <c r="G31" s="28">
        <v>0.19</v>
      </c>
      <c r="H31" s="28">
        <v>0.24</v>
      </c>
      <c r="I31" s="29">
        <f>IF(H31="",(IF(G31="",(IF(F31="",(IF(E31="",(E31-D31)/900)),(F31-D31)/1800)),(G31-D31)/2700)),(H31-D31)/3600)</f>
        <v>5.7499999999999995E-5</v>
      </c>
      <c r="J31" s="30"/>
      <c r="K31" s="31"/>
    </row>
    <row r="32" spans="1:15" ht="14.1" customHeight="1" x14ac:dyDescent="0.25">
      <c r="A32" s="16" t="s">
        <v>33</v>
      </c>
      <c r="B32" s="17">
        <v>43837</v>
      </c>
      <c r="C32" s="18" t="s">
        <v>10</v>
      </c>
      <c r="D32" s="19" t="s">
        <v>34</v>
      </c>
      <c r="E32" s="20" t="s">
        <v>35</v>
      </c>
      <c r="F32" s="20" t="s">
        <v>36</v>
      </c>
      <c r="G32" s="20" t="s">
        <v>37</v>
      </c>
      <c r="H32" s="20" t="s">
        <v>20</v>
      </c>
      <c r="I32" s="21"/>
      <c r="J32" s="22" t="str">
        <f>IF(I33&lt;0.0011,(O$20),(O$21))</f>
        <v>C</v>
      </c>
      <c r="K32" s="33"/>
    </row>
    <row r="33" spans="1:11" ht="14.1" customHeight="1" thickBot="1" x14ac:dyDescent="0.3">
      <c r="A33" s="24"/>
      <c r="B33" s="25"/>
      <c r="C33" s="26" t="s">
        <v>17</v>
      </c>
      <c r="D33" s="27">
        <v>2.8000000000000001E-2</v>
      </c>
      <c r="E33" s="28">
        <v>6.2E-2</v>
      </c>
      <c r="F33" s="28">
        <v>9.1999999999999998E-2</v>
      </c>
      <c r="G33" s="28">
        <v>0.15</v>
      </c>
      <c r="H33" s="28">
        <v>0.21</v>
      </c>
      <c r="I33" s="29">
        <f>IF(H33="",(IF(G33="",(IF(F33="",(IF(E33="",(E33-D33)/900)),(F33-D33)/1800)),(G33-D33)/2700)),(H33-D33)/3600)</f>
        <v>5.0555555555555552E-5</v>
      </c>
      <c r="J33" s="30"/>
      <c r="K33" s="31"/>
    </row>
    <row r="34" spans="1:11" ht="14.1" customHeight="1" x14ac:dyDescent="0.25">
      <c r="A34" s="35" t="s">
        <v>38</v>
      </c>
      <c r="B34" s="36">
        <v>43868</v>
      </c>
      <c r="C34" s="37" t="s">
        <v>10</v>
      </c>
      <c r="D34" s="38" t="s">
        <v>13</v>
      </c>
      <c r="E34" s="39" t="s">
        <v>14</v>
      </c>
      <c r="F34" s="39" t="s">
        <v>15</v>
      </c>
      <c r="G34" s="39" t="s">
        <v>30</v>
      </c>
      <c r="H34" s="39" t="s">
        <v>31</v>
      </c>
      <c r="I34" s="40"/>
      <c r="J34" s="22" t="str">
        <f>IF(I35&lt;0.0011,(O$20),(O$21))</f>
        <v>C</v>
      </c>
      <c r="K34" s="33"/>
    </row>
    <row r="35" spans="1:11" ht="14.1" customHeight="1" thickBot="1" x14ac:dyDescent="0.3">
      <c r="A35" s="41"/>
      <c r="B35" s="34"/>
      <c r="C35" s="26" t="s">
        <v>17</v>
      </c>
      <c r="D35" s="27">
        <v>3.1E-2</v>
      </c>
      <c r="E35" s="28">
        <v>7.2999999999999995E-2</v>
      </c>
      <c r="F35" s="28">
        <v>0.12</v>
      </c>
      <c r="G35" s="28">
        <v>0.16</v>
      </c>
      <c r="H35" s="28">
        <v>0.21</v>
      </c>
      <c r="I35" s="29">
        <f>IF(H35="",(IF(G35="",(IF(F35="",(E35-D35)/900,(F35-D35)/1800)),(G35-D35)/2700)),(H35-D35)/3600)</f>
        <v>4.9722222222222221E-5</v>
      </c>
      <c r="J35" s="30"/>
      <c r="K35" s="23"/>
    </row>
    <row r="36" spans="1:11" ht="14.1" customHeight="1" x14ac:dyDescent="0.25">
      <c r="A36" s="35" t="s">
        <v>39</v>
      </c>
      <c r="B36" s="36">
        <v>43895</v>
      </c>
      <c r="C36" s="37" t="s">
        <v>10</v>
      </c>
      <c r="D36" s="38" t="s">
        <v>36</v>
      </c>
      <c r="E36" s="39" t="s">
        <v>37</v>
      </c>
      <c r="F36" s="39" t="s">
        <v>20</v>
      </c>
      <c r="G36" s="39" t="s">
        <v>21</v>
      </c>
      <c r="H36" s="39" t="s">
        <v>22</v>
      </c>
      <c r="I36" s="40"/>
      <c r="J36" s="22" t="str">
        <f>IF(I37&lt;0.0011,(O$20),(O$21))</f>
        <v>C</v>
      </c>
      <c r="K36" s="33"/>
    </row>
    <row r="37" spans="1:11" ht="14.1" customHeight="1" thickBot="1" x14ac:dyDescent="0.3">
      <c r="A37" s="41"/>
      <c r="B37" s="34"/>
      <c r="C37" s="26" t="s">
        <v>17</v>
      </c>
      <c r="D37" s="27">
        <v>3.5999999999999997E-2</v>
      </c>
      <c r="E37" s="28">
        <v>8.2000000000000003E-2</v>
      </c>
      <c r="F37" s="28">
        <v>0.13</v>
      </c>
      <c r="G37" s="28">
        <v>0.16</v>
      </c>
      <c r="H37" s="28">
        <v>0.24</v>
      </c>
      <c r="I37" s="29">
        <f>IF(H37="",(IF(G37="",(IF(F37="",(E37-D37)/900,(F37-D37)/1800)),(G37-D37)/2700)),(H37-D37)/3600)</f>
        <v>5.6666666666666664E-5</v>
      </c>
      <c r="J37" s="30"/>
      <c r="K37" s="23"/>
    </row>
    <row r="38" spans="1:11" ht="14.1" customHeight="1" x14ac:dyDescent="0.25">
      <c r="A38" s="35" t="s">
        <v>40</v>
      </c>
      <c r="B38" s="36">
        <v>43927</v>
      </c>
      <c r="C38" s="37" t="s">
        <v>10</v>
      </c>
      <c r="D38" s="38" t="s">
        <v>11</v>
      </c>
      <c r="E38" s="39" t="s">
        <v>12</v>
      </c>
      <c r="F38" s="39" t="s">
        <v>13</v>
      </c>
      <c r="G38" s="39" t="s">
        <v>14</v>
      </c>
      <c r="H38" s="39" t="s">
        <v>15</v>
      </c>
      <c r="I38" s="40"/>
      <c r="J38" s="22" t="str">
        <f>IF(I39&lt;0.0011,(O$20),(O$21))</f>
        <v>C</v>
      </c>
      <c r="K38" s="33"/>
    </row>
    <row r="39" spans="1:11" ht="14.1" customHeight="1" thickBot="1" x14ac:dyDescent="0.3">
      <c r="A39" s="41"/>
      <c r="B39" s="34"/>
      <c r="C39" s="26" t="s">
        <v>17</v>
      </c>
      <c r="D39" s="27">
        <v>2.9000000000000001E-2</v>
      </c>
      <c r="E39" s="28">
        <v>6.7000000000000004E-2</v>
      </c>
      <c r="F39" s="28">
        <v>9.2999999999999999E-2</v>
      </c>
      <c r="G39" s="28">
        <v>0.14000000000000001</v>
      </c>
      <c r="H39" s="28">
        <v>0.17</v>
      </c>
      <c r="I39" s="29">
        <f>IF(H39="",(IF(G39="",(IF(F39="",(E39-D39)/900,(F39-D39)/1800)),(G39-D39)/2700)),(H39-D39)/3600)</f>
        <v>3.9166666666666672E-5</v>
      </c>
      <c r="J39" s="30"/>
      <c r="K39" s="23"/>
    </row>
    <row r="40" spans="1:11" ht="14.1" customHeight="1" x14ac:dyDescent="0.25">
      <c r="A40" s="35" t="s">
        <v>41</v>
      </c>
      <c r="B40" s="36">
        <v>43955</v>
      </c>
      <c r="C40" s="37" t="s">
        <v>10</v>
      </c>
      <c r="D40" s="38" t="s">
        <v>42</v>
      </c>
      <c r="E40" s="39" t="s">
        <v>43</v>
      </c>
      <c r="F40" s="39" t="s">
        <v>44</v>
      </c>
      <c r="G40" s="39" t="s">
        <v>45</v>
      </c>
      <c r="H40" s="39" t="s">
        <v>34</v>
      </c>
      <c r="I40" s="40"/>
      <c r="J40" s="22" t="str">
        <f>IF(I41&lt;0.0011,(O$20),(O$21))</f>
        <v>C</v>
      </c>
      <c r="K40" s="33"/>
    </row>
    <row r="41" spans="1:11" ht="14.1" customHeight="1" thickBot="1" x14ac:dyDescent="0.3">
      <c r="A41" s="41"/>
      <c r="B41" s="34"/>
      <c r="C41" s="26" t="s">
        <v>17</v>
      </c>
      <c r="D41" s="27">
        <v>3.2000000000000001E-2</v>
      </c>
      <c r="E41" s="28">
        <v>8.2000000000000003E-2</v>
      </c>
      <c r="F41" s="28">
        <v>0.12</v>
      </c>
      <c r="G41" s="28">
        <v>0.16</v>
      </c>
      <c r="H41" s="28">
        <v>0.22</v>
      </c>
      <c r="I41" s="29">
        <f>IF(H41="",(IF(G41="",(IF(F41="",(E41-D41)/900,(F41-D41)/1800)),(G41-D41)/2700)),(H41-D41)/3600)</f>
        <v>5.2222222222222221E-5</v>
      </c>
      <c r="J41" s="30"/>
      <c r="K41" s="23"/>
    </row>
    <row r="42" spans="1:11" ht="14.1" customHeight="1" x14ac:dyDescent="0.25">
      <c r="A42" s="35" t="s">
        <v>46</v>
      </c>
      <c r="B42" s="36">
        <v>43986</v>
      </c>
      <c r="C42" s="37" t="s">
        <v>10</v>
      </c>
      <c r="D42" s="38" t="s">
        <v>13</v>
      </c>
      <c r="E42" s="39" t="s">
        <v>14</v>
      </c>
      <c r="F42" s="39" t="s">
        <v>15</v>
      </c>
      <c r="G42" s="39" t="s">
        <v>30</v>
      </c>
      <c r="H42" s="39" t="s">
        <v>31</v>
      </c>
      <c r="I42" s="40"/>
      <c r="J42" s="22" t="str">
        <f>IF(I43&lt;0.0011,(O$20),(O$21))</f>
        <v>C</v>
      </c>
      <c r="K42" s="33"/>
    </row>
    <row r="43" spans="1:11" ht="14.1" customHeight="1" thickBot="1" x14ac:dyDescent="0.3">
      <c r="A43" s="41"/>
      <c r="B43" s="34"/>
      <c r="C43" s="26" t="s">
        <v>17</v>
      </c>
      <c r="D43" s="27">
        <v>3.6999999999999998E-2</v>
      </c>
      <c r="E43" s="28">
        <v>7.1999999999999995E-2</v>
      </c>
      <c r="F43" s="28">
        <v>0.11</v>
      </c>
      <c r="G43" s="28">
        <v>0.17</v>
      </c>
      <c r="H43" s="28">
        <v>0.21</v>
      </c>
      <c r="I43" s="29">
        <f>IF(H43="",(IF(G43="",(IF(F43="",(IF(E43="",(E43-D43)/900)),(F43-D43)/1800)),(G43-D43)/2700)),(H43-D43)/3600)</f>
        <v>4.8055555555555552E-5</v>
      </c>
      <c r="J43" s="30"/>
      <c r="K43" s="23"/>
    </row>
    <row r="44" spans="1:11" ht="14.1" customHeight="1" x14ac:dyDescent="0.25">
      <c r="A44" s="42" t="s">
        <v>9</v>
      </c>
      <c r="B44" s="32">
        <v>44018</v>
      </c>
      <c r="C44" s="18" t="s">
        <v>10</v>
      </c>
      <c r="D44" s="19" t="s">
        <v>34</v>
      </c>
      <c r="E44" s="20" t="s">
        <v>35</v>
      </c>
      <c r="F44" s="20" t="s">
        <v>36</v>
      </c>
      <c r="G44" s="20" t="s">
        <v>37</v>
      </c>
      <c r="H44" s="20" t="s">
        <v>20</v>
      </c>
      <c r="I44" s="21"/>
      <c r="J44" s="22" t="str">
        <f>IF(I45&lt;0.0011,(O$20),(O$21))</f>
        <v>C</v>
      </c>
      <c r="K44" s="33"/>
    </row>
    <row r="45" spans="1:11" ht="14.1" customHeight="1" thickBot="1" x14ac:dyDescent="0.3">
      <c r="A45" s="41"/>
      <c r="B45" s="34"/>
      <c r="C45" s="26" t="s">
        <v>17</v>
      </c>
      <c r="D45" s="27">
        <v>3.2000000000000001E-2</v>
      </c>
      <c r="E45" s="28">
        <v>6.7000000000000004E-2</v>
      </c>
      <c r="F45" s="28">
        <v>9.2999999999999999E-2</v>
      </c>
      <c r="G45" s="28">
        <v>0.12</v>
      </c>
      <c r="H45" s="28">
        <v>0.17</v>
      </c>
      <c r="I45" s="29">
        <f>IF(H45="",(IF(G45="",(IF(F45="",(IF(E45="",(E45-D45)/900)),(F45-D45)/1800)),(G45-D45)/2700)),(H45-D45)/3600)</f>
        <v>3.8333333333333334E-5</v>
      </c>
      <c r="J45" s="30"/>
      <c r="K45" s="31"/>
    </row>
    <row r="46" spans="1:11" ht="14.1" customHeight="1" x14ac:dyDescent="0.25">
      <c r="A46" s="16" t="s">
        <v>19</v>
      </c>
      <c r="B46" s="17">
        <v>44053</v>
      </c>
      <c r="C46" s="18" t="s">
        <v>10</v>
      </c>
      <c r="D46" s="19" t="s">
        <v>20</v>
      </c>
      <c r="E46" s="20" t="s">
        <v>21</v>
      </c>
      <c r="F46" s="20" t="s">
        <v>22</v>
      </c>
      <c r="G46" s="20" t="s">
        <v>23</v>
      </c>
      <c r="H46" s="20" t="s">
        <v>24</v>
      </c>
      <c r="I46" s="21"/>
      <c r="J46" s="22" t="str">
        <f>IF(I47&lt;0.0011,(O$20),(O$21))</f>
        <v>C</v>
      </c>
      <c r="K46" s="33"/>
    </row>
    <row r="47" spans="1:11" ht="14.1" customHeight="1" thickBot="1" x14ac:dyDescent="0.3">
      <c r="A47" s="24"/>
      <c r="B47" s="25"/>
      <c r="C47" s="26" t="s">
        <v>17</v>
      </c>
      <c r="D47" s="27">
        <v>2.9000000000000001E-2</v>
      </c>
      <c r="E47" s="28">
        <v>6.2E-2</v>
      </c>
      <c r="F47" s="28">
        <v>9.7000000000000003E-2</v>
      </c>
      <c r="G47" s="28">
        <v>0.15</v>
      </c>
      <c r="H47" s="28">
        <v>0.2</v>
      </c>
      <c r="I47" s="29">
        <f>IF(H47="",(IF(G47="",(IF(F47="",(IF(E47="",(E47-D47)/900)),(F47-D47)/1800)),(G47-D47)/2700)),(H47-D47)/3600)</f>
        <v>4.7500000000000003E-5</v>
      </c>
      <c r="J47" s="30"/>
      <c r="K47" s="31"/>
    </row>
    <row r="48" spans="1:11" x14ac:dyDescent="0.25">
      <c r="A48" s="16" t="s">
        <v>25</v>
      </c>
      <c r="B48" s="17">
        <v>44076</v>
      </c>
      <c r="C48" s="18" t="s">
        <v>10</v>
      </c>
      <c r="D48" s="19" t="s">
        <v>26</v>
      </c>
      <c r="E48" s="20" t="s">
        <v>27</v>
      </c>
      <c r="F48" s="20" t="s">
        <v>11</v>
      </c>
      <c r="G48" s="20" t="s">
        <v>12</v>
      </c>
      <c r="H48" s="20" t="s">
        <v>13</v>
      </c>
      <c r="I48" s="21"/>
      <c r="J48" s="22" t="str">
        <f>IF(I49&lt;0.0011,(O$20),(O$21))</f>
        <v>C</v>
      </c>
      <c r="K48" s="33"/>
    </row>
    <row r="49" spans="1:11" ht="15.75" thickBot="1" x14ac:dyDescent="0.3">
      <c r="A49" s="24"/>
      <c r="B49" s="25"/>
      <c r="C49" s="26" t="s">
        <v>17</v>
      </c>
      <c r="D49" s="27">
        <v>2.4E-2</v>
      </c>
      <c r="E49" s="28">
        <v>5.8999999999999997E-2</v>
      </c>
      <c r="F49" s="28">
        <v>9.5000000000000001E-2</v>
      </c>
      <c r="G49" s="28">
        <v>0.14000000000000001</v>
      </c>
      <c r="H49" s="28">
        <v>0.19</v>
      </c>
      <c r="I49" s="29">
        <f>IF(H49="",(IF(G49="",(IF(F49="",(IF(E49="",(E49-D49)/900)),(F49-D49)/1800)),(G49-D49)/2700)),(H49-D49)/3600)</f>
        <v>4.6111111111111115E-5</v>
      </c>
      <c r="J49" s="30"/>
      <c r="K49" s="31"/>
    </row>
    <row r="50" spans="1:11" x14ac:dyDescent="0.25">
      <c r="A50" s="16" t="s">
        <v>28</v>
      </c>
      <c r="B50" s="17">
        <v>44105</v>
      </c>
      <c r="C50" s="18" t="s">
        <v>10</v>
      </c>
      <c r="D50" s="19" t="s">
        <v>36</v>
      </c>
      <c r="E50" s="20" t="s">
        <v>37</v>
      </c>
      <c r="F50" s="20" t="s">
        <v>20</v>
      </c>
      <c r="G50" s="20" t="s">
        <v>21</v>
      </c>
      <c r="H50" s="20" t="s">
        <v>22</v>
      </c>
      <c r="I50" s="21"/>
      <c r="J50" s="22" t="str">
        <f>IF(I51&lt;0.0011,(O$20),(O$21))</f>
        <v>C</v>
      </c>
      <c r="K50" s="33"/>
    </row>
    <row r="51" spans="1:11" ht="15.75" thickBot="1" x14ac:dyDescent="0.3">
      <c r="A51" s="24"/>
      <c r="B51" s="25"/>
      <c r="C51" s="26" t="s">
        <v>17</v>
      </c>
      <c r="D51" s="27">
        <v>2.5999999999999999E-2</v>
      </c>
      <c r="E51" s="28">
        <v>6.9000000000000006E-2</v>
      </c>
      <c r="F51" s="28">
        <v>0.11</v>
      </c>
      <c r="G51" s="28">
        <v>0.16</v>
      </c>
      <c r="H51" s="28">
        <v>0.19</v>
      </c>
      <c r="I51" s="29">
        <f>IF(H51="",(IF(G51="",(IF(F51="",(IF(E51="",(E51-D51)/900)),(F51-D51)/1800)),(G51-D51)/2700)),(H51-D51)/3600)</f>
        <v>4.5555555555555559E-5</v>
      </c>
      <c r="J51" s="30"/>
      <c r="K51" s="31"/>
    </row>
    <row r="52" spans="1:11" x14ac:dyDescent="0.25">
      <c r="A52" s="16" t="s">
        <v>29</v>
      </c>
      <c r="B52" s="17">
        <v>44139</v>
      </c>
      <c r="C52" s="18" t="s">
        <v>10</v>
      </c>
      <c r="D52" s="19" t="s">
        <v>26</v>
      </c>
      <c r="E52" s="20" t="s">
        <v>27</v>
      </c>
      <c r="F52" s="20" t="s">
        <v>11</v>
      </c>
      <c r="G52" s="20" t="s">
        <v>12</v>
      </c>
      <c r="H52" s="20" t="s">
        <v>13</v>
      </c>
      <c r="I52" s="21"/>
      <c r="J52" s="22" t="str">
        <f>IF(I53&lt;0.0011,(O$20),(O$21))</f>
        <v>C</v>
      </c>
      <c r="K52" s="33"/>
    </row>
    <row r="53" spans="1:11" ht="15.75" thickBot="1" x14ac:dyDescent="0.3">
      <c r="A53" s="24"/>
      <c r="B53" s="25"/>
      <c r="C53" s="26" t="s">
        <v>17</v>
      </c>
      <c r="D53" s="27">
        <v>2.7E-2</v>
      </c>
      <c r="E53" s="28">
        <v>7.1999999999999995E-2</v>
      </c>
      <c r="F53" s="28">
        <v>0.12</v>
      </c>
      <c r="G53" s="28">
        <v>0.17</v>
      </c>
      <c r="H53" s="28">
        <v>0.21</v>
      </c>
      <c r="I53" s="29">
        <f>IF(H53="",(IF(G53="",(IF(F53="",(IF(E53="",(E53-D53)/900)),(F53-D53)/1800)),(G53-D53)/2700)),(H53-D53)/3600)</f>
        <v>5.0833333333333333E-5</v>
      </c>
      <c r="J53" s="30"/>
      <c r="K53" s="31"/>
    </row>
    <row r="54" spans="1:11" x14ac:dyDescent="0.25">
      <c r="A54" s="16" t="s">
        <v>32</v>
      </c>
      <c r="B54" s="17">
        <v>44166</v>
      </c>
      <c r="C54" s="18" t="s">
        <v>10</v>
      </c>
      <c r="D54" s="19" t="s">
        <v>44</v>
      </c>
      <c r="E54" s="20" t="s">
        <v>45</v>
      </c>
      <c r="F54" s="20" t="s">
        <v>36</v>
      </c>
      <c r="G54" s="20" t="s">
        <v>35</v>
      </c>
      <c r="H54" s="20" t="s">
        <v>36</v>
      </c>
      <c r="I54" s="21"/>
      <c r="J54" s="22" t="str">
        <f>IF(I55&lt;0.0011,(O$20),(O$21))</f>
        <v>C</v>
      </c>
      <c r="K54" s="33"/>
    </row>
    <row r="55" spans="1:11" ht="15.75" thickBot="1" x14ac:dyDescent="0.3">
      <c r="A55" s="24"/>
      <c r="B55" s="25"/>
      <c r="C55" s="26" t="s">
        <v>17</v>
      </c>
      <c r="D55" s="27">
        <v>2.4E-2</v>
      </c>
      <c r="E55" s="28">
        <v>0.06</v>
      </c>
      <c r="F55" s="28">
        <v>0.09</v>
      </c>
      <c r="G55" s="28">
        <v>0.12</v>
      </c>
      <c r="H55" s="28">
        <v>0.14000000000000001</v>
      </c>
      <c r="I55" s="29">
        <f>IF(H55="",(IF(G55="",(IF(F55="",(IF(E55="",(E55-D55)/900)),(F55-D55)/1800)),(G55-D55)/2700)),(H55-D55)/3600)</f>
        <v>3.2222222222222229E-5</v>
      </c>
      <c r="J55" s="30"/>
      <c r="K55" s="31"/>
    </row>
    <row r="56" spans="1:11" x14ac:dyDescent="0.25">
      <c r="A56" s="16" t="s">
        <v>33</v>
      </c>
      <c r="B56" s="17">
        <v>44201</v>
      </c>
      <c r="C56" s="18" t="s">
        <v>10</v>
      </c>
      <c r="D56" s="19" t="s">
        <v>13</v>
      </c>
      <c r="E56" s="20" t="s">
        <v>14</v>
      </c>
      <c r="F56" s="20" t="s">
        <v>15</v>
      </c>
      <c r="G56" s="20" t="s">
        <v>30</v>
      </c>
      <c r="H56" s="20" t="s">
        <v>31</v>
      </c>
      <c r="I56" s="21"/>
      <c r="J56" s="22" t="str">
        <f>IF(I57&lt;0.0011,(O$20),(O$21))</f>
        <v>C</v>
      </c>
      <c r="K56" s="33"/>
    </row>
    <row r="57" spans="1:11" ht="15.75" thickBot="1" x14ac:dyDescent="0.3">
      <c r="A57" s="24"/>
      <c r="B57" s="25"/>
      <c r="C57" s="26" t="s">
        <v>17</v>
      </c>
      <c r="D57" s="27">
        <v>2.9000000000000001E-2</v>
      </c>
      <c r="E57" s="28">
        <v>7.2999999999999995E-2</v>
      </c>
      <c r="F57" s="28">
        <v>0.11</v>
      </c>
      <c r="G57" s="28">
        <v>0.16</v>
      </c>
      <c r="H57" s="28">
        <v>0.21</v>
      </c>
      <c r="I57" s="29">
        <f>IF(H57="",(IF(G57="",(IF(F57="",(IF(E57="",(E57-D57)/900)),(F57-D57)/1800)),(G57-D57)/2700)),(H57-D57)/3600)</f>
        <v>5.0277777777777777E-5</v>
      </c>
      <c r="J57" s="30"/>
      <c r="K57" s="31"/>
    </row>
    <row r="58" spans="1:11" x14ac:dyDescent="0.25">
      <c r="A58" s="16" t="s">
        <v>38</v>
      </c>
      <c r="B58" s="17">
        <v>44232</v>
      </c>
      <c r="C58" s="18" t="s">
        <v>10</v>
      </c>
      <c r="D58" s="19" t="s">
        <v>20</v>
      </c>
      <c r="E58" s="43" t="s">
        <v>21</v>
      </c>
      <c r="F58" s="43" t="s">
        <v>22</v>
      </c>
      <c r="G58" s="43" t="s">
        <v>23</v>
      </c>
      <c r="H58" s="43" t="s">
        <v>24</v>
      </c>
      <c r="I58" s="21"/>
      <c r="J58" s="22" t="str">
        <f>IF(I59&lt;0.0011,(O$20),(O$21))</f>
        <v>C</v>
      </c>
      <c r="K58" s="33"/>
    </row>
    <row r="59" spans="1:11" ht="15.75" thickBot="1" x14ac:dyDescent="0.3">
      <c r="A59" s="24"/>
      <c r="B59" s="25"/>
      <c r="C59" s="26" t="s">
        <v>17</v>
      </c>
      <c r="D59" s="27">
        <v>3.1E-2</v>
      </c>
      <c r="E59" s="28">
        <v>8.2000000000000003E-2</v>
      </c>
      <c r="F59" s="28">
        <v>0.12</v>
      </c>
      <c r="G59" s="28">
        <v>0.16</v>
      </c>
      <c r="H59" s="28">
        <v>0.19</v>
      </c>
      <c r="I59" s="29">
        <f>IF(H59="",(IF(G59="",(IF(F59="",(IF(E59="",(E59-D59)/900)),(F59-D59)/1800)),(G59-D59)/2700)),(H59-D59)/3600)</f>
        <v>4.4166666666666665E-5</v>
      </c>
      <c r="J59" s="30"/>
      <c r="K59" s="31"/>
    </row>
    <row r="60" spans="1:11" x14ac:dyDescent="0.25">
      <c r="A60" s="16" t="s">
        <v>39</v>
      </c>
      <c r="B60" s="17">
        <v>44260</v>
      </c>
      <c r="C60" s="18" t="s">
        <v>10</v>
      </c>
      <c r="D60" s="19" t="s">
        <v>26</v>
      </c>
      <c r="E60" s="20" t="s">
        <v>27</v>
      </c>
      <c r="F60" s="20" t="s">
        <v>11</v>
      </c>
      <c r="G60" s="20" t="s">
        <v>12</v>
      </c>
      <c r="H60" s="20" t="s">
        <v>13</v>
      </c>
      <c r="I60" s="21"/>
      <c r="J60" s="22" t="str">
        <f>IF(I61&lt;0.0011,(O$20),(O$21))</f>
        <v>C</v>
      </c>
      <c r="K60" s="33"/>
    </row>
    <row r="61" spans="1:11" ht="15.75" thickBot="1" x14ac:dyDescent="0.3">
      <c r="A61" s="24"/>
      <c r="B61" s="25"/>
      <c r="C61" s="26" t="s">
        <v>17</v>
      </c>
      <c r="D61" s="27">
        <v>2.8000000000000001E-2</v>
      </c>
      <c r="E61" s="28">
        <v>7.3999999999999996E-2</v>
      </c>
      <c r="F61" s="28">
        <v>0.11</v>
      </c>
      <c r="G61" s="28">
        <v>0.14000000000000001</v>
      </c>
      <c r="H61" s="28">
        <v>0.18</v>
      </c>
      <c r="I61" s="29">
        <f>IF(H61="",(IF(G61="",(IF(F61="",(IF(E61="",(E61-D61)/900)),(F61-D61)/1800)),(G61-D61)/2700)),(H61-D61)/3600)</f>
        <v>4.2222222222222222E-5</v>
      </c>
      <c r="J61" s="30"/>
      <c r="K61" s="31"/>
    </row>
    <row r="62" spans="1:11" x14ac:dyDescent="0.25">
      <c r="A62" s="16" t="s">
        <v>40</v>
      </c>
      <c r="B62" s="17">
        <v>44292</v>
      </c>
      <c r="C62" s="18" t="s">
        <v>10</v>
      </c>
      <c r="D62" s="19" t="s">
        <v>36</v>
      </c>
      <c r="E62" s="20" t="s">
        <v>37</v>
      </c>
      <c r="F62" s="20" t="s">
        <v>20</v>
      </c>
      <c r="G62" s="20" t="s">
        <v>21</v>
      </c>
      <c r="H62" s="20" t="s">
        <v>22</v>
      </c>
      <c r="I62" s="21"/>
      <c r="J62" s="22" t="str">
        <f>IF(I63&lt;0.0011,(O$20),(O$21))</f>
        <v>C</v>
      </c>
      <c r="K62" s="33"/>
    </row>
    <row r="63" spans="1:11" ht="15.75" thickBot="1" x14ac:dyDescent="0.3">
      <c r="A63" s="24"/>
      <c r="B63" s="25"/>
      <c r="C63" s="26" t="s">
        <v>17</v>
      </c>
      <c r="D63" s="27">
        <v>2.7E-2</v>
      </c>
      <c r="E63" s="28">
        <v>6.7000000000000004E-2</v>
      </c>
      <c r="F63" s="28">
        <v>9.1999999999999998E-2</v>
      </c>
      <c r="G63" s="28">
        <v>0.12</v>
      </c>
      <c r="H63" s="28">
        <v>0.17</v>
      </c>
      <c r="I63" s="29">
        <f>IF(H63="",(IF(G63="",(IF(F63="",(IF(E63="",(E63-D63)/900)),(F63-D63)/1800)),(G63-D63)/2700)),(H63-D63)/3600)</f>
        <v>3.9722222222222229E-5</v>
      </c>
      <c r="J63" s="30"/>
      <c r="K63" s="31"/>
    </row>
    <row r="64" spans="1:11" x14ac:dyDescent="0.25">
      <c r="A64" s="16" t="s">
        <v>41</v>
      </c>
      <c r="B64" s="17">
        <v>44321</v>
      </c>
      <c r="C64" s="18" t="s">
        <v>10</v>
      </c>
      <c r="D64" s="19" t="s">
        <v>47</v>
      </c>
      <c r="E64" s="20" t="s">
        <v>48</v>
      </c>
      <c r="F64" s="20" t="s">
        <v>49</v>
      </c>
      <c r="G64" s="20" t="s">
        <v>50</v>
      </c>
      <c r="H64" s="20" t="s">
        <v>51</v>
      </c>
      <c r="I64" s="21"/>
      <c r="J64" s="22" t="str">
        <f>IF(I65&lt;0.0011,(O$20),(O$21))</f>
        <v>C</v>
      </c>
      <c r="K64" s="33"/>
    </row>
    <row r="65" spans="1:11" ht="15.75" thickBot="1" x14ac:dyDescent="0.3">
      <c r="A65" s="24"/>
      <c r="B65" s="25"/>
      <c r="C65" s="26" t="s">
        <v>17</v>
      </c>
      <c r="D65" s="27">
        <v>2.8000000000000001E-2</v>
      </c>
      <c r="E65" s="28">
        <v>7.4999999999999997E-2</v>
      </c>
      <c r="F65" s="28">
        <v>0.11</v>
      </c>
      <c r="G65" s="28">
        <v>0.13</v>
      </c>
      <c r="H65" s="28">
        <v>0.17</v>
      </c>
      <c r="I65" s="29">
        <f>IF(H65="",(IF(G65="",(IF(F65="",(IF(E65="",(E65-D65)/900)),(F65-D65)/1800)),(G65-D65)/2700)),(H65-D65)/3600)</f>
        <v>3.9444444444444447E-5</v>
      </c>
      <c r="J65" s="30"/>
      <c r="K65" s="31"/>
    </row>
    <row r="66" spans="1:11" x14ac:dyDescent="0.25">
      <c r="A66" s="16" t="s">
        <v>46</v>
      </c>
      <c r="B66" s="17">
        <v>44355</v>
      </c>
      <c r="C66" s="18" t="s">
        <v>10</v>
      </c>
      <c r="D66" s="19" t="s">
        <v>52</v>
      </c>
      <c r="E66" s="43" t="s">
        <v>53</v>
      </c>
      <c r="F66" s="43" t="s">
        <v>54</v>
      </c>
      <c r="G66" s="43" t="s">
        <v>55</v>
      </c>
      <c r="H66" s="43" t="s">
        <v>56</v>
      </c>
      <c r="I66" s="21"/>
      <c r="J66" s="22" t="str">
        <f>IF(I67&lt;0.0011,(O$20),(O$21))</f>
        <v>C</v>
      </c>
      <c r="K66" s="33"/>
    </row>
    <row r="67" spans="1:11" ht="15.75" thickBot="1" x14ac:dyDescent="0.3">
      <c r="A67" s="24"/>
      <c r="B67" s="25"/>
      <c r="C67" s="26" t="s">
        <v>17</v>
      </c>
      <c r="D67" s="27">
        <v>3.2000000000000001E-2</v>
      </c>
      <c r="E67" s="28">
        <v>7.1999999999999995E-2</v>
      </c>
      <c r="F67" s="28">
        <v>0.11</v>
      </c>
      <c r="G67" s="28">
        <v>0.14000000000000001</v>
      </c>
      <c r="H67" s="28">
        <v>0.17</v>
      </c>
      <c r="I67" s="29">
        <f>IF(H67="",(IF(G67="",(IF(F67="",(IF(E67="",(E67-D67)/900)),(F67-D67)/1800)),(G67-D67)/2700)),(H67-D67)/3600)</f>
        <v>3.8333333333333334E-5</v>
      </c>
      <c r="J67" s="30"/>
      <c r="K67" s="31"/>
    </row>
    <row r="68" spans="1:11" x14ac:dyDescent="0.25">
      <c r="A68" s="16" t="s">
        <v>9</v>
      </c>
      <c r="B68" s="17">
        <v>44383</v>
      </c>
      <c r="C68" s="18" t="s">
        <v>10</v>
      </c>
      <c r="D68" s="19" t="s">
        <v>44</v>
      </c>
      <c r="E68" s="20" t="s">
        <v>45</v>
      </c>
      <c r="F68" s="20" t="s">
        <v>34</v>
      </c>
      <c r="G68" s="20" t="s">
        <v>35</v>
      </c>
      <c r="H68" s="20" t="s">
        <v>36</v>
      </c>
      <c r="I68" s="21"/>
      <c r="J68" s="22" t="str">
        <f>IF(I69&lt;0.0011,(O$20),(O$21))</f>
        <v>C</v>
      </c>
      <c r="K68" s="33"/>
    </row>
    <row r="69" spans="1:11" ht="15.75" thickBot="1" x14ac:dyDescent="0.3">
      <c r="A69" s="24"/>
      <c r="B69" s="25"/>
      <c r="C69" s="26" t="s">
        <v>17</v>
      </c>
      <c r="D69" s="27">
        <v>2.8000000000000001E-2</v>
      </c>
      <c r="E69" s="28">
        <v>6.9000000000000006E-2</v>
      </c>
      <c r="F69" s="28">
        <v>9.1999999999999998E-2</v>
      </c>
      <c r="G69" s="28">
        <v>0.12</v>
      </c>
      <c r="H69" s="28">
        <v>0.16</v>
      </c>
      <c r="I69" s="29">
        <f>IF(H69="",(IF(G69="",(IF(F69="",(IF(E69="",(E69-D69)/900)),(F69-D69)/1800)),(G69-D69)/2700)),(H69-D69)/3600)</f>
        <v>3.6666666666666666E-5</v>
      </c>
      <c r="J69" s="30"/>
      <c r="K69" s="31"/>
    </row>
    <row r="70" spans="1:11" x14ac:dyDescent="0.25">
      <c r="A70" s="16" t="s">
        <v>57</v>
      </c>
      <c r="B70" s="17">
        <v>44407</v>
      </c>
      <c r="C70" s="18" t="s">
        <v>10</v>
      </c>
      <c r="D70" s="19" t="s">
        <v>13</v>
      </c>
      <c r="E70" s="20" t="s">
        <v>14</v>
      </c>
      <c r="F70" s="20" t="s">
        <v>15</v>
      </c>
      <c r="G70" s="20" t="s">
        <v>30</v>
      </c>
      <c r="H70" s="20" t="s">
        <v>31</v>
      </c>
      <c r="I70" s="21"/>
      <c r="J70" s="22" t="str">
        <f>IF(I71&lt;0.0011,(O$20),(O$21))</f>
        <v>C</v>
      </c>
      <c r="K70" s="33"/>
    </row>
    <row r="71" spans="1:11" ht="15.75" thickBot="1" x14ac:dyDescent="0.3">
      <c r="A71" s="24"/>
      <c r="B71" s="25"/>
      <c r="C71" s="26" t="s">
        <v>17</v>
      </c>
      <c r="D71" s="27">
        <v>2.9000000000000001E-2</v>
      </c>
      <c r="E71" s="28">
        <v>7.3999999999999996E-2</v>
      </c>
      <c r="F71" s="28">
        <v>0.11</v>
      </c>
      <c r="G71" s="28">
        <v>0.14000000000000001</v>
      </c>
      <c r="H71" s="28">
        <v>0.17</v>
      </c>
      <c r="I71" s="29">
        <f>IF(H71="",(IF(G71="",(IF(F71="",(IF(E71="",(E71-D71)/900)),(F71-D71)/1800)),(G71-D71)/2700)),(H71-D71)/3600)</f>
        <v>3.9166666666666672E-5</v>
      </c>
      <c r="J71" s="30"/>
      <c r="K71" s="31"/>
    </row>
    <row r="72" spans="1:11" x14ac:dyDescent="0.25">
      <c r="A72" s="16" t="s">
        <v>25</v>
      </c>
      <c r="B72" s="17">
        <v>44446</v>
      </c>
      <c r="C72" s="18" t="s">
        <v>10</v>
      </c>
      <c r="D72" s="19" t="s">
        <v>34</v>
      </c>
      <c r="E72" s="20" t="s">
        <v>35</v>
      </c>
      <c r="F72" s="20" t="s">
        <v>36</v>
      </c>
      <c r="G72" s="20" t="s">
        <v>37</v>
      </c>
      <c r="H72" s="20" t="s">
        <v>20</v>
      </c>
      <c r="I72" s="21"/>
      <c r="J72" s="22" t="str">
        <f>IF(I73&lt;0.0011,(O$20),(O$21))</f>
        <v>C</v>
      </c>
      <c r="K72" s="33"/>
    </row>
    <row r="73" spans="1:11" ht="15.75" thickBot="1" x14ac:dyDescent="0.3">
      <c r="A73" s="24"/>
      <c r="B73" s="25"/>
      <c r="C73" s="26" t="s">
        <v>17</v>
      </c>
      <c r="D73" s="27">
        <v>2.7E-2</v>
      </c>
      <c r="E73" s="28">
        <v>6.7000000000000004E-2</v>
      </c>
      <c r="F73" s="28">
        <v>0.09</v>
      </c>
      <c r="G73" s="28">
        <v>0.11</v>
      </c>
      <c r="H73" s="28">
        <v>0.14000000000000001</v>
      </c>
      <c r="I73" s="29">
        <f>IF(H73="",(IF(G73="",(IF(F73="",(IF(E73="",(E73-D73)/900)),(F73-D73)/1800)),(G73-D73)/2700)),(H73-D73)/3600)</f>
        <v>3.1388888888888891E-5</v>
      </c>
      <c r="J73" s="30"/>
      <c r="K73" s="31"/>
    </row>
    <row r="74" spans="1:11" x14ac:dyDescent="0.25">
      <c r="A74" s="16" t="s">
        <v>58</v>
      </c>
      <c r="B74" s="17">
        <v>44474</v>
      </c>
      <c r="C74" s="18" t="s">
        <v>10</v>
      </c>
      <c r="D74" s="19" t="s">
        <v>44</v>
      </c>
      <c r="E74" s="43" t="s">
        <v>45</v>
      </c>
      <c r="F74" s="43" t="s">
        <v>34</v>
      </c>
      <c r="G74" s="43" t="s">
        <v>35</v>
      </c>
      <c r="H74" s="43" t="s">
        <v>36</v>
      </c>
      <c r="I74" s="21"/>
      <c r="J74" s="22" t="str">
        <f>IF(I75&lt;0.0011,(O$20),(O$21))</f>
        <v>C</v>
      </c>
      <c r="K74" s="33"/>
    </row>
    <row r="75" spans="1:11" ht="15.75" thickBot="1" x14ac:dyDescent="0.3">
      <c r="A75" s="24"/>
      <c r="B75" s="25"/>
      <c r="C75" s="26" t="s">
        <v>17</v>
      </c>
      <c r="D75" s="27">
        <v>3.4000000000000002E-2</v>
      </c>
      <c r="E75" s="28">
        <v>8.2000000000000003E-2</v>
      </c>
      <c r="F75" s="28">
        <v>0.12</v>
      </c>
      <c r="G75" s="28">
        <v>0.18</v>
      </c>
      <c r="H75" s="28">
        <v>0.25</v>
      </c>
      <c r="I75" s="29">
        <f>IF(H75="",(IF(G75="",(IF(F75="",(IF(E75="",(E75-D75)/900)),(F75-D75)/1800)),(G75-D75)/2700)),(H75-D75)/3600)</f>
        <v>6.0000000000000002E-5</v>
      </c>
      <c r="J75" s="30"/>
      <c r="K75" s="31"/>
    </row>
    <row r="76" spans="1:11" x14ac:dyDescent="0.25">
      <c r="A76" s="16" t="s">
        <v>29</v>
      </c>
      <c r="B76" s="17">
        <v>44505</v>
      </c>
      <c r="C76" s="18" t="s">
        <v>10</v>
      </c>
      <c r="D76" s="19" t="s">
        <v>11</v>
      </c>
      <c r="E76" s="20" t="s">
        <v>12</v>
      </c>
      <c r="F76" s="20" t="s">
        <v>13</v>
      </c>
      <c r="G76" s="20" t="s">
        <v>14</v>
      </c>
      <c r="H76" s="20" t="s">
        <v>15</v>
      </c>
      <c r="I76" s="21"/>
      <c r="J76" s="22" t="str">
        <f>IF(I77&lt;0.0011,(O$20),(O$21))</f>
        <v>C</v>
      </c>
      <c r="K76" s="33"/>
    </row>
    <row r="77" spans="1:11" ht="15.75" thickBot="1" x14ac:dyDescent="0.3">
      <c r="A77" s="24"/>
      <c r="B77" s="25"/>
      <c r="C77" s="26" t="s">
        <v>17</v>
      </c>
      <c r="D77" s="27">
        <v>3.2000000000000001E-2</v>
      </c>
      <c r="E77" s="28">
        <v>7.4999999999999997E-2</v>
      </c>
      <c r="F77" s="28">
        <v>0.11</v>
      </c>
      <c r="G77" s="28">
        <v>0.15</v>
      </c>
      <c r="H77" s="28">
        <v>0.21</v>
      </c>
      <c r="I77" s="29">
        <f>IF(H77="",(IF(G77="",(IF(F77="",(IF(E77="",(E77-D77)/900)),(F77-D77)/1800)),(G77-D77)/2700)),(H77-D77)/3600)</f>
        <v>4.9444444444444439E-5</v>
      </c>
      <c r="J77" s="30"/>
      <c r="K77" s="31"/>
    </row>
    <row r="78" spans="1:11" x14ac:dyDescent="0.25">
      <c r="A78" s="16" t="s">
        <v>59</v>
      </c>
      <c r="B78" s="17">
        <v>44536</v>
      </c>
      <c r="C78" s="18" t="s">
        <v>10</v>
      </c>
      <c r="D78" s="19" t="s">
        <v>42</v>
      </c>
      <c r="E78" s="20" t="s">
        <v>43</v>
      </c>
      <c r="F78" s="20" t="s">
        <v>44</v>
      </c>
      <c r="G78" s="20" t="s">
        <v>45</v>
      </c>
      <c r="H78" s="20" t="s">
        <v>34</v>
      </c>
      <c r="I78" s="21"/>
      <c r="J78" s="22" t="str">
        <f>IF(I79&lt;0.0011,(O$20),(O$21))</f>
        <v>C</v>
      </c>
      <c r="K78" s="33"/>
    </row>
    <row r="79" spans="1:11" ht="15.75" thickBot="1" x14ac:dyDescent="0.3">
      <c r="A79" s="24"/>
      <c r="B79" s="25"/>
      <c r="C79" s="26" t="s">
        <v>17</v>
      </c>
      <c r="D79" s="27">
        <v>3.5000000000000003E-2</v>
      </c>
      <c r="E79" s="28">
        <v>8.2000000000000003E-2</v>
      </c>
      <c r="F79" s="28">
        <v>0.12</v>
      </c>
      <c r="G79" s="28">
        <v>0.17</v>
      </c>
      <c r="H79" s="28">
        <v>0.22</v>
      </c>
      <c r="I79" s="29">
        <f>IF(H79="",(IF(G79="",(IF(F79="",(IF(E79="",(E79-D79)/900)),(F79-D79)/1800)),(G79-D79)/2700)),(H79-D79)/3600)</f>
        <v>5.138888888888889E-5</v>
      </c>
      <c r="J79" s="30"/>
      <c r="K79" s="31"/>
    </row>
    <row r="80" spans="1:11" x14ac:dyDescent="0.25">
      <c r="A80" s="16" t="s">
        <v>33</v>
      </c>
      <c r="B80" s="17">
        <v>44568</v>
      </c>
      <c r="C80" s="18" t="s">
        <v>10</v>
      </c>
      <c r="D80" s="19" t="s">
        <v>11</v>
      </c>
      <c r="E80" s="20" t="s">
        <v>12</v>
      </c>
      <c r="F80" s="20" t="s">
        <v>13</v>
      </c>
      <c r="G80" s="20" t="s">
        <v>14</v>
      </c>
      <c r="H80" s="20" t="s">
        <v>15</v>
      </c>
      <c r="I80" s="21"/>
      <c r="J80" s="22" t="str">
        <f>IF(I81&lt;0.0011,(O$20),(O$21))</f>
        <v>C</v>
      </c>
      <c r="K80" s="33"/>
    </row>
    <row r="81" spans="1:11" ht="15.75" thickBot="1" x14ac:dyDescent="0.3">
      <c r="A81" s="24"/>
      <c r="B81" s="25"/>
      <c r="C81" s="26" t="s">
        <v>17</v>
      </c>
      <c r="D81" s="27">
        <v>3.4000000000000002E-2</v>
      </c>
      <c r="E81" s="28">
        <v>7.8E-2</v>
      </c>
      <c r="F81" s="28">
        <v>9.5000000000000001E-2</v>
      </c>
      <c r="G81" s="28">
        <v>0.12</v>
      </c>
      <c r="H81" s="28">
        <v>0.14000000000000001</v>
      </c>
      <c r="I81" s="29">
        <f>IF(H81="",(IF(G81="",(IF(F81="",(IF(E81="",(E81-D81)/900)),(F81-D81)/1800)),(G81-D81)/2700)),(H81-D81)/3600)</f>
        <v>2.9444444444444448E-5</v>
      </c>
      <c r="J81" s="30"/>
      <c r="K81" s="31"/>
    </row>
    <row r="82" spans="1:11" x14ac:dyDescent="0.25">
      <c r="A82" s="16" t="s">
        <v>60</v>
      </c>
      <c r="B82" s="17">
        <v>44599</v>
      </c>
      <c r="C82" s="18" t="s">
        <v>10</v>
      </c>
      <c r="D82" s="19" t="s">
        <v>36</v>
      </c>
      <c r="E82" s="43" t="s">
        <v>37</v>
      </c>
      <c r="F82" s="43" t="s">
        <v>20</v>
      </c>
      <c r="G82" s="43" t="s">
        <v>21</v>
      </c>
      <c r="H82" s="43" t="s">
        <v>22</v>
      </c>
      <c r="I82" s="21"/>
      <c r="J82" s="22" t="str">
        <f>IF(I83&lt;0.0011,(O$20),(O$21))</f>
        <v>C</v>
      </c>
      <c r="K82" s="33"/>
    </row>
    <row r="83" spans="1:11" ht="15.75" thickBot="1" x14ac:dyDescent="0.3">
      <c r="A83" s="24"/>
      <c r="B83" s="25"/>
      <c r="C83" s="26" t="s">
        <v>17</v>
      </c>
      <c r="D83" s="27">
        <v>3.2000000000000001E-2</v>
      </c>
      <c r="E83" s="28">
        <v>8.3000000000000004E-2</v>
      </c>
      <c r="F83" s="28">
        <v>0.13</v>
      </c>
      <c r="G83" s="28">
        <v>0.18</v>
      </c>
      <c r="H83" s="28">
        <v>0.23</v>
      </c>
      <c r="I83" s="29">
        <f>IF(H83="",(IF(G83="",(IF(F83="",(IF(E83="",(E83-D83)/900)),(F83-D83)/1800)),(G83-D83)/2700)),(H83-D83)/3600)</f>
        <v>5.5000000000000002E-5</v>
      </c>
      <c r="J83" s="30"/>
      <c r="K83" s="31"/>
    </row>
    <row r="84" spans="1:11" x14ac:dyDescent="0.25">
      <c r="A84" s="16" t="s">
        <v>39</v>
      </c>
      <c r="B84" s="17">
        <v>44621</v>
      </c>
      <c r="C84" s="18" t="s">
        <v>10</v>
      </c>
      <c r="D84" s="19" t="s">
        <v>11</v>
      </c>
      <c r="E84" s="20" t="s">
        <v>12</v>
      </c>
      <c r="F84" s="20" t="s">
        <v>13</v>
      </c>
      <c r="G84" s="20" t="s">
        <v>14</v>
      </c>
      <c r="H84" s="20" t="s">
        <v>15</v>
      </c>
      <c r="I84" s="21"/>
      <c r="J84" s="22" t="str">
        <f>IF(I85&lt;0.0011,(O$20),(O$21))</f>
        <v>C</v>
      </c>
      <c r="K84" s="33"/>
    </row>
    <row r="85" spans="1:11" ht="15.75" thickBot="1" x14ac:dyDescent="0.3">
      <c r="A85" s="24"/>
      <c r="B85" s="25"/>
      <c r="C85" s="26" t="s">
        <v>17</v>
      </c>
      <c r="D85" s="27">
        <v>3.5999999999999997E-2</v>
      </c>
      <c r="E85" s="28">
        <v>8.5000000000000006E-2</v>
      </c>
      <c r="F85" s="28">
        <v>0.14000000000000001</v>
      </c>
      <c r="G85" s="28">
        <v>0.21</v>
      </c>
      <c r="H85" s="28">
        <v>0.3</v>
      </c>
      <c r="I85" s="29">
        <f>IF(H85="",(IF(G85="",(IF(F85="",(IF(E85="",(E85-D85)/900)),(F85-D85)/1800)),(G85-D85)/2700)),(H85-D85)/3600)</f>
        <v>7.3333333333333331E-5</v>
      </c>
      <c r="J85" s="30"/>
      <c r="K85" s="31"/>
    </row>
    <row r="86" spans="1:11" x14ac:dyDescent="0.25">
      <c r="A86" s="16" t="s">
        <v>40</v>
      </c>
      <c r="B86" s="17">
        <v>44656</v>
      </c>
      <c r="C86" s="18" t="s">
        <v>10</v>
      </c>
      <c r="D86" s="19" t="s">
        <v>13</v>
      </c>
      <c r="E86" s="20" t="s">
        <v>14</v>
      </c>
      <c r="F86" s="20" t="s">
        <v>15</v>
      </c>
      <c r="G86" s="20" t="s">
        <v>30</v>
      </c>
      <c r="H86" s="20" t="s">
        <v>31</v>
      </c>
      <c r="I86" s="21"/>
      <c r="J86" s="22" t="str">
        <f>IF(I87&lt;0.0011,(O$20),(O$21))</f>
        <v>C</v>
      </c>
      <c r="K86" s="33"/>
    </row>
    <row r="87" spans="1:11" ht="15.75" thickBot="1" x14ac:dyDescent="0.3">
      <c r="A87" s="24"/>
      <c r="B87" s="25"/>
      <c r="C87" s="26" t="s">
        <v>17</v>
      </c>
      <c r="D87" s="27">
        <v>9.5999999999999992E-3</v>
      </c>
      <c r="E87" s="28">
        <v>2.5999999999999999E-2</v>
      </c>
      <c r="F87" s="28">
        <v>4.2000000000000003E-2</v>
      </c>
      <c r="G87" s="28">
        <v>5.6000000000000001E-2</v>
      </c>
      <c r="H87" s="28">
        <v>6.7000000000000004E-2</v>
      </c>
      <c r="I87" s="29">
        <f>IF(H87="",(IF(G87="",(IF(F87="",(IF(E87="",(E87-D87)/900)),(F87-D87)/1800)),(G87-D87)/2700)),(H87-D87)/3600)</f>
        <v>1.5944444444444445E-5</v>
      </c>
      <c r="J87" s="30"/>
      <c r="K87" s="31"/>
    </row>
    <row r="88" spans="1:11" x14ac:dyDescent="0.25">
      <c r="A88" s="16" t="s">
        <v>41</v>
      </c>
      <c r="B88" s="17"/>
      <c r="C88" s="18" t="s">
        <v>10</v>
      </c>
      <c r="D88" s="19"/>
      <c r="E88" s="20"/>
      <c r="F88" s="20"/>
      <c r="G88" s="20"/>
      <c r="H88" s="20"/>
      <c r="I88" s="21"/>
      <c r="J88" s="22" t="str">
        <f>IF(I89&lt;0.0011,(O$20),(O$21))</f>
        <v>C</v>
      </c>
      <c r="K88" s="33"/>
    </row>
    <row r="89" spans="1:11" ht="15.75" thickBot="1" x14ac:dyDescent="0.3">
      <c r="A89" s="24"/>
      <c r="B89" s="25"/>
      <c r="C89" s="26" t="s">
        <v>17</v>
      </c>
      <c r="D89" s="27"/>
      <c r="E89" s="28"/>
      <c r="F89" s="28"/>
      <c r="G89" s="28"/>
      <c r="H89" s="28"/>
      <c r="I89" s="29">
        <f>IF(H89="",(IF(G89="",(IF(F89="",(IF(E89="",(E89-D89)/900)),(F89-D89)/1800)),(G89-D89)/2700)),(H89-D89)/3600)</f>
        <v>0</v>
      </c>
      <c r="J89" s="30"/>
      <c r="K89" s="31"/>
    </row>
    <row r="90" spans="1:11" x14ac:dyDescent="0.25">
      <c r="A90" s="16" t="s">
        <v>46</v>
      </c>
      <c r="B90" s="17"/>
      <c r="C90" s="18" t="s">
        <v>10</v>
      </c>
      <c r="D90" s="19"/>
      <c r="E90" s="43"/>
      <c r="F90" s="43"/>
      <c r="G90" s="43"/>
      <c r="H90" s="43"/>
      <c r="I90" s="21"/>
      <c r="J90" s="22" t="str">
        <f>IF(I91&lt;0.0011,(O$20),(O$21))</f>
        <v>C</v>
      </c>
      <c r="K90" s="33"/>
    </row>
    <row r="91" spans="1:11" ht="15.75" thickBot="1" x14ac:dyDescent="0.3">
      <c r="A91" s="24"/>
      <c r="B91" s="25"/>
      <c r="C91" s="26" t="s">
        <v>17</v>
      </c>
      <c r="D91" s="27"/>
      <c r="E91" s="28"/>
      <c r="F91" s="28"/>
      <c r="G91" s="28"/>
      <c r="H91" s="28"/>
      <c r="I91" s="29">
        <f>IF(H91="",(IF(G91="",(IF(F91="",(IF(E91="",(E91-D91)/900)),(F91-D91)/1800)),(G91-D91)/2700)),(H91-D91)/3600)</f>
        <v>0</v>
      </c>
      <c r="J91" s="30"/>
      <c r="K91" s="31"/>
    </row>
    <row r="92" spans="1:11" x14ac:dyDescent="0.25">
      <c r="A92" s="16" t="s">
        <v>9</v>
      </c>
      <c r="B92" s="17"/>
      <c r="C92" s="18" t="s">
        <v>10</v>
      </c>
      <c r="D92" s="19"/>
      <c r="E92" s="20"/>
      <c r="F92" s="20"/>
      <c r="G92" s="20"/>
      <c r="H92" s="20"/>
      <c r="I92" s="21"/>
      <c r="J92" s="22" t="str">
        <f>IF(I93&lt;0.0011,(O$20),(O$21))</f>
        <v>C</v>
      </c>
      <c r="K92" s="33"/>
    </row>
    <row r="93" spans="1:11" ht="15.75" thickBot="1" x14ac:dyDescent="0.3">
      <c r="A93" s="24"/>
      <c r="B93" s="25"/>
      <c r="C93" s="26" t="s">
        <v>17</v>
      </c>
      <c r="D93" s="27"/>
      <c r="E93" s="28"/>
      <c r="F93" s="28"/>
      <c r="G93" s="28"/>
      <c r="H93" s="28"/>
      <c r="I93" s="29">
        <f>IF(H93="",(IF(G93="",(IF(F93="",(IF(E93="",(E93-D93)/900)),(F93-D93)/1800)),(G93-D93)/2700)),(H93-D93)/3600)</f>
        <v>0</v>
      </c>
      <c r="J93" s="30"/>
      <c r="K93" s="31"/>
    </row>
    <row r="94" spans="1:11" x14ac:dyDescent="0.25">
      <c r="A94" s="16" t="s">
        <v>57</v>
      </c>
      <c r="B94" s="17"/>
      <c r="C94" s="18" t="s">
        <v>10</v>
      </c>
      <c r="D94" s="19"/>
      <c r="E94" s="20"/>
      <c r="F94" s="20"/>
      <c r="G94" s="20"/>
      <c r="H94" s="20"/>
      <c r="I94" s="21"/>
      <c r="J94" s="22" t="str">
        <f>IF(I95&lt;0.0011,(O$20),(O$21))</f>
        <v>C</v>
      </c>
      <c r="K94" s="33"/>
    </row>
    <row r="95" spans="1:11" ht="15.75" thickBot="1" x14ac:dyDescent="0.3">
      <c r="A95" s="24"/>
      <c r="B95" s="25"/>
      <c r="C95" s="26" t="s">
        <v>17</v>
      </c>
      <c r="D95" s="27"/>
      <c r="E95" s="28"/>
      <c r="F95" s="28"/>
      <c r="G95" s="28"/>
      <c r="H95" s="28"/>
      <c r="I95" s="29">
        <f>IF(H95="",(IF(G95="",(IF(F95="",(IF(E95="",(E95-D95)/900)),(F95-D95)/1800)),(G95-D95)/2700)),(H95-D95)/3600)</f>
        <v>0</v>
      </c>
      <c r="J95" s="30"/>
      <c r="K95" s="31"/>
    </row>
    <row r="96" spans="1:11" x14ac:dyDescent="0.25">
      <c r="A96" s="16" t="s">
        <v>25</v>
      </c>
      <c r="B96" s="17"/>
      <c r="C96" s="18" t="s">
        <v>10</v>
      </c>
      <c r="D96" s="19"/>
      <c r="E96" s="20"/>
      <c r="F96" s="20"/>
      <c r="G96" s="20"/>
      <c r="H96" s="20"/>
      <c r="I96" s="21"/>
      <c r="J96" s="22" t="str">
        <f>IF(I97&lt;0.0011,(O$20),(O$21))</f>
        <v>C</v>
      </c>
      <c r="K96" s="33"/>
    </row>
    <row r="97" spans="1:11" ht="15.75" thickBot="1" x14ac:dyDescent="0.3">
      <c r="A97" s="24"/>
      <c r="B97" s="25"/>
      <c r="C97" s="26" t="s">
        <v>17</v>
      </c>
      <c r="D97" s="27"/>
      <c r="E97" s="28"/>
      <c r="F97" s="28"/>
      <c r="G97" s="28"/>
      <c r="H97" s="28"/>
      <c r="I97" s="29">
        <f>IF(H97="",(IF(G97="",(IF(F97="",(IF(E97="",(E97-D97)/900)),(F97-D97)/1800)),(G97-D97)/2700)),(H97-D97)/3600)</f>
        <v>0</v>
      </c>
      <c r="J97" s="30"/>
      <c r="K97" s="31"/>
    </row>
    <row r="98" spans="1:11" x14ac:dyDescent="0.25">
      <c r="A98" s="16" t="s">
        <v>58</v>
      </c>
      <c r="B98" s="17"/>
      <c r="C98" s="18" t="s">
        <v>10</v>
      </c>
      <c r="D98" s="19"/>
      <c r="E98" s="20"/>
      <c r="F98" s="20"/>
      <c r="G98" s="20"/>
      <c r="H98" s="20"/>
      <c r="I98" s="21"/>
      <c r="J98" s="22" t="str">
        <f>IF(I99&lt;0.0011,(O$20),(O$21))</f>
        <v>C</v>
      </c>
      <c r="K98" s="33"/>
    </row>
    <row r="99" spans="1:11" ht="15.75" thickBot="1" x14ac:dyDescent="0.3">
      <c r="A99" s="24"/>
      <c r="B99" s="25"/>
      <c r="C99" s="26" t="s">
        <v>17</v>
      </c>
      <c r="D99" s="27"/>
      <c r="E99" s="28"/>
      <c r="F99" s="28"/>
      <c r="G99" s="28"/>
      <c r="H99" s="28"/>
      <c r="I99" s="29">
        <f>IF(H99="",(IF(G99="",(IF(F99="",(IF(E99="",(E99-D99)/900)),(F99-D99)/1800)),(G99-D99)/2700)),(H99-D99)/3600)</f>
        <v>0</v>
      </c>
      <c r="J99" s="30"/>
      <c r="K99" s="31"/>
    </row>
    <row r="100" spans="1:11" x14ac:dyDescent="0.25">
      <c r="A100" s="16" t="s">
        <v>29</v>
      </c>
      <c r="B100" s="17"/>
      <c r="C100" s="18" t="s">
        <v>10</v>
      </c>
      <c r="D100" s="19"/>
      <c r="E100" s="20"/>
      <c r="F100" s="20"/>
      <c r="G100" s="20"/>
      <c r="H100" s="20"/>
      <c r="I100" s="21"/>
      <c r="J100" s="22" t="str">
        <f>IF(I101&lt;0.0011,(O$20),(O$21))</f>
        <v>C</v>
      </c>
      <c r="K100" s="33"/>
    </row>
    <row r="101" spans="1:11" ht="15.75" thickBot="1" x14ac:dyDescent="0.3">
      <c r="A101" s="24"/>
      <c r="B101" s="25"/>
      <c r="C101" s="26" t="s">
        <v>17</v>
      </c>
      <c r="D101" s="27"/>
      <c r="E101" s="28"/>
      <c r="F101" s="28"/>
      <c r="G101" s="28"/>
      <c r="H101" s="28"/>
      <c r="I101" s="29">
        <f>IF(H101="",(IF(G101="",(IF(F101="",(IF(E101="",(E101-D101)/900)),(F101-D101)/1800)),(G101-D101)/2700)),(H101-D101)/3600)</f>
        <v>0</v>
      </c>
      <c r="J101" s="30"/>
      <c r="K101" s="31"/>
    </row>
    <row r="102" spans="1:11" x14ac:dyDescent="0.25">
      <c r="A102" s="16" t="s">
        <v>59</v>
      </c>
      <c r="B102" s="17"/>
      <c r="C102" s="18" t="s">
        <v>10</v>
      </c>
      <c r="D102" s="19"/>
      <c r="E102" s="43"/>
      <c r="F102" s="43"/>
      <c r="G102" s="43"/>
      <c r="H102" s="43"/>
      <c r="I102" s="21"/>
      <c r="J102" s="22" t="str">
        <f>IF(I103&lt;0.0011,(O$20),(O$21))</f>
        <v>C</v>
      </c>
      <c r="K102" s="33"/>
    </row>
    <row r="103" spans="1:11" ht="15.75" thickBot="1" x14ac:dyDescent="0.3">
      <c r="A103" s="24"/>
      <c r="B103" s="25"/>
      <c r="C103" s="26" t="s">
        <v>17</v>
      </c>
      <c r="D103" s="27"/>
      <c r="E103" s="28"/>
      <c r="F103" s="28"/>
      <c r="G103" s="28"/>
      <c r="H103" s="28"/>
      <c r="I103" s="29">
        <f>IF(H103="",(IF(G103="",(IF(F103="",(IF(E103="",(E103-D103)/900)),(F103-D103)/1800)),(G103-D103)/2700)),(H103-D103)/3600)</f>
        <v>0</v>
      </c>
      <c r="J103" s="30"/>
      <c r="K103" s="31"/>
    </row>
  </sheetData>
  <mergeCells count="168">
    <mergeCell ref="A102:A103"/>
    <mergeCell ref="B102:B103"/>
    <mergeCell ref="J102:J103"/>
    <mergeCell ref="K102:K103"/>
    <mergeCell ref="J20:J21"/>
    <mergeCell ref="B20:B21"/>
    <mergeCell ref="A20:A21"/>
    <mergeCell ref="A98:A99"/>
    <mergeCell ref="B98:B99"/>
    <mergeCell ref="J98:J99"/>
    <mergeCell ref="K98:K99"/>
    <mergeCell ref="A100:A101"/>
    <mergeCell ref="B100:B101"/>
    <mergeCell ref="J100:J101"/>
    <mergeCell ref="K100:K101"/>
    <mergeCell ref="A94:A95"/>
    <mergeCell ref="B94:B95"/>
    <mergeCell ref="J94:J95"/>
    <mergeCell ref="K94:K95"/>
    <mergeCell ref="A96:A97"/>
    <mergeCell ref="B96:B97"/>
    <mergeCell ref="J96:J97"/>
    <mergeCell ref="K96:K97"/>
    <mergeCell ref="A90:A91"/>
    <mergeCell ref="B90:B91"/>
    <mergeCell ref="J90:J91"/>
    <mergeCell ref="K90:K91"/>
    <mergeCell ref="A92:A93"/>
    <mergeCell ref="B92:B93"/>
    <mergeCell ref="J92:J93"/>
    <mergeCell ref="K92:K93"/>
    <mergeCell ref="A86:A87"/>
    <mergeCell ref="B86:B87"/>
    <mergeCell ref="J86:J87"/>
    <mergeCell ref="K86:K87"/>
    <mergeCell ref="A88:A89"/>
    <mergeCell ref="B88:B89"/>
    <mergeCell ref="J88:J89"/>
    <mergeCell ref="K88:K89"/>
    <mergeCell ref="A82:A83"/>
    <mergeCell ref="B82:B83"/>
    <mergeCell ref="J82:J83"/>
    <mergeCell ref="K82:K83"/>
    <mergeCell ref="A84:A85"/>
    <mergeCell ref="B84:B85"/>
    <mergeCell ref="J84:J85"/>
    <mergeCell ref="K84:K85"/>
    <mergeCell ref="A78:A79"/>
    <mergeCell ref="B78:B79"/>
    <mergeCell ref="J78:J79"/>
    <mergeCell ref="K78:K79"/>
    <mergeCell ref="A80:A81"/>
    <mergeCell ref="B80:B81"/>
    <mergeCell ref="J80:J81"/>
    <mergeCell ref="K80:K81"/>
    <mergeCell ref="A74:A75"/>
    <mergeCell ref="B74:B75"/>
    <mergeCell ref="J74:J75"/>
    <mergeCell ref="K74:K75"/>
    <mergeCell ref="A76:A77"/>
    <mergeCell ref="B76:B77"/>
    <mergeCell ref="J76:J77"/>
    <mergeCell ref="K76:K77"/>
    <mergeCell ref="A70:A71"/>
    <mergeCell ref="B70:B71"/>
    <mergeCell ref="J70:J71"/>
    <mergeCell ref="K70:K71"/>
    <mergeCell ref="A72:A73"/>
    <mergeCell ref="B72:B73"/>
    <mergeCell ref="J72:J73"/>
    <mergeCell ref="K72:K73"/>
    <mergeCell ref="A66:A67"/>
    <mergeCell ref="B66:B67"/>
    <mergeCell ref="J66:J67"/>
    <mergeCell ref="K66:K67"/>
    <mergeCell ref="A68:A69"/>
    <mergeCell ref="B68:B69"/>
    <mergeCell ref="J68:J69"/>
    <mergeCell ref="K68:K69"/>
    <mergeCell ref="A62:A63"/>
    <mergeCell ref="B62:B63"/>
    <mergeCell ref="J62:J63"/>
    <mergeCell ref="K62:K63"/>
    <mergeCell ref="A64:A65"/>
    <mergeCell ref="B64:B65"/>
    <mergeCell ref="J64:J65"/>
    <mergeCell ref="K64:K65"/>
    <mergeCell ref="A58:A59"/>
    <mergeCell ref="B58:B59"/>
    <mergeCell ref="J58:J59"/>
    <mergeCell ref="K58:K59"/>
    <mergeCell ref="A60:A61"/>
    <mergeCell ref="B60:B61"/>
    <mergeCell ref="J60:J61"/>
    <mergeCell ref="K60:K61"/>
    <mergeCell ref="A54:A55"/>
    <mergeCell ref="B54:B55"/>
    <mergeCell ref="J54:J55"/>
    <mergeCell ref="K54:K55"/>
    <mergeCell ref="A56:A57"/>
    <mergeCell ref="B56:B57"/>
    <mergeCell ref="J56:J57"/>
    <mergeCell ref="K56:K57"/>
    <mergeCell ref="A50:A51"/>
    <mergeCell ref="B50:B51"/>
    <mergeCell ref="J50:J51"/>
    <mergeCell ref="K50:K51"/>
    <mergeCell ref="A52:A53"/>
    <mergeCell ref="B52:B53"/>
    <mergeCell ref="J52:J53"/>
    <mergeCell ref="K52:K53"/>
    <mergeCell ref="A46:A47"/>
    <mergeCell ref="B46:B47"/>
    <mergeCell ref="J46:J47"/>
    <mergeCell ref="K46:K47"/>
    <mergeCell ref="A48:A49"/>
    <mergeCell ref="B48:B49"/>
    <mergeCell ref="J48:J49"/>
    <mergeCell ref="K48:K49"/>
    <mergeCell ref="A42:A43"/>
    <mergeCell ref="B42:B43"/>
    <mergeCell ref="J42:J43"/>
    <mergeCell ref="K42:K43"/>
    <mergeCell ref="A44:A45"/>
    <mergeCell ref="B44:B45"/>
    <mergeCell ref="J44:J45"/>
    <mergeCell ref="K44:K45"/>
    <mergeCell ref="A38:A39"/>
    <mergeCell ref="B38:B39"/>
    <mergeCell ref="J38:J39"/>
    <mergeCell ref="K38:K39"/>
    <mergeCell ref="A40:A41"/>
    <mergeCell ref="B40:B41"/>
    <mergeCell ref="J40:J41"/>
    <mergeCell ref="K40:K41"/>
    <mergeCell ref="A34:A35"/>
    <mergeCell ref="B34:B35"/>
    <mergeCell ref="J34:J35"/>
    <mergeCell ref="K34:K35"/>
    <mergeCell ref="A36:A37"/>
    <mergeCell ref="B36:B37"/>
    <mergeCell ref="J36:J37"/>
    <mergeCell ref="K36:K37"/>
    <mergeCell ref="A30:A31"/>
    <mergeCell ref="B30:B31"/>
    <mergeCell ref="J30:J31"/>
    <mergeCell ref="K30:K31"/>
    <mergeCell ref="A32:A33"/>
    <mergeCell ref="B32:B33"/>
    <mergeCell ref="J32:J33"/>
    <mergeCell ref="K32:K33"/>
    <mergeCell ref="A26:A27"/>
    <mergeCell ref="B26:B27"/>
    <mergeCell ref="J26:J27"/>
    <mergeCell ref="K26:K27"/>
    <mergeCell ref="A28:A29"/>
    <mergeCell ref="B28:B29"/>
    <mergeCell ref="J28:J29"/>
    <mergeCell ref="K28:K29"/>
    <mergeCell ref="K20:K21"/>
    <mergeCell ref="A22:A23"/>
    <mergeCell ref="B22:B23"/>
    <mergeCell ref="J22:J23"/>
    <mergeCell ref="K22:K23"/>
    <mergeCell ref="A24:A25"/>
    <mergeCell ref="B24:B25"/>
    <mergeCell ref="J24:J25"/>
    <mergeCell ref="K24:K25"/>
  </mergeCells>
  <printOptions horizontalCentered="1" verticalCentered="1"/>
  <pageMargins left="0" right="0" top="0" bottom="0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Année 2019-2020</vt:lpstr>
      <vt:lpstr>'Année 2019-2020'!Zone_d_impression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Brisset</dc:creator>
  <cp:lastModifiedBy>Julien Brisset</cp:lastModifiedBy>
  <dcterms:created xsi:type="dcterms:W3CDTF">2022-05-22T17:48:23Z</dcterms:created>
  <dcterms:modified xsi:type="dcterms:W3CDTF">2022-05-22T17:56:07Z</dcterms:modified>
</cp:coreProperties>
</file>