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michau\Documents\ITER\PFE\"/>
    </mc:Choice>
  </mc:AlternateContent>
  <xr:revisionPtr revIDLastSave="0" documentId="13_ncr:1_{1264EED3-D9F8-4E8B-A267-7FEB190DACEC}" xr6:coauthVersionLast="47" xr6:coauthVersionMax="47" xr10:uidLastSave="{00000000-0000-0000-0000-000000000000}"/>
  <bookViews>
    <workbookView xWindow="28680" yWindow="-120" windowWidth="29040" windowHeight="15840" tabRatio="668" xr2:uid="{76B2602B-A179-4E9F-B29D-53D6F1C2CB91}"/>
  </bookViews>
  <sheets>
    <sheet name="Tâche" sheetId="1" r:id="rId1"/>
    <sheet name="Janvier" sheetId="2" r:id="rId2"/>
    <sheet name="Février" sheetId="3" r:id="rId3"/>
    <sheet name="Mars" sheetId="5" r:id="rId4"/>
    <sheet name="Avril" sheetId="6" r:id="rId5"/>
    <sheet name="Mai" sheetId="7" r:id="rId6"/>
    <sheet name="Juin" sheetId="8" r:id="rId7"/>
    <sheet name="Juillet" sheetId="9" r:id="rId8"/>
    <sheet name="Aout" sheetId="10" r:id="rId9"/>
    <sheet name="Septembre" sheetId="11" r:id="rId10"/>
    <sheet name="Octobre" sheetId="12" r:id="rId11"/>
    <sheet name="Novembre" sheetId="13" r:id="rId12"/>
    <sheet name="Decembre" sheetId="14" r:id="rId13"/>
    <sheet name="Data" sheetId="4" r:id="rId14"/>
  </sheets>
  <definedNames>
    <definedName name="Listmois">TMOIS[Mois]</definedName>
    <definedName name="Listnomcontact">TNOMCONTACT[Nom contact]</definedName>
    <definedName name="ListPBS">TPBS[Liste PBS]</definedName>
    <definedName name="ListquantiteWU">TQUANTITEWU[Quantity]</definedName>
    <definedName name="Listressource">TRESSOURCE[Ressources]</definedName>
    <definedName name="Listressourceactive">Tressourceactive[Ressource Active]</definedName>
    <definedName name="Liststatut">TSTATUT[Statut]</definedName>
    <definedName name="Liststatutsub">TSTATUTSUB[Statut SubItem]</definedName>
    <definedName name="ListTabTache">TTache[]</definedName>
    <definedName name="ListTache">TTache[Tâche]</definedName>
    <definedName name="ListtailleWU">TTAILLEWU[Complexity]</definedName>
    <definedName name="Listtrigramme">#REF!</definedName>
    <definedName name="Listtypeconge">Tconge[congé]</definedName>
    <definedName name="ListtypeWU">TTYPEWU[W.U]</definedName>
    <definedName name="Listversion">TVERSION[Version]</definedName>
    <definedName name="Listyesno">TYESNO[Oui/Non]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2" l="1"/>
  <c r="F10" i="2" l="1"/>
  <c r="L10" i="2" s="1"/>
  <c r="AD7" i="14"/>
  <c r="Y7" i="14"/>
  <c r="X7" i="14"/>
  <c r="R7" i="14"/>
  <c r="L7" i="14"/>
  <c r="G7" i="14"/>
  <c r="M7" i="14" s="1"/>
  <c r="AD7" i="13"/>
  <c r="Y7" i="13"/>
  <c r="X7" i="13"/>
  <c r="R7" i="13"/>
  <c r="L7" i="13"/>
  <c r="G7" i="13"/>
  <c r="M7" i="13" s="1"/>
  <c r="AD7" i="12"/>
  <c r="X7" i="12"/>
  <c r="R7" i="12"/>
  <c r="L7" i="12"/>
  <c r="G7" i="12"/>
  <c r="AE7" i="12" s="1"/>
  <c r="AD7" i="11"/>
  <c r="X7" i="11"/>
  <c r="R7" i="11"/>
  <c r="L7" i="11"/>
  <c r="G7" i="11"/>
  <c r="Y7" i="11" s="1"/>
  <c r="AD7" i="10"/>
  <c r="X7" i="10"/>
  <c r="R7" i="10"/>
  <c r="L7" i="10"/>
  <c r="G7" i="10"/>
  <c r="Y7" i="10" s="1"/>
  <c r="AD7" i="9"/>
  <c r="Y7" i="9"/>
  <c r="X7" i="9"/>
  <c r="R7" i="9"/>
  <c r="L7" i="9"/>
  <c r="G7" i="9"/>
  <c r="M7" i="9" s="1"/>
  <c r="AD7" i="8"/>
  <c r="Y7" i="8"/>
  <c r="X7" i="8"/>
  <c r="R7" i="8"/>
  <c r="L7" i="8"/>
  <c r="G7" i="8"/>
  <c r="M7" i="8" s="1"/>
  <c r="AD7" i="7"/>
  <c r="Y7" i="7"/>
  <c r="X7" i="7"/>
  <c r="R7" i="7"/>
  <c r="L7" i="7"/>
  <c r="G7" i="7"/>
  <c r="AE7" i="7" s="1"/>
  <c r="AD7" i="6"/>
  <c r="X7" i="6"/>
  <c r="R7" i="6"/>
  <c r="L7" i="6"/>
  <c r="G7" i="6"/>
  <c r="Y7" i="6" s="1"/>
  <c r="AD7" i="5"/>
  <c r="X7" i="5"/>
  <c r="R7" i="5"/>
  <c r="L7" i="5"/>
  <c r="G7" i="5"/>
  <c r="Y7" i="5" s="1"/>
  <c r="X7" i="3"/>
  <c r="R10" i="2" l="1"/>
  <c r="X10" i="2"/>
  <c r="G10" i="2"/>
  <c r="AD10" i="2"/>
  <c r="H7" i="14"/>
  <c r="AF7" i="14" s="1"/>
  <c r="S7" i="14"/>
  <c r="AE7" i="14"/>
  <c r="S7" i="13"/>
  <c r="H7" i="13"/>
  <c r="AE7" i="13"/>
  <c r="M7" i="12"/>
  <c r="Y7" i="12"/>
  <c r="H7" i="12"/>
  <c r="S7" i="12"/>
  <c r="H7" i="11"/>
  <c r="S7" i="11"/>
  <c r="AE7" i="11"/>
  <c r="M7" i="11"/>
  <c r="AE7" i="10"/>
  <c r="M7" i="10"/>
  <c r="H7" i="10"/>
  <c r="S7" i="10"/>
  <c r="H7" i="9"/>
  <c r="S7" i="9"/>
  <c r="AE7" i="9"/>
  <c r="S7" i="8"/>
  <c r="H7" i="8"/>
  <c r="AE7" i="8"/>
  <c r="M7" i="7"/>
  <c r="H7" i="7"/>
  <c r="S7" i="7"/>
  <c r="H7" i="6"/>
  <c r="Z7" i="6" s="1"/>
  <c r="M7" i="6"/>
  <c r="S7" i="6"/>
  <c r="AE7" i="6"/>
  <c r="I7" i="6"/>
  <c r="T7" i="6"/>
  <c r="AF7" i="6"/>
  <c r="N7" i="6"/>
  <c r="M7" i="5"/>
  <c r="H7" i="5"/>
  <c r="S7" i="5"/>
  <c r="AE7" i="5"/>
  <c r="G7" i="3"/>
  <c r="R7" i="3"/>
  <c r="AD7" i="3"/>
  <c r="L7" i="3"/>
  <c r="H10" i="2" l="1"/>
  <c r="Y10" i="2"/>
  <c r="M10" i="2"/>
  <c r="AE10" i="2"/>
  <c r="S10" i="2"/>
  <c r="T7" i="14"/>
  <c r="I7" i="14"/>
  <c r="U7" i="14" s="1"/>
  <c r="Z7" i="14"/>
  <c r="N7" i="14"/>
  <c r="AF7" i="13"/>
  <c r="I7" i="13"/>
  <c r="T7" i="13"/>
  <c r="Z7" i="13"/>
  <c r="N7" i="13"/>
  <c r="N7" i="12"/>
  <c r="AF7" i="12"/>
  <c r="T7" i="12"/>
  <c r="I7" i="12"/>
  <c r="Z7" i="12"/>
  <c r="AF7" i="11"/>
  <c r="T7" i="11"/>
  <c r="N7" i="11"/>
  <c r="I7" i="11"/>
  <c r="Z7" i="11"/>
  <c r="N7" i="10"/>
  <c r="T7" i="10"/>
  <c r="I7" i="10"/>
  <c r="AF7" i="10"/>
  <c r="Z7" i="10"/>
  <c r="AF7" i="9"/>
  <c r="T7" i="9"/>
  <c r="I7" i="9"/>
  <c r="Z7" i="9"/>
  <c r="N7" i="9"/>
  <c r="N7" i="8"/>
  <c r="AF7" i="8"/>
  <c r="Z7" i="8"/>
  <c r="T7" i="8"/>
  <c r="I7" i="8"/>
  <c r="AF7" i="7"/>
  <c r="T7" i="7"/>
  <c r="I7" i="7"/>
  <c r="Z7" i="7"/>
  <c r="N7" i="7"/>
  <c r="AA7" i="6"/>
  <c r="O7" i="6"/>
  <c r="AG7" i="6"/>
  <c r="U7" i="6"/>
  <c r="J7" i="6"/>
  <c r="N7" i="5"/>
  <c r="T7" i="5"/>
  <c r="AF7" i="5"/>
  <c r="I7" i="5"/>
  <c r="Z7" i="5"/>
  <c r="Y7" i="3"/>
  <c r="M7" i="3"/>
  <c r="AE7" i="3"/>
  <c r="S7" i="3"/>
  <c r="H7" i="3"/>
  <c r="I10" i="2" l="1"/>
  <c r="Z10" i="2"/>
  <c r="N10" i="2"/>
  <c r="AF10" i="2"/>
  <c r="T10" i="2"/>
  <c r="AG7" i="14"/>
  <c r="O7" i="14"/>
  <c r="AA7" i="14"/>
  <c r="J7" i="14"/>
  <c r="V7" i="14"/>
  <c r="AB7" i="14"/>
  <c r="P7" i="14"/>
  <c r="AH7" i="14"/>
  <c r="U7" i="13"/>
  <c r="J7" i="13"/>
  <c r="AA7" i="13"/>
  <c r="O7" i="13"/>
  <c r="AG7" i="13"/>
  <c r="AG7" i="12"/>
  <c r="U7" i="12"/>
  <c r="O7" i="12"/>
  <c r="J7" i="12"/>
  <c r="AA7" i="12"/>
  <c r="O7" i="11"/>
  <c r="AG7" i="11"/>
  <c r="U7" i="11"/>
  <c r="J7" i="11"/>
  <c r="AA7" i="11"/>
  <c r="O7" i="10"/>
  <c r="U7" i="10"/>
  <c r="AG7" i="10"/>
  <c r="J7" i="10"/>
  <c r="AA7" i="10"/>
  <c r="U7" i="9"/>
  <c r="J7" i="9"/>
  <c r="O7" i="9"/>
  <c r="AA7" i="9"/>
  <c r="AG7" i="9"/>
  <c r="AG7" i="8"/>
  <c r="U7" i="8"/>
  <c r="O7" i="8"/>
  <c r="J7" i="8"/>
  <c r="AA7" i="8"/>
  <c r="U7" i="7"/>
  <c r="J7" i="7"/>
  <c r="AA7" i="7"/>
  <c r="O7" i="7"/>
  <c r="AG7" i="7"/>
  <c r="AB7" i="6"/>
  <c r="P7" i="6"/>
  <c r="AH7" i="6"/>
  <c r="V7" i="6"/>
  <c r="O7" i="5"/>
  <c r="U7" i="5"/>
  <c r="AG7" i="5"/>
  <c r="J7" i="5"/>
  <c r="AA7" i="5"/>
  <c r="N7" i="3"/>
  <c r="AF7" i="3"/>
  <c r="T7" i="3"/>
  <c r="I7" i="3"/>
  <c r="Z7" i="3"/>
  <c r="J10" i="2" l="1"/>
  <c r="O10" i="2"/>
  <c r="AG10" i="2"/>
  <c r="U10" i="2"/>
  <c r="AA10" i="2"/>
  <c r="V7" i="13"/>
  <c r="AB7" i="13"/>
  <c r="P7" i="13"/>
  <c r="AH7" i="13"/>
  <c r="AH7" i="12"/>
  <c r="V7" i="12"/>
  <c r="AB7" i="12"/>
  <c r="P7" i="12"/>
  <c r="AH7" i="11"/>
  <c r="V7" i="11"/>
  <c r="AB7" i="11"/>
  <c r="P7" i="11"/>
  <c r="AH7" i="10"/>
  <c r="P7" i="10"/>
  <c r="V7" i="10"/>
  <c r="AB7" i="10"/>
  <c r="V7" i="9"/>
  <c r="AH7" i="9"/>
  <c r="AB7" i="9"/>
  <c r="P7" i="9"/>
  <c r="V7" i="8"/>
  <c r="AB7" i="8"/>
  <c r="P7" i="8"/>
  <c r="AH7" i="8"/>
  <c r="V7" i="7"/>
  <c r="AB7" i="7"/>
  <c r="P7" i="7"/>
  <c r="AH7" i="7"/>
  <c r="AH7" i="5"/>
  <c r="P7" i="5"/>
  <c r="V7" i="5"/>
  <c r="AB7" i="5"/>
  <c r="O7" i="3"/>
  <c r="AG7" i="3"/>
  <c r="U7" i="3"/>
  <c r="J7" i="3"/>
  <c r="AA7" i="3"/>
  <c r="P10" i="2" l="1"/>
  <c r="AH10" i="2"/>
  <c r="AB10" i="2"/>
  <c r="V10" i="2"/>
  <c r="AH7" i="3"/>
  <c r="P7" i="3"/>
  <c r="V7" i="3"/>
  <c r="AB7" i="3"/>
</calcChain>
</file>

<file path=xl/sharedStrings.xml><?xml version="1.0" encoding="utf-8"?>
<sst xmlns="http://schemas.openxmlformats.org/spreadsheetml/2006/main" count="637" uniqueCount="219">
  <si>
    <t>Tâche</t>
  </si>
  <si>
    <t>ID Tâche</t>
  </si>
  <si>
    <t>Nom contact</t>
  </si>
  <si>
    <t>N°Job</t>
  </si>
  <si>
    <t>Mois de facto</t>
  </si>
  <si>
    <t>N°CADWP</t>
  </si>
  <si>
    <t>Statut</t>
  </si>
  <si>
    <t>Version</t>
  </si>
  <si>
    <t>Lien SubItem</t>
  </si>
  <si>
    <t>Temps estimé</t>
  </si>
  <si>
    <t>Temps passé</t>
  </si>
  <si>
    <t>N°PBS</t>
  </si>
  <si>
    <t>Liste PBS</t>
  </si>
  <si>
    <t>Mois</t>
  </si>
  <si>
    <t>Statut SubItem</t>
  </si>
  <si>
    <t>W.U</t>
  </si>
  <si>
    <t>Complexity</t>
  </si>
  <si>
    <t>Oui/Non</t>
  </si>
  <si>
    <t>PBS 11</t>
  </si>
  <si>
    <t>Janvier</t>
  </si>
  <si>
    <t>Oui</t>
  </si>
  <si>
    <t>En cours</t>
  </si>
  <si>
    <t>January</t>
  </si>
  <si>
    <t>P1</t>
  </si>
  <si>
    <t>XS</t>
  </si>
  <si>
    <t>Yes</t>
  </si>
  <si>
    <t>PBS 15</t>
  </si>
  <si>
    <t>Février</t>
  </si>
  <si>
    <t xml:space="preserve">Non </t>
  </si>
  <si>
    <t>En attente</t>
  </si>
  <si>
    <t>February</t>
  </si>
  <si>
    <t>P2</t>
  </si>
  <si>
    <t>S</t>
  </si>
  <si>
    <t>No</t>
  </si>
  <si>
    <t>PBS 17</t>
  </si>
  <si>
    <t>Mars</t>
  </si>
  <si>
    <t>NA</t>
  </si>
  <si>
    <t>Pas commencé</t>
  </si>
  <si>
    <t>March</t>
  </si>
  <si>
    <t>P3</t>
  </si>
  <si>
    <t>M</t>
  </si>
  <si>
    <t>PBS 18</t>
  </si>
  <si>
    <t>Avril</t>
  </si>
  <si>
    <t>Facturé</t>
  </si>
  <si>
    <t>April</t>
  </si>
  <si>
    <t>P4</t>
  </si>
  <si>
    <t>L</t>
  </si>
  <si>
    <t>PBS 22</t>
  </si>
  <si>
    <t>Mai</t>
  </si>
  <si>
    <t>Envoyé</t>
  </si>
  <si>
    <t>May</t>
  </si>
  <si>
    <t>P5</t>
  </si>
  <si>
    <t>XL</t>
  </si>
  <si>
    <t>PBS 23</t>
  </si>
  <si>
    <t>Juin</t>
  </si>
  <si>
    <t>Délivré</t>
  </si>
  <si>
    <t>June</t>
  </si>
  <si>
    <t>P6</t>
  </si>
  <si>
    <t>PBS 24</t>
  </si>
  <si>
    <t>Juillet</t>
  </si>
  <si>
    <t>pre-review</t>
  </si>
  <si>
    <t>July</t>
  </si>
  <si>
    <t>P7</t>
  </si>
  <si>
    <t>PBS 26</t>
  </si>
  <si>
    <t>Août</t>
  </si>
  <si>
    <t>Done</t>
  </si>
  <si>
    <t>August</t>
  </si>
  <si>
    <t>P8</t>
  </si>
  <si>
    <t>PBS 27</t>
  </si>
  <si>
    <t>Septembre</t>
  </si>
  <si>
    <t>September</t>
  </si>
  <si>
    <t>P9</t>
  </si>
  <si>
    <t>PBS 31</t>
  </si>
  <si>
    <t>Octobre</t>
  </si>
  <si>
    <t>October</t>
  </si>
  <si>
    <t>P10</t>
  </si>
  <si>
    <t>PBS 32</t>
  </si>
  <si>
    <t>Novembre</t>
  </si>
  <si>
    <t>November</t>
  </si>
  <si>
    <t>P11</t>
  </si>
  <si>
    <t>PBS 34</t>
  </si>
  <si>
    <t>Décembre</t>
  </si>
  <si>
    <t>December</t>
  </si>
  <si>
    <t>P12</t>
  </si>
  <si>
    <t>PBS 41</t>
  </si>
  <si>
    <t>V1.0</t>
  </si>
  <si>
    <t>P13</t>
  </si>
  <si>
    <t>PBS 42</t>
  </si>
  <si>
    <t>V1.1</t>
  </si>
  <si>
    <t>P14</t>
  </si>
  <si>
    <t>PBS 43</t>
  </si>
  <si>
    <t>V1.2</t>
  </si>
  <si>
    <t>PBS 44</t>
  </si>
  <si>
    <t>V1.3</t>
  </si>
  <si>
    <t>PBS 45</t>
  </si>
  <si>
    <t>V1.4</t>
  </si>
  <si>
    <t>PBS 46</t>
  </si>
  <si>
    <t>V1.5</t>
  </si>
  <si>
    <t>PBS 48</t>
  </si>
  <si>
    <t>V2.0</t>
  </si>
  <si>
    <t>PBS 51</t>
  </si>
  <si>
    <t>V2.1</t>
  </si>
  <si>
    <t>PBS 52</t>
  </si>
  <si>
    <t>V2.2</t>
  </si>
  <si>
    <t>PBS 53</t>
  </si>
  <si>
    <t>V2.3</t>
  </si>
  <si>
    <t>PBS 54</t>
  </si>
  <si>
    <t>V2.4</t>
  </si>
  <si>
    <t>PBS 55</t>
  </si>
  <si>
    <t>V2.5</t>
  </si>
  <si>
    <t>PBS 56</t>
  </si>
  <si>
    <t>V3.0</t>
  </si>
  <si>
    <t>PBS 57</t>
  </si>
  <si>
    <t>V3.1</t>
  </si>
  <si>
    <t>PBS 58</t>
  </si>
  <si>
    <t>V3.2</t>
  </si>
  <si>
    <t>PBS 62</t>
  </si>
  <si>
    <t>V3.3</t>
  </si>
  <si>
    <t>PBS 64</t>
  </si>
  <si>
    <t>V3.4</t>
  </si>
  <si>
    <t>PBS 65</t>
  </si>
  <si>
    <t>V3.5</t>
  </si>
  <si>
    <t>PBS 66</t>
  </si>
  <si>
    <t>V4.0</t>
  </si>
  <si>
    <t>PBS 67</t>
  </si>
  <si>
    <t>V4.1</t>
  </si>
  <si>
    <t>PBS 69</t>
  </si>
  <si>
    <t>V4.2</t>
  </si>
  <si>
    <t>PBS 75</t>
  </si>
  <si>
    <t>V4.3</t>
  </si>
  <si>
    <t>PWG</t>
  </si>
  <si>
    <t>V4.4</t>
  </si>
  <si>
    <t>DRW</t>
  </si>
  <si>
    <t>V4.5</t>
  </si>
  <si>
    <t>V5.0</t>
  </si>
  <si>
    <t>V5.1</t>
  </si>
  <si>
    <t>V5.2</t>
  </si>
  <si>
    <t>V5.3</t>
  </si>
  <si>
    <t>V5.4</t>
  </si>
  <si>
    <t>V5.5</t>
  </si>
  <si>
    <t>Ressources</t>
  </si>
  <si>
    <t>Quantity</t>
  </si>
  <si>
    <t>Type</t>
  </si>
  <si>
    <t>Complexité</t>
  </si>
  <si>
    <t>Quantité</t>
  </si>
  <si>
    <t>Commentaire</t>
  </si>
  <si>
    <t>W.U Type</t>
  </si>
  <si>
    <t>Complexité2</t>
  </si>
  <si>
    <t>Quantité3</t>
  </si>
  <si>
    <t>Type4</t>
  </si>
  <si>
    <t>Complexité5</t>
  </si>
  <si>
    <t>Quantité6</t>
  </si>
  <si>
    <t>Type7</t>
  </si>
  <si>
    <t>Complexité8</t>
  </si>
  <si>
    <t>Quantité9</t>
  </si>
  <si>
    <t>Type10</t>
  </si>
  <si>
    <t>Complexité11</t>
  </si>
  <si>
    <t>Quantité12</t>
  </si>
  <si>
    <t>Type13</t>
  </si>
  <si>
    <t>Complexité14</t>
  </si>
  <si>
    <t>Quantité15</t>
  </si>
  <si>
    <t>Type16</t>
  </si>
  <si>
    <t>Complexité17</t>
  </si>
  <si>
    <t>Quantité18</t>
  </si>
  <si>
    <t>Type19</t>
  </si>
  <si>
    <t>Complexité20</t>
  </si>
  <si>
    <t>Quantité21</t>
  </si>
  <si>
    <t>martin</t>
  </si>
  <si>
    <t>A modif</t>
  </si>
  <si>
    <t>a modif</t>
  </si>
  <si>
    <t>Ressources actives</t>
  </si>
  <si>
    <t>ID tâche</t>
  </si>
  <si>
    <t>PBS</t>
  </si>
  <si>
    <t>J</t>
  </si>
  <si>
    <t>V</t>
  </si>
  <si>
    <t>jkkjkjk</t>
  </si>
  <si>
    <t>vsdvsdvsd</t>
  </si>
  <si>
    <t>dcsdc</t>
  </si>
  <si>
    <t>scs</t>
  </si>
  <si>
    <t>SDFSERF</t>
  </si>
  <si>
    <t>ERTETR</t>
  </si>
  <si>
    <t>jkjkjk</t>
  </si>
  <si>
    <t>Ressource Active</t>
  </si>
  <si>
    <t>hlu</t>
  </si>
  <si>
    <t>Ressource</t>
  </si>
  <si>
    <t>Type de congé ou d'absence</t>
  </si>
  <si>
    <t>congé</t>
  </si>
  <si>
    <t>CP anciennete</t>
  </si>
  <si>
    <t>Visites prenatales</t>
  </si>
  <si>
    <t>Absence autorisée</t>
  </si>
  <si>
    <t>Hospitalisation enfant</t>
  </si>
  <si>
    <t>Abs deces</t>
  </si>
  <si>
    <t>Demenagement</t>
  </si>
  <si>
    <t>Mariage</t>
  </si>
  <si>
    <t>Naissance</t>
  </si>
  <si>
    <t>Jour école</t>
  </si>
  <si>
    <t>RTT employeur</t>
  </si>
  <si>
    <t>RTT salariés</t>
  </si>
  <si>
    <t>Maladies</t>
  </si>
  <si>
    <t>Accident travail</t>
  </si>
  <si>
    <t>Maternité</t>
  </si>
  <si>
    <t>Absence non payée</t>
  </si>
  <si>
    <t>Congé non payée</t>
  </si>
  <si>
    <t>Paternité</t>
  </si>
  <si>
    <t>Congés payés</t>
  </si>
  <si>
    <t>Don de jour conso</t>
  </si>
  <si>
    <t>Abs elu local</t>
  </si>
  <si>
    <t>Congés adobtion</t>
  </si>
  <si>
    <t>Abs juré assises</t>
  </si>
  <si>
    <t>Maladie long duré</t>
  </si>
  <si>
    <t>Mi temps therap</t>
  </si>
  <si>
    <t>Repos work nuit</t>
  </si>
  <si>
    <t>Enfant malade</t>
  </si>
  <si>
    <t>Accident trajet</t>
  </si>
  <si>
    <t>Congé des reservistes</t>
  </si>
  <si>
    <t>TEA &amp; ASTR. 218J</t>
  </si>
  <si>
    <t>TEA &amp; ASTR. 1607H</t>
  </si>
  <si>
    <t>dsd</t>
  </si>
  <si>
    <t>sf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</si>
</sst>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dd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1" applyNumberFormat="1" applyFont="1"/>
    <xf numFmtId="0" fontId="0" fillId="2" borderId="0" xfId="0" applyFill="1"/>
    <xf numFmtId="0" fontId="0" fillId="3" borderId="0" xfId="0" applyFill="1"/>
    <xf numFmtId="14" fontId="0" fillId="0" borderId="0" xfId="0" applyNumberFormat="1"/>
    <xf numFmtId="16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0" xfId="0" applyBorder="1"/>
    <xf numFmtId="0" fontId="0" fillId="0" borderId="0" xfId="0" applyAlignment="1">
      <alignment horizontal="center"/>
    </xf>
  </cellXfs>
  <cellStyles count="2">
    <cellStyle name="Milliers" xfId="1" builtinId="3"/>
    <cellStyle name="Normal" xfId="0" builtinId="0"/>
  </cellStyles>
  <dxfs count="18"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66674</xdr:colOff>
      <xdr:row>0</xdr:row>
      <xdr:rowOff>47624</xdr:rowOff>
    </xdr:from>
    <xdr:to>
      <xdr:col>2</xdr:col>
      <xdr:colOff>533400</xdr:colOff>
      <xdr:row>1</xdr:row>
      <xdr:rowOff>152399</xdr:rowOff>
    </xdr:to>
    <xdr:sp macro="[0]!Ouvreformulaireajouterousupprimertach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304BAD4-C85D-4297-BF6A-49E105FD95F2}"/>
            </a:ext>
          </a:extLst>
        </xdr:cNvPr>
        <xdr:cNvSpPr/>
      </xdr:nvSpPr>
      <xdr:spPr>
        <a:xfrm>
          <a:off x="66674" y="47624"/>
          <a:ext cx="1990726" cy="295275"/>
        </a:xfrm>
        <a:prstGeom prst="roundRect">
          <a:avLst/>
        </a:prstGeom>
        <a:solidFill>
          <a:schemeClr val="bg1">
            <a:lumMod val="50000"/>
          </a:schemeClr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Ajouter/ Retirer Tâche</a:t>
          </a:r>
        </a:p>
      </xdr:txBody>
    </xdr:sp>
    <xdr:clientData/>
  </xdr:twoCellAnchor>
  <xdr:twoCellAnchor>
    <xdr:from>
      <xdr:col>2</xdr:col>
      <xdr:colOff>699247</xdr:colOff>
      <xdr:row>0</xdr:row>
      <xdr:rowOff>35859</xdr:rowOff>
    </xdr:from>
    <xdr:to>
      <xdr:col>4</xdr:col>
      <xdr:colOff>286871</xdr:colOff>
      <xdr:row>1</xdr:row>
      <xdr:rowOff>152401</xdr:rowOff>
    </xdr:to>
    <xdr:sp macro="[0]!Ouvreformulairemodifierunetache" textlink="">
      <xdr:nvSpPr>
        <xdr:cNvPr id="3" name="Rectangle 2">
          <a:extLst>
            <a:ext uri="{FF2B5EF4-FFF2-40B4-BE49-F238E27FC236}">
              <a16:creationId xmlns:a16="http://schemas.microsoft.com/office/drawing/2014/main" id="{87EF5B98-9B89-41EE-8A38-B1DFBA59C6FD}"/>
            </a:ext>
          </a:extLst>
        </xdr:cNvPr>
        <xdr:cNvSpPr/>
      </xdr:nvSpPr>
      <xdr:spPr>
        <a:xfrm>
          <a:off x="2958353" y="35859"/>
          <a:ext cx="1443318" cy="295836"/>
        </a:xfrm>
        <a:prstGeom prst="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Modifier une tâche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</xdr:colOff>
      <xdr:row>0</xdr:row>
      <xdr:rowOff>7620</xdr:rowOff>
    </xdr:from>
    <xdr:to>
      <xdr:col>1</xdr:col>
      <xdr:colOff>419100</xdr:colOff>
      <xdr:row>1</xdr:row>
      <xdr:rowOff>76200</xdr:rowOff>
    </xdr:to>
    <xdr:sp macro="[0]!Ouvreformulaireajouterenleveruneressource" textlink="">
      <xdr:nvSpPr>
        <xdr:cNvPr id="2" name="Rectangle 1">
          <a:extLst>
            <a:ext uri="{FF2B5EF4-FFF2-40B4-BE49-F238E27FC236}">
              <a16:creationId xmlns:a16="http://schemas.microsoft.com/office/drawing/2014/main" id="{811E2A09-7515-4A81-A92E-69E6F61BD6F7}"/>
            </a:ext>
          </a:extLst>
        </xdr:cNvPr>
        <xdr:cNvSpPr/>
      </xdr:nvSpPr>
      <xdr:spPr>
        <a:xfrm>
          <a:off x="15240" y="7620"/>
          <a:ext cx="1645920" cy="251460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Ajout / retrait ressource</a:t>
          </a:r>
        </a:p>
      </xdr:txBody>
    </xdr:sp>
    <xdr:clientData/>
  </xdr:twoCellAnchor>
  <xdr:twoCellAnchor>
    <xdr:from>
      <xdr:col>1</xdr:col>
      <xdr:colOff>449580</xdr:colOff>
      <xdr:row>0</xdr:row>
      <xdr:rowOff>0</xdr:rowOff>
    </xdr:from>
    <xdr:to>
      <xdr:col>3</xdr:col>
      <xdr:colOff>45720</xdr:colOff>
      <xdr:row>1</xdr:row>
      <xdr:rowOff>68580</xdr:rowOff>
    </xdr:to>
    <xdr:sp macro="[0]!Ouvreformulaireajouterunetachemoisjanvier" textlink="">
      <xdr:nvSpPr>
        <xdr:cNvPr id="3" name="Rectangle 2">
          <a:extLst>
            <a:ext uri="{FF2B5EF4-FFF2-40B4-BE49-F238E27FC236}">
              <a16:creationId xmlns:a16="http://schemas.microsoft.com/office/drawing/2014/main" id="{89AA86F4-3AE1-4DDE-B4A2-B0B33C4FCE78}"/>
            </a:ext>
          </a:extLst>
        </xdr:cNvPr>
        <xdr:cNvSpPr/>
      </xdr:nvSpPr>
      <xdr:spPr>
        <a:xfrm>
          <a:off x="1691640" y="0"/>
          <a:ext cx="1257300" cy="25146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Ajout/retrait tâche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193A699-CC16-4A45-B6B5-84CC26CD27B4}" name="TTache" displayName="TTache" ref="A4:AK16" totalsRowShown="0" headerRowDxfId="17">
  <autoFilter ref="A4:AK16" xr:uid="{0193A699-CC16-4A45-B6B5-84CC26CD27B4}"/>
  <tableColumns count="37">
    <tableColumn id="1" xr3:uid="{3BE4B108-8287-4F03-8CCF-B93D549CB135}" name="N°PBS" dataDxfId="16"/>
    <tableColumn id="2" xr3:uid="{CD89641F-AC7B-490F-85C5-3D33DC6070D9}" name="Tâche" dataDxfId="15"/>
    <tableColumn id="3" xr3:uid="{4487F0F4-F0E9-40DC-AD6B-97C1594B3E11}" name="ID Tâche" dataDxfId="14"/>
    <tableColumn id="4" xr3:uid="{1D57E623-45D8-4372-BBE9-D13850250BA9}" name="Nom contact" dataDxfId="13"/>
    <tableColumn id="5" xr3:uid="{3C0516E3-6616-4E21-8F72-47ABF413D04F}" name="N°Job" dataDxfId="12"/>
    <tableColumn id="6" xr3:uid="{570C6927-175F-4DFE-B622-992824536625}" name="Mois de facto" dataDxfId="11"/>
    <tableColumn id="7" xr3:uid="{ED081BCA-06D1-4627-AABA-25CE14D1DC66}" name="N°CADWP" dataDxfId="10"/>
    <tableColumn id="8" xr3:uid="{E18DA0A9-226B-4298-BB7E-1F09A84B9371}" name="Statut" dataDxfId="9"/>
    <tableColumn id="9" xr3:uid="{D24E0CF2-FD87-46DC-B5AB-E2C92ADAB19D}" name="Version" dataDxfId="8"/>
    <tableColumn id="10" xr3:uid="{36948B22-44CD-4605-BB32-CE16B2AA3520}" name="Lien SubItem" dataDxfId="7"/>
    <tableColumn id="11" xr3:uid="{57715477-0DAA-4C7F-AA50-E91F85831971}" name="Temps estimé" dataDxfId="6"/>
    <tableColumn id="12" xr3:uid="{FEA704BA-8BCD-49F3-8AB9-FFE98770D6E3}" name="Temps passé" dataDxfId="5"/>
    <tableColumn id="13" xr3:uid="{45B7554D-A5CC-408A-8C37-6662FC049ED1}" name="W.U Type"/>
    <tableColumn id="14" xr3:uid="{929525FE-44F1-483F-BEED-FD1646FC8565}" name="Complexité"/>
    <tableColumn id="15" xr3:uid="{B47B00F0-2222-46D1-A0D0-1C32AF3AE782}" name="Quantité"/>
    <tableColumn id="16" xr3:uid="{E9063D43-D7A3-4AF2-B202-D2507F11DC9B}" name="Type"/>
    <tableColumn id="17" xr3:uid="{CC6486B4-595A-438B-A0E7-2584FC9648E9}" name="Complexité2"/>
    <tableColumn id="18" xr3:uid="{2277F5F7-B42C-4450-9C38-A56D82596CCF}" name="Quantité3"/>
    <tableColumn id="19" xr3:uid="{65C303A8-528F-4DDE-B921-1F0378C99328}" name="Type4"/>
    <tableColumn id="20" xr3:uid="{BAA25044-9943-4BD9-BFE3-2295F39DDB52}" name="Complexité5"/>
    <tableColumn id="21" xr3:uid="{C379AA75-52F3-4D01-A3C6-07BB96040667}" name="Quantité6"/>
    <tableColumn id="22" xr3:uid="{E7FE7590-0909-4A85-9380-307BF6CC1117}" name="Type7"/>
    <tableColumn id="23" xr3:uid="{272ED0F5-6BDD-4D74-A2B3-BA53BEE737AA}" name="Complexité8"/>
    <tableColumn id="24" xr3:uid="{040678D8-AA26-4C73-AD42-FF176297DF67}" name="Quantité9"/>
    <tableColumn id="25" xr3:uid="{D180F258-9246-498A-B8E6-EB06DCE9995B}" name="Type10"/>
    <tableColumn id="26" xr3:uid="{69E39A82-08C4-4386-AC4C-4165715B111F}" name="Complexité11"/>
    <tableColumn id="27" xr3:uid="{C6C6426B-4B27-4D46-8ECE-0CCF5753CD32}" name="Quantité12"/>
    <tableColumn id="28" xr3:uid="{5EF52C33-0188-4FC5-A5DD-E433977B9B33}" name="Type13"/>
    <tableColumn id="29" xr3:uid="{050A99C0-E4FA-4EA3-A90D-1BB8D50BA17E}" name="Complexité14"/>
    <tableColumn id="30" xr3:uid="{9EFB281F-691D-4EAE-9C13-0673ABEE94B0}" name="Quantité15"/>
    <tableColumn id="31" xr3:uid="{9091ECCF-E9F9-49B0-B997-519589D2F9B8}" name="Type16"/>
    <tableColumn id="32" xr3:uid="{E03E9BE4-3015-472D-993D-E3A61CD6DD85}" name="Complexité17"/>
    <tableColumn id="33" xr3:uid="{CEE6FC69-447B-47E1-838C-5E6FA99AD51D}" name="Quantité18"/>
    <tableColumn id="34" xr3:uid="{A968EA28-D246-4CC3-922D-089FE69F3303}" name="Type19"/>
    <tableColumn id="35" xr3:uid="{EC898C2C-D000-494F-A939-B48D5128DCB1}" name="Complexité20"/>
    <tableColumn id="36" xr3:uid="{9EA53CFD-0D21-4E15-A9B0-284A60E7BD8D}" name="Quantité21"/>
    <tableColumn id="37" xr3:uid="{B6A43D4B-B8B9-4E79-9517-1BE72F1CBC69}" name="Commentai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D8B89FEB-5E0F-4DF7-9F89-04264CD9732D}" name="Tressourceactive" displayName="Tressourceactive" ref="A3:A4" totalsRowShown="0" headerRowDxfId="4" headerRowBorderDxfId="3" tableBorderDxfId="2" totalsRowBorderDxfId="1">
  <autoFilter ref="A3:A4" xr:uid="{D8B89FEB-5E0F-4DF7-9F89-04264CD9732D}"/>
  <tableColumns count="1">
    <tableColumn id="1" xr3:uid="{E3218F02-0CFB-4CF7-8353-B8DBD16B1C0E}" name="Ressource Active" dataDxfId="0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9DC823-1BF7-4637-8B9F-BA3DB1DD2326}" name="TPBS" displayName="TPBS" ref="A1:A38" totalsRowShown="0">
  <autoFilter ref="A1:A38" xr:uid="{3B9DC823-1BF7-4637-8B9F-BA3DB1DD2326}"/>
  <tableColumns count="1">
    <tableColumn id="1" xr3:uid="{5D2EA2FA-7D8E-4393-9770-C177FD7F5A27}" name="Liste PB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14BBD3F-4A59-48BE-AAFF-0FBD08163819}" name="TMOIS" displayName="TMOIS" ref="B1:B13" totalsRowShown="0">
  <autoFilter ref="B1:B13" xr:uid="{714BBD3F-4A59-48BE-AAFF-0FBD08163819}"/>
  <tableColumns count="1">
    <tableColumn id="1" xr3:uid="{F484D329-B3F7-4512-A0E8-464372B70EC1}" name="Moi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10DEC3F-2785-4620-A91E-BA3C32C18E1E}" name="TSTATUTSUB" displayName="TSTATUTSUB" ref="C1:C4" totalsRowShown="0">
  <autoFilter ref="C1:C4" xr:uid="{F10DEC3F-2785-4620-A91E-BA3C32C18E1E}"/>
  <tableColumns count="1">
    <tableColumn id="1" xr3:uid="{71B64A59-3837-4F39-939E-3BE471B46298}" name="Statut SubItem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9681885-F118-484B-9EF6-D9AC5121CAA9}" name="TSTATUT" displayName="TSTATUT" ref="D1:D10" totalsRowShown="0">
  <autoFilter ref="D1:D10" xr:uid="{39681885-F118-484B-9EF6-D9AC5121CAA9}"/>
  <tableColumns count="1">
    <tableColumn id="1" xr3:uid="{6934B48B-A112-48A8-BE58-E15828F67BA7}" name="Statut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7F999BD-3A47-47B9-9071-337B92DB662A}" name="TVERSION" displayName="TVERSION" ref="E1:E44" totalsRowShown="0">
  <autoFilter ref="E1:E44" xr:uid="{B7F999BD-3A47-47B9-9071-337B92DB662A}"/>
  <tableColumns count="1">
    <tableColumn id="1" xr3:uid="{6BF64F99-C827-4B10-A4FF-C8F7323AD4BE}" name="Version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DF3FFAA-58E2-4441-A10E-2D5F18C5E519}" name="TTYPEWU" displayName="TTYPEWU" ref="F1:F15" totalsRowShown="0">
  <autoFilter ref="F1:F15" xr:uid="{4DF3FFAA-58E2-4441-A10E-2D5F18C5E519}"/>
  <tableColumns count="1">
    <tableColumn id="1" xr3:uid="{ED189571-12C1-4114-9DC1-3063D2559D80}" name="W.U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6743436-6104-4A76-BA4F-5C26356097E3}" name="TTAILLEWU" displayName="TTAILLEWU" ref="G1:G6" totalsRowShown="0">
  <autoFilter ref="G1:G6" xr:uid="{A6743436-6104-4A76-BA4F-5C26356097E3}"/>
  <tableColumns count="1">
    <tableColumn id="1" xr3:uid="{C6F424E1-FB81-46A5-9DE3-38F9CDD568CC}" name="Complexity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26566B03-4298-4C0E-9D79-83F148065E8C}" name="TYESNO" displayName="TYESNO" ref="I1:I4" totalsRowShown="0">
  <autoFilter ref="I1:I4" xr:uid="{26566B03-4298-4C0E-9D79-83F148065E8C}"/>
  <tableColumns count="1">
    <tableColumn id="1" xr3:uid="{B197723E-8373-4E1D-83AB-A219516ACD59}" name="Oui/Non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E4E8C4E6-1CB8-454E-A17F-64C6378D851E}" name="TRESSOURCE" displayName="TRESSOURCE" ref="J1:J4" totalsRowShown="0">
  <autoFilter ref="J1:J4" xr:uid="{E4E8C4E6-1CB8-454E-A17F-64C6378D851E}"/>
  <tableColumns count="1">
    <tableColumn id="1" xr3:uid="{00B8965F-53D5-49B5-BADF-A70F99F30CB1}" name="Ressources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784940B4-6238-4787-8B6C-FE89AA608336}" name="TNOMCONTACT" displayName="TNOMCONTACT" ref="K1:K4" totalsRowShown="0">
  <autoFilter ref="K1:K4" xr:uid="{784940B4-6238-4787-8B6C-FE89AA608336}"/>
  <tableColumns count="1">
    <tableColumn id="1" xr3:uid="{400C8347-12D3-4682-A2C8-255AFCA5CD3E}" name="Nom contact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1539DFC2-9003-4DE2-ABC0-A9A56D072815}" name="TQUANTITEWU" displayName="TQUANTITEWU" ref="H1:H51" totalsRowShown="0">
  <autoFilter ref="H1:H51" xr:uid="{1539DFC2-9003-4DE2-ABC0-A9A56D072815}"/>
  <tableColumns count="1">
    <tableColumn id="1" xr3:uid="{EBBB684E-9B03-4E2E-8056-C1CBDDEB8EEC}" name="Quantity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45165843-A7BE-496B-916D-A012745ABAC7}" name="Tconge" displayName="Tconge" ref="L1:L31" totalsRowShown="0">
  <autoFilter ref="L1:L31" xr:uid="{45165843-A7BE-496B-916D-A012745ABAC7}"/>
  <tableColumns count="1">
    <tableColumn id="1" xr3:uid="{F710C17D-1F3F-414F-BFAA-B6FA7AFDEF5D}" name="cong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1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13" Type="http://schemas.openxmlformats.org/officeDocument/2006/relationships/table" Target="../tables/table14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12" Type="http://schemas.openxmlformats.org/officeDocument/2006/relationships/table" Target="../tables/table13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7.xml"/><Relationship Id="rId11" Type="http://schemas.openxmlformats.org/officeDocument/2006/relationships/table" Target="../tables/table12.xml"/><Relationship Id="rId5" Type="http://schemas.openxmlformats.org/officeDocument/2006/relationships/table" Target="../tables/table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DFE51E-1E05-4A8E-A8A2-2BA46FD1BBFF}">
  <sheetPr codeName="Feuil1"/>
  <dimension ref="A4:AK16"/>
  <sheetViews>
    <sheetView tabSelected="1" zoomScale="85" zoomScaleNormal="85" workbookViewId="0">
      <selection activeCell="C19" sqref="C19"/>
    </sheetView>
  </sheetViews>
  <sheetFormatPr baseColWidth="10" defaultRowHeight="14.4" outlineLevelCol="1" x14ac:dyDescent="0.3"/>
  <cols>
    <col min="1" max="1" width="9.5546875" customWidth="1"/>
    <col min="2" max="2" width="23.44140625" customWidth="1"/>
    <col min="3" max="3" width="11.21875" customWidth="1"/>
    <col min="4" max="4" width="15.77734375" customWidth="1"/>
    <col min="6" max="6" width="16.33203125" customWidth="1"/>
    <col min="7" max="7" width="15.33203125" customWidth="1"/>
    <col min="8" max="8" width="12.88671875" customWidth="1"/>
    <col min="9" max="9" width="11.5546875" customWidth="1"/>
    <col min="10" max="10" width="14.88671875" customWidth="1"/>
    <col min="11" max="11" width="15.77734375" customWidth="1"/>
    <col min="12" max="12" width="14.6640625" customWidth="1"/>
    <col min="13" max="13" width="12.21875" customWidth="1"/>
    <col min="14" max="14" width="13.21875" customWidth="1"/>
    <col min="16" max="16" width="11.5546875" hidden="1" customWidth="1" outlineLevel="1"/>
    <col min="17" max="17" width="13.109375" hidden="1" customWidth="1" outlineLevel="1"/>
    <col min="18" max="18" width="11" hidden="1" customWidth="1" outlineLevel="1"/>
    <col min="19" max="19" width="7.33203125" hidden="1" customWidth="1" outlineLevel="1"/>
    <col min="20" max="20" width="12.88671875" hidden="1" customWidth="1" outlineLevel="1"/>
    <col min="21" max="21" width="11" hidden="1" customWidth="1" outlineLevel="1"/>
    <col min="22" max="22" width="7.33203125" hidden="1" customWidth="1" outlineLevel="1"/>
    <col min="23" max="23" width="13" hidden="1" customWidth="1" outlineLevel="1"/>
    <col min="24" max="24" width="11" hidden="1" customWidth="1" outlineLevel="1"/>
    <col min="25" max="25" width="7.21875" hidden="1" customWidth="1" outlineLevel="1"/>
    <col min="26" max="26" width="12.88671875" hidden="1" customWidth="1" outlineLevel="1"/>
    <col min="27" max="27" width="10.88671875" hidden="1" customWidth="1" outlineLevel="1"/>
    <col min="28" max="28" width="7.21875" hidden="1" customWidth="1" outlineLevel="1"/>
    <col min="29" max="29" width="12.88671875" hidden="1" customWidth="1" outlineLevel="1"/>
    <col min="30" max="30" width="10.88671875" hidden="1" customWidth="1" outlineLevel="1"/>
    <col min="31" max="31" width="7.21875" hidden="1" customWidth="1" outlineLevel="1"/>
    <col min="32" max="32" width="12.88671875" hidden="1" customWidth="1" outlineLevel="1"/>
    <col min="33" max="33" width="10.88671875" hidden="1" customWidth="1" outlineLevel="1"/>
    <col min="34" max="34" width="7.21875" hidden="1" customWidth="1" outlineLevel="1"/>
    <col min="35" max="35" width="12.88671875" hidden="1" customWidth="1" outlineLevel="1"/>
    <col min="36" max="36" width="10.88671875" hidden="1" customWidth="1" outlineLevel="1"/>
    <col min="37" max="37" width="15.6640625" customWidth="1" collapsed="1"/>
  </cols>
  <sheetData>
    <row r="4" spans="1:37" x14ac:dyDescent="0.3">
      <c r="A4" s="2" t="s">
        <v>11</v>
      </c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2" t="s">
        <v>6</v>
      </c>
      <c r="I4" s="2" t="s">
        <v>7</v>
      </c>
      <c r="J4" s="2" t="s">
        <v>8</v>
      </c>
      <c r="K4" s="2" t="s">
        <v>9</v>
      </c>
      <c r="L4" s="2" t="s">
        <v>10</v>
      </c>
      <c r="M4" s="2" t="s">
        <v>146</v>
      </c>
      <c r="N4" s="2" t="s">
        <v>143</v>
      </c>
      <c r="O4" s="2" t="s">
        <v>144</v>
      </c>
      <c r="P4" s="2" t="s">
        <v>142</v>
      </c>
      <c r="Q4" s="2" t="s">
        <v>147</v>
      </c>
      <c r="R4" s="2" t="s">
        <v>148</v>
      </c>
      <c r="S4" s="2" t="s">
        <v>149</v>
      </c>
      <c r="T4" s="2" t="s">
        <v>150</v>
      </c>
      <c r="U4" s="2" t="s">
        <v>151</v>
      </c>
      <c r="V4" s="2" t="s">
        <v>152</v>
      </c>
      <c r="W4" s="2" t="s">
        <v>153</v>
      </c>
      <c r="X4" s="2" t="s">
        <v>154</v>
      </c>
      <c r="Y4" s="2" t="s">
        <v>155</v>
      </c>
      <c r="Z4" s="2" t="s">
        <v>156</v>
      </c>
      <c r="AA4" s="2" t="s">
        <v>157</v>
      </c>
      <c r="AB4" s="2" t="s">
        <v>158</v>
      </c>
      <c r="AC4" s="2" t="s">
        <v>159</v>
      </c>
      <c r="AD4" s="2" t="s">
        <v>160</v>
      </c>
      <c r="AE4" s="2" t="s">
        <v>161</v>
      </c>
      <c r="AF4" s="2" t="s">
        <v>162</v>
      </c>
      <c r="AG4" s="2" t="s">
        <v>163</v>
      </c>
      <c r="AH4" s="2" t="s">
        <v>164</v>
      </c>
      <c r="AI4" s="2" t="s">
        <v>165</v>
      </c>
      <c r="AJ4" s="2" t="s">
        <v>166</v>
      </c>
      <c r="AK4" s="2" t="s">
        <v>145</v>
      </c>
    </row>
    <row r="5" spans="1:37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</row>
    <row r="6" spans="1:37" x14ac:dyDescent="0.3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</row>
    <row r="7" spans="1:37" x14ac:dyDescent="0.3">
      <c r="A7" s="1"/>
      <c r="B7" s="1" t="s">
        <v>167</v>
      </c>
      <c r="C7" s="1" t="s">
        <v>168</v>
      </c>
      <c r="D7" s="1"/>
      <c r="E7" s="1"/>
      <c r="F7" s="1"/>
      <c r="G7" s="1"/>
      <c r="H7" s="1"/>
      <c r="I7" s="1"/>
      <c r="J7" s="1"/>
      <c r="K7" s="1" t="s">
        <v>169</v>
      </c>
      <c r="L7" s="1" t="s">
        <v>169</v>
      </c>
    </row>
    <row r="8" spans="1:37" x14ac:dyDescent="0.3">
      <c r="A8" s="1"/>
      <c r="B8" s="1" t="s">
        <v>167</v>
      </c>
      <c r="C8" s="1" t="s">
        <v>168</v>
      </c>
      <c r="D8" s="1"/>
      <c r="E8" s="1"/>
      <c r="F8" s="1"/>
      <c r="G8" s="1"/>
      <c r="H8" s="1"/>
      <c r="I8" s="1"/>
      <c r="J8" s="1"/>
      <c r="K8" s="1" t="s">
        <v>169</v>
      </c>
      <c r="L8" s="1" t="s">
        <v>169</v>
      </c>
    </row>
    <row r="9" spans="1:37" x14ac:dyDescent="0.3">
      <c r="A9" s="1" t="s">
        <v>34</v>
      </c>
      <c r="B9" s="1" t="s">
        <v>175</v>
      </c>
      <c r="C9" s="1" t="s">
        <v>169</v>
      </c>
      <c r="D9" s="1"/>
      <c r="E9" s="1"/>
      <c r="F9" s="1" t="s">
        <v>19</v>
      </c>
      <c r="G9" s="1"/>
      <c r="H9" s="1" t="s">
        <v>37</v>
      </c>
      <c r="I9" s="1" t="s">
        <v>38</v>
      </c>
      <c r="J9" s="1"/>
      <c r="K9" s="1" t="s">
        <v>169</v>
      </c>
      <c r="L9" s="1" t="s">
        <v>169</v>
      </c>
    </row>
    <row r="10" spans="1:37" x14ac:dyDescent="0.3">
      <c r="A10" s="1" t="s">
        <v>34</v>
      </c>
      <c r="B10" s="1" t="s">
        <v>176</v>
      </c>
      <c r="C10" s="1" t="s">
        <v>169</v>
      </c>
      <c r="D10" s="1"/>
      <c r="E10" s="1" t="s">
        <v>177</v>
      </c>
      <c r="F10" s="1"/>
      <c r="G10" s="1"/>
      <c r="H10" s="1"/>
      <c r="I10" s="1"/>
      <c r="J10" s="1" t="s">
        <v>178</v>
      </c>
      <c r="K10" s="1" t="s">
        <v>169</v>
      </c>
      <c r="L10" s="1" t="s">
        <v>169</v>
      </c>
    </row>
    <row r="11" spans="1:37" x14ac:dyDescent="0.3">
      <c r="A11" s="1"/>
      <c r="B11" s="1" t="s">
        <v>179</v>
      </c>
      <c r="C11" s="1" t="s">
        <v>169</v>
      </c>
      <c r="D11" s="1"/>
      <c r="E11" s="1"/>
      <c r="F11" s="1"/>
      <c r="G11" s="1"/>
      <c r="H11" s="1"/>
      <c r="I11" s="1"/>
      <c r="J11" s="1"/>
      <c r="K11" s="1" t="s">
        <v>169</v>
      </c>
      <c r="L11" s="1" t="s">
        <v>169</v>
      </c>
    </row>
    <row r="12" spans="1:37" x14ac:dyDescent="0.3">
      <c r="A12" s="1"/>
      <c r="B12" s="1" t="s">
        <v>180</v>
      </c>
      <c r="C12" s="1" t="s">
        <v>169</v>
      </c>
      <c r="D12" s="1"/>
      <c r="E12" s="1"/>
      <c r="F12" s="1"/>
      <c r="G12" s="1"/>
      <c r="H12" s="1"/>
      <c r="I12" s="1"/>
      <c r="J12" s="1"/>
      <c r="K12" s="1" t="s">
        <v>169</v>
      </c>
      <c r="L12" s="1" t="s">
        <v>169</v>
      </c>
    </row>
    <row r="13" spans="1:37" x14ac:dyDescent="0.3">
      <c r="A13" s="1"/>
      <c r="B13" s="1" t="s">
        <v>181</v>
      </c>
      <c r="C13" s="1" t="s">
        <v>169</v>
      </c>
      <c r="D13" s="1"/>
      <c r="E13" s="1"/>
      <c r="F13" s="1"/>
      <c r="G13" s="1"/>
      <c r="H13" s="1"/>
      <c r="I13" s="1"/>
      <c r="J13" s="1"/>
      <c r="K13" s="1" t="s">
        <v>169</v>
      </c>
      <c r="L13" s="1" t="s">
        <v>169</v>
      </c>
    </row>
    <row r="14" spans="1:37" x14ac:dyDescent="0.3">
      <c r="A14" s="1"/>
      <c r="B14" s="1" t="s">
        <v>217</v>
      </c>
      <c r="C14" s="1"/>
      <c r="D14" s="1"/>
      <c r="E14" s="1"/>
      <c r="F14" s="1"/>
      <c r="G14" s="1"/>
      <c r="H14" s="1"/>
      <c r="I14" s="1"/>
      <c r="J14" s="1"/>
      <c r="K14" s="1"/>
      <c r="L14" s="1"/>
    </row>
    <row r="15" spans="1:37" x14ac:dyDescent="0.3">
      <c r="A15" s="1"/>
      <c r="B15" s="1" t="s">
        <v>218</v>
      </c>
      <c r="C15" s="1" t="s">
        <v>169</v>
      </c>
      <c r="D15" s="1"/>
      <c r="E15" s="1"/>
      <c r="F15" s="1"/>
      <c r="G15" s="1"/>
      <c r="H15" s="1"/>
      <c r="I15" s="1"/>
      <c r="J15" s="1"/>
      <c r="K15" s="1" t="s">
        <v>169</v>
      </c>
      <c r="L15" s="1" t="s">
        <v>169</v>
      </c>
    </row>
    <row r="16" spans="1:37" x14ac:dyDescent="0.3">
      <c r="A16" s="1"/>
      <c r="B16" s="1" t="s">
        <v>218</v>
      </c>
      <c r="C16" s="1" t="s">
        <v>169</v>
      </c>
      <c r="D16" s="1"/>
      <c r="E16" s="1"/>
      <c r="F16" s="1"/>
      <c r="G16" s="1"/>
      <c r="H16" s="1"/>
      <c r="I16" s="1"/>
      <c r="J16" s="1"/>
      <c r="K16" s="1" t="s">
        <v>169</v>
      </c>
      <c r="L16" s="1" t="s">
        <v>169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31A524-8F6D-4D6C-A325-D41E2B9A4642}">
  <sheetPr codeName="Feuil2"/>
  <dimension ref="A3:AI14"/>
  <sheetViews>
    <sheetView workbookViewId="0">
      <selection activeCell="C9" sqref="C9"/>
    </sheetView>
  </sheetViews>
  <sheetFormatPr baseColWidth="10" defaultRowHeight="14.4" x14ac:dyDescent="0.3"/>
  <cols>
    <col min="1" max="1" width="18.109375" customWidth="1"/>
    <col min="2" max="2" width="12.6640625" customWidth="1"/>
    <col min="6" max="35" width="3.6640625" customWidth="1"/>
  </cols>
  <sheetData>
    <row r="3" spans="1:35" x14ac:dyDescent="0.3">
      <c r="A3" s="8" t="s">
        <v>182</v>
      </c>
      <c r="C3" s="6">
        <v>44562</v>
      </c>
      <c r="E3" t="s">
        <v>140</v>
      </c>
    </row>
    <row r="4" spans="1:35" x14ac:dyDescent="0.3">
      <c r="A4" s="9" t="s">
        <v>183</v>
      </c>
      <c r="E4" t="str">
        <f>Tressourceactive[[#This Row],[Ressource Active]]</f>
        <v>hlu</v>
      </c>
      <c r="K4" s="5"/>
      <c r="Q4" s="5"/>
      <c r="W4" s="5"/>
      <c r="AC4" s="5"/>
      <c r="AI4" s="5"/>
    </row>
    <row r="5" spans="1:35" x14ac:dyDescent="0.3">
      <c r="A5" s="10"/>
      <c r="K5" s="5"/>
      <c r="Q5" s="5"/>
      <c r="W5" s="5"/>
      <c r="AC5" s="5"/>
      <c r="AI5" s="5"/>
    </row>
    <row r="6" spans="1:35" x14ac:dyDescent="0.3">
      <c r="A6" s="10"/>
      <c r="K6" s="5"/>
      <c r="Q6" s="5"/>
      <c r="W6" s="5"/>
      <c r="AC6" s="5"/>
      <c r="AI6" s="5"/>
    </row>
    <row r="8" spans="1:35" x14ac:dyDescent="0.3">
      <c r="F8" s="11">
        <v>1</v>
      </c>
      <c r="G8" s="11"/>
      <c r="H8" s="11"/>
      <c r="I8" s="11"/>
      <c r="J8" s="11"/>
      <c r="K8" s="11"/>
      <c r="L8" s="11">
        <v>2</v>
      </c>
      <c r="M8" s="11"/>
      <c r="N8" s="11"/>
      <c r="O8" s="11"/>
      <c r="P8" s="11"/>
      <c r="Q8" s="11"/>
      <c r="R8" s="11">
        <v>3</v>
      </c>
      <c r="S8" s="11"/>
      <c r="T8" s="11"/>
      <c r="U8" s="11"/>
      <c r="V8" s="11"/>
      <c r="W8" s="11"/>
      <c r="X8" s="11">
        <v>4</v>
      </c>
      <c r="Y8" s="11"/>
      <c r="Z8" s="11"/>
      <c r="AA8" s="11"/>
      <c r="AB8" s="11"/>
      <c r="AC8" s="11"/>
      <c r="AD8" s="11">
        <v>5</v>
      </c>
      <c r="AE8" s="11"/>
      <c r="AF8" s="11"/>
      <c r="AG8" s="11"/>
      <c r="AH8" s="11"/>
      <c r="AI8" s="11"/>
    </row>
    <row r="9" spans="1:35" x14ac:dyDescent="0.3">
      <c r="F9" t="s">
        <v>46</v>
      </c>
      <c r="G9" t="s">
        <v>40</v>
      </c>
      <c r="H9" t="s">
        <v>40</v>
      </c>
      <c r="I9" t="s">
        <v>173</v>
      </c>
      <c r="J9" t="s">
        <v>174</v>
      </c>
      <c r="K9" s="5"/>
      <c r="L9" t="s">
        <v>46</v>
      </c>
      <c r="M9" t="s">
        <v>40</v>
      </c>
      <c r="N9" t="s">
        <v>40</v>
      </c>
      <c r="O9" t="s">
        <v>173</v>
      </c>
      <c r="P9" t="s">
        <v>174</v>
      </c>
      <c r="Q9" s="5"/>
      <c r="R9" t="s">
        <v>46</v>
      </c>
      <c r="S9" t="s">
        <v>40</v>
      </c>
      <c r="T9" t="s">
        <v>40</v>
      </c>
      <c r="U9" t="s">
        <v>173</v>
      </c>
      <c r="V9" t="s">
        <v>174</v>
      </c>
      <c r="W9" s="5"/>
      <c r="X9" t="s">
        <v>46</v>
      </c>
      <c r="Y9" t="s">
        <v>40</v>
      </c>
      <c r="Z9" t="s">
        <v>40</v>
      </c>
      <c r="AA9" t="s">
        <v>173</v>
      </c>
      <c r="AB9" t="s">
        <v>174</v>
      </c>
      <c r="AC9" s="5"/>
      <c r="AD9" t="s">
        <v>46</v>
      </c>
      <c r="AE9" t="s">
        <v>40</v>
      </c>
      <c r="AF9" t="s">
        <v>40</v>
      </c>
      <c r="AG9" t="s">
        <v>173</v>
      </c>
      <c r="AH9" t="s">
        <v>174</v>
      </c>
      <c r="AI9" s="5"/>
    </row>
    <row r="10" spans="1:35" x14ac:dyDescent="0.3">
      <c r="F10" s="7">
        <f>IF($A$2+IF(2&lt;WEEKDAY($A$2),7-WEEKDAY($A$2)+2,2-WEEKDAY($A$2))&gt;$A$2+2,$A$2+IF(2&lt;WEEKDAY($A$2),7-WEEKDAY($A$2)+2,2-WEEKDAY($A$2))-7,$A$2+IF(2&lt;WEEKDAY($A$2),7-WEEKDAY($A$2)+2,2-WEEKDAY($A$2)))</f>
        <v>2</v>
      </c>
      <c r="G10" s="7">
        <f>F10+1</f>
        <v>3</v>
      </c>
      <c r="H10" s="7">
        <f t="shared" ref="H10:J10" si="0">G10+1</f>
        <v>4</v>
      </c>
      <c r="I10" s="7">
        <f t="shared" si="0"/>
        <v>5</v>
      </c>
      <c r="J10" s="7">
        <f t="shared" si="0"/>
        <v>6</v>
      </c>
      <c r="K10" s="5"/>
      <c r="L10" s="7">
        <f>F10+7</f>
        <v>9</v>
      </c>
      <c r="M10" s="7">
        <f t="shared" ref="M10:P10" si="1">G10+7</f>
        <v>10</v>
      </c>
      <c r="N10" s="7">
        <f t="shared" si="1"/>
        <v>11</v>
      </c>
      <c r="O10" s="7">
        <f t="shared" si="1"/>
        <v>12</v>
      </c>
      <c r="P10" s="7">
        <f t="shared" si="1"/>
        <v>13</v>
      </c>
      <c r="Q10" s="5"/>
      <c r="R10" s="7">
        <f>F10+14</f>
        <v>16</v>
      </c>
      <c r="S10" s="7">
        <f t="shared" ref="S10:V10" si="2">G10+14</f>
        <v>17</v>
      </c>
      <c r="T10" s="7">
        <f t="shared" si="2"/>
        <v>18</v>
      </c>
      <c r="U10" s="7">
        <f t="shared" si="2"/>
        <v>19</v>
      </c>
      <c r="V10" s="7">
        <f t="shared" si="2"/>
        <v>20</v>
      </c>
      <c r="W10" s="5"/>
      <c r="X10" s="7">
        <f>F10+21</f>
        <v>23</v>
      </c>
      <c r="Y10" s="7">
        <f t="shared" ref="Y10:AB10" si="3">G10+21</f>
        <v>24</v>
      </c>
      <c r="Z10" s="7">
        <f t="shared" si="3"/>
        <v>25</v>
      </c>
      <c r="AA10" s="7">
        <f t="shared" si="3"/>
        <v>26</v>
      </c>
      <c r="AB10" s="7">
        <f t="shared" si="3"/>
        <v>27</v>
      </c>
      <c r="AC10" s="5"/>
      <c r="AD10" s="7">
        <f>F10+28</f>
        <v>30</v>
      </c>
      <c r="AE10" s="7">
        <f t="shared" ref="AE10:AH10" si="4">G10+28</f>
        <v>31</v>
      </c>
      <c r="AF10" s="7">
        <f t="shared" si="4"/>
        <v>32</v>
      </c>
      <c r="AG10" s="7">
        <f t="shared" si="4"/>
        <v>33</v>
      </c>
      <c r="AH10" s="7">
        <f t="shared" si="4"/>
        <v>34</v>
      </c>
      <c r="AI10" s="5"/>
    </row>
    <row r="11" spans="1:35" x14ac:dyDescent="0.3">
      <c r="A11" s="4" t="s">
        <v>184</v>
      </c>
      <c r="B11" s="4" t="s">
        <v>171</v>
      </c>
      <c r="C11" s="4" t="s">
        <v>172</v>
      </c>
      <c r="D11" s="4" t="s">
        <v>0</v>
      </c>
      <c r="E11" s="4" t="s">
        <v>7</v>
      </c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</row>
    <row r="12" spans="1:35" x14ac:dyDescent="0.3">
      <c r="A12" t="s">
        <v>183</v>
      </c>
    </row>
    <row r="14" spans="1:35" x14ac:dyDescent="0.3">
      <c r="A14" t="s">
        <v>184</v>
      </c>
      <c r="B14" s="11" t="s">
        <v>185</v>
      </c>
      <c r="C14" s="11"/>
      <c r="D14" s="11"/>
      <c r="E14" s="11"/>
    </row>
  </sheetData>
  <mergeCells count="6">
    <mergeCell ref="AD8:AI8"/>
    <mergeCell ref="B14:E14"/>
    <mergeCell ref="F8:K8"/>
    <mergeCell ref="X8:AC8"/>
    <mergeCell ref="R8:W8"/>
    <mergeCell ref="L8:Q8"/>
  </mergeCells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545BD6-01FF-4579-9B2B-5EC8A5D5CB5D}">
  <sheetPr codeName="Feuil3"/>
  <dimension ref="A1:AI9"/>
  <sheetViews>
    <sheetView workbookViewId="0">
      <selection activeCell="Q20" sqref="Q20"/>
    </sheetView>
  </sheetViews>
  <sheetFormatPr baseColWidth="10" defaultRowHeight="14.4" x14ac:dyDescent="0.3"/>
  <cols>
    <col min="1" max="1" width="17" customWidth="1"/>
    <col min="2" max="2" width="12.6640625" customWidth="1"/>
    <col min="6" max="35" width="3.6640625" customWidth="1"/>
  </cols>
  <sheetData>
    <row r="1" spans="1:35" x14ac:dyDescent="0.3">
      <c r="C1" s="6">
        <v>44593</v>
      </c>
    </row>
    <row r="2" spans="1:35" x14ac:dyDescent="0.3">
      <c r="A2" t="s">
        <v>170</v>
      </c>
      <c r="E2" t="s">
        <v>140</v>
      </c>
    </row>
    <row r="3" spans="1:35" x14ac:dyDescent="0.3">
      <c r="K3" s="5"/>
      <c r="Q3" s="5"/>
      <c r="W3" s="5"/>
      <c r="AC3" s="5"/>
      <c r="AI3" s="5"/>
    </row>
    <row r="5" spans="1:35" x14ac:dyDescent="0.3">
      <c r="F5" s="11">
        <v>5</v>
      </c>
      <c r="G5" s="11"/>
      <c r="H5" s="11"/>
      <c r="I5" s="11"/>
      <c r="J5" s="11"/>
      <c r="K5" s="11"/>
      <c r="L5" s="11">
        <v>6</v>
      </c>
      <c r="M5" s="11"/>
      <c r="N5" s="11"/>
      <c r="O5" s="11"/>
      <c r="P5" s="11"/>
      <c r="Q5" s="11"/>
      <c r="R5" s="11">
        <v>7</v>
      </c>
      <c r="S5" s="11"/>
      <c r="T5" s="11"/>
      <c r="U5" s="11"/>
      <c r="V5" s="11"/>
      <c r="W5" s="11"/>
      <c r="X5" s="11">
        <v>8</v>
      </c>
      <c r="Y5" s="11"/>
      <c r="Z5" s="11"/>
      <c r="AA5" s="11"/>
      <c r="AB5" s="11"/>
      <c r="AC5" s="11"/>
      <c r="AD5" s="11">
        <v>9</v>
      </c>
      <c r="AE5" s="11"/>
      <c r="AF5" s="11"/>
      <c r="AG5" s="11"/>
      <c r="AH5" s="11"/>
      <c r="AI5" s="11"/>
    </row>
    <row r="6" spans="1:35" x14ac:dyDescent="0.3">
      <c r="F6" t="s">
        <v>46</v>
      </c>
      <c r="G6" t="s">
        <v>40</v>
      </c>
      <c r="H6" t="s">
        <v>40</v>
      </c>
      <c r="I6" t="s">
        <v>173</v>
      </c>
      <c r="J6" t="s">
        <v>174</v>
      </c>
      <c r="K6" s="5"/>
      <c r="L6" t="s">
        <v>46</v>
      </c>
      <c r="M6" t="s">
        <v>40</v>
      </c>
      <c r="N6" t="s">
        <v>40</v>
      </c>
      <c r="O6" t="s">
        <v>173</v>
      </c>
      <c r="P6" t="s">
        <v>174</v>
      </c>
      <c r="Q6" s="5"/>
      <c r="R6" t="s">
        <v>46</v>
      </c>
      <c r="S6" t="s">
        <v>40</v>
      </c>
      <c r="T6" t="s">
        <v>40</v>
      </c>
      <c r="U6" t="s">
        <v>173</v>
      </c>
      <c r="V6" t="s">
        <v>174</v>
      </c>
      <c r="W6" s="5"/>
      <c r="X6" t="s">
        <v>46</v>
      </c>
      <c r="Y6" t="s">
        <v>40</v>
      </c>
      <c r="Z6" t="s">
        <v>40</v>
      </c>
      <c r="AA6" t="s">
        <v>173</v>
      </c>
      <c r="AB6" t="s">
        <v>174</v>
      </c>
      <c r="AC6" s="5"/>
      <c r="AD6" t="s">
        <v>46</v>
      </c>
      <c r="AE6" t="s">
        <v>40</v>
      </c>
      <c r="AF6" t="s">
        <v>40</v>
      </c>
      <c r="AG6" t="s">
        <v>173</v>
      </c>
      <c r="AH6" t="s">
        <v>174</v>
      </c>
      <c r="AI6" s="5"/>
    </row>
    <row r="7" spans="1:35" x14ac:dyDescent="0.3">
      <c r="F7" s="7">
        <v>44592</v>
      </c>
      <c r="G7" s="7">
        <f>F7+1</f>
        <v>44593</v>
      </c>
      <c r="H7" s="7">
        <f t="shared" ref="H7:J7" si="0">G7+1</f>
        <v>44594</v>
      </c>
      <c r="I7" s="7">
        <f t="shared" si="0"/>
        <v>44595</v>
      </c>
      <c r="J7" s="7">
        <f t="shared" si="0"/>
        <v>44596</v>
      </c>
      <c r="K7" s="5"/>
      <c r="L7" s="7">
        <f>F7+7</f>
        <v>44599</v>
      </c>
      <c r="M7" s="7">
        <f t="shared" ref="M7:P7" si="1">G7+7</f>
        <v>44600</v>
      </c>
      <c r="N7" s="7">
        <f t="shared" si="1"/>
        <v>44601</v>
      </c>
      <c r="O7" s="7">
        <f t="shared" si="1"/>
        <v>44602</v>
      </c>
      <c r="P7" s="7">
        <f t="shared" si="1"/>
        <v>44603</v>
      </c>
      <c r="Q7" s="5"/>
      <c r="R7" s="7">
        <f>F7+14</f>
        <v>44606</v>
      </c>
      <c r="S7" s="7">
        <f t="shared" ref="S7:V7" si="2">G7+14</f>
        <v>44607</v>
      </c>
      <c r="T7" s="7">
        <f t="shared" si="2"/>
        <v>44608</v>
      </c>
      <c r="U7" s="7">
        <f t="shared" si="2"/>
        <v>44609</v>
      </c>
      <c r="V7" s="7">
        <f t="shared" si="2"/>
        <v>44610</v>
      </c>
      <c r="W7" s="5"/>
      <c r="X7" s="7">
        <f>F7+21</f>
        <v>44613</v>
      </c>
      <c r="Y7" s="7">
        <f t="shared" ref="Y7:AB7" si="3">G7+21</f>
        <v>44614</v>
      </c>
      <c r="Z7" s="7">
        <f t="shared" si="3"/>
        <v>44615</v>
      </c>
      <c r="AA7" s="7">
        <f t="shared" si="3"/>
        <v>44616</v>
      </c>
      <c r="AB7" s="7">
        <f t="shared" si="3"/>
        <v>44617</v>
      </c>
      <c r="AC7" s="5"/>
      <c r="AD7" s="7">
        <f>F7+28</f>
        <v>44620</v>
      </c>
      <c r="AE7" s="7">
        <f t="shared" ref="AE7:AH7" si="4">G7+28</f>
        <v>44621</v>
      </c>
      <c r="AF7" s="7">
        <f t="shared" si="4"/>
        <v>44622</v>
      </c>
      <c r="AG7" s="7">
        <f t="shared" si="4"/>
        <v>44623</v>
      </c>
      <c r="AH7" s="7">
        <f t="shared" si="4"/>
        <v>44624</v>
      </c>
      <c r="AI7" s="5"/>
    </row>
    <row r="8" spans="1:35" x14ac:dyDescent="0.3">
      <c r="A8" s="4" t="s">
        <v>140</v>
      </c>
      <c r="B8" s="4" t="s">
        <v>171</v>
      </c>
      <c r="C8" s="4" t="s">
        <v>172</v>
      </c>
      <c r="D8" s="4" t="s">
        <v>0</v>
      </c>
      <c r="E8" s="4" t="s">
        <v>7</v>
      </c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</row>
    <row r="9" spans="1:35" x14ac:dyDescent="0.3">
      <c r="K9" s="5"/>
      <c r="Q9" s="5"/>
      <c r="W9" s="5"/>
      <c r="AC9" s="5"/>
      <c r="AI9" s="5"/>
    </row>
  </sheetData>
  <mergeCells count="5">
    <mergeCell ref="F5:K5"/>
    <mergeCell ref="L5:Q5"/>
    <mergeCell ref="R5:W5"/>
    <mergeCell ref="X5:AC5"/>
    <mergeCell ref="AD5:AI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22497B-BE1B-42D7-B703-47874F2F8F89}">
  <sheetPr codeName="Feuil5"/>
  <dimension ref="A1:AI10"/>
  <sheetViews>
    <sheetView workbookViewId="0">
      <selection activeCell="F7" sqref="F7:AH7"/>
    </sheetView>
  </sheetViews>
  <sheetFormatPr baseColWidth="10" defaultRowHeight="14.4" x14ac:dyDescent="0.3"/>
  <cols>
    <col min="1" max="1" width="17" customWidth="1"/>
    <col min="2" max="2" width="12.6640625" customWidth="1"/>
    <col min="6" max="35" width="3.6640625" customWidth="1"/>
  </cols>
  <sheetData>
    <row r="1" spans="1:35" x14ac:dyDescent="0.3">
      <c r="C1" s="6">
        <v>44621</v>
      </c>
    </row>
    <row r="2" spans="1:35" x14ac:dyDescent="0.3">
      <c r="A2" t="s">
        <v>170</v>
      </c>
      <c r="E2" t="s">
        <v>140</v>
      </c>
    </row>
    <row r="3" spans="1:35" x14ac:dyDescent="0.3">
      <c r="K3" s="5"/>
      <c r="Q3" s="5"/>
      <c r="W3" s="5"/>
      <c r="AC3" s="5"/>
      <c r="AI3" s="5"/>
    </row>
    <row r="5" spans="1:35" x14ac:dyDescent="0.3">
      <c r="F5" s="11">
        <v>9</v>
      </c>
      <c r="G5" s="11"/>
      <c r="H5" s="11"/>
      <c r="I5" s="11"/>
      <c r="J5" s="11"/>
      <c r="K5" s="11"/>
      <c r="L5" s="11">
        <v>10</v>
      </c>
      <c r="M5" s="11"/>
      <c r="N5" s="11"/>
      <c r="O5" s="11"/>
      <c r="P5" s="11"/>
      <c r="Q5" s="11"/>
      <c r="R5" s="11">
        <v>11</v>
      </c>
      <c r="S5" s="11"/>
      <c r="T5" s="11"/>
      <c r="U5" s="11"/>
      <c r="V5" s="11"/>
      <c r="W5" s="11"/>
      <c r="X5" s="11">
        <v>12</v>
      </c>
      <c r="Y5" s="11"/>
      <c r="Z5" s="11"/>
      <c r="AA5" s="11"/>
      <c r="AB5" s="11"/>
      <c r="AC5" s="11"/>
      <c r="AD5" s="11">
        <v>13</v>
      </c>
      <c r="AE5" s="11"/>
      <c r="AF5" s="11"/>
      <c r="AG5" s="11"/>
      <c r="AH5" s="11"/>
      <c r="AI5" s="11"/>
    </row>
    <row r="6" spans="1:35" x14ac:dyDescent="0.3">
      <c r="F6" t="s">
        <v>46</v>
      </c>
      <c r="G6" t="s">
        <v>40</v>
      </c>
      <c r="H6" t="s">
        <v>40</v>
      </c>
      <c r="I6" t="s">
        <v>173</v>
      </c>
      <c r="J6" t="s">
        <v>174</v>
      </c>
      <c r="K6" s="5"/>
      <c r="L6" t="s">
        <v>46</v>
      </c>
      <c r="M6" t="s">
        <v>40</v>
      </c>
      <c r="N6" t="s">
        <v>40</v>
      </c>
      <c r="O6" t="s">
        <v>173</v>
      </c>
      <c r="P6" t="s">
        <v>174</v>
      </c>
      <c r="Q6" s="5"/>
      <c r="R6" t="s">
        <v>46</v>
      </c>
      <c r="S6" t="s">
        <v>40</v>
      </c>
      <c r="T6" t="s">
        <v>40</v>
      </c>
      <c r="U6" t="s">
        <v>173</v>
      </c>
      <c r="V6" t="s">
        <v>174</v>
      </c>
      <c r="W6" s="5"/>
      <c r="X6" t="s">
        <v>46</v>
      </c>
      <c r="Y6" t="s">
        <v>40</v>
      </c>
      <c r="Z6" t="s">
        <v>40</v>
      </c>
      <c r="AA6" t="s">
        <v>173</v>
      </c>
      <c r="AB6" t="s">
        <v>174</v>
      </c>
      <c r="AC6" s="5"/>
      <c r="AD6" t="s">
        <v>46</v>
      </c>
      <c r="AE6" t="s">
        <v>40</v>
      </c>
      <c r="AF6" t="s">
        <v>40</v>
      </c>
      <c r="AG6" t="s">
        <v>173</v>
      </c>
      <c r="AH6" t="s">
        <v>174</v>
      </c>
      <c r="AI6" s="5"/>
    </row>
    <row r="7" spans="1:35" x14ac:dyDescent="0.3">
      <c r="F7" s="7">
        <v>44620</v>
      </c>
      <c r="G7" s="7">
        <f>F7+1</f>
        <v>44621</v>
      </c>
      <c r="H7" s="7">
        <f t="shared" ref="H7:J7" si="0">G7+1</f>
        <v>44622</v>
      </c>
      <c r="I7" s="7">
        <f t="shared" si="0"/>
        <v>44623</v>
      </c>
      <c r="J7" s="7">
        <f t="shared" si="0"/>
        <v>44624</v>
      </c>
      <c r="K7" s="5"/>
      <c r="L7" s="7">
        <f>F7+7</f>
        <v>44627</v>
      </c>
      <c r="M7" s="7">
        <f t="shared" ref="M7:P7" si="1">G7+7</f>
        <v>44628</v>
      </c>
      <c r="N7" s="7">
        <f t="shared" si="1"/>
        <v>44629</v>
      </c>
      <c r="O7" s="7">
        <f t="shared" si="1"/>
        <v>44630</v>
      </c>
      <c r="P7" s="7">
        <f t="shared" si="1"/>
        <v>44631</v>
      </c>
      <c r="Q7" s="5"/>
      <c r="R7" s="7">
        <f>F7+14</f>
        <v>44634</v>
      </c>
      <c r="S7" s="7">
        <f t="shared" ref="S7:V7" si="2">G7+14</f>
        <v>44635</v>
      </c>
      <c r="T7" s="7">
        <f t="shared" si="2"/>
        <v>44636</v>
      </c>
      <c r="U7" s="7">
        <f t="shared" si="2"/>
        <v>44637</v>
      </c>
      <c r="V7" s="7">
        <f t="shared" si="2"/>
        <v>44638</v>
      </c>
      <c r="W7" s="5"/>
      <c r="X7" s="7">
        <f>F7+21</f>
        <v>44641</v>
      </c>
      <c r="Y7" s="7">
        <f t="shared" ref="Y7:AB7" si="3">G7+21</f>
        <v>44642</v>
      </c>
      <c r="Z7" s="7">
        <f t="shared" si="3"/>
        <v>44643</v>
      </c>
      <c r="AA7" s="7">
        <f t="shared" si="3"/>
        <v>44644</v>
      </c>
      <c r="AB7" s="7">
        <f t="shared" si="3"/>
        <v>44645</v>
      </c>
      <c r="AC7" s="5"/>
      <c r="AD7" s="7">
        <f>F7+28</f>
        <v>44648</v>
      </c>
      <c r="AE7" s="7">
        <f t="shared" ref="AE7:AH7" si="4">G7+28</f>
        <v>44649</v>
      </c>
      <c r="AF7" s="7">
        <f t="shared" si="4"/>
        <v>44650</v>
      </c>
      <c r="AG7" s="7">
        <f t="shared" si="4"/>
        <v>44651</v>
      </c>
      <c r="AH7" s="7">
        <f t="shared" si="4"/>
        <v>44652</v>
      </c>
      <c r="AI7" s="5"/>
    </row>
    <row r="8" spans="1:35" x14ac:dyDescent="0.3">
      <c r="A8" s="4" t="s">
        <v>140</v>
      </c>
      <c r="B8" s="4" t="s">
        <v>171</v>
      </c>
      <c r="C8" s="4" t="s">
        <v>172</v>
      </c>
      <c r="D8" s="4" t="s">
        <v>0</v>
      </c>
      <c r="E8" s="4" t="s">
        <v>7</v>
      </c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</row>
    <row r="9" spans="1:35" x14ac:dyDescent="0.3">
      <c r="K9" s="5"/>
      <c r="Q9" s="5"/>
      <c r="W9" s="5"/>
      <c r="AC9" s="5"/>
      <c r="AI9" s="5"/>
    </row>
    <row r="10" spans="1:35" x14ac:dyDescent="0.3">
      <c r="L10" s="3"/>
      <c r="M10" s="3"/>
      <c r="N10" s="3"/>
      <c r="O10" s="3"/>
      <c r="P10" s="3"/>
    </row>
  </sheetData>
  <mergeCells count="5">
    <mergeCell ref="F5:K5"/>
    <mergeCell ref="L5:Q5"/>
    <mergeCell ref="R5:W5"/>
    <mergeCell ref="X5:AC5"/>
    <mergeCell ref="AD5:AI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1DED51-8A24-4D3C-BB38-CC34C071B614}">
  <sheetPr codeName="Feuil6"/>
  <dimension ref="A1:AI9"/>
  <sheetViews>
    <sheetView workbookViewId="0">
      <selection activeCell="AD5" sqref="AD5:AI5"/>
    </sheetView>
  </sheetViews>
  <sheetFormatPr baseColWidth="10" defaultRowHeight="14.4" x14ac:dyDescent="0.3"/>
  <cols>
    <col min="1" max="1" width="17" customWidth="1"/>
    <col min="2" max="2" width="12.6640625" customWidth="1"/>
    <col min="6" max="35" width="3.6640625" customWidth="1"/>
  </cols>
  <sheetData>
    <row r="1" spans="1:35" x14ac:dyDescent="0.3">
      <c r="A1" s="6">
        <v>44652</v>
      </c>
    </row>
    <row r="2" spans="1:35" x14ac:dyDescent="0.3">
      <c r="A2" t="s">
        <v>170</v>
      </c>
      <c r="E2" t="s">
        <v>140</v>
      </c>
    </row>
    <row r="3" spans="1:35" x14ac:dyDescent="0.3">
      <c r="K3" s="5"/>
      <c r="Q3" s="5"/>
      <c r="W3" s="5"/>
      <c r="AC3" s="5"/>
      <c r="AI3" s="5"/>
    </row>
    <row r="5" spans="1:35" x14ac:dyDescent="0.3">
      <c r="F5" s="11">
        <v>13</v>
      </c>
      <c r="G5" s="11"/>
      <c r="H5" s="11"/>
      <c r="I5" s="11"/>
      <c r="J5" s="11"/>
      <c r="K5" s="11"/>
      <c r="L5" s="11">
        <v>14</v>
      </c>
      <c r="M5" s="11"/>
      <c r="N5" s="11"/>
      <c r="O5" s="11"/>
      <c r="P5" s="11"/>
      <c r="Q5" s="11"/>
      <c r="R5" s="11">
        <v>15</v>
      </c>
      <c r="S5" s="11"/>
      <c r="T5" s="11"/>
      <c r="U5" s="11"/>
      <c r="V5" s="11"/>
      <c r="W5" s="11"/>
      <c r="X5" s="11">
        <v>16</v>
      </c>
      <c r="Y5" s="11"/>
      <c r="Z5" s="11"/>
      <c r="AA5" s="11"/>
      <c r="AB5" s="11"/>
      <c r="AC5" s="11"/>
      <c r="AD5" s="11">
        <v>17</v>
      </c>
      <c r="AE5" s="11"/>
      <c r="AF5" s="11"/>
      <c r="AG5" s="11"/>
      <c r="AH5" s="11"/>
      <c r="AI5" s="11"/>
    </row>
    <row r="6" spans="1:35" x14ac:dyDescent="0.3">
      <c r="F6" t="s">
        <v>46</v>
      </c>
      <c r="G6" t="s">
        <v>40</v>
      </c>
      <c r="H6" t="s">
        <v>40</v>
      </c>
      <c r="I6" t="s">
        <v>173</v>
      </c>
      <c r="J6" t="s">
        <v>174</v>
      </c>
      <c r="K6" s="5"/>
      <c r="L6" t="s">
        <v>46</v>
      </c>
      <c r="M6" t="s">
        <v>40</v>
      </c>
      <c r="N6" t="s">
        <v>40</v>
      </c>
      <c r="O6" t="s">
        <v>173</v>
      </c>
      <c r="P6" t="s">
        <v>174</v>
      </c>
      <c r="Q6" s="5"/>
      <c r="R6" t="s">
        <v>46</v>
      </c>
      <c r="S6" t="s">
        <v>40</v>
      </c>
      <c r="T6" t="s">
        <v>40</v>
      </c>
      <c r="U6" t="s">
        <v>173</v>
      </c>
      <c r="V6" t="s">
        <v>174</v>
      </c>
      <c r="W6" s="5"/>
      <c r="X6" t="s">
        <v>46</v>
      </c>
      <c r="Y6" t="s">
        <v>40</v>
      </c>
      <c r="Z6" t="s">
        <v>40</v>
      </c>
      <c r="AA6" t="s">
        <v>173</v>
      </c>
      <c r="AB6" t="s">
        <v>174</v>
      </c>
      <c r="AC6" s="5"/>
      <c r="AD6" t="s">
        <v>46</v>
      </c>
      <c r="AE6" t="s">
        <v>40</v>
      </c>
      <c r="AF6" t="s">
        <v>40</v>
      </c>
      <c r="AG6" t="s">
        <v>173</v>
      </c>
      <c r="AH6" t="s">
        <v>174</v>
      </c>
      <c r="AI6" s="5"/>
    </row>
    <row r="7" spans="1:35" x14ac:dyDescent="0.3">
      <c r="F7" s="7">
        <v>44648</v>
      </c>
      <c r="G7" s="7">
        <f>F7+1</f>
        <v>44649</v>
      </c>
      <c r="H7" s="7">
        <f t="shared" ref="H7:J7" si="0">G7+1</f>
        <v>44650</v>
      </c>
      <c r="I7" s="7">
        <f t="shared" si="0"/>
        <v>44651</v>
      </c>
      <c r="J7" s="7">
        <f t="shared" si="0"/>
        <v>44652</v>
      </c>
      <c r="K7" s="5"/>
      <c r="L7" s="7">
        <f>F7+7</f>
        <v>44655</v>
      </c>
      <c r="M7" s="7">
        <f t="shared" ref="M7:P7" si="1">G7+7</f>
        <v>44656</v>
      </c>
      <c r="N7" s="7">
        <f t="shared" si="1"/>
        <v>44657</v>
      </c>
      <c r="O7" s="7">
        <f t="shared" si="1"/>
        <v>44658</v>
      </c>
      <c r="P7" s="7">
        <f t="shared" si="1"/>
        <v>44659</v>
      </c>
      <c r="Q7" s="5"/>
      <c r="R7" s="7">
        <f>F7+14</f>
        <v>44662</v>
      </c>
      <c r="S7" s="7">
        <f t="shared" ref="S7:V7" si="2">G7+14</f>
        <v>44663</v>
      </c>
      <c r="T7" s="7">
        <f t="shared" si="2"/>
        <v>44664</v>
      </c>
      <c r="U7" s="7">
        <f t="shared" si="2"/>
        <v>44665</v>
      </c>
      <c r="V7" s="7">
        <f t="shared" si="2"/>
        <v>44666</v>
      </c>
      <c r="W7" s="5"/>
      <c r="X7" s="7">
        <f>F7+21</f>
        <v>44669</v>
      </c>
      <c r="Y7" s="7">
        <f t="shared" ref="Y7:AB7" si="3">G7+21</f>
        <v>44670</v>
      </c>
      <c r="Z7" s="7">
        <f t="shared" si="3"/>
        <v>44671</v>
      </c>
      <c r="AA7" s="7">
        <f t="shared" si="3"/>
        <v>44672</v>
      </c>
      <c r="AB7" s="7">
        <f t="shared" si="3"/>
        <v>44673</v>
      </c>
      <c r="AC7" s="5"/>
      <c r="AD7" s="7">
        <f>F7+28</f>
        <v>44676</v>
      </c>
      <c r="AE7" s="7">
        <f t="shared" ref="AE7:AH7" si="4">G7+28</f>
        <v>44677</v>
      </c>
      <c r="AF7" s="7">
        <f t="shared" si="4"/>
        <v>44678</v>
      </c>
      <c r="AG7" s="7">
        <f t="shared" si="4"/>
        <v>44679</v>
      </c>
      <c r="AH7" s="7">
        <f t="shared" si="4"/>
        <v>44680</v>
      </c>
      <c r="AI7" s="5"/>
    </row>
    <row r="8" spans="1:35" x14ac:dyDescent="0.3">
      <c r="A8" s="4" t="s">
        <v>140</v>
      </c>
      <c r="B8" s="4" t="s">
        <v>171</v>
      </c>
      <c r="C8" s="4" t="s">
        <v>172</v>
      </c>
      <c r="D8" s="4" t="s">
        <v>0</v>
      </c>
      <c r="E8" s="4" t="s">
        <v>7</v>
      </c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</row>
    <row r="9" spans="1:35" x14ac:dyDescent="0.3">
      <c r="K9" s="5"/>
      <c r="Q9" s="5"/>
      <c r="W9" s="5"/>
      <c r="AC9" s="5"/>
      <c r="AI9" s="5"/>
    </row>
  </sheetData>
  <mergeCells count="5">
    <mergeCell ref="F5:K5"/>
    <mergeCell ref="L5:Q5"/>
    <mergeCell ref="R5:W5"/>
    <mergeCell ref="X5:AC5"/>
    <mergeCell ref="AD5:AI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44685C-2D6F-4087-8DDF-A6856786A09D}">
  <sheetPr codeName="Feuil7"/>
  <dimension ref="A1:AI9"/>
  <sheetViews>
    <sheetView workbookViewId="0">
      <selection activeCell="AD5" sqref="AD5:AI5"/>
    </sheetView>
  </sheetViews>
  <sheetFormatPr baseColWidth="10" defaultRowHeight="14.4" x14ac:dyDescent="0.3"/>
  <cols>
    <col min="1" max="1" width="17" customWidth="1"/>
    <col min="2" max="2" width="12.6640625" customWidth="1"/>
    <col min="6" max="35" width="3.6640625" customWidth="1"/>
  </cols>
  <sheetData>
    <row r="1" spans="1:35" x14ac:dyDescent="0.3">
      <c r="A1" s="6">
        <v>44682</v>
      </c>
    </row>
    <row r="2" spans="1:35" x14ac:dyDescent="0.3">
      <c r="A2" t="s">
        <v>170</v>
      </c>
      <c r="E2" t="s">
        <v>140</v>
      </c>
    </row>
    <row r="3" spans="1:35" x14ac:dyDescent="0.3">
      <c r="K3" s="5"/>
      <c r="Q3" s="5"/>
      <c r="W3" s="5"/>
      <c r="AC3" s="5"/>
      <c r="AI3" s="5"/>
    </row>
    <row r="5" spans="1:35" x14ac:dyDescent="0.3">
      <c r="F5" s="11">
        <v>18</v>
      </c>
      <c r="G5" s="11"/>
      <c r="H5" s="11"/>
      <c r="I5" s="11"/>
      <c r="J5" s="11"/>
      <c r="K5" s="11"/>
      <c r="L5" s="11">
        <v>19</v>
      </c>
      <c r="M5" s="11"/>
      <c r="N5" s="11"/>
      <c r="O5" s="11"/>
      <c r="P5" s="11"/>
      <c r="Q5" s="11"/>
      <c r="R5" s="11">
        <v>20</v>
      </c>
      <c r="S5" s="11"/>
      <c r="T5" s="11"/>
      <c r="U5" s="11"/>
      <c r="V5" s="11"/>
      <c r="W5" s="11"/>
      <c r="X5" s="11">
        <v>21</v>
      </c>
      <c r="Y5" s="11"/>
      <c r="Z5" s="11"/>
      <c r="AA5" s="11"/>
      <c r="AB5" s="11"/>
      <c r="AC5" s="11"/>
      <c r="AD5" s="11">
        <v>22</v>
      </c>
      <c r="AE5" s="11"/>
      <c r="AF5" s="11"/>
      <c r="AG5" s="11"/>
      <c r="AH5" s="11"/>
      <c r="AI5" s="11"/>
    </row>
    <row r="6" spans="1:35" x14ac:dyDescent="0.3">
      <c r="F6" t="s">
        <v>46</v>
      </c>
      <c r="G6" t="s">
        <v>40</v>
      </c>
      <c r="H6" t="s">
        <v>40</v>
      </c>
      <c r="I6" t="s">
        <v>173</v>
      </c>
      <c r="J6" t="s">
        <v>174</v>
      </c>
      <c r="K6" s="5"/>
      <c r="L6" t="s">
        <v>46</v>
      </c>
      <c r="M6" t="s">
        <v>40</v>
      </c>
      <c r="N6" t="s">
        <v>40</v>
      </c>
      <c r="O6" t="s">
        <v>173</v>
      </c>
      <c r="P6" t="s">
        <v>174</v>
      </c>
      <c r="Q6" s="5"/>
      <c r="R6" t="s">
        <v>46</v>
      </c>
      <c r="S6" t="s">
        <v>40</v>
      </c>
      <c r="T6" t="s">
        <v>40</v>
      </c>
      <c r="U6" t="s">
        <v>173</v>
      </c>
      <c r="V6" t="s">
        <v>174</v>
      </c>
      <c r="W6" s="5"/>
      <c r="X6" t="s">
        <v>46</v>
      </c>
      <c r="Y6" t="s">
        <v>40</v>
      </c>
      <c r="Z6" t="s">
        <v>40</v>
      </c>
      <c r="AA6" t="s">
        <v>173</v>
      </c>
      <c r="AB6" t="s">
        <v>174</v>
      </c>
      <c r="AC6" s="5"/>
      <c r="AD6" t="s">
        <v>46</v>
      </c>
      <c r="AE6" t="s">
        <v>40</v>
      </c>
      <c r="AF6" t="s">
        <v>40</v>
      </c>
      <c r="AG6" t="s">
        <v>173</v>
      </c>
      <c r="AH6" t="s">
        <v>174</v>
      </c>
      <c r="AI6" s="5"/>
    </row>
    <row r="7" spans="1:35" x14ac:dyDescent="0.3">
      <c r="F7" s="7">
        <v>44683</v>
      </c>
      <c r="G7" s="7">
        <f>F7+1</f>
        <v>44684</v>
      </c>
      <c r="H7" s="7">
        <f t="shared" ref="H7:J7" si="0">G7+1</f>
        <v>44685</v>
      </c>
      <c r="I7" s="7">
        <f t="shared" si="0"/>
        <v>44686</v>
      </c>
      <c r="J7" s="7">
        <f t="shared" si="0"/>
        <v>44687</v>
      </c>
      <c r="K7" s="5"/>
      <c r="L7" s="7">
        <f>F7+7</f>
        <v>44690</v>
      </c>
      <c r="M7" s="7">
        <f t="shared" ref="M7:P7" si="1">G7+7</f>
        <v>44691</v>
      </c>
      <c r="N7" s="7">
        <f t="shared" si="1"/>
        <v>44692</v>
      </c>
      <c r="O7" s="7">
        <f t="shared" si="1"/>
        <v>44693</v>
      </c>
      <c r="P7" s="7">
        <f t="shared" si="1"/>
        <v>44694</v>
      </c>
      <c r="Q7" s="5"/>
      <c r="R7" s="7">
        <f>F7+14</f>
        <v>44697</v>
      </c>
      <c r="S7" s="7">
        <f t="shared" ref="S7:V7" si="2">G7+14</f>
        <v>44698</v>
      </c>
      <c r="T7" s="7">
        <f t="shared" si="2"/>
        <v>44699</v>
      </c>
      <c r="U7" s="7">
        <f t="shared" si="2"/>
        <v>44700</v>
      </c>
      <c r="V7" s="7">
        <f t="shared" si="2"/>
        <v>44701</v>
      </c>
      <c r="W7" s="5"/>
      <c r="X7" s="7">
        <f>F7+21</f>
        <v>44704</v>
      </c>
      <c r="Y7" s="7">
        <f t="shared" ref="Y7:AB7" si="3">G7+21</f>
        <v>44705</v>
      </c>
      <c r="Z7" s="7">
        <f t="shared" si="3"/>
        <v>44706</v>
      </c>
      <c r="AA7" s="7">
        <f t="shared" si="3"/>
        <v>44707</v>
      </c>
      <c r="AB7" s="7">
        <f t="shared" si="3"/>
        <v>44708</v>
      </c>
      <c r="AC7" s="5"/>
      <c r="AD7" s="7">
        <f>F7+28</f>
        <v>44711</v>
      </c>
      <c r="AE7" s="7">
        <f t="shared" ref="AE7:AH7" si="4">G7+28</f>
        <v>44712</v>
      </c>
      <c r="AF7" s="7">
        <f t="shared" si="4"/>
        <v>44713</v>
      </c>
      <c r="AG7" s="7">
        <f t="shared" si="4"/>
        <v>44714</v>
      </c>
      <c r="AH7" s="7">
        <f t="shared" si="4"/>
        <v>44715</v>
      </c>
      <c r="AI7" s="5"/>
    </row>
    <row r="8" spans="1:35" x14ac:dyDescent="0.3">
      <c r="A8" s="4" t="s">
        <v>140</v>
      </c>
      <c r="B8" s="4" t="s">
        <v>171</v>
      </c>
      <c r="C8" s="4" t="s">
        <v>172</v>
      </c>
      <c r="D8" s="4" t="s">
        <v>0</v>
      </c>
      <c r="E8" s="4" t="s">
        <v>7</v>
      </c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</row>
    <row r="9" spans="1:35" x14ac:dyDescent="0.3">
      <c r="K9" s="5"/>
      <c r="Q9" s="5"/>
      <c r="W9" s="5"/>
      <c r="AC9" s="5"/>
      <c r="AI9" s="5"/>
    </row>
  </sheetData>
  <mergeCells count="5">
    <mergeCell ref="F5:K5"/>
    <mergeCell ref="L5:Q5"/>
    <mergeCell ref="R5:W5"/>
    <mergeCell ref="X5:AC5"/>
    <mergeCell ref="AD5:AI5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FA696E-9772-4196-A064-64ADBBCA738E}">
  <sheetPr codeName="Feuil8"/>
  <dimension ref="A1:AI9"/>
  <sheetViews>
    <sheetView workbookViewId="0">
      <selection activeCell="AD5" sqref="AD5:AI5"/>
    </sheetView>
  </sheetViews>
  <sheetFormatPr baseColWidth="10" defaultRowHeight="14.4" x14ac:dyDescent="0.3"/>
  <cols>
    <col min="1" max="1" width="17" customWidth="1"/>
    <col min="2" max="2" width="12.6640625" customWidth="1"/>
    <col min="6" max="35" width="3.6640625" customWidth="1"/>
  </cols>
  <sheetData>
    <row r="1" spans="1:35" x14ac:dyDescent="0.3">
      <c r="A1" s="6">
        <v>44713</v>
      </c>
    </row>
    <row r="2" spans="1:35" x14ac:dyDescent="0.3">
      <c r="A2" t="s">
        <v>170</v>
      </c>
      <c r="E2" t="s">
        <v>140</v>
      </c>
    </row>
    <row r="3" spans="1:35" x14ac:dyDescent="0.3">
      <c r="K3" s="5"/>
      <c r="Q3" s="5"/>
      <c r="W3" s="5"/>
      <c r="AC3" s="5"/>
      <c r="AI3" s="5"/>
    </row>
    <row r="5" spans="1:35" x14ac:dyDescent="0.3">
      <c r="F5" s="11">
        <v>22</v>
      </c>
      <c r="G5" s="11"/>
      <c r="H5" s="11"/>
      <c r="I5" s="11"/>
      <c r="J5" s="11"/>
      <c r="K5" s="11"/>
      <c r="L5" s="11">
        <v>23</v>
      </c>
      <c r="M5" s="11"/>
      <c r="N5" s="11"/>
      <c r="O5" s="11"/>
      <c r="P5" s="11"/>
      <c r="Q5" s="11"/>
      <c r="R5" s="11">
        <v>24</v>
      </c>
      <c r="S5" s="11"/>
      <c r="T5" s="11"/>
      <c r="U5" s="11"/>
      <c r="V5" s="11"/>
      <c r="W5" s="11"/>
      <c r="X5" s="11">
        <v>25</v>
      </c>
      <c r="Y5" s="11"/>
      <c r="Z5" s="11"/>
      <c r="AA5" s="11"/>
      <c r="AB5" s="11"/>
      <c r="AC5" s="11"/>
      <c r="AD5" s="11">
        <v>26</v>
      </c>
      <c r="AE5" s="11"/>
      <c r="AF5" s="11"/>
      <c r="AG5" s="11"/>
      <c r="AH5" s="11"/>
      <c r="AI5" s="11"/>
    </row>
    <row r="6" spans="1:35" x14ac:dyDescent="0.3">
      <c r="F6" t="s">
        <v>46</v>
      </c>
      <c r="G6" t="s">
        <v>40</v>
      </c>
      <c r="H6" t="s">
        <v>40</v>
      </c>
      <c r="I6" t="s">
        <v>173</v>
      </c>
      <c r="J6" t="s">
        <v>174</v>
      </c>
      <c r="K6" s="5"/>
      <c r="L6" t="s">
        <v>46</v>
      </c>
      <c r="M6" t="s">
        <v>40</v>
      </c>
      <c r="N6" t="s">
        <v>40</v>
      </c>
      <c r="O6" t="s">
        <v>173</v>
      </c>
      <c r="P6" t="s">
        <v>174</v>
      </c>
      <c r="Q6" s="5"/>
      <c r="R6" t="s">
        <v>46</v>
      </c>
      <c r="S6" t="s">
        <v>40</v>
      </c>
      <c r="T6" t="s">
        <v>40</v>
      </c>
      <c r="U6" t="s">
        <v>173</v>
      </c>
      <c r="V6" t="s">
        <v>174</v>
      </c>
      <c r="W6" s="5"/>
      <c r="X6" t="s">
        <v>46</v>
      </c>
      <c r="Y6" t="s">
        <v>40</v>
      </c>
      <c r="Z6" t="s">
        <v>40</v>
      </c>
      <c r="AA6" t="s">
        <v>173</v>
      </c>
      <c r="AB6" t="s">
        <v>174</v>
      </c>
      <c r="AC6" s="5"/>
      <c r="AD6" t="s">
        <v>46</v>
      </c>
      <c r="AE6" t="s">
        <v>40</v>
      </c>
      <c r="AF6" t="s">
        <v>40</v>
      </c>
      <c r="AG6" t="s">
        <v>173</v>
      </c>
      <c r="AH6" t="s">
        <v>174</v>
      </c>
      <c r="AI6" s="5"/>
    </row>
    <row r="7" spans="1:35" x14ac:dyDescent="0.3">
      <c r="F7" s="7">
        <v>44711</v>
      </c>
      <c r="G7" s="7">
        <f>F7+1</f>
        <v>44712</v>
      </c>
      <c r="H7" s="7">
        <f t="shared" ref="H7:J7" si="0">G7+1</f>
        <v>44713</v>
      </c>
      <c r="I7" s="7">
        <f t="shared" si="0"/>
        <v>44714</v>
      </c>
      <c r="J7" s="7">
        <f t="shared" si="0"/>
        <v>44715</v>
      </c>
      <c r="K7" s="5"/>
      <c r="L7" s="7">
        <f>F7+7</f>
        <v>44718</v>
      </c>
      <c r="M7" s="7">
        <f t="shared" ref="M7:P7" si="1">G7+7</f>
        <v>44719</v>
      </c>
      <c r="N7" s="7">
        <f t="shared" si="1"/>
        <v>44720</v>
      </c>
      <c r="O7" s="7">
        <f t="shared" si="1"/>
        <v>44721</v>
      </c>
      <c r="P7" s="7">
        <f t="shared" si="1"/>
        <v>44722</v>
      </c>
      <c r="Q7" s="5"/>
      <c r="R7" s="7">
        <f>F7+14</f>
        <v>44725</v>
      </c>
      <c r="S7" s="7">
        <f t="shared" ref="S7:V7" si="2">G7+14</f>
        <v>44726</v>
      </c>
      <c r="T7" s="7">
        <f t="shared" si="2"/>
        <v>44727</v>
      </c>
      <c r="U7" s="7">
        <f t="shared" si="2"/>
        <v>44728</v>
      </c>
      <c r="V7" s="7">
        <f t="shared" si="2"/>
        <v>44729</v>
      </c>
      <c r="W7" s="5"/>
      <c r="X7" s="7">
        <f>F7+21</f>
        <v>44732</v>
      </c>
      <c r="Y7" s="7">
        <f t="shared" ref="Y7:AB7" si="3">G7+21</f>
        <v>44733</v>
      </c>
      <c r="Z7" s="7">
        <f t="shared" si="3"/>
        <v>44734</v>
      </c>
      <c r="AA7" s="7">
        <f t="shared" si="3"/>
        <v>44735</v>
      </c>
      <c r="AB7" s="7">
        <f t="shared" si="3"/>
        <v>44736</v>
      </c>
      <c r="AC7" s="5"/>
      <c r="AD7" s="7">
        <f>F7+28</f>
        <v>44739</v>
      </c>
      <c r="AE7" s="7">
        <f t="shared" ref="AE7:AH7" si="4">G7+28</f>
        <v>44740</v>
      </c>
      <c r="AF7" s="7">
        <f t="shared" si="4"/>
        <v>44741</v>
      </c>
      <c r="AG7" s="7">
        <f t="shared" si="4"/>
        <v>44742</v>
      </c>
      <c r="AH7" s="7">
        <f t="shared" si="4"/>
        <v>44743</v>
      </c>
      <c r="AI7" s="5"/>
    </row>
    <row r="8" spans="1:35" x14ac:dyDescent="0.3">
      <c r="A8" s="4" t="s">
        <v>140</v>
      </c>
      <c r="B8" s="4" t="s">
        <v>171</v>
      </c>
      <c r="C8" s="4" t="s">
        <v>172</v>
      </c>
      <c r="D8" s="4" t="s">
        <v>0</v>
      </c>
      <c r="E8" s="4" t="s">
        <v>7</v>
      </c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</row>
    <row r="9" spans="1:35" x14ac:dyDescent="0.3">
      <c r="K9" s="5"/>
      <c r="Q9" s="5"/>
      <c r="W9" s="5"/>
      <c r="AC9" s="5"/>
      <c r="AI9" s="5"/>
    </row>
  </sheetData>
  <mergeCells count="5">
    <mergeCell ref="F5:K5"/>
    <mergeCell ref="L5:Q5"/>
    <mergeCell ref="R5:W5"/>
    <mergeCell ref="X5:AC5"/>
    <mergeCell ref="AD5:AI5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49059E-A3C4-46AD-901C-4473EDAB67D1}">
  <sheetPr codeName="Feuil9"/>
  <dimension ref="A1:AI9"/>
  <sheetViews>
    <sheetView workbookViewId="0">
      <selection activeCell="AD5" sqref="AD5:AI5"/>
    </sheetView>
  </sheetViews>
  <sheetFormatPr baseColWidth="10" defaultRowHeight="14.4" x14ac:dyDescent="0.3"/>
  <cols>
    <col min="1" max="1" width="17" customWidth="1"/>
    <col min="2" max="2" width="12.6640625" customWidth="1"/>
    <col min="6" max="35" width="3.6640625" customWidth="1"/>
  </cols>
  <sheetData>
    <row r="1" spans="1:35" x14ac:dyDescent="0.3">
      <c r="A1" s="6">
        <v>44743</v>
      </c>
    </row>
    <row r="2" spans="1:35" x14ac:dyDescent="0.3">
      <c r="A2" t="s">
        <v>170</v>
      </c>
      <c r="E2" t="s">
        <v>140</v>
      </c>
    </row>
    <row r="3" spans="1:35" x14ac:dyDescent="0.3">
      <c r="K3" s="5"/>
      <c r="Q3" s="5"/>
      <c r="W3" s="5"/>
      <c r="AC3" s="5"/>
      <c r="AI3" s="5"/>
    </row>
    <row r="5" spans="1:35" x14ac:dyDescent="0.3">
      <c r="F5" s="11">
        <v>26</v>
      </c>
      <c r="G5" s="11"/>
      <c r="H5" s="11"/>
      <c r="I5" s="11"/>
      <c r="J5" s="11"/>
      <c r="K5" s="11"/>
      <c r="L5" s="11">
        <v>27</v>
      </c>
      <c r="M5" s="11"/>
      <c r="N5" s="11"/>
      <c r="O5" s="11"/>
      <c r="P5" s="11"/>
      <c r="Q5" s="11"/>
      <c r="R5" s="11">
        <v>28</v>
      </c>
      <c r="S5" s="11"/>
      <c r="T5" s="11"/>
      <c r="U5" s="11"/>
      <c r="V5" s="11"/>
      <c r="W5" s="11"/>
      <c r="X5" s="11">
        <v>29</v>
      </c>
      <c r="Y5" s="11"/>
      <c r="Z5" s="11"/>
      <c r="AA5" s="11"/>
      <c r="AB5" s="11"/>
      <c r="AC5" s="11"/>
      <c r="AD5" s="11">
        <v>30</v>
      </c>
      <c r="AE5" s="11"/>
      <c r="AF5" s="11"/>
      <c r="AG5" s="11"/>
      <c r="AH5" s="11"/>
      <c r="AI5" s="11"/>
    </row>
    <row r="6" spans="1:35" x14ac:dyDescent="0.3">
      <c r="F6" t="s">
        <v>46</v>
      </c>
      <c r="G6" t="s">
        <v>40</v>
      </c>
      <c r="H6" t="s">
        <v>40</v>
      </c>
      <c r="I6" t="s">
        <v>173</v>
      </c>
      <c r="J6" t="s">
        <v>174</v>
      </c>
      <c r="K6" s="5"/>
      <c r="L6" t="s">
        <v>46</v>
      </c>
      <c r="M6" t="s">
        <v>40</v>
      </c>
      <c r="N6" t="s">
        <v>40</v>
      </c>
      <c r="O6" t="s">
        <v>173</v>
      </c>
      <c r="P6" t="s">
        <v>174</v>
      </c>
      <c r="Q6" s="5"/>
      <c r="R6" t="s">
        <v>46</v>
      </c>
      <c r="S6" t="s">
        <v>40</v>
      </c>
      <c r="T6" t="s">
        <v>40</v>
      </c>
      <c r="U6" t="s">
        <v>173</v>
      </c>
      <c r="V6" t="s">
        <v>174</v>
      </c>
      <c r="W6" s="5"/>
      <c r="X6" t="s">
        <v>46</v>
      </c>
      <c r="Y6" t="s">
        <v>40</v>
      </c>
      <c r="Z6" t="s">
        <v>40</v>
      </c>
      <c r="AA6" t="s">
        <v>173</v>
      </c>
      <c r="AB6" t="s">
        <v>174</v>
      </c>
      <c r="AC6" s="5"/>
      <c r="AD6" t="s">
        <v>46</v>
      </c>
      <c r="AE6" t="s">
        <v>40</v>
      </c>
      <c r="AF6" t="s">
        <v>40</v>
      </c>
      <c r="AG6" t="s">
        <v>173</v>
      </c>
      <c r="AH6" t="s">
        <v>174</v>
      </c>
      <c r="AI6" s="5"/>
    </row>
    <row r="7" spans="1:35" x14ac:dyDescent="0.3">
      <c r="F7" s="7">
        <v>44739</v>
      </c>
      <c r="G7" s="7">
        <f>F7+1</f>
        <v>44740</v>
      </c>
      <c r="H7" s="7">
        <f t="shared" ref="H7:J7" si="0">G7+1</f>
        <v>44741</v>
      </c>
      <c r="I7" s="7">
        <f t="shared" si="0"/>
        <v>44742</v>
      </c>
      <c r="J7" s="7">
        <f t="shared" si="0"/>
        <v>44743</v>
      </c>
      <c r="K7" s="5"/>
      <c r="L7" s="7">
        <f>F7+7</f>
        <v>44746</v>
      </c>
      <c r="M7" s="7">
        <f t="shared" ref="M7:P7" si="1">G7+7</f>
        <v>44747</v>
      </c>
      <c r="N7" s="7">
        <f t="shared" si="1"/>
        <v>44748</v>
      </c>
      <c r="O7" s="7">
        <f t="shared" si="1"/>
        <v>44749</v>
      </c>
      <c r="P7" s="7">
        <f t="shared" si="1"/>
        <v>44750</v>
      </c>
      <c r="Q7" s="5"/>
      <c r="R7" s="7">
        <f>F7+14</f>
        <v>44753</v>
      </c>
      <c r="S7" s="7">
        <f t="shared" ref="S7:V7" si="2">G7+14</f>
        <v>44754</v>
      </c>
      <c r="T7" s="7">
        <f t="shared" si="2"/>
        <v>44755</v>
      </c>
      <c r="U7" s="7">
        <f t="shared" si="2"/>
        <v>44756</v>
      </c>
      <c r="V7" s="7">
        <f t="shared" si="2"/>
        <v>44757</v>
      </c>
      <c r="W7" s="5"/>
      <c r="X7" s="7">
        <f>F7+21</f>
        <v>44760</v>
      </c>
      <c r="Y7" s="7">
        <f t="shared" ref="Y7:AB7" si="3">G7+21</f>
        <v>44761</v>
      </c>
      <c r="Z7" s="7">
        <f t="shared" si="3"/>
        <v>44762</v>
      </c>
      <c r="AA7" s="7">
        <f t="shared" si="3"/>
        <v>44763</v>
      </c>
      <c r="AB7" s="7">
        <f t="shared" si="3"/>
        <v>44764</v>
      </c>
      <c r="AC7" s="5"/>
      <c r="AD7" s="7">
        <f>F7+28</f>
        <v>44767</v>
      </c>
      <c r="AE7" s="7">
        <f t="shared" ref="AE7:AH7" si="4">G7+28</f>
        <v>44768</v>
      </c>
      <c r="AF7" s="7">
        <f t="shared" si="4"/>
        <v>44769</v>
      </c>
      <c r="AG7" s="7">
        <f t="shared" si="4"/>
        <v>44770</v>
      </c>
      <c r="AH7" s="7">
        <f t="shared" si="4"/>
        <v>44771</v>
      </c>
      <c r="AI7" s="5"/>
    </row>
    <row r="8" spans="1:35" x14ac:dyDescent="0.3">
      <c r="A8" s="4" t="s">
        <v>140</v>
      </c>
      <c r="B8" s="4" t="s">
        <v>171</v>
      </c>
      <c r="C8" s="4" t="s">
        <v>172</v>
      </c>
      <c r="D8" s="4" t="s">
        <v>0</v>
      </c>
      <c r="E8" s="4" t="s">
        <v>7</v>
      </c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</row>
    <row r="9" spans="1:35" x14ac:dyDescent="0.3">
      <c r="K9" s="5"/>
      <c r="Q9" s="5"/>
      <c r="W9" s="5"/>
      <c r="AC9" s="5"/>
      <c r="AI9" s="5"/>
    </row>
  </sheetData>
  <mergeCells count="5">
    <mergeCell ref="F5:K5"/>
    <mergeCell ref="L5:Q5"/>
    <mergeCell ref="R5:W5"/>
    <mergeCell ref="X5:AC5"/>
    <mergeCell ref="AD5:AI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0A537E-E373-4665-BB67-2F2DDE5C9A58}">
  <sheetPr codeName="Feuil10"/>
  <dimension ref="A1:AI9"/>
  <sheetViews>
    <sheetView workbookViewId="0">
      <selection activeCell="AJ5" sqref="AJ5"/>
    </sheetView>
  </sheetViews>
  <sheetFormatPr baseColWidth="10" defaultRowHeight="14.4" x14ac:dyDescent="0.3"/>
  <cols>
    <col min="1" max="1" width="17" customWidth="1"/>
    <col min="2" max="2" width="12.6640625" customWidth="1"/>
    <col min="6" max="35" width="3.6640625" customWidth="1"/>
  </cols>
  <sheetData>
    <row r="1" spans="1:35" x14ac:dyDescent="0.3">
      <c r="A1" s="6">
        <v>44774</v>
      </c>
    </row>
    <row r="2" spans="1:35" x14ac:dyDescent="0.3">
      <c r="A2" t="s">
        <v>170</v>
      </c>
      <c r="E2" t="s">
        <v>140</v>
      </c>
    </row>
    <row r="3" spans="1:35" x14ac:dyDescent="0.3">
      <c r="K3" s="5"/>
      <c r="Q3" s="5"/>
      <c r="W3" s="5"/>
      <c r="AC3" s="5"/>
      <c r="AI3" s="5"/>
    </row>
    <row r="5" spans="1:35" x14ac:dyDescent="0.3">
      <c r="F5" s="11">
        <v>31</v>
      </c>
      <c r="G5" s="11"/>
      <c r="H5" s="11"/>
      <c r="I5" s="11"/>
      <c r="J5" s="11"/>
      <c r="K5" s="11"/>
      <c r="L5" s="11">
        <v>32</v>
      </c>
      <c r="M5" s="11"/>
      <c r="N5" s="11"/>
      <c r="O5" s="11"/>
      <c r="P5" s="11"/>
      <c r="Q5" s="11"/>
      <c r="R5" s="11">
        <v>33</v>
      </c>
      <c r="S5" s="11"/>
      <c r="T5" s="11"/>
      <c r="U5" s="11"/>
      <c r="V5" s="11"/>
      <c r="W5" s="11"/>
      <c r="X5" s="11">
        <v>34</v>
      </c>
      <c r="Y5" s="11"/>
      <c r="Z5" s="11"/>
      <c r="AA5" s="11"/>
      <c r="AB5" s="11"/>
      <c r="AC5" s="11"/>
      <c r="AD5" s="11">
        <v>35</v>
      </c>
      <c r="AE5" s="11"/>
      <c r="AF5" s="11"/>
      <c r="AG5" s="11"/>
      <c r="AH5" s="11"/>
      <c r="AI5" s="11"/>
    </row>
    <row r="6" spans="1:35" x14ac:dyDescent="0.3">
      <c r="F6" t="s">
        <v>46</v>
      </c>
      <c r="G6" t="s">
        <v>40</v>
      </c>
      <c r="H6" t="s">
        <v>40</v>
      </c>
      <c r="I6" t="s">
        <v>173</v>
      </c>
      <c r="J6" t="s">
        <v>174</v>
      </c>
      <c r="K6" s="5"/>
      <c r="L6" t="s">
        <v>46</v>
      </c>
      <c r="M6" t="s">
        <v>40</v>
      </c>
      <c r="N6" t="s">
        <v>40</v>
      </c>
      <c r="O6" t="s">
        <v>173</v>
      </c>
      <c r="P6" t="s">
        <v>174</v>
      </c>
      <c r="Q6" s="5"/>
      <c r="R6" t="s">
        <v>46</v>
      </c>
      <c r="S6" t="s">
        <v>40</v>
      </c>
      <c r="T6" t="s">
        <v>40</v>
      </c>
      <c r="U6" t="s">
        <v>173</v>
      </c>
      <c r="V6" t="s">
        <v>174</v>
      </c>
      <c r="W6" s="5"/>
      <c r="X6" t="s">
        <v>46</v>
      </c>
      <c r="Y6" t="s">
        <v>40</v>
      </c>
      <c r="Z6" t="s">
        <v>40</v>
      </c>
      <c r="AA6" t="s">
        <v>173</v>
      </c>
      <c r="AB6" t="s">
        <v>174</v>
      </c>
      <c r="AC6" s="5"/>
      <c r="AD6" t="s">
        <v>46</v>
      </c>
      <c r="AE6" t="s">
        <v>40</v>
      </c>
      <c r="AF6" t="s">
        <v>40</v>
      </c>
      <c r="AG6" t="s">
        <v>173</v>
      </c>
      <c r="AH6" t="s">
        <v>174</v>
      </c>
      <c r="AI6" s="5"/>
    </row>
    <row r="7" spans="1:35" x14ac:dyDescent="0.3">
      <c r="F7" s="7">
        <v>44743</v>
      </c>
      <c r="G7" s="7">
        <f>F7+1</f>
        <v>44744</v>
      </c>
      <c r="H7" s="7">
        <f t="shared" ref="H7:J7" si="0">G7+1</f>
        <v>44745</v>
      </c>
      <c r="I7" s="7">
        <f t="shared" si="0"/>
        <v>44746</v>
      </c>
      <c r="J7" s="7">
        <f t="shared" si="0"/>
        <v>44747</v>
      </c>
      <c r="K7" s="5"/>
      <c r="L7" s="7">
        <f>F7+7</f>
        <v>44750</v>
      </c>
      <c r="M7" s="7">
        <f t="shared" ref="M7:P7" si="1">G7+7</f>
        <v>44751</v>
      </c>
      <c r="N7" s="7">
        <f t="shared" si="1"/>
        <v>44752</v>
      </c>
      <c r="O7" s="7">
        <f t="shared" si="1"/>
        <v>44753</v>
      </c>
      <c r="P7" s="7">
        <f t="shared" si="1"/>
        <v>44754</v>
      </c>
      <c r="Q7" s="5"/>
      <c r="R7" s="7">
        <f>F7+14</f>
        <v>44757</v>
      </c>
      <c r="S7" s="7">
        <f t="shared" ref="S7:V7" si="2">G7+14</f>
        <v>44758</v>
      </c>
      <c r="T7" s="7">
        <f t="shared" si="2"/>
        <v>44759</v>
      </c>
      <c r="U7" s="7">
        <f t="shared" si="2"/>
        <v>44760</v>
      </c>
      <c r="V7" s="7">
        <f t="shared" si="2"/>
        <v>44761</v>
      </c>
      <c r="W7" s="5"/>
      <c r="X7" s="7">
        <f>F7+21</f>
        <v>44764</v>
      </c>
      <c r="Y7" s="7">
        <f t="shared" ref="Y7:AB7" si="3">G7+21</f>
        <v>44765</v>
      </c>
      <c r="Z7" s="7">
        <f t="shared" si="3"/>
        <v>44766</v>
      </c>
      <c r="AA7" s="7">
        <f t="shared" si="3"/>
        <v>44767</v>
      </c>
      <c r="AB7" s="7">
        <f t="shared" si="3"/>
        <v>44768</v>
      </c>
      <c r="AC7" s="5"/>
      <c r="AD7" s="7">
        <f>F7+28</f>
        <v>44771</v>
      </c>
      <c r="AE7" s="7">
        <f t="shared" ref="AE7:AH7" si="4">G7+28</f>
        <v>44772</v>
      </c>
      <c r="AF7" s="7">
        <f t="shared" si="4"/>
        <v>44773</v>
      </c>
      <c r="AG7" s="7">
        <f t="shared" si="4"/>
        <v>44774</v>
      </c>
      <c r="AH7" s="7">
        <f t="shared" si="4"/>
        <v>44775</v>
      </c>
      <c r="AI7" s="5"/>
    </row>
    <row r="8" spans="1:35" x14ac:dyDescent="0.3">
      <c r="A8" s="4" t="s">
        <v>140</v>
      </c>
      <c r="B8" s="4" t="s">
        <v>171</v>
      </c>
      <c r="C8" s="4" t="s">
        <v>172</v>
      </c>
      <c r="D8" s="4" t="s">
        <v>0</v>
      </c>
      <c r="E8" s="4" t="s">
        <v>7</v>
      </c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</row>
    <row r="9" spans="1:35" x14ac:dyDescent="0.3">
      <c r="K9" s="5"/>
      <c r="Q9" s="5"/>
      <c r="W9" s="5"/>
      <c r="AC9" s="5"/>
      <c r="AI9" s="5"/>
    </row>
  </sheetData>
  <mergeCells count="5">
    <mergeCell ref="F5:K5"/>
    <mergeCell ref="L5:Q5"/>
    <mergeCell ref="R5:W5"/>
    <mergeCell ref="X5:AC5"/>
    <mergeCell ref="AD5:AI5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E8C2D6-8BE2-47E2-AE40-07C1611054D8}">
  <sheetPr codeName="Feuil11"/>
  <dimension ref="A1:AI9"/>
  <sheetViews>
    <sheetView workbookViewId="0">
      <selection activeCell="AJ5" sqref="AJ5"/>
    </sheetView>
  </sheetViews>
  <sheetFormatPr baseColWidth="10" defaultRowHeight="14.4" x14ac:dyDescent="0.3"/>
  <cols>
    <col min="1" max="1" width="17" customWidth="1"/>
    <col min="2" max="2" width="12.6640625" customWidth="1"/>
    <col min="6" max="35" width="3.6640625" customWidth="1"/>
  </cols>
  <sheetData>
    <row r="1" spans="1:35" x14ac:dyDescent="0.3">
      <c r="A1" s="6">
        <v>44805</v>
      </c>
    </row>
    <row r="2" spans="1:35" x14ac:dyDescent="0.3">
      <c r="A2" t="s">
        <v>170</v>
      </c>
      <c r="E2" t="s">
        <v>140</v>
      </c>
    </row>
    <row r="3" spans="1:35" x14ac:dyDescent="0.3">
      <c r="K3" s="5"/>
      <c r="Q3" s="5"/>
      <c r="W3" s="5"/>
      <c r="AC3" s="5"/>
      <c r="AI3" s="5"/>
    </row>
    <row r="5" spans="1:35" x14ac:dyDescent="0.3">
      <c r="F5" s="11">
        <v>35</v>
      </c>
      <c r="G5" s="11"/>
      <c r="H5" s="11"/>
      <c r="I5" s="11"/>
      <c r="J5" s="11"/>
      <c r="K5" s="11"/>
      <c r="L5" s="11">
        <v>36</v>
      </c>
      <c r="M5" s="11"/>
      <c r="N5" s="11"/>
      <c r="O5" s="11"/>
      <c r="P5" s="11"/>
      <c r="Q5" s="11"/>
      <c r="R5" s="11">
        <v>37</v>
      </c>
      <c r="S5" s="11"/>
      <c r="T5" s="11"/>
      <c r="U5" s="11"/>
      <c r="V5" s="11"/>
      <c r="W5" s="11"/>
      <c r="X5" s="11">
        <v>38</v>
      </c>
      <c r="Y5" s="11"/>
      <c r="Z5" s="11"/>
      <c r="AA5" s="11"/>
      <c r="AB5" s="11"/>
      <c r="AC5" s="11"/>
      <c r="AD5" s="11">
        <v>39</v>
      </c>
      <c r="AE5" s="11"/>
      <c r="AF5" s="11"/>
      <c r="AG5" s="11"/>
      <c r="AH5" s="11"/>
      <c r="AI5" s="11"/>
    </row>
    <row r="6" spans="1:35" x14ac:dyDescent="0.3">
      <c r="F6" t="s">
        <v>46</v>
      </c>
      <c r="G6" t="s">
        <v>40</v>
      </c>
      <c r="H6" t="s">
        <v>40</v>
      </c>
      <c r="I6" t="s">
        <v>173</v>
      </c>
      <c r="J6" t="s">
        <v>174</v>
      </c>
      <c r="K6" s="5"/>
      <c r="L6" t="s">
        <v>46</v>
      </c>
      <c r="M6" t="s">
        <v>40</v>
      </c>
      <c r="N6" t="s">
        <v>40</v>
      </c>
      <c r="O6" t="s">
        <v>173</v>
      </c>
      <c r="P6" t="s">
        <v>174</v>
      </c>
      <c r="Q6" s="5"/>
      <c r="R6" t="s">
        <v>46</v>
      </c>
      <c r="S6" t="s">
        <v>40</v>
      </c>
      <c r="T6" t="s">
        <v>40</v>
      </c>
      <c r="U6" t="s">
        <v>173</v>
      </c>
      <c r="V6" t="s">
        <v>174</v>
      </c>
      <c r="W6" s="5"/>
      <c r="X6" t="s">
        <v>46</v>
      </c>
      <c r="Y6" t="s">
        <v>40</v>
      </c>
      <c r="Z6" t="s">
        <v>40</v>
      </c>
      <c r="AA6" t="s">
        <v>173</v>
      </c>
      <c r="AB6" t="s">
        <v>174</v>
      </c>
      <c r="AC6" s="5"/>
      <c r="AD6" t="s">
        <v>46</v>
      </c>
      <c r="AE6" t="s">
        <v>40</v>
      </c>
      <c r="AF6" t="s">
        <v>40</v>
      </c>
      <c r="AG6" t="s">
        <v>173</v>
      </c>
      <c r="AH6" t="s">
        <v>174</v>
      </c>
      <c r="AI6" s="5"/>
    </row>
    <row r="7" spans="1:35" x14ac:dyDescent="0.3">
      <c r="F7" s="7">
        <v>44802</v>
      </c>
      <c r="G7" s="7">
        <f>F7+1</f>
        <v>44803</v>
      </c>
      <c r="H7" s="7">
        <f t="shared" ref="H7:J7" si="0">G7+1</f>
        <v>44804</v>
      </c>
      <c r="I7" s="7">
        <f t="shared" si="0"/>
        <v>44805</v>
      </c>
      <c r="J7" s="7">
        <f t="shared" si="0"/>
        <v>44806</v>
      </c>
      <c r="K7" s="5"/>
      <c r="L7" s="7">
        <f>F7+7</f>
        <v>44809</v>
      </c>
      <c r="M7" s="7">
        <f t="shared" ref="M7:P7" si="1">G7+7</f>
        <v>44810</v>
      </c>
      <c r="N7" s="7">
        <f t="shared" si="1"/>
        <v>44811</v>
      </c>
      <c r="O7" s="7">
        <f t="shared" si="1"/>
        <v>44812</v>
      </c>
      <c r="P7" s="7">
        <f t="shared" si="1"/>
        <v>44813</v>
      </c>
      <c r="Q7" s="5"/>
      <c r="R7" s="7">
        <f>F7+14</f>
        <v>44816</v>
      </c>
      <c r="S7" s="7">
        <f t="shared" ref="S7:V7" si="2">G7+14</f>
        <v>44817</v>
      </c>
      <c r="T7" s="7">
        <f t="shared" si="2"/>
        <v>44818</v>
      </c>
      <c r="U7" s="7">
        <f t="shared" si="2"/>
        <v>44819</v>
      </c>
      <c r="V7" s="7">
        <f t="shared" si="2"/>
        <v>44820</v>
      </c>
      <c r="W7" s="5"/>
      <c r="X7" s="7">
        <f>F7+21</f>
        <v>44823</v>
      </c>
      <c r="Y7" s="7">
        <f t="shared" ref="Y7:AB7" si="3">G7+21</f>
        <v>44824</v>
      </c>
      <c r="Z7" s="7">
        <f t="shared" si="3"/>
        <v>44825</v>
      </c>
      <c r="AA7" s="7">
        <f t="shared" si="3"/>
        <v>44826</v>
      </c>
      <c r="AB7" s="7">
        <f t="shared" si="3"/>
        <v>44827</v>
      </c>
      <c r="AC7" s="5"/>
      <c r="AD7" s="7">
        <f>F7+28</f>
        <v>44830</v>
      </c>
      <c r="AE7" s="7">
        <f t="shared" ref="AE7:AH7" si="4">G7+28</f>
        <v>44831</v>
      </c>
      <c r="AF7" s="7">
        <f t="shared" si="4"/>
        <v>44832</v>
      </c>
      <c r="AG7" s="7">
        <f t="shared" si="4"/>
        <v>44833</v>
      </c>
      <c r="AH7" s="7">
        <f t="shared" si="4"/>
        <v>44834</v>
      </c>
      <c r="AI7" s="5"/>
    </row>
    <row r="8" spans="1:35" x14ac:dyDescent="0.3">
      <c r="A8" s="4" t="s">
        <v>140</v>
      </c>
      <c r="B8" s="4" t="s">
        <v>171</v>
      </c>
      <c r="C8" s="4" t="s">
        <v>172</v>
      </c>
      <c r="D8" s="4" t="s">
        <v>0</v>
      </c>
      <c r="E8" s="4" t="s">
        <v>7</v>
      </c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</row>
    <row r="9" spans="1:35" x14ac:dyDescent="0.3">
      <c r="K9" s="5"/>
      <c r="Q9" s="5"/>
      <c r="W9" s="5"/>
      <c r="AC9" s="5"/>
      <c r="AI9" s="5"/>
    </row>
  </sheetData>
  <mergeCells count="5">
    <mergeCell ref="F5:K5"/>
    <mergeCell ref="L5:Q5"/>
    <mergeCell ref="R5:W5"/>
    <mergeCell ref="X5:AC5"/>
    <mergeCell ref="AD5:AI5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9E3490-FA72-47B2-9502-AC9501DB2415}">
  <sheetPr codeName="Feuil12"/>
  <dimension ref="A1:AI9"/>
  <sheetViews>
    <sheetView workbookViewId="0">
      <selection activeCell="AD5" sqref="AD5:AI5"/>
    </sheetView>
  </sheetViews>
  <sheetFormatPr baseColWidth="10" defaultRowHeight="14.4" x14ac:dyDescent="0.3"/>
  <cols>
    <col min="1" max="1" width="17" customWidth="1"/>
    <col min="2" max="2" width="12.6640625" customWidth="1"/>
    <col min="6" max="35" width="3.6640625" customWidth="1"/>
  </cols>
  <sheetData>
    <row r="1" spans="1:35" x14ac:dyDescent="0.3">
      <c r="A1" s="6">
        <v>44835</v>
      </c>
    </row>
    <row r="2" spans="1:35" x14ac:dyDescent="0.3">
      <c r="A2" t="s">
        <v>170</v>
      </c>
      <c r="E2" t="s">
        <v>140</v>
      </c>
    </row>
    <row r="3" spans="1:35" x14ac:dyDescent="0.3">
      <c r="K3" s="5"/>
      <c r="Q3" s="5"/>
      <c r="W3" s="5"/>
      <c r="AC3" s="5"/>
      <c r="AI3" s="5"/>
    </row>
    <row r="5" spans="1:35" x14ac:dyDescent="0.3">
      <c r="F5" s="11">
        <v>40</v>
      </c>
      <c r="G5" s="11"/>
      <c r="H5" s="11"/>
      <c r="I5" s="11"/>
      <c r="J5" s="11"/>
      <c r="K5" s="11"/>
      <c r="L5" s="11">
        <v>41</v>
      </c>
      <c r="M5" s="11"/>
      <c r="N5" s="11"/>
      <c r="O5" s="11"/>
      <c r="P5" s="11"/>
      <c r="Q5" s="11"/>
      <c r="R5" s="11">
        <v>42</v>
      </c>
      <c r="S5" s="11"/>
      <c r="T5" s="11"/>
      <c r="U5" s="11"/>
      <c r="V5" s="11"/>
      <c r="W5" s="11"/>
      <c r="X5" s="11">
        <v>43</v>
      </c>
      <c r="Y5" s="11"/>
      <c r="Z5" s="11"/>
      <c r="AA5" s="11"/>
      <c r="AB5" s="11"/>
      <c r="AC5" s="11"/>
      <c r="AD5" s="11">
        <v>44</v>
      </c>
      <c r="AE5" s="11"/>
      <c r="AF5" s="11"/>
      <c r="AG5" s="11"/>
      <c r="AH5" s="11"/>
      <c r="AI5" s="11"/>
    </row>
    <row r="6" spans="1:35" x14ac:dyDescent="0.3">
      <c r="F6" t="s">
        <v>46</v>
      </c>
      <c r="G6" t="s">
        <v>40</v>
      </c>
      <c r="H6" t="s">
        <v>40</v>
      </c>
      <c r="I6" t="s">
        <v>173</v>
      </c>
      <c r="J6" t="s">
        <v>174</v>
      </c>
      <c r="K6" s="5"/>
      <c r="L6" t="s">
        <v>46</v>
      </c>
      <c r="M6" t="s">
        <v>40</v>
      </c>
      <c r="N6" t="s">
        <v>40</v>
      </c>
      <c r="O6" t="s">
        <v>173</v>
      </c>
      <c r="P6" t="s">
        <v>174</v>
      </c>
      <c r="Q6" s="5"/>
      <c r="R6" t="s">
        <v>46</v>
      </c>
      <c r="S6" t="s">
        <v>40</v>
      </c>
      <c r="T6" t="s">
        <v>40</v>
      </c>
      <c r="U6" t="s">
        <v>173</v>
      </c>
      <c r="V6" t="s">
        <v>174</v>
      </c>
      <c r="W6" s="5"/>
      <c r="X6" t="s">
        <v>46</v>
      </c>
      <c r="Y6" t="s">
        <v>40</v>
      </c>
      <c r="Z6" t="s">
        <v>40</v>
      </c>
      <c r="AA6" t="s">
        <v>173</v>
      </c>
      <c r="AB6" t="s">
        <v>174</v>
      </c>
      <c r="AC6" s="5"/>
      <c r="AD6" t="s">
        <v>46</v>
      </c>
      <c r="AE6" t="s">
        <v>40</v>
      </c>
      <c r="AF6" t="s">
        <v>40</v>
      </c>
      <c r="AG6" t="s">
        <v>173</v>
      </c>
      <c r="AH6" t="s">
        <v>174</v>
      </c>
      <c r="AI6" s="5"/>
    </row>
    <row r="7" spans="1:35" x14ac:dyDescent="0.3">
      <c r="F7" s="7">
        <v>44837</v>
      </c>
      <c r="G7" s="7">
        <f>F7+1</f>
        <v>44838</v>
      </c>
      <c r="H7" s="7">
        <f t="shared" ref="H7:J7" si="0">G7+1</f>
        <v>44839</v>
      </c>
      <c r="I7" s="7">
        <f t="shared" si="0"/>
        <v>44840</v>
      </c>
      <c r="J7" s="7">
        <f t="shared" si="0"/>
        <v>44841</v>
      </c>
      <c r="K7" s="5"/>
      <c r="L7" s="7">
        <f>F7+7</f>
        <v>44844</v>
      </c>
      <c r="M7" s="7">
        <f t="shared" ref="M7:P7" si="1">G7+7</f>
        <v>44845</v>
      </c>
      <c r="N7" s="7">
        <f t="shared" si="1"/>
        <v>44846</v>
      </c>
      <c r="O7" s="7">
        <f t="shared" si="1"/>
        <v>44847</v>
      </c>
      <c r="P7" s="7">
        <f t="shared" si="1"/>
        <v>44848</v>
      </c>
      <c r="Q7" s="5"/>
      <c r="R7" s="7">
        <f>F7+14</f>
        <v>44851</v>
      </c>
      <c r="S7" s="7">
        <f t="shared" ref="S7:V7" si="2">G7+14</f>
        <v>44852</v>
      </c>
      <c r="T7" s="7">
        <f t="shared" si="2"/>
        <v>44853</v>
      </c>
      <c r="U7" s="7">
        <f t="shared" si="2"/>
        <v>44854</v>
      </c>
      <c r="V7" s="7">
        <f t="shared" si="2"/>
        <v>44855</v>
      </c>
      <c r="W7" s="5"/>
      <c r="X7" s="7">
        <f>F7+21</f>
        <v>44858</v>
      </c>
      <c r="Y7" s="7">
        <f t="shared" ref="Y7:AB7" si="3">G7+21</f>
        <v>44859</v>
      </c>
      <c r="Z7" s="7">
        <f t="shared" si="3"/>
        <v>44860</v>
      </c>
      <c r="AA7" s="7">
        <f t="shared" si="3"/>
        <v>44861</v>
      </c>
      <c r="AB7" s="7">
        <f t="shared" si="3"/>
        <v>44862</v>
      </c>
      <c r="AC7" s="5"/>
      <c r="AD7" s="7">
        <f>F7+28</f>
        <v>44865</v>
      </c>
      <c r="AE7" s="7">
        <f t="shared" ref="AE7:AH7" si="4">G7+28</f>
        <v>44866</v>
      </c>
      <c r="AF7" s="7">
        <f t="shared" si="4"/>
        <v>44867</v>
      </c>
      <c r="AG7" s="7">
        <f t="shared" si="4"/>
        <v>44868</v>
      </c>
      <c r="AH7" s="7">
        <f t="shared" si="4"/>
        <v>44869</v>
      </c>
      <c r="AI7" s="5"/>
    </row>
    <row r="8" spans="1:35" x14ac:dyDescent="0.3">
      <c r="A8" s="4" t="s">
        <v>140</v>
      </c>
      <c r="B8" s="4" t="s">
        <v>171</v>
      </c>
      <c r="C8" s="4" t="s">
        <v>172</v>
      </c>
      <c r="D8" s="4" t="s">
        <v>0</v>
      </c>
      <c r="E8" s="4" t="s">
        <v>7</v>
      </c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</row>
    <row r="9" spans="1:35" x14ac:dyDescent="0.3">
      <c r="K9" s="5"/>
      <c r="Q9" s="5"/>
      <c r="W9" s="5"/>
      <c r="AC9" s="5"/>
      <c r="AI9" s="5"/>
    </row>
  </sheetData>
  <mergeCells count="5">
    <mergeCell ref="F5:K5"/>
    <mergeCell ref="L5:Q5"/>
    <mergeCell ref="R5:W5"/>
    <mergeCell ref="X5:AC5"/>
    <mergeCell ref="AD5:AI5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88E19D-A56A-48E5-A8E7-6A16189FA090}">
  <sheetPr codeName="Feuil13"/>
  <dimension ref="A1:AI9"/>
  <sheetViews>
    <sheetView workbookViewId="0">
      <selection activeCell="AD5" sqref="AD5:AI5"/>
    </sheetView>
  </sheetViews>
  <sheetFormatPr baseColWidth="10" defaultRowHeight="14.4" x14ac:dyDescent="0.3"/>
  <cols>
    <col min="1" max="1" width="17" customWidth="1"/>
    <col min="2" max="2" width="12.6640625" customWidth="1"/>
    <col min="6" max="35" width="3.6640625" customWidth="1"/>
  </cols>
  <sheetData>
    <row r="1" spans="1:35" x14ac:dyDescent="0.3">
      <c r="A1" s="6">
        <v>44866</v>
      </c>
    </row>
    <row r="2" spans="1:35" x14ac:dyDescent="0.3">
      <c r="A2" t="s">
        <v>170</v>
      </c>
      <c r="E2" t="s">
        <v>140</v>
      </c>
    </row>
    <row r="3" spans="1:35" x14ac:dyDescent="0.3">
      <c r="K3" s="5"/>
      <c r="Q3" s="5"/>
      <c r="W3" s="5"/>
      <c r="AC3" s="5"/>
      <c r="AI3" s="5"/>
    </row>
    <row r="5" spans="1:35" x14ac:dyDescent="0.3">
      <c r="F5" s="11">
        <v>44</v>
      </c>
      <c r="G5" s="11"/>
      <c r="H5" s="11"/>
      <c r="I5" s="11"/>
      <c r="J5" s="11"/>
      <c r="K5" s="11"/>
      <c r="L5" s="11">
        <v>45</v>
      </c>
      <c r="M5" s="11"/>
      <c r="N5" s="11"/>
      <c r="O5" s="11"/>
      <c r="P5" s="11"/>
      <c r="Q5" s="11"/>
      <c r="R5" s="11">
        <v>46</v>
      </c>
      <c r="S5" s="11"/>
      <c r="T5" s="11"/>
      <c r="U5" s="11"/>
      <c r="V5" s="11"/>
      <c r="W5" s="11"/>
      <c r="X5" s="11">
        <v>47</v>
      </c>
      <c r="Y5" s="11"/>
      <c r="Z5" s="11"/>
      <c r="AA5" s="11"/>
      <c r="AB5" s="11"/>
      <c r="AC5" s="11"/>
      <c r="AD5" s="11">
        <v>48</v>
      </c>
      <c r="AE5" s="11"/>
      <c r="AF5" s="11"/>
      <c r="AG5" s="11"/>
      <c r="AH5" s="11"/>
      <c r="AI5" s="11"/>
    </row>
    <row r="6" spans="1:35" x14ac:dyDescent="0.3">
      <c r="F6" t="s">
        <v>46</v>
      </c>
      <c r="G6" t="s">
        <v>40</v>
      </c>
      <c r="H6" t="s">
        <v>40</v>
      </c>
      <c r="I6" t="s">
        <v>173</v>
      </c>
      <c r="J6" t="s">
        <v>174</v>
      </c>
      <c r="K6" s="5"/>
      <c r="L6" t="s">
        <v>46</v>
      </c>
      <c r="M6" t="s">
        <v>40</v>
      </c>
      <c r="N6" t="s">
        <v>40</v>
      </c>
      <c r="O6" t="s">
        <v>173</v>
      </c>
      <c r="P6" t="s">
        <v>174</v>
      </c>
      <c r="Q6" s="5"/>
      <c r="R6" t="s">
        <v>46</v>
      </c>
      <c r="S6" t="s">
        <v>40</v>
      </c>
      <c r="T6" t="s">
        <v>40</v>
      </c>
      <c r="U6" t="s">
        <v>173</v>
      </c>
      <c r="V6" t="s">
        <v>174</v>
      </c>
      <c r="W6" s="5"/>
      <c r="X6" t="s">
        <v>46</v>
      </c>
      <c r="Y6" t="s">
        <v>40</v>
      </c>
      <c r="Z6" t="s">
        <v>40</v>
      </c>
      <c r="AA6" t="s">
        <v>173</v>
      </c>
      <c r="AB6" t="s">
        <v>174</v>
      </c>
      <c r="AC6" s="5"/>
      <c r="AD6" t="s">
        <v>46</v>
      </c>
      <c r="AE6" t="s">
        <v>40</v>
      </c>
      <c r="AF6" t="s">
        <v>40</v>
      </c>
      <c r="AG6" t="s">
        <v>173</v>
      </c>
      <c r="AH6" t="s">
        <v>174</v>
      </c>
      <c r="AI6" s="5"/>
    </row>
    <row r="7" spans="1:35" x14ac:dyDescent="0.3">
      <c r="F7" s="7">
        <v>44865</v>
      </c>
      <c r="G7" s="7">
        <f>F7+1</f>
        <v>44866</v>
      </c>
      <c r="H7" s="7">
        <f t="shared" ref="H7:J7" si="0">G7+1</f>
        <v>44867</v>
      </c>
      <c r="I7" s="7">
        <f t="shared" si="0"/>
        <v>44868</v>
      </c>
      <c r="J7" s="7">
        <f t="shared" si="0"/>
        <v>44869</v>
      </c>
      <c r="K7" s="5"/>
      <c r="L7" s="7">
        <f>F7+7</f>
        <v>44872</v>
      </c>
      <c r="M7" s="7">
        <f t="shared" ref="M7:P7" si="1">G7+7</f>
        <v>44873</v>
      </c>
      <c r="N7" s="7">
        <f t="shared" si="1"/>
        <v>44874</v>
      </c>
      <c r="O7" s="7">
        <f t="shared" si="1"/>
        <v>44875</v>
      </c>
      <c r="P7" s="7">
        <f t="shared" si="1"/>
        <v>44876</v>
      </c>
      <c r="Q7" s="5"/>
      <c r="R7" s="7">
        <f>F7+14</f>
        <v>44879</v>
      </c>
      <c r="S7" s="7">
        <f t="shared" ref="S7:V7" si="2">G7+14</f>
        <v>44880</v>
      </c>
      <c r="T7" s="7">
        <f t="shared" si="2"/>
        <v>44881</v>
      </c>
      <c r="U7" s="7">
        <f t="shared" si="2"/>
        <v>44882</v>
      </c>
      <c r="V7" s="7">
        <f t="shared" si="2"/>
        <v>44883</v>
      </c>
      <c r="W7" s="5"/>
      <c r="X7" s="7">
        <f>F7+21</f>
        <v>44886</v>
      </c>
      <c r="Y7" s="7">
        <f t="shared" ref="Y7:AB7" si="3">G7+21</f>
        <v>44887</v>
      </c>
      <c r="Z7" s="7">
        <f t="shared" si="3"/>
        <v>44888</v>
      </c>
      <c r="AA7" s="7">
        <f t="shared" si="3"/>
        <v>44889</v>
      </c>
      <c r="AB7" s="7">
        <f t="shared" si="3"/>
        <v>44890</v>
      </c>
      <c r="AC7" s="5"/>
      <c r="AD7" s="7">
        <f>F7+28</f>
        <v>44893</v>
      </c>
      <c r="AE7" s="7">
        <f t="shared" ref="AE7:AH7" si="4">G7+28</f>
        <v>44894</v>
      </c>
      <c r="AF7" s="7">
        <f t="shared" si="4"/>
        <v>44895</v>
      </c>
      <c r="AG7" s="7">
        <f t="shared" si="4"/>
        <v>44896</v>
      </c>
      <c r="AH7" s="7">
        <f t="shared" si="4"/>
        <v>44897</v>
      </c>
      <c r="AI7" s="5"/>
    </row>
    <row r="8" spans="1:35" x14ac:dyDescent="0.3">
      <c r="A8" s="4" t="s">
        <v>140</v>
      </c>
      <c r="B8" s="4" t="s">
        <v>171</v>
      </c>
      <c r="C8" s="4" t="s">
        <v>172</v>
      </c>
      <c r="D8" s="4" t="s">
        <v>0</v>
      </c>
      <c r="E8" s="4" t="s">
        <v>7</v>
      </c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</row>
    <row r="9" spans="1:35" x14ac:dyDescent="0.3">
      <c r="K9" s="5"/>
      <c r="Q9" s="5"/>
      <c r="W9" s="5"/>
      <c r="AC9" s="5"/>
      <c r="AI9" s="5"/>
    </row>
  </sheetData>
  <mergeCells count="5">
    <mergeCell ref="F5:K5"/>
    <mergeCell ref="L5:Q5"/>
    <mergeCell ref="R5:W5"/>
    <mergeCell ref="X5:AC5"/>
    <mergeCell ref="AD5:AI5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4C38DB-BE34-4514-BE23-A1ED399E8807}">
  <sheetPr codeName="Feuil14"/>
  <dimension ref="A1:AI9"/>
  <sheetViews>
    <sheetView workbookViewId="0">
      <selection activeCell="Q14" sqref="Q14"/>
    </sheetView>
  </sheetViews>
  <sheetFormatPr baseColWidth="10" defaultRowHeight="14.4" x14ac:dyDescent="0.3"/>
  <cols>
    <col min="1" max="1" width="17" customWidth="1"/>
    <col min="2" max="2" width="12.6640625" customWidth="1"/>
    <col min="6" max="35" width="3.6640625" customWidth="1"/>
  </cols>
  <sheetData>
    <row r="1" spans="1:35" x14ac:dyDescent="0.3">
      <c r="A1" s="6">
        <v>44896</v>
      </c>
    </row>
    <row r="2" spans="1:35" x14ac:dyDescent="0.3">
      <c r="A2" t="s">
        <v>170</v>
      </c>
      <c r="E2" t="s">
        <v>140</v>
      </c>
    </row>
    <row r="3" spans="1:35" x14ac:dyDescent="0.3">
      <c r="K3" s="5"/>
      <c r="Q3" s="5"/>
      <c r="W3" s="5"/>
      <c r="AC3" s="5"/>
      <c r="AI3" s="5"/>
    </row>
    <row r="5" spans="1:35" x14ac:dyDescent="0.3">
      <c r="F5" s="11">
        <v>48</v>
      </c>
      <c r="G5" s="11"/>
      <c r="H5" s="11"/>
      <c r="I5" s="11"/>
      <c r="J5" s="11"/>
      <c r="K5" s="11"/>
      <c r="L5" s="11">
        <v>49</v>
      </c>
      <c r="M5" s="11"/>
      <c r="N5" s="11"/>
      <c r="O5" s="11"/>
      <c r="P5" s="11"/>
      <c r="Q5" s="11"/>
      <c r="R5" s="11">
        <v>50</v>
      </c>
      <c r="S5" s="11"/>
      <c r="T5" s="11"/>
      <c r="U5" s="11"/>
      <c r="V5" s="11"/>
      <c r="W5" s="11"/>
      <c r="X5" s="11">
        <v>51</v>
      </c>
      <c r="Y5" s="11"/>
      <c r="Z5" s="11"/>
      <c r="AA5" s="11"/>
      <c r="AB5" s="11"/>
      <c r="AC5" s="11"/>
      <c r="AD5" s="11">
        <v>52</v>
      </c>
      <c r="AE5" s="11"/>
      <c r="AF5" s="11"/>
      <c r="AG5" s="11"/>
      <c r="AH5" s="11"/>
      <c r="AI5" s="11"/>
    </row>
    <row r="6" spans="1:35" x14ac:dyDescent="0.3">
      <c r="F6" t="s">
        <v>46</v>
      </c>
      <c r="G6" t="s">
        <v>40</v>
      </c>
      <c r="H6" t="s">
        <v>40</v>
      </c>
      <c r="I6" t="s">
        <v>173</v>
      </c>
      <c r="J6" t="s">
        <v>174</v>
      </c>
      <c r="K6" s="5"/>
      <c r="L6" t="s">
        <v>46</v>
      </c>
      <c r="M6" t="s">
        <v>40</v>
      </c>
      <c r="N6" t="s">
        <v>40</v>
      </c>
      <c r="O6" t="s">
        <v>173</v>
      </c>
      <c r="P6" t="s">
        <v>174</v>
      </c>
      <c r="Q6" s="5"/>
      <c r="R6" t="s">
        <v>46</v>
      </c>
      <c r="S6" t="s">
        <v>40</v>
      </c>
      <c r="T6" t="s">
        <v>40</v>
      </c>
      <c r="U6" t="s">
        <v>173</v>
      </c>
      <c r="V6" t="s">
        <v>174</v>
      </c>
      <c r="W6" s="5"/>
      <c r="X6" t="s">
        <v>46</v>
      </c>
      <c r="Y6" t="s">
        <v>40</v>
      </c>
      <c r="Z6" t="s">
        <v>40</v>
      </c>
      <c r="AA6" t="s">
        <v>173</v>
      </c>
      <c r="AB6" t="s">
        <v>174</v>
      </c>
      <c r="AC6" s="5"/>
      <c r="AD6" t="s">
        <v>46</v>
      </c>
      <c r="AE6" t="s">
        <v>40</v>
      </c>
      <c r="AF6" t="s">
        <v>40</v>
      </c>
      <c r="AG6" t="s">
        <v>173</v>
      </c>
      <c r="AH6" t="s">
        <v>174</v>
      </c>
      <c r="AI6" s="5"/>
    </row>
    <row r="7" spans="1:35" x14ac:dyDescent="0.3">
      <c r="F7" s="7">
        <v>44893</v>
      </c>
      <c r="G7" s="7">
        <f>F7+1</f>
        <v>44894</v>
      </c>
      <c r="H7" s="7">
        <f t="shared" ref="H7:J7" si="0">G7+1</f>
        <v>44895</v>
      </c>
      <c r="I7" s="7">
        <f t="shared" si="0"/>
        <v>44896</v>
      </c>
      <c r="J7" s="7">
        <f t="shared" si="0"/>
        <v>44897</v>
      </c>
      <c r="K7" s="5"/>
      <c r="L7" s="7">
        <f>F7+7</f>
        <v>44900</v>
      </c>
      <c r="M7" s="7">
        <f t="shared" ref="M7:P7" si="1">G7+7</f>
        <v>44901</v>
      </c>
      <c r="N7" s="7">
        <f t="shared" si="1"/>
        <v>44902</v>
      </c>
      <c r="O7" s="7">
        <f t="shared" si="1"/>
        <v>44903</v>
      </c>
      <c r="P7" s="7">
        <f t="shared" si="1"/>
        <v>44904</v>
      </c>
      <c r="Q7" s="5"/>
      <c r="R7" s="7">
        <f>F7+14</f>
        <v>44907</v>
      </c>
      <c r="S7" s="7">
        <f t="shared" ref="S7:V7" si="2">G7+14</f>
        <v>44908</v>
      </c>
      <c r="T7" s="7">
        <f t="shared" si="2"/>
        <v>44909</v>
      </c>
      <c r="U7" s="7">
        <f t="shared" si="2"/>
        <v>44910</v>
      </c>
      <c r="V7" s="7">
        <f t="shared" si="2"/>
        <v>44911</v>
      </c>
      <c r="W7" s="5"/>
      <c r="X7" s="7">
        <f>F7+21</f>
        <v>44914</v>
      </c>
      <c r="Y7" s="7">
        <f t="shared" ref="Y7:AB7" si="3">G7+21</f>
        <v>44915</v>
      </c>
      <c r="Z7" s="7">
        <f t="shared" si="3"/>
        <v>44916</v>
      </c>
      <c r="AA7" s="7">
        <f t="shared" si="3"/>
        <v>44917</v>
      </c>
      <c r="AB7" s="7">
        <f t="shared" si="3"/>
        <v>44918</v>
      </c>
      <c r="AC7" s="5"/>
      <c r="AD7" s="7">
        <f>F7+28</f>
        <v>44921</v>
      </c>
      <c r="AE7" s="7">
        <f t="shared" ref="AE7:AH7" si="4">G7+28</f>
        <v>44922</v>
      </c>
      <c r="AF7" s="7">
        <f t="shared" si="4"/>
        <v>44923</v>
      </c>
      <c r="AG7" s="7">
        <f t="shared" si="4"/>
        <v>44924</v>
      </c>
      <c r="AH7" s="7">
        <f t="shared" si="4"/>
        <v>44925</v>
      </c>
      <c r="AI7" s="5"/>
    </row>
    <row r="8" spans="1:35" x14ac:dyDescent="0.3">
      <c r="A8" s="4" t="s">
        <v>140</v>
      </c>
      <c r="B8" s="4" t="s">
        <v>171</v>
      </c>
      <c r="C8" s="4" t="s">
        <v>172</v>
      </c>
      <c r="D8" s="4" t="s">
        <v>0</v>
      </c>
      <c r="E8" s="4" t="s">
        <v>7</v>
      </c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</row>
    <row r="9" spans="1:35" x14ac:dyDescent="0.3">
      <c r="K9" s="5"/>
      <c r="Q9" s="5"/>
      <c r="W9" s="5"/>
      <c r="AC9" s="5"/>
      <c r="AI9" s="5"/>
    </row>
  </sheetData>
  <mergeCells count="5">
    <mergeCell ref="F5:K5"/>
    <mergeCell ref="L5:Q5"/>
    <mergeCell ref="R5:W5"/>
    <mergeCell ref="X5:AC5"/>
    <mergeCell ref="AD5:AI5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23FA99-F4BF-42A5-9E03-3E00C5EAF3B2}">
  <sheetPr codeName="Feuil4"/>
  <dimension ref="A1:L51"/>
  <sheetViews>
    <sheetView workbookViewId="0">
      <selection activeCell="I6" sqref="I6"/>
    </sheetView>
  </sheetViews>
  <sheetFormatPr baseColWidth="10" defaultRowHeight="14.4" x14ac:dyDescent="0.3"/>
  <cols>
    <col min="3" max="4" width="16.33203125" customWidth="1"/>
    <col min="6" max="6" width="13.5546875" customWidth="1"/>
    <col min="7" max="7" width="13.33203125" customWidth="1"/>
    <col min="8" max="8" width="12.88671875" customWidth="1"/>
    <col min="9" max="9" width="13" customWidth="1"/>
    <col min="10" max="10" width="14.33203125" customWidth="1"/>
    <col min="11" max="11" width="13.6640625" customWidth="1"/>
    <col min="12" max="12" width="21" customWidth="1"/>
  </cols>
  <sheetData>
    <row r="1" spans="1:12" x14ac:dyDescent="0.3">
      <c r="A1" t="s">
        <v>12</v>
      </c>
      <c r="B1" t="s">
        <v>13</v>
      </c>
      <c r="C1" t="s">
        <v>14</v>
      </c>
      <c r="D1" t="s">
        <v>6</v>
      </c>
      <c r="E1" t="s">
        <v>7</v>
      </c>
      <c r="F1" t="s">
        <v>15</v>
      </c>
      <c r="G1" t="s">
        <v>16</v>
      </c>
      <c r="H1" t="s">
        <v>141</v>
      </c>
      <c r="I1" t="s">
        <v>17</v>
      </c>
      <c r="J1" t="s">
        <v>140</v>
      </c>
      <c r="K1" t="s">
        <v>2</v>
      </c>
      <c r="L1" t="s">
        <v>186</v>
      </c>
    </row>
    <row r="2" spans="1:12" x14ac:dyDescent="0.3">
      <c r="A2" t="s">
        <v>18</v>
      </c>
      <c r="B2" t="s">
        <v>19</v>
      </c>
      <c r="C2" t="s">
        <v>20</v>
      </c>
      <c r="D2" t="s">
        <v>21</v>
      </c>
      <c r="E2" t="s">
        <v>22</v>
      </c>
      <c r="F2" t="s">
        <v>23</v>
      </c>
      <c r="G2" t="s">
        <v>24</v>
      </c>
      <c r="H2">
        <v>1</v>
      </c>
      <c r="I2" t="s">
        <v>25</v>
      </c>
      <c r="L2" t="s">
        <v>187</v>
      </c>
    </row>
    <row r="3" spans="1:12" x14ac:dyDescent="0.3">
      <c r="A3" t="s">
        <v>26</v>
      </c>
      <c r="B3" t="s">
        <v>27</v>
      </c>
      <c r="C3" t="s">
        <v>28</v>
      </c>
      <c r="D3" t="s">
        <v>29</v>
      </c>
      <c r="E3" t="s">
        <v>30</v>
      </c>
      <c r="F3" t="s">
        <v>31</v>
      </c>
      <c r="G3" t="s">
        <v>32</v>
      </c>
      <c r="H3">
        <v>2</v>
      </c>
      <c r="I3" t="s">
        <v>33</v>
      </c>
      <c r="L3" t="s">
        <v>204</v>
      </c>
    </row>
    <row r="4" spans="1:12" x14ac:dyDescent="0.3">
      <c r="A4" t="s">
        <v>34</v>
      </c>
      <c r="B4" t="s">
        <v>35</v>
      </c>
      <c r="C4" t="s">
        <v>36</v>
      </c>
      <c r="D4" t="s">
        <v>37</v>
      </c>
      <c r="E4" t="s">
        <v>38</v>
      </c>
      <c r="F4" t="s">
        <v>39</v>
      </c>
      <c r="G4" t="s">
        <v>40</v>
      </c>
      <c r="H4">
        <v>3</v>
      </c>
      <c r="I4" t="s">
        <v>36</v>
      </c>
      <c r="L4" t="s">
        <v>196</v>
      </c>
    </row>
    <row r="5" spans="1:12" x14ac:dyDescent="0.3">
      <c r="A5" t="s">
        <v>41</v>
      </c>
      <c r="B5" t="s">
        <v>42</v>
      </c>
      <c r="D5" t="s">
        <v>43</v>
      </c>
      <c r="E5" t="s">
        <v>44</v>
      </c>
      <c r="F5" t="s">
        <v>45</v>
      </c>
      <c r="G5" t="s">
        <v>46</v>
      </c>
      <c r="H5">
        <v>4</v>
      </c>
      <c r="L5" t="s">
        <v>197</v>
      </c>
    </row>
    <row r="6" spans="1:12" x14ac:dyDescent="0.3">
      <c r="A6" t="s">
        <v>47</v>
      </c>
      <c r="B6" t="s">
        <v>48</v>
      </c>
      <c r="D6" t="s">
        <v>49</v>
      </c>
      <c r="E6" t="s">
        <v>50</v>
      </c>
      <c r="F6" t="s">
        <v>51</v>
      </c>
      <c r="G6" t="s">
        <v>52</v>
      </c>
      <c r="H6">
        <v>5</v>
      </c>
      <c r="L6" t="s">
        <v>195</v>
      </c>
    </row>
    <row r="7" spans="1:12" x14ac:dyDescent="0.3">
      <c r="A7" t="s">
        <v>53</v>
      </c>
      <c r="B7" t="s">
        <v>54</v>
      </c>
      <c r="D7" t="s">
        <v>55</v>
      </c>
      <c r="E7" t="s">
        <v>56</v>
      </c>
      <c r="F7" t="s">
        <v>57</v>
      </c>
      <c r="H7">
        <v>6</v>
      </c>
      <c r="L7" t="s">
        <v>191</v>
      </c>
    </row>
    <row r="8" spans="1:12" x14ac:dyDescent="0.3">
      <c r="A8" t="s">
        <v>58</v>
      </c>
      <c r="B8" t="s">
        <v>59</v>
      </c>
      <c r="D8" t="s">
        <v>60</v>
      </c>
      <c r="E8" t="s">
        <v>61</v>
      </c>
      <c r="F8" t="s">
        <v>62</v>
      </c>
      <c r="H8">
        <v>7</v>
      </c>
      <c r="L8" t="s">
        <v>192</v>
      </c>
    </row>
    <row r="9" spans="1:12" x14ac:dyDescent="0.3">
      <c r="A9" t="s">
        <v>63</v>
      </c>
      <c r="B9" t="s">
        <v>64</v>
      </c>
      <c r="D9" t="s">
        <v>65</v>
      </c>
      <c r="E9" t="s">
        <v>66</v>
      </c>
      <c r="F9" t="s">
        <v>67</v>
      </c>
      <c r="H9">
        <v>8</v>
      </c>
      <c r="L9" t="s">
        <v>202</v>
      </c>
    </row>
    <row r="10" spans="1:12" x14ac:dyDescent="0.3">
      <c r="A10" t="s">
        <v>68</v>
      </c>
      <c r="B10" t="s">
        <v>69</v>
      </c>
      <c r="D10" t="s">
        <v>36</v>
      </c>
      <c r="E10" t="s">
        <v>70</v>
      </c>
      <c r="F10" t="s">
        <v>71</v>
      </c>
      <c r="H10">
        <v>9</v>
      </c>
      <c r="L10" t="s">
        <v>201</v>
      </c>
    </row>
    <row r="11" spans="1:12" x14ac:dyDescent="0.3">
      <c r="A11" t="s">
        <v>72</v>
      </c>
      <c r="B11" t="s">
        <v>73</v>
      </c>
      <c r="E11" t="s">
        <v>74</v>
      </c>
      <c r="F11" t="s">
        <v>75</v>
      </c>
      <c r="H11">
        <v>10</v>
      </c>
      <c r="L11" t="s">
        <v>205</v>
      </c>
    </row>
    <row r="12" spans="1:12" x14ac:dyDescent="0.3">
      <c r="A12" t="s">
        <v>76</v>
      </c>
      <c r="B12" t="s">
        <v>77</v>
      </c>
      <c r="E12" t="s">
        <v>78</v>
      </c>
      <c r="F12" t="s">
        <v>79</v>
      </c>
      <c r="H12">
        <v>11</v>
      </c>
      <c r="L12" t="s">
        <v>188</v>
      </c>
    </row>
    <row r="13" spans="1:12" x14ac:dyDescent="0.3">
      <c r="A13" t="s">
        <v>80</v>
      </c>
      <c r="B13" t="s">
        <v>81</v>
      </c>
      <c r="E13" t="s">
        <v>82</v>
      </c>
      <c r="F13" t="s">
        <v>83</v>
      </c>
      <c r="H13">
        <v>12</v>
      </c>
      <c r="L13" t="s">
        <v>190</v>
      </c>
    </row>
    <row r="14" spans="1:12" x14ac:dyDescent="0.3">
      <c r="A14" t="s">
        <v>84</v>
      </c>
      <c r="E14" t="s">
        <v>85</v>
      </c>
      <c r="F14" t="s">
        <v>86</v>
      </c>
      <c r="H14">
        <v>13</v>
      </c>
      <c r="L14" t="s">
        <v>193</v>
      </c>
    </row>
    <row r="15" spans="1:12" x14ac:dyDescent="0.3">
      <c r="A15" t="s">
        <v>87</v>
      </c>
      <c r="E15" t="s">
        <v>88</v>
      </c>
      <c r="F15" t="s">
        <v>89</v>
      </c>
      <c r="H15">
        <v>14</v>
      </c>
      <c r="L15" t="s">
        <v>194</v>
      </c>
    </row>
    <row r="16" spans="1:12" x14ac:dyDescent="0.3">
      <c r="A16" t="s">
        <v>90</v>
      </c>
      <c r="E16" t="s">
        <v>91</v>
      </c>
      <c r="H16">
        <v>15</v>
      </c>
      <c r="L16" t="s">
        <v>200</v>
      </c>
    </row>
    <row r="17" spans="1:12" x14ac:dyDescent="0.3">
      <c r="A17" t="s">
        <v>92</v>
      </c>
      <c r="E17" t="s">
        <v>93</v>
      </c>
      <c r="H17">
        <v>16</v>
      </c>
      <c r="L17" t="s">
        <v>203</v>
      </c>
    </row>
    <row r="18" spans="1:12" x14ac:dyDescent="0.3">
      <c r="A18" t="s">
        <v>94</v>
      </c>
      <c r="E18" t="s">
        <v>95</v>
      </c>
      <c r="H18">
        <v>17</v>
      </c>
      <c r="L18" t="s">
        <v>207</v>
      </c>
    </row>
    <row r="19" spans="1:12" x14ac:dyDescent="0.3">
      <c r="A19" t="s">
        <v>96</v>
      </c>
      <c r="E19" t="s">
        <v>97</v>
      </c>
      <c r="H19">
        <v>18</v>
      </c>
      <c r="L19" t="s">
        <v>212</v>
      </c>
    </row>
    <row r="20" spans="1:12" x14ac:dyDescent="0.3">
      <c r="A20" t="s">
        <v>98</v>
      </c>
      <c r="E20" t="s">
        <v>99</v>
      </c>
      <c r="H20">
        <v>19</v>
      </c>
      <c r="L20" t="s">
        <v>198</v>
      </c>
    </row>
    <row r="21" spans="1:12" x14ac:dyDescent="0.3">
      <c r="A21" t="s">
        <v>100</v>
      </c>
      <c r="E21" t="s">
        <v>101</v>
      </c>
      <c r="H21">
        <v>20</v>
      </c>
      <c r="L21" t="s">
        <v>209</v>
      </c>
    </row>
    <row r="22" spans="1:12" x14ac:dyDescent="0.3">
      <c r="A22" t="s">
        <v>102</v>
      </c>
      <c r="E22" t="s">
        <v>103</v>
      </c>
      <c r="H22">
        <v>21</v>
      </c>
      <c r="L22" t="s">
        <v>210</v>
      </c>
    </row>
    <row r="23" spans="1:12" x14ac:dyDescent="0.3">
      <c r="A23" t="s">
        <v>104</v>
      </c>
      <c r="E23" t="s">
        <v>105</v>
      </c>
      <c r="H23">
        <v>22</v>
      </c>
      <c r="L23" t="s">
        <v>199</v>
      </c>
    </row>
    <row r="24" spans="1:12" x14ac:dyDescent="0.3">
      <c r="A24" t="s">
        <v>106</v>
      </c>
      <c r="E24" t="s">
        <v>107</v>
      </c>
      <c r="H24">
        <v>23</v>
      </c>
      <c r="L24" t="s">
        <v>213</v>
      </c>
    </row>
    <row r="25" spans="1:12" x14ac:dyDescent="0.3">
      <c r="A25" t="s">
        <v>108</v>
      </c>
      <c r="E25" t="s">
        <v>109</v>
      </c>
      <c r="H25">
        <v>24</v>
      </c>
      <c r="L25" t="s">
        <v>189</v>
      </c>
    </row>
    <row r="26" spans="1:12" x14ac:dyDescent="0.3">
      <c r="A26" t="s">
        <v>110</v>
      </c>
      <c r="E26" t="s">
        <v>111</v>
      </c>
      <c r="H26">
        <v>25</v>
      </c>
      <c r="L26" t="s">
        <v>208</v>
      </c>
    </row>
    <row r="27" spans="1:12" x14ac:dyDescent="0.3">
      <c r="A27" t="s">
        <v>112</v>
      </c>
      <c r="E27" t="s">
        <v>113</v>
      </c>
      <c r="H27">
        <v>26</v>
      </c>
      <c r="L27" t="s">
        <v>206</v>
      </c>
    </row>
    <row r="28" spans="1:12" x14ac:dyDescent="0.3">
      <c r="A28" t="s">
        <v>114</v>
      </c>
      <c r="E28" t="s">
        <v>115</v>
      </c>
      <c r="H28">
        <v>27</v>
      </c>
      <c r="L28" t="s">
        <v>211</v>
      </c>
    </row>
    <row r="29" spans="1:12" x14ac:dyDescent="0.3">
      <c r="A29" t="s">
        <v>116</v>
      </c>
      <c r="E29" t="s">
        <v>117</v>
      </c>
      <c r="H29">
        <v>28</v>
      </c>
      <c r="L29" t="s">
        <v>214</v>
      </c>
    </row>
    <row r="30" spans="1:12" x14ac:dyDescent="0.3">
      <c r="A30" t="s">
        <v>118</v>
      </c>
      <c r="E30" t="s">
        <v>119</v>
      </c>
      <c r="H30">
        <v>29</v>
      </c>
      <c r="L30" t="s">
        <v>215</v>
      </c>
    </row>
    <row r="31" spans="1:12" x14ac:dyDescent="0.3">
      <c r="A31" t="s">
        <v>120</v>
      </c>
      <c r="E31" t="s">
        <v>121</v>
      </c>
      <c r="H31">
        <v>30</v>
      </c>
      <c r="L31" t="s">
        <v>216</v>
      </c>
    </row>
    <row r="32" spans="1:12" x14ac:dyDescent="0.3">
      <c r="A32" t="s">
        <v>122</v>
      </c>
      <c r="E32" t="s">
        <v>123</v>
      </c>
      <c r="H32">
        <v>31</v>
      </c>
    </row>
    <row r="33" spans="1:8" x14ac:dyDescent="0.3">
      <c r="A33" t="s">
        <v>124</v>
      </c>
      <c r="E33" t="s">
        <v>125</v>
      </c>
      <c r="H33">
        <v>32</v>
      </c>
    </row>
    <row r="34" spans="1:8" x14ac:dyDescent="0.3">
      <c r="A34" t="s">
        <v>126</v>
      </c>
      <c r="E34" t="s">
        <v>127</v>
      </c>
      <c r="H34">
        <v>33</v>
      </c>
    </row>
    <row r="35" spans="1:8" x14ac:dyDescent="0.3">
      <c r="A35" t="s">
        <v>128</v>
      </c>
      <c r="E35" t="s">
        <v>129</v>
      </c>
      <c r="H35">
        <v>34</v>
      </c>
    </row>
    <row r="36" spans="1:8" x14ac:dyDescent="0.3">
      <c r="A36" t="s">
        <v>130</v>
      </c>
      <c r="E36" t="s">
        <v>131</v>
      </c>
      <c r="H36">
        <v>35</v>
      </c>
    </row>
    <row r="37" spans="1:8" x14ac:dyDescent="0.3">
      <c r="A37" t="s">
        <v>132</v>
      </c>
      <c r="E37" t="s">
        <v>133</v>
      </c>
      <c r="H37">
        <v>36</v>
      </c>
    </row>
    <row r="38" spans="1:8" x14ac:dyDescent="0.3">
      <c r="A38" t="s">
        <v>36</v>
      </c>
      <c r="E38" t="s">
        <v>134</v>
      </c>
      <c r="H38">
        <v>37</v>
      </c>
    </row>
    <row r="39" spans="1:8" x14ac:dyDescent="0.3">
      <c r="E39" t="s">
        <v>135</v>
      </c>
      <c r="H39">
        <v>38</v>
      </c>
    </row>
    <row r="40" spans="1:8" x14ac:dyDescent="0.3">
      <c r="E40" t="s">
        <v>136</v>
      </c>
      <c r="H40">
        <v>39</v>
      </c>
    </row>
    <row r="41" spans="1:8" x14ac:dyDescent="0.3">
      <c r="E41" t="s">
        <v>137</v>
      </c>
      <c r="H41">
        <v>40</v>
      </c>
    </row>
    <row r="42" spans="1:8" x14ac:dyDescent="0.3">
      <c r="E42" t="s">
        <v>138</v>
      </c>
      <c r="H42">
        <v>41</v>
      </c>
    </row>
    <row r="43" spans="1:8" x14ac:dyDescent="0.3">
      <c r="E43" t="s">
        <v>139</v>
      </c>
      <c r="H43">
        <v>42</v>
      </c>
    </row>
    <row r="44" spans="1:8" x14ac:dyDescent="0.3">
      <c r="E44" t="s">
        <v>36</v>
      </c>
      <c r="H44">
        <v>43</v>
      </c>
    </row>
    <row r="45" spans="1:8" x14ac:dyDescent="0.3">
      <c r="H45">
        <v>44</v>
      </c>
    </row>
    <row r="46" spans="1:8" x14ac:dyDescent="0.3">
      <c r="H46">
        <v>45</v>
      </c>
    </row>
    <row r="47" spans="1:8" x14ac:dyDescent="0.3">
      <c r="H47">
        <v>46</v>
      </c>
    </row>
    <row r="48" spans="1:8" x14ac:dyDescent="0.3">
      <c r="H48">
        <v>47</v>
      </c>
    </row>
    <row r="49" spans="8:8" x14ac:dyDescent="0.3">
      <c r="H49">
        <v>48</v>
      </c>
    </row>
    <row r="50" spans="8:8" x14ac:dyDescent="0.3">
      <c r="H50">
        <v>49</v>
      </c>
    </row>
    <row r="51" spans="8:8" x14ac:dyDescent="0.3">
      <c r="H51">
        <v>50</v>
      </c>
    </row>
  </sheetData>
  <pageMargins left="0.7" right="0.7" top="0.75" bottom="0.75" header="0.3" footer="0.3"/>
  <pageSetup paperSize="9" orientation="portrait" horizontalDpi="300" verticalDpi="300" r:id="rId1"/>
  <tableParts count="12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15</vt:i4>
      </vt:variant>
    </vt:vector>
  </HeadingPairs>
  <TitlesOfParts>
    <vt:vector size="29" baseType="lpstr">
      <vt:lpstr>Tâche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Data</vt:lpstr>
      <vt:lpstr>Listmois</vt:lpstr>
      <vt:lpstr>Listnomcontact</vt:lpstr>
      <vt:lpstr>ListPBS</vt:lpstr>
      <vt:lpstr>ListquantiteWU</vt:lpstr>
      <vt:lpstr>Listressource</vt:lpstr>
      <vt:lpstr>Listressourceactive</vt:lpstr>
      <vt:lpstr>Liststatut</vt:lpstr>
      <vt:lpstr>Liststatutsub</vt:lpstr>
      <vt:lpstr>ListTabTache</vt:lpstr>
      <vt:lpstr>ListTache</vt:lpstr>
      <vt:lpstr>ListtailleWU</vt:lpstr>
      <vt:lpstr>Listtypeconge</vt:lpstr>
      <vt:lpstr>ListtypeWU</vt:lpstr>
      <vt:lpstr>Listversion</vt:lpstr>
      <vt:lpstr>Listyesno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MICHAUX (mamichau)</dc:creator>
  <cp:lastModifiedBy>Martin MICHAUX (mamichau)</cp:lastModifiedBy>
  <dcterms:created xsi:type="dcterms:W3CDTF">2022-01-26T10:07:20Z</dcterms:created>
  <dcterms:modified xsi:type="dcterms:W3CDTF">2022-02-22T09:53:19Z</dcterms:modified>
</cp:coreProperties>
</file>