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2. COORDO_NED\"/>
    </mc:Choice>
  </mc:AlternateContent>
  <xr:revisionPtr revIDLastSave="0" documentId="13_ncr:1_{FF8FCB01-678F-418E-94C4-0B4F8ED553BE}" xr6:coauthVersionLast="47" xr6:coauthVersionMax="47" xr10:uidLastSave="{00000000-0000-0000-0000-000000000000}"/>
  <bookViews>
    <workbookView xWindow="4830" yWindow="4290" windowWidth="28800" windowHeight="10395" xr2:uid="{26A45A6D-CB21-4E27-9633-88D18301780F}"/>
  </bookViews>
  <sheets>
    <sheet name="Suivi complet" sheetId="1" r:id="rId1"/>
  </sheets>
  <externalReferences>
    <externalReference r:id="rId2"/>
  </externalReferences>
  <definedNames>
    <definedName name="Historique" localSheetId="0">'Suivi complet'!$B$4:$G$11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F5" i="1"/>
  <c r="F6" i="1"/>
  <c r="F7" i="1"/>
  <c r="F8" i="1"/>
  <c r="F9" i="1"/>
  <c r="F10" i="1"/>
  <c r="F11" i="1"/>
  <c r="E5" i="1"/>
  <c r="E6" i="1"/>
  <c r="E7" i="1"/>
  <c r="E8" i="1"/>
  <c r="E9" i="1"/>
  <c r="E10" i="1"/>
  <c r="E11" i="1"/>
  <c r="D5" i="1"/>
  <c r="D6" i="1"/>
  <c r="D7" i="1"/>
  <c r="D8" i="1"/>
  <c r="D9" i="1"/>
  <c r="D10" i="1"/>
  <c r="D11" i="1"/>
  <c r="C5" i="1"/>
  <c r="C6" i="1"/>
  <c r="C7" i="1"/>
  <c r="C8" i="1"/>
  <c r="C9" i="1"/>
  <c r="C10" i="1"/>
  <c r="C11" i="1"/>
  <c r="B5" i="1"/>
  <c r="B6" i="1"/>
  <c r="B7" i="1"/>
  <c r="B8" i="1"/>
  <c r="B9" i="1"/>
  <c r="B10" i="1"/>
  <c r="B11" i="1"/>
</calcChain>
</file>

<file path=xl/sharedStrings.xml><?xml version="1.0" encoding="utf-8"?>
<sst xmlns="http://schemas.openxmlformats.org/spreadsheetml/2006/main" count="8" uniqueCount="8">
  <si>
    <t>Etat</t>
  </si>
  <si>
    <t>Échéance</t>
  </si>
  <si>
    <t>Date de début</t>
  </si>
  <si>
    <t>Date de fin</t>
  </si>
  <si>
    <t>TÂCHES</t>
  </si>
  <si>
    <t>Acteurs</t>
  </si>
  <si>
    <t>Nom du projet</t>
  </si>
  <si>
    <t>Projet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</si>
</sst>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9"/>
      <color theme="0"/>
      <name val="Marianne"/>
    </font>
    <font>
      <sz val="8"/>
      <name val="Marianne Light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wrapText="1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0" formatCode="General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Style de tableau 1" pivot="0" count="2" xr9:uid="{D1807DFC-DF33-4B4F-B93C-E7E70735FFDB}">
      <tableStyleElement type="headerRow" dxfId="12"/>
      <tableStyleElement type="second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4413431-C770-4FD5-9EF1-8C1EA618544D}"/>
            </a:ext>
          </a:extLst>
        </xdr:cNvPr>
        <xdr:cNvGrpSpPr/>
      </xdr:nvGrpSpPr>
      <xdr:grpSpPr>
        <a:xfrm>
          <a:off x="131886" y="351694"/>
          <a:ext cx="1912326" cy="608133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66731554-E949-4A7B-A2E2-6CD7D2701E23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D811ECE4-0312-4698-B134-AB661ACDE6DC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SUIVI DÉTAILLÉ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2AE954CD-BC6E-45C2-8D70-A4232DB312A0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DA3DCF24-4585-4CED-A022-DA23DDE0A3AD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E0AC5A65-3129-4884-9BDA-A881CC91C63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477AFEDB-D636-4DD2-9ECD-5F8332D00F1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631AF03B-C608-4A76-8898-E9012BA3FF8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02A3C77D-145F-4858-BD8B-8435E024737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2AF24DD6-EF48-434B-9EBC-6D056FE177E6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FFE02B83-D05E-4C00-8B95-0791A73250B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C09924BD-7C7B-4B3F-8B2F-3B9990B0636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5C6F870F-9F2E-419A-8538-39881A8284A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99F5956E-B8DD-435F-965B-A4F8E3BE9552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104A67E4-D01A-4310-866C-A2B316E78D7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D42DDC50-8759-41BB-B962-5B758EA7039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B5A24587-9999-4E11-AB66-384386A214F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extLst>
            <a:ext uri="{FF2B5EF4-FFF2-40B4-BE49-F238E27FC236}">
              <a16:creationId xmlns:a16="http://schemas.microsoft.com/office/drawing/2014/main" id="{BAD23FF7-70A7-45F9-AF3A-BEC07A565A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HEBDO_VBROUIL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.09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81649E-E1FE-424B-B0B7-AE7386E1FD72}" name="Tableau33" displayName="Tableau33" ref="B4:G11" totalsRowShown="0" headerRowDxfId="10" dataDxfId="9">
  <autoFilter ref="B4:G11" xr:uid="{5BFBF0D4-3C2F-49B9-90F1-E24A6F41CD26}"/>
  <tableColumns count="6">
    <tableColumn id="1" xr3:uid="{9A8106D2-EB4A-4364-8D6D-78697299CD2D}" name="Etat" dataDxfId="5">
      <calculatedColumnFormula>VLOOKUP($E$1,[1]!Tableausource[#All],3,FALSE)</calculatedColumnFormula>
    </tableColumn>
    <tableColumn id="7" xr3:uid="{A2E39E54-5CDB-4D3F-A866-C179E6AE5F78}" name="Échéance" dataDxfId="4">
      <calculatedColumnFormula>VLOOKUP($E$1,[1]!Tableausource[#All],9,FALSE)</calculatedColumnFormula>
    </tableColumn>
    <tableColumn id="3" xr3:uid="{A6FE67EF-412F-4F3B-A7A2-E7E636C83547}" name="Date de début" dataDxfId="3">
      <calculatedColumnFormula>IF(VLOOKUP($E$1,[1]!Tableausource[#All],10,FALSE)="","",VLOOKUP($E$1,[1]!Tableausource[#All],10,FALSE))</calculatedColumnFormula>
    </tableColumn>
    <tableColumn id="4" xr3:uid="{EC858F24-6A0B-47A4-B67A-B716C0B6A17E}" name="Date de fin" dataDxfId="2">
      <calculatedColumnFormula>IF(VLOOKUP($E$1,[1]!Tableausource[#All],11,FALSE)="","",VLOOKUP($E$1,[1]!Tableausource[#All],11,FALSE))</calculatedColumnFormula>
    </tableColumn>
    <tableColumn id="2" xr3:uid="{B3804C02-CD3F-4A7F-945E-832A55898BCC}" name="TÂCHES" dataDxfId="1">
      <calculatedColumnFormula>VLOOKUP($E$1,[1]!Tableausource[#All],6,FALSE)</calculatedColumnFormula>
    </tableColumn>
    <tableColumn id="6" xr3:uid="{FC66D7AC-5192-4620-BBA4-26278E725802}" name="Acteurs" dataDxfId="0">
      <calculatedColumnFormula>IF(VLOOKUP($E$1,[1]!Tableausource[#All],12,FALSE)="","Non renseigné",VLOOKUP($E$1,[1]!Tableausource[#All],12,FALSE))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9A525-6306-4650-836E-8D920442F14D}">
  <dimension ref="B1:G11"/>
  <sheetViews>
    <sheetView tabSelected="1" topLeftCell="D1" zoomScale="130" zoomScaleNormal="130" workbookViewId="0">
      <selection activeCell="F5" sqref="F5"/>
    </sheetView>
  </sheetViews>
  <sheetFormatPr baseColWidth="10" defaultRowHeight="15" x14ac:dyDescent="0.25"/>
  <cols>
    <col min="1" max="1" width="2.42578125" style="1" customWidth="1"/>
    <col min="2" max="2" width="8.7109375" style="1" customWidth="1"/>
    <col min="3" max="3" width="11.28515625" style="1" bestFit="1" customWidth="1"/>
    <col min="4" max="4" width="12.5703125" style="1" bestFit="1" customWidth="1"/>
    <col min="5" max="5" width="12.5703125" style="1" customWidth="1"/>
    <col min="6" max="6" width="48.42578125" style="1" customWidth="1"/>
    <col min="7" max="7" width="18.42578125" style="1" customWidth="1"/>
    <col min="8" max="16384" width="11.42578125" style="1"/>
  </cols>
  <sheetData>
    <row r="1" spans="2:7" ht="24" customHeight="1" x14ac:dyDescent="0.25">
      <c r="D1" s="1" t="s">
        <v>6</v>
      </c>
      <c r="E1" s="1" t="s">
        <v>7</v>
      </c>
    </row>
    <row r="3" spans="2:7" ht="36" customHeight="1" x14ac:dyDescent="0.25"/>
    <row r="4" spans="2:7" ht="15.75" x14ac:dyDescent="0.3">
      <c r="B4" s="2" t="s">
        <v>0</v>
      </c>
      <c r="C4" s="2" t="s">
        <v>1</v>
      </c>
      <c r="D4" s="2" t="s">
        <v>2</v>
      </c>
      <c r="E4" s="2" t="s">
        <v>3</v>
      </c>
      <c r="F4" s="3" t="s">
        <v>4</v>
      </c>
      <c r="G4" s="2" t="s">
        <v>5</v>
      </c>
    </row>
    <row r="5" spans="2:7" x14ac:dyDescent="0.25">
      <c r="B5" s="4" t="str">
        <f>VLOOKUP($E$1,[1]!Tableausource[#All],3,FALSE)</f>
        <v>🟡</v>
      </c>
      <c r="C5" s="4">
        <f>VLOOKUP($E$1,[1]!Tableausource[#All],9,FALSE)</f>
        <v>45569</v>
      </c>
      <c r="D5" s="4">
        <f>IF(VLOOKUP($E$1,[1]!Tableausource[#All],10,FALSE)="","",VLOOKUP($E$1,[1]!Tableausource[#All],10,FALSE))</f>
        <v>45568</v>
      </c>
      <c r="E5" s="4" t="str">
        <f>IF(VLOOKUP($E$1,[1]!Tableausource[#All],11,FALSE)="","",VLOOKUP($E$1,[1]!Tableausource[#All],11,FALSE))</f>
        <v/>
      </c>
      <c r="F5" s="5" t="str">
        <f>VLOOKUP($E$1,[1]!Tableausource[#All],6,FALSE)</f>
        <v>Tache 2</v>
      </c>
      <c r="G5" s="5" t="str">
        <f>IF(VLOOKUP($E$1,[1]!Tableausource[#All],12,FALSE)="","Non renseigné",VLOOKUP($E$1,[1]!Tableausource[#All],12,FALSE))</f>
        <v>Non renseigné</v>
      </c>
    </row>
    <row r="6" spans="2:7" x14ac:dyDescent="0.25">
      <c r="B6" s="4" t="str">
        <f>VLOOKUP($E$1,[1]!Tableausource[#All],3,FALSE)</f>
        <v>🟡</v>
      </c>
      <c r="C6" s="4">
        <f>VLOOKUP($E$1,[1]!Tableausource[#All],9,FALSE)</f>
        <v>45569</v>
      </c>
      <c r="D6" s="4">
        <f>IF(VLOOKUP($E$1,[1]!Tableausource[#All],10,FALSE)="","",VLOOKUP($E$1,[1]!Tableausource[#All],10,FALSE))</f>
        <v>45568</v>
      </c>
      <c r="E6" s="4" t="str">
        <f>IF(VLOOKUP($E$1,[1]!Tableausource[#All],11,FALSE)="","",VLOOKUP($E$1,[1]!Tableausource[#All],11,FALSE))</f>
        <v/>
      </c>
      <c r="F6" s="5" t="str">
        <f>VLOOKUP($E$1,[1]!Tableausource[#All],6,FALSE)</f>
        <v>Tache 2</v>
      </c>
      <c r="G6" s="5" t="str">
        <f>IF(VLOOKUP($E$1,[1]!Tableausource[#All],12,FALSE)="","Non renseigné",VLOOKUP($E$1,[1]!Tableausource[#All],12,FALSE))</f>
        <v>Non renseigné</v>
      </c>
    </row>
    <row r="7" spans="2:7" x14ac:dyDescent="0.25">
      <c r="B7" s="4" t="str">
        <f>VLOOKUP($E$1,[1]!Tableausource[#All],3,FALSE)</f>
        <v>🟡</v>
      </c>
      <c r="C7" s="4">
        <f>VLOOKUP($E$1,[1]!Tableausource[#All],9,FALSE)</f>
        <v>45569</v>
      </c>
      <c r="D7" s="4">
        <f>IF(VLOOKUP($E$1,[1]!Tableausource[#All],10,FALSE)="","",VLOOKUP($E$1,[1]!Tableausource[#All],10,FALSE))</f>
        <v>45568</v>
      </c>
      <c r="E7" s="4" t="str">
        <f>IF(VLOOKUP($E$1,[1]!Tableausource[#All],11,FALSE)="","",VLOOKUP($E$1,[1]!Tableausource[#All],11,FALSE))</f>
        <v/>
      </c>
      <c r="F7" s="5" t="str">
        <f>VLOOKUP($E$1,[1]!Tableausource[#All],6,FALSE)</f>
        <v>Tache 2</v>
      </c>
      <c r="G7" s="6" t="str">
        <f>IF(VLOOKUP($E$1,[1]!Tableausource[#All],12,FALSE)="","Non renseigné",VLOOKUP($E$1,[1]!Tableausource[#All],12,FALSE))</f>
        <v>Non renseigné</v>
      </c>
    </row>
    <row r="8" spans="2:7" x14ac:dyDescent="0.25">
      <c r="B8" s="4" t="str">
        <f>VLOOKUP($E$1,[1]!Tableausource[#All],3,FALSE)</f>
        <v>🟡</v>
      </c>
      <c r="C8" s="4">
        <f>VLOOKUP($E$1,[1]!Tableausource[#All],9,FALSE)</f>
        <v>45569</v>
      </c>
      <c r="D8" s="4">
        <f>IF(VLOOKUP($E$1,[1]!Tableausource[#All],10,FALSE)="","",VLOOKUP($E$1,[1]!Tableausource[#All],10,FALSE))</f>
        <v>45568</v>
      </c>
      <c r="E8" s="4" t="str">
        <f>IF(VLOOKUP($E$1,[1]!Tableausource[#All],11,FALSE)="","",VLOOKUP($E$1,[1]!Tableausource[#All],11,FALSE))</f>
        <v/>
      </c>
      <c r="F8" s="5" t="str">
        <f>VLOOKUP($E$1,[1]!Tableausource[#All],6,FALSE)</f>
        <v>Tache 2</v>
      </c>
      <c r="G8" s="6" t="str">
        <f>IF(VLOOKUP($E$1,[1]!Tableausource[#All],12,FALSE)="","Non renseigné",VLOOKUP($E$1,[1]!Tableausource[#All],12,FALSE))</f>
        <v>Non renseigné</v>
      </c>
    </row>
    <row r="9" spans="2:7" x14ac:dyDescent="0.25">
      <c r="B9" s="4" t="str">
        <f>VLOOKUP($E$1,[1]!Tableausource[#All],3,FALSE)</f>
        <v>🟡</v>
      </c>
      <c r="C9" s="4">
        <f>VLOOKUP($E$1,[1]!Tableausource[#All],9,FALSE)</f>
        <v>45569</v>
      </c>
      <c r="D9" s="4">
        <f>IF(VLOOKUP($E$1,[1]!Tableausource[#All],10,FALSE)="","",VLOOKUP($E$1,[1]!Tableausource[#All],10,FALSE))</f>
        <v>45568</v>
      </c>
      <c r="E9" s="4" t="str">
        <f>IF(VLOOKUP($E$1,[1]!Tableausource[#All],11,FALSE)="","",VLOOKUP($E$1,[1]!Tableausource[#All],11,FALSE))</f>
        <v/>
      </c>
      <c r="F9" s="5" t="str">
        <f>VLOOKUP($E$1,[1]!Tableausource[#All],6,FALSE)</f>
        <v>Tache 2</v>
      </c>
      <c r="G9" s="6" t="str">
        <f>IF(VLOOKUP($E$1,[1]!Tableausource[#All],12,FALSE)="","Non renseigné",VLOOKUP($E$1,[1]!Tableausource[#All],12,FALSE))</f>
        <v>Non renseigné</v>
      </c>
    </row>
    <row r="10" spans="2:7" x14ac:dyDescent="0.25">
      <c r="B10" s="4" t="str">
        <f>VLOOKUP($E$1,[1]!Tableausource[#All],3,FALSE)</f>
        <v>🟡</v>
      </c>
      <c r="C10" s="4">
        <f>VLOOKUP($E$1,[1]!Tableausource[#All],9,FALSE)</f>
        <v>45569</v>
      </c>
      <c r="D10" s="4">
        <f>IF(VLOOKUP($E$1,[1]!Tableausource[#All],10,FALSE)="","",VLOOKUP($E$1,[1]!Tableausource[#All],10,FALSE))</f>
        <v>45568</v>
      </c>
      <c r="E10" s="4" t="str">
        <f>IF(VLOOKUP($E$1,[1]!Tableausource[#All],11,FALSE)="","",VLOOKUP($E$1,[1]!Tableausource[#All],11,FALSE))</f>
        <v/>
      </c>
      <c r="F10" s="5" t="str">
        <f>VLOOKUP($E$1,[1]!Tableausource[#All],6,FALSE)</f>
        <v>Tache 2</v>
      </c>
      <c r="G10" s="6" t="str">
        <f>IF(VLOOKUP($E$1,[1]!Tableausource[#All],12,FALSE)="","Non renseigné",VLOOKUP($E$1,[1]!Tableausource[#All],12,FALSE))</f>
        <v>Non renseigné</v>
      </c>
    </row>
    <row r="11" spans="2:7" x14ac:dyDescent="0.25">
      <c r="B11" s="4" t="str">
        <f>VLOOKUP($E$1,[1]!Tableausource[#All],3,FALSE)</f>
        <v>🟡</v>
      </c>
      <c r="C11" s="4">
        <f>VLOOKUP($E$1,[1]!Tableausource[#All],9,FALSE)</f>
        <v>45569</v>
      </c>
      <c r="D11" s="4">
        <f>IF(VLOOKUP($E$1,[1]!Tableausource[#All],10,FALSE)="","",VLOOKUP($E$1,[1]!Tableausource[#All],10,FALSE))</f>
        <v>45568</v>
      </c>
      <c r="E11" s="4" t="str">
        <f>IF(VLOOKUP($E$1,[1]!Tableausource[#All],11,FALSE)="","",VLOOKUP($E$1,[1]!Tableausource[#All],11,FALSE))</f>
        <v/>
      </c>
      <c r="F11" s="5" t="str">
        <f>VLOOKUP($E$1,[1]!Tableausource[#All],6,FALSE)</f>
        <v>Tache 2</v>
      </c>
      <c r="G11" s="6" t="str">
        <f>IF(VLOOKUP($E$1,[1]!Tableausource[#All],12,FALSE)="","Non renseigné",VLOOKUP($E$1,[1]!Tableausource[#All],12,FALSE))</f>
        <v>Non renseigné</v>
      </c>
    </row>
  </sheetData>
  <conditionalFormatting sqref="B5:B11">
    <cfRule type="containsText" dxfId="6" priority="2" operator="containsText" text="🟢">
      <formula>NOT(ISERROR(SEARCH("🟢",B5)))</formula>
    </cfRule>
    <cfRule type="containsText" dxfId="7" priority="1" operator="containsText" text="🟡">
      <formula>NOT(ISERROR(SEARCH("🟡",B5)))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complet</vt:lpstr>
      <vt:lpstr>'Suivi complet'!Historique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ECHARDOUR Alice</cp:lastModifiedBy>
  <dcterms:created xsi:type="dcterms:W3CDTF">2024-10-03T13:37:37Z</dcterms:created>
  <dcterms:modified xsi:type="dcterms:W3CDTF">2024-10-03T14:29:07Z</dcterms:modified>
</cp:coreProperties>
</file>