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ice.echardour\Desktop\"/>
    </mc:Choice>
  </mc:AlternateContent>
  <bookViews>
    <workbookView xWindow="0" yWindow="0" windowWidth="20490" windowHeight="730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C13" i="1"/>
  <c r="B13" i="1"/>
  <c r="D12" i="1"/>
  <c r="C12" i="1"/>
  <c r="B12" i="1"/>
  <c r="D11" i="1"/>
  <c r="C11" i="1"/>
  <c r="B11" i="1"/>
  <c r="D9" i="1"/>
  <c r="C9" i="1"/>
  <c r="B9" i="1"/>
  <c r="D8" i="1"/>
  <c r="C8" i="1"/>
  <c r="B8" i="1"/>
  <c r="D7" i="1"/>
  <c r="C7" i="1"/>
  <c r="B7" i="1"/>
  <c r="D5" i="1"/>
  <c r="C5" i="1"/>
  <c r="B5" i="1"/>
  <c r="D4" i="1"/>
  <c r="C4" i="1"/>
  <c r="B4" i="1"/>
  <c r="D3" i="1"/>
  <c r="C3" i="1"/>
  <c r="B3" i="1"/>
</calcChain>
</file>

<file path=xl/sharedStrings.xml><?xml version="1.0" encoding="utf-8"?>
<sst xmlns="http://schemas.openxmlformats.org/spreadsheetml/2006/main" count="18" uniqueCount="9">
  <si>
    <t>Sur place</t>
  </si>
  <si>
    <t>À emporter</t>
  </si>
  <si>
    <t>Livraison</t>
  </si>
  <si>
    <t>Villeurbanne</t>
  </si>
  <si>
    <t>Lyon</t>
  </si>
  <si>
    <t>Montpellier</t>
  </si>
  <si>
    <t>Burger</t>
  </si>
  <si>
    <t>Pizza</t>
  </si>
  <si>
    <t>Salade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</si>
</sst>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right"/>
    </xf>
    <xf numFmtId="1" fontId="0" fillId="0" borderId="0" xfId="0" quotePrefix="1" applyNumberFormat="1" applyBorder="1"/>
    <xf numFmtId="1" fontId="0" fillId="0" borderId="5" xfId="0" quotePrefix="1" applyNumberFormat="1" applyBorder="1"/>
    <xf numFmtId="0" fontId="0" fillId="0" borderId="6" xfId="0" applyBorder="1" applyAlignment="1">
      <alignment horizontal="right"/>
    </xf>
    <xf numFmtId="1" fontId="0" fillId="0" borderId="7" xfId="0" quotePrefix="1" applyNumberFormat="1" applyBorder="1"/>
    <xf numFmtId="1" fontId="0" fillId="0" borderId="8" xfId="0" quotePrefix="1" applyNumberFormat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A10" sqref="A10:D13"/>
    </sheetView>
  </sheetViews>
  <sheetFormatPr baseColWidth="10" defaultRowHeight="15" x14ac:dyDescent="0.25"/>
  <cols>
    <col min="1" max="1" width="25.42578125" customWidth="1"/>
    <col min="2" max="2" width="14.7109375" customWidth="1"/>
    <col min="3" max="3" width="16" customWidth="1"/>
    <col min="4" max="4" width="15.28515625" customWidth="1"/>
  </cols>
  <sheetData>
    <row r="1" spans="1:4" ht="15.75" thickBot="1" x14ac:dyDescent="0.3">
      <c r="B1" t="s">
        <v>0</v>
      </c>
      <c r="C1" t="s">
        <v>1</v>
      </c>
      <c r="D1" t="s">
        <v>2</v>
      </c>
    </row>
    <row r="2" spans="1:4" x14ac:dyDescent="0.25">
      <c r="A2" s="1" t="s">
        <v>3</v>
      </c>
      <c r="B2" s="2"/>
      <c r="C2" s="2"/>
      <c r="D2" s="3"/>
    </row>
    <row r="3" spans="1:4" x14ac:dyDescent="0.25">
      <c r="A3" s="4" t="s">
        <v>6</v>
      </c>
      <c r="B3" s="5">
        <f>COUNTIFS(Feuil2!A:A,"Burger",Feuil2!B:B,"Sur place",Feuil2!C:C,"Villeurbanne")</f>
        <v>1</v>
      </c>
      <c r="C3" s="5">
        <f>COUNTIFS(Feuil2!B:B,"Burger",Feuil2!C:C,"À emporter",Feuil2!D:D,"Villeurbanne")</f>
        <v>0</v>
      </c>
      <c r="D3" s="6">
        <f>COUNTIFS(Feuil2!C:C,"Burger",Feuil2!D:D,"Livraison",Feuil2!E:E,"Villeurbanne")</f>
        <v>0</v>
      </c>
    </row>
    <row r="4" spans="1:4" x14ac:dyDescent="0.25">
      <c r="A4" s="4" t="s">
        <v>7</v>
      </c>
      <c r="B4" s="5">
        <f>COUNTIFS(Feuil2!A:A,"Pizza",Feuil2!B:B,"Sur place",Feuil2!C:C,"Villeurbanne")</f>
        <v>0</v>
      </c>
      <c r="C4" s="5">
        <f>COUNTIFS(Feuil2!B:B,"Pizza",Feuil2!C:C,"À emporter",Feuil2!D:D,"Villeurbanne")</f>
        <v>0</v>
      </c>
      <c r="D4" s="6">
        <f>COUNTIFS(Feuil2!C:C,"Pizza",Feuil2!D:D,"Livraison",Feuil2!E:E,"Villeurbanne")</f>
        <v>0</v>
      </c>
    </row>
    <row r="5" spans="1:4" ht="15.75" thickBot="1" x14ac:dyDescent="0.3">
      <c r="A5" s="7" t="s">
        <v>8</v>
      </c>
      <c r="B5" s="8">
        <f>COUNTIFS(Feuil2!A:A,"Salade",Feuil2!B:B,"Sur place",Feuil2!C:C,"Villeurbanne")</f>
        <v>0</v>
      </c>
      <c r="C5" s="8">
        <f>COUNTIFS(Feuil2!B:B,"Salade",Feuil2!C:C,"À emporter",Feuil2!D:D,"Villeurbanne")</f>
        <v>0</v>
      </c>
      <c r="D5" s="9">
        <f>COUNTIFS(Feuil2!C:C,"Salade",Feuil2!D:D,"Livraison",Feuil2!E:E,"Villeurbanne")</f>
        <v>0</v>
      </c>
    </row>
    <row r="6" spans="1:4" x14ac:dyDescent="0.25">
      <c r="A6" s="1" t="s">
        <v>4</v>
      </c>
      <c r="B6" s="2"/>
      <c r="C6" s="2"/>
      <c r="D6" s="3"/>
    </row>
    <row r="7" spans="1:4" x14ac:dyDescent="0.25">
      <c r="A7" s="4" t="s">
        <v>6</v>
      </c>
      <c r="B7" s="5">
        <f>COUNTIFS(Feuil2!A:A,"Burger",Feuil2!B:B,"Sur place",Feuil2!C:C,"Lyon")</f>
        <v>0</v>
      </c>
      <c r="C7" s="5">
        <f>COUNTIFS(Feuil2!B:B,"Burger",Feuil2!C:C,"À emporter",Feuil2!D:D,"Lyon")</f>
        <v>0</v>
      </c>
      <c r="D7" s="6">
        <f>COUNTIFS(Feuil2!C:C,"Burger",Feuil2!D:D,"Livraison",Feuil2!E:E,"Lyon")</f>
        <v>0</v>
      </c>
    </row>
    <row r="8" spans="1:4" x14ac:dyDescent="0.25">
      <c r="A8" s="4" t="s">
        <v>7</v>
      </c>
      <c r="B8" s="5">
        <f>COUNTIFS(Feuil2!A:A,"Pizza",Feuil2!B:B,"Sur place",Feuil2!C:C,"Lyon")</f>
        <v>0</v>
      </c>
      <c r="C8" s="5">
        <f>COUNTIFS(Feuil2!B:B,"Pizza",Feuil2!C:C,"À emporter",Feuil2!D:D,"Lyon")</f>
        <v>0</v>
      </c>
      <c r="D8" s="6">
        <f>COUNTIFS(Feuil2!C:C,"Pizza",Feuil2!D:D,"Livraison",Feuil2!E:E,"Lyon")</f>
        <v>0</v>
      </c>
    </row>
    <row r="9" spans="1:4" ht="15.75" thickBot="1" x14ac:dyDescent="0.3">
      <c r="A9" s="7" t="s">
        <v>8</v>
      </c>
      <c r="B9" s="8">
        <f>COUNTIFS(Feuil2!A:A,"Salade",Feuil2!B:B,"Sur place",Feuil2!C:C,"Lyon")</f>
        <v>0</v>
      </c>
      <c r="C9" s="8">
        <f>COUNTIFS(Feuil2!B:B,"Salade",Feuil2!C:C,"À emporter",Feuil2!D:D,"Lyon")</f>
        <v>0</v>
      </c>
      <c r="D9" s="9">
        <f>COUNTIFS(Feuil2!C:C,"Salade",Feuil2!D:D,"Livraison",Feuil2!E:E,"Lyon")</f>
        <v>0</v>
      </c>
    </row>
    <row r="10" spans="1:4" x14ac:dyDescent="0.25">
      <c r="A10" s="1" t="s">
        <v>5</v>
      </c>
      <c r="B10" s="2"/>
      <c r="C10" s="10"/>
      <c r="D10" s="11"/>
    </row>
    <row r="11" spans="1:4" x14ac:dyDescent="0.25">
      <c r="A11" s="4" t="s">
        <v>6</v>
      </c>
      <c r="B11" s="5">
        <f>COUNTIFS(Feuil2!A:A,"Burger",Feuil2!B:B,"Sur place",Feuil2!C:C,"Lyon")</f>
        <v>0</v>
      </c>
      <c r="C11" s="5">
        <f>COUNTIFS(Feuil2!B:B,"Burger",Feuil2!C:C,"À emporter",Feuil2!D:D,"Lyon")</f>
        <v>0</v>
      </c>
      <c r="D11" s="6">
        <f>COUNTIFS(Feuil2!C:C,"Burger",Feuil2!D:D,"Livraison",Feuil2!E:E,"Lyon")</f>
        <v>0</v>
      </c>
    </row>
    <row r="12" spans="1:4" x14ac:dyDescent="0.25">
      <c r="A12" s="4" t="s">
        <v>7</v>
      </c>
      <c r="B12" s="5">
        <f>COUNTIFS(Feuil2!A:A,"Pizza",Feuil2!B:B,"Sur place",Feuil2!C:C,"Lyon")</f>
        <v>0</v>
      </c>
      <c r="C12" s="5">
        <f>COUNTIFS(Feuil2!B:B,"Pizza",Feuil2!C:C,"À emporter",Feuil2!D:D,"Lyon")</f>
        <v>0</v>
      </c>
      <c r="D12" s="6">
        <f>COUNTIFS(Feuil2!C:C,"Pizza",Feuil2!D:D,"Livraison",Feuil2!E:E,"Lyon")</f>
        <v>0</v>
      </c>
    </row>
    <row r="13" spans="1:4" ht="15.75" thickBot="1" x14ac:dyDescent="0.3">
      <c r="A13" s="7" t="s">
        <v>8</v>
      </c>
      <c r="B13" s="8">
        <f>COUNTIFS(Feuil2!A:A,"Salade",Feuil2!B:B,"Sur place",Feuil2!C:C,"Lyon")</f>
        <v>0</v>
      </c>
      <c r="C13" s="8">
        <f>COUNTIFS(Feuil2!B:B,"Salade",Feuil2!C:C,"À emporter",Feuil2!D:D,"Lyon")</f>
        <v>0</v>
      </c>
      <c r="D13" s="9">
        <f>COUNTIFS(Feuil2!C:C,"Salade",Feuil2!D:D,"Livraison",Feuil2!E:E,"Lyon")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6</v>
      </c>
      <c r="B1" t="s">
        <v>0</v>
      </c>
      <c r="C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ATN - ECHARDOUR Alice</dc:creator>
  <cp:lastModifiedBy>ATN - ECHARDOUR Alice</cp:lastModifiedBy>
  <dcterms:created xsi:type="dcterms:W3CDTF">2023-02-15T17:30:42Z</dcterms:created>
  <dcterms:modified xsi:type="dcterms:W3CDTF">2023-02-15T17:49:48Z</dcterms:modified>
</cp:coreProperties>
</file>