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hrisLPZ\Desktop\"/>
    </mc:Choice>
  </mc:AlternateContent>
  <bookViews>
    <workbookView xWindow="-120" yWindow="-120" windowWidth="19425" windowHeight="11025"/>
  </bookViews>
  <sheets>
    <sheet name="Grille" sheetId="1" r:id="rId1"/>
    <sheet name="Sheet1" sheetId="3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A9" i="1" l="1"/>
  <c r="AA10" i="1"/>
  <c r="AA11" i="1"/>
  <c r="AA12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8" i="1"/>
  <c r="Y8" i="1"/>
  <c r="Y9" i="1"/>
  <c r="Y10" i="1"/>
  <c r="Y13" i="1"/>
  <c r="Y14" i="1"/>
  <c r="W9" i="1"/>
  <c r="W10" i="1"/>
  <c r="W11" i="1"/>
  <c r="W12" i="1"/>
  <c r="W13" i="1"/>
  <c r="W14" i="1"/>
  <c r="AB5" i="1" l="1"/>
  <c r="Z9" i="1" l="1"/>
  <c r="Z8" i="1"/>
  <c r="AA8" i="1" s="1"/>
  <c r="Z11" i="1"/>
  <c r="Z10" i="1"/>
  <c r="Z14" i="1"/>
  <c r="AA14" i="1" s="1"/>
  <c r="Z13" i="1"/>
  <c r="AA13" i="1" s="1"/>
  <c r="Z12" i="1"/>
</calcChain>
</file>

<file path=xl/sharedStrings.xml><?xml version="1.0" encoding="utf-8"?>
<sst xmlns="http://schemas.openxmlformats.org/spreadsheetml/2006/main" count="51" uniqueCount="51">
  <si>
    <t>TOTAL PONDERE</t>
  </si>
  <si>
    <t>#</t>
  </si>
  <si>
    <t>NBR ECHECS</t>
  </si>
  <si>
    <t>MENTION</t>
  </si>
  <si>
    <t>TOTAL GEN</t>
  </si>
  <si>
    <t>%</t>
  </si>
  <si>
    <t>TOTAL OBT.</t>
  </si>
  <si>
    <t>Radio-Télé</t>
  </si>
  <si>
    <t>Presse Ecrite</t>
  </si>
  <si>
    <t>Secrétariat de rédaction</t>
  </si>
  <si>
    <t>Histoire générale de l’information</t>
  </si>
  <si>
    <t>Technique de l’expression orale et écrite</t>
  </si>
  <si>
    <t>Anglais</t>
  </si>
  <si>
    <t>Critique historique</t>
  </si>
  <si>
    <t>Education à la citoyenneté</t>
  </si>
  <si>
    <t>Histoire des civilisations du monde contemporain</t>
  </si>
  <si>
    <t>Initiation à l’informatique</t>
  </si>
  <si>
    <t>Introduction générale à l’étude du droit</t>
  </si>
  <si>
    <t>Linguistique générale</t>
  </si>
  <si>
    <t>Logique et argumentation</t>
  </si>
  <si>
    <t>Psychologie générale</t>
  </si>
  <si>
    <t>Sociologie générale</t>
  </si>
  <si>
    <t>Statistique</t>
  </si>
  <si>
    <t>Hygiène, VIH et SGBV</t>
  </si>
  <si>
    <t>NOM, POSTNOM &amp; PRENOM</t>
  </si>
  <si>
    <t>AGANZE MASUMBUKO Moise</t>
  </si>
  <si>
    <t>BASILWANGO MUTIMANWA Héritier</t>
  </si>
  <si>
    <t>BLANCHE KABEGO Marie</t>
  </si>
  <si>
    <t>BUCHAKUZI MUTAKATO Juvénal</t>
  </si>
  <si>
    <t>BUHASHE KASHISHA Paul</t>
  </si>
  <si>
    <t>CHRISTELLE MWEZE Ashley</t>
  </si>
  <si>
    <t>KAZEMBE MBUYA Aristote</t>
  </si>
  <si>
    <t>MABADILIKO MUNGANZI Félicien</t>
  </si>
  <si>
    <t>MUKUNDWA NANASI Jeannette</t>
  </si>
  <si>
    <t xml:space="preserve">MULEMANGABO MUNGANGA Pacifique </t>
  </si>
  <si>
    <t>MUNGUAKONKWA ZALUKE Victor</t>
  </si>
  <si>
    <t>MUNYERENKANA MUSHENGEZI Materne</t>
  </si>
  <si>
    <t>NTUNWA BINWA Vianney</t>
  </si>
  <si>
    <t>NZIGIRE CIKEZO Francine</t>
  </si>
  <si>
    <t>WILONDJA MUSHESHA Steve</t>
  </si>
  <si>
    <t>LEGERS</t>
  </si>
  <si>
    <t>GRAVES</t>
  </si>
  <si>
    <t xml:space="preserve">
                                                                                     SECRETARIAT GENERAL ACADEMIQUE</t>
  </si>
  <si>
    <t>GRILLE DE DELIBERATION POUR LA G1/PREMIERE SESSION AVANT RECOURS</t>
  </si>
  <si>
    <t>Etudiant 1</t>
  </si>
  <si>
    <t>Etudiant 2</t>
  </si>
  <si>
    <t>Etudiant 3</t>
  </si>
  <si>
    <t>Etudiant 4</t>
  </si>
  <si>
    <t>Etudiant 5</t>
  </si>
  <si>
    <t>Etudiant 6</t>
  </si>
  <si>
    <t>Etudiant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</si>
</sst>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Arial Narrow"/>
      <family val="2"/>
    </font>
    <font>
      <b/>
      <sz val="6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5" borderId="0" xfId="0" applyFont="1" applyFill="1"/>
    <xf numFmtId="0" fontId="2" fillId="5" borderId="0" xfId="0" applyFont="1" applyFill="1" applyAlignment="1">
      <alignment wrapText="1"/>
    </xf>
    <xf numFmtId="0" fontId="2" fillId="5" borderId="0" xfId="0" applyFont="1" applyFill="1" applyAlignment="1">
      <alignment horizontal="left" vertical="center"/>
    </xf>
    <xf numFmtId="0" fontId="3" fillId="5" borderId="0" xfId="0" applyFont="1" applyFill="1"/>
    <xf numFmtId="0" fontId="3" fillId="2" borderId="3" xfId="0" applyFont="1" applyFill="1" applyBorder="1" applyAlignment="1">
      <alignment horizontal="center" textRotation="90" wrapText="1"/>
    </xf>
    <xf numFmtId="0" fontId="3" fillId="2" borderId="3" xfId="0" applyFont="1" applyFill="1" applyBorder="1" applyAlignment="1">
      <alignment horizontal="center"/>
    </xf>
    <xf numFmtId="0" fontId="3" fillId="3" borderId="3" xfId="0" applyFont="1" applyFill="1" applyBorder="1"/>
    <xf numFmtId="0" fontId="3" fillId="0" borderId="3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/>
    <xf numFmtId="1" fontId="3" fillId="0" borderId="3" xfId="0" applyNumberFormat="1" applyFont="1" applyBorder="1"/>
    <xf numFmtId="0" fontId="5" fillId="5" borderId="8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5" borderId="0" xfId="0" applyFont="1" applyFill="1" applyAlignment="1">
      <alignment horizontal="center"/>
    </xf>
    <xf numFmtId="0" fontId="4" fillId="5" borderId="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textRotation="90"/>
    </xf>
    <xf numFmtId="0" fontId="3" fillId="3" borderId="3" xfId="0" applyFont="1" applyFill="1" applyBorder="1" applyAlignment="1">
      <alignment horizontal="center" vertical="center" textRotation="90"/>
    </xf>
    <xf numFmtId="0" fontId="3" fillId="2" borderId="3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center" textRotation="90" wrapText="1"/>
    </xf>
    <xf numFmtId="0" fontId="3" fillId="2" borderId="9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textRotation="90" wrapText="1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3" fillId="6" borderId="3" xfId="0" applyNumberFormat="1" applyFont="1" applyFill="1" applyBorder="1"/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 patternType="dark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9"/>
  <sheetViews>
    <sheetView tabSelected="1" topLeftCell="J4" workbookViewId="0">
      <selection activeCell="AA10" sqref="AA10:AB10"/>
    </sheetView>
  </sheetViews>
  <sheetFormatPr baseColWidth="10" defaultColWidth="11.42578125" defaultRowHeight="15.75" outlineLevelCol="1" x14ac:dyDescent="0.25"/>
  <cols>
    <col min="1" max="1" width="1.42578125" style="3" customWidth="1"/>
    <col min="2" max="2" width="5.7109375" style="3" customWidth="1"/>
    <col min="3" max="4" width="11.42578125" style="3"/>
    <col min="5" max="5" width="4.42578125" style="3" customWidth="1"/>
    <col min="6" max="6" width="5.28515625" style="3" customWidth="1"/>
    <col min="7" max="7" width="4.85546875" style="3" customWidth="1"/>
    <col min="8" max="8" width="4.5703125" style="3" customWidth="1"/>
    <col min="9" max="9" width="6.85546875" style="3" customWidth="1"/>
    <col min="10" max="10" width="6.42578125" style="3" customWidth="1"/>
    <col min="11" max="12" width="4.5703125" style="3" customWidth="1"/>
    <col min="13" max="13" width="5.140625" style="3" customWidth="1"/>
    <col min="14" max="14" width="6" style="3" customWidth="1"/>
    <col min="15" max="15" width="5" style="3" customWidth="1"/>
    <col min="16" max="16" width="6" style="3" customWidth="1"/>
    <col min="17" max="17" width="6.42578125" style="3" customWidth="1"/>
    <col min="18" max="18" width="6" style="3" customWidth="1"/>
    <col min="19" max="20" width="5.42578125" style="3" customWidth="1"/>
    <col min="21" max="21" width="4.7109375" style="3" customWidth="1"/>
    <col min="22" max="22" width="5.28515625" style="3" customWidth="1"/>
    <col min="23" max="23" width="5.42578125" style="3" customWidth="1"/>
    <col min="24" max="24" width="5.28515625" style="3" customWidth="1"/>
    <col min="25" max="25" width="7.28515625" style="3" customWidth="1"/>
    <col min="26" max="26" width="5.7109375" style="3" customWidth="1"/>
    <col min="27" max="27" width="4.5703125" style="3" customWidth="1"/>
    <col min="28" max="28" width="4.42578125" style="3" customWidth="1"/>
    <col min="29" max="29" width="11.42578125" style="3" outlineLevel="1"/>
    <col min="30" max="16384" width="11.42578125" style="3"/>
  </cols>
  <sheetData>
    <row r="1" spans="2:28" ht="28.5" customHeight="1" x14ac:dyDescent="0.25">
      <c r="F1" s="14" t="s">
        <v>42</v>
      </c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2:28" ht="18.75" customHeight="1" x14ac:dyDescent="0.25">
      <c r="B2" s="18"/>
      <c r="C2" s="18"/>
      <c r="D2" s="18"/>
      <c r="E2" s="18"/>
      <c r="F2" s="17" t="s">
        <v>43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6"/>
      <c r="Y2" s="6"/>
      <c r="Z2" s="6"/>
      <c r="AA2" s="6"/>
      <c r="AB2" s="6"/>
    </row>
    <row r="3" spans="2:28" s="4" customFormat="1" ht="126.75" customHeight="1" x14ac:dyDescent="0.25">
      <c r="B3" s="19"/>
      <c r="C3" s="19"/>
      <c r="D3" s="19"/>
      <c r="E3" s="19"/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7" t="s">
        <v>19</v>
      </c>
      <c r="S3" s="7" t="s">
        <v>20</v>
      </c>
      <c r="T3" s="7" t="s">
        <v>21</v>
      </c>
      <c r="U3" s="7" t="s">
        <v>22</v>
      </c>
      <c r="V3" s="7" t="s">
        <v>23</v>
      </c>
      <c r="W3" s="25" t="s">
        <v>6</v>
      </c>
      <c r="X3" s="30" t="s">
        <v>2</v>
      </c>
      <c r="Y3" s="31"/>
      <c r="Z3" s="28" t="s">
        <v>5</v>
      </c>
      <c r="AA3" s="22" t="s">
        <v>3</v>
      </c>
      <c r="AB3" s="23" t="s">
        <v>4</v>
      </c>
    </row>
    <row r="4" spans="2:28" s="5" customFormat="1" x14ac:dyDescent="0.15">
      <c r="B4" s="24" t="s">
        <v>0</v>
      </c>
      <c r="C4" s="24"/>
      <c r="D4" s="24"/>
      <c r="E4" s="24"/>
      <c r="F4" s="8">
        <f>F5*20</f>
        <v>60</v>
      </c>
      <c r="G4" s="8">
        <f t="shared" ref="G4:I4" si="0">G5*20</f>
        <v>60</v>
      </c>
      <c r="H4" s="8">
        <f t="shared" si="0"/>
        <v>60</v>
      </c>
      <c r="I4" s="8">
        <f t="shared" si="0"/>
        <v>60</v>
      </c>
      <c r="J4" s="8">
        <f t="shared" ref="J4:S4" si="1">J5*20</f>
        <v>120</v>
      </c>
      <c r="K4" s="8">
        <f t="shared" si="1"/>
        <v>80</v>
      </c>
      <c r="L4" s="8">
        <f t="shared" si="1"/>
        <v>40</v>
      </c>
      <c r="M4" s="8">
        <f t="shared" si="1"/>
        <v>40</v>
      </c>
      <c r="N4" s="8">
        <f t="shared" si="1"/>
        <v>60</v>
      </c>
      <c r="O4" s="8">
        <f t="shared" si="1"/>
        <v>40</v>
      </c>
      <c r="P4" s="8">
        <f t="shared" si="1"/>
        <v>40</v>
      </c>
      <c r="Q4" s="8">
        <f t="shared" si="1"/>
        <v>80</v>
      </c>
      <c r="R4" s="8">
        <f t="shared" si="1"/>
        <v>60</v>
      </c>
      <c r="S4" s="8">
        <f t="shared" si="1"/>
        <v>40</v>
      </c>
      <c r="T4" s="8">
        <f t="shared" ref="T4:V4" si="2">T5*20</f>
        <v>40</v>
      </c>
      <c r="U4" s="8">
        <f t="shared" si="2"/>
        <v>40</v>
      </c>
      <c r="V4" s="8">
        <f t="shared" si="2"/>
        <v>40</v>
      </c>
      <c r="W4" s="26"/>
      <c r="X4" s="32" t="s">
        <v>40</v>
      </c>
      <c r="Y4" s="32" t="s">
        <v>41</v>
      </c>
      <c r="Z4" s="28"/>
      <c r="AA4" s="22"/>
      <c r="AB4" s="23"/>
    </row>
    <row r="5" spans="2:28" x14ac:dyDescent="0.25">
      <c r="B5" s="21" t="s">
        <v>1</v>
      </c>
      <c r="C5" s="29" t="s">
        <v>24</v>
      </c>
      <c r="D5" s="29"/>
      <c r="E5" s="29"/>
      <c r="F5" s="8">
        <v>3</v>
      </c>
      <c r="G5" s="8">
        <v>3</v>
      </c>
      <c r="H5" s="8">
        <v>3</v>
      </c>
      <c r="I5" s="8">
        <v>3</v>
      </c>
      <c r="J5" s="8">
        <v>6</v>
      </c>
      <c r="K5" s="8">
        <v>4</v>
      </c>
      <c r="L5" s="8">
        <v>2</v>
      </c>
      <c r="M5" s="8">
        <v>2</v>
      </c>
      <c r="N5" s="8">
        <v>3</v>
      </c>
      <c r="O5" s="8">
        <v>2</v>
      </c>
      <c r="P5" s="8">
        <v>2</v>
      </c>
      <c r="Q5" s="8">
        <v>4</v>
      </c>
      <c r="R5" s="8">
        <v>3</v>
      </c>
      <c r="S5" s="8">
        <v>2</v>
      </c>
      <c r="T5" s="8">
        <v>2</v>
      </c>
      <c r="U5" s="8">
        <v>2</v>
      </c>
      <c r="V5" s="8">
        <v>2</v>
      </c>
      <c r="W5" s="27"/>
      <c r="X5" s="33"/>
      <c r="Y5" s="33"/>
      <c r="Z5" s="28"/>
      <c r="AA5" s="22"/>
      <c r="AB5" s="9">
        <f>SUM(F4:V4)</f>
        <v>960</v>
      </c>
    </row>
    <row r="6" spans="2:28" x14ac:dyDescent="0.25">
      <c r="B6" s="21"/>
      <c r="C6" s="29"/>
      <c r="D6" s="29"/>
      <c r="E6" s="29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2:28" x14ac:dyDescent="0.25">
      <c r="B7" s="21"/>
      <c r="C7" s="29"/>
      <c r="D7" s="29"/>
      <c r="E7" s="29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2:28" ht="15.75" customHeight="1" x14ac:dyDescent="0.25">
      <c r="B8" s="10">
        <v>1</v>
      </c>
      <c r="C8" s="15" t="s">
        <v>44</v>
      </c>
      <c r="D8" s="15"/>
      <c r="E8" s="15"/>
      <c r="F8" s="11">
        <v>12</v>
      </c>
      <c r="G8" s="11">
        <v>15</v>
      </c>
      <c r="H8" s="11">
        <v>8</v>
      </c>
      <c r="I8" s="11">
        <v>15.5</v>
      </c>
      <c r="J8" s="11">
        <v>15</v>
      </c>
      <c r="K8" s="11">
        <v>10</v>
      </c>
      <c r="L8" s="11">
        <v>13</v>
      </c>
      <c r="M8" s="11">
        <v>10</v>
      </c>
      <c r="N8" s="11">
        <v>10</v>
      </c>
      <c r="O8" s="11">
        <v>8</v>
      </c>
      <c r="P8" s="11">
        <v>16</v>
      </c>
      <c r="Q8" s="11">
        <v>10</v>
      </c>
      <c r="R8" s="11">
        <v>16</v>
      </c>
      <c r="S8" s="11">
        <v>12</v>
      </c>
      <c r="T8" s="11">
        <v>10</v>
      </c>
      <c r="U8" s="11">
        <v>12</v>
      </c>
      <c r="V8" s="11">
        <v>13</v>
      </c>
      <c r="W8" s="12">
        <f>SUM((F8*F$5),(G8*G$5),(H8*H$5),(I8*I$5),(J8*J$5),(K8*K$5),(L8*L$5),(M8*M$5),(N8*N$5),(O8*O$5),(P8*P$5),(Q8*Q$5),(R8*R$5),(S8*S$5),(T8*T$5),(U8*U$5),(V8*V$5))</f>
        <v>587.5</v>
      </c>
      <c r="X8" s="13">
        <v>2</v>
      </c>
      <c r="Y8" s="13">
        <f>COUNTIF(F8:V8,"&lt;=7")</f>
        <v>0</v>
      </c>
      <c r="Z8" s="34">
        <f>(W8*100)/AB$5</f>
        <v>61.197916666666664</v>
      </c>
      <c r="AA8" s="35" t="str">
        <f>IF(COUNTBLANK(F8:V8),"AA",IF(AND(Z8=50,X8=0,Y8=0),"S",IF(AND(Z8&gt;=50,Z8&lt;=55,X8=1),"S",IF(AND(Z8&gt;=55,Z8&lt;=60,X8=0,Y8=1),"S",IF(AND(Z8&gt;=55,Z8&lt;=60,X8=1,Y8=1),"S",IF(AND(Z8&gt;=60,Z8&lt;=69),"S",IF(AND(Z8&gt;=70,Z8&lt;=79),"D",IF(AND(Z8&gt;=80,Z8&lt;=100),"GD","A"))))))))</f>
        <v>S</v>
      </c>
      <c r="AB8" s="36"/>
    </row>
    <row r="9" spans="2:28" ht="27" customHeight="1" x14ac:dyDescent="0.25">
      <c r="B9" s="10">
        <v>2</v>
      </c>
      <c r="C9" s="15" t="s">
        <v>45</v>
      </c>
      <c r="D9" s="15"/>
      <c r="E9" s="15"/>
      <c r="F9" s="11">
        <v>10.5</v>
      </c>
      <c r="G9" s="11">
        <v>13</v>
      </c>
      <c r="H9" s="11">
        <v>5</v>
      </c>
      <c r="I9" s="11">
        <v>10</v>
      </c>
      <c r="J9" s="11">
        <v>12</v>
      </c>
      <c r="K9" s="11">
        <v>6</v>
      </c>
      <c r="L9" s="11">
        <v>8</v>
      </c>
      <c r="M9" s="11">
        <v>15</v>
      </c>
      <c r="N9" s="11">
        <v>6.5</v>
      </c>
      <c r="O9" s="11">
        <v>8</v>
      </c>
      <c r="P9" s="11">
        <v>4</v>
      </c>
      <c r="Q9" s="11">
        <v>12</v>
      </c>
      <c r="R9" s="11">
        <v>10</v>
      </c>
      <c r="S9" s="11">
        <v>9</v>
      </c>
      <c r="T9" s="11">
        <v>3.5</v>
      </c>
      <c r="U9" s="11">
        <v>8</v>
      </c>
      <c r="V9" s="11"/>
      <c r="W9" s="12">
        <f>SUM((F9*F$5),(G9*G$5),(H9*H$5),(I9*I$5),(J9*J$5),(K9*K$5),(L9*L$5),(M9*M$5),(N9*N$5),(O9*O$5),(P9*P$5),(Q9*Q$5),(R9*R$5),(S9*S$5),(T9*T$5),(U9*U$5),(V9*V$5))</f>
        <v>420</v>
      </c>
      <c r="X9" s="13">
        <v>4</v>
      </c>
      <c r="Y9" s="13">
        <f t="shared" ref="Y9:Y14" si="3">COUNTIF(F9:V9,"&lt;=7")</f>
        <v>5</v>
      </c>
      <c r="Z9" s="34">
        <f t="shared" ref="Z9:Z14" si="4">(W9*100)/AB$5</f>
        <v>43.75</v>
      </c>
      <c r="AA9" s="35" t="str">
        <f t="shared" ref="AA9:AA14" si="5">IF(COUNTBLANK(F9:V9),"AA",IF(AND(Z9=50,X9=0,Y9=0),"S",IF(AND(Z9&gt;=50,Z9&lt;=55,X9=1),"S",IF(AND(Z9&gt;=55,Z9&lt;=60,X9=0,Y9=1),"S",IF(AND(Z9&gt;=55,Z9&lt;=60,X9=1,Y9=1),"S",IF(AND(Z9&gt;=60,Z9&lt;=69),"S",IF(AND(Z9&gt;=70,Z9&lt;=79),"D",IF(AND(Z9&gt;=80,Z9&lt;=100),"GD","A"))))))))</f>
        <v>AA</v>
      </c>
      <c r="AB9" s="36"/>
    </row>
    <row r="10" spans="2:28" ht="20.25" customHeight="1" x14ac:dyDescent="0.25">
      <c r="B10" s="10">
        <v>3</v>
      </c>
      <c r="C10" s="15" t="s">
        <v>46</v>
      </c>
      <c r="D10" s="15"/>
      <c r="E10" s="15"/>
      <c r="F10" s="11">
        <v>12</v>
      </c>
      <c r="G10" s="11">
        <v>10</v>
      </c>
      <c r="H10" s="11">
        <v>3</v>
      </c>
      <c r="I10" s="11">
        <v>11.5</v>
      </c>
      <c r="J10" s="11">
        <v>10</v>
      </c>
      <c r="K10" s="11">
        <v>6</v>
      </c>
      <c r="L10" s="11"/>
      <c r="M10" s="11">
        <v>5</v>
      </c>
      <c r="N10" s="11"/>
      <c r="O10" s="11">
        <v>5</v>
      </c>
      <c r="P10" s="11">
        <v>5</v>
      </c>
      <c r="Q10" s="11">
        <v>5</v>
      </c>
      <c r="R10" s="11"/>
      <c r="S10" s="11">
        <v>4</v>
      </c>
      <c r="T10" s="11"/>
      <c r="U10" s="11">
        <v>7</v>
      </c>
      <c r="V10" s="11">
        <v>14</v>
      </c>
      <c r="W10" s="12">
        <f t="shared" ref="W10:W14" si="6">SUM((F10*F$5),(G10*G$5),(H10*H$5),(I10*I$5),(J10*J$5),(K10*K$5),(L10*L$5),(M10*M$5),(N10*N$5),(O10*O$5),(P10*P$5),(Q10*Q$5),(R10*R$5),(S10*S$5),(T10*T$5),(U10*U$5),(V10*V$5))</f>
        <v>293.5</v>
      </c>
      <c r="X10" s="13">
        <v>3</v>
      </c>
      <c r="Y10" s="13">
        <f t="shared" si="3"/>
        <v>8</v>
      </c>
      <c r="Z10" s="34">
        <f t="shared" si="4"/>
        <v>30.572916666666668</v>
      </c>
      <c r="AA10" s="35" t="str">
        <f t="shared" si="5"/>
        <v>AA</v>
      </c>
      <c r="AB10" s="36"/>
    </row>
    <row r="11" spans="2:28" ht="27" customHeight="1" x14ac:dyDescent="0.25">
      <c r="B11" s="10">
        <v>4</v>
      </c>
      <c r="C11" s="15" t="s">
        <v>47</v>
      </c>
      <c r="D11" s="15"/>
      <c r="E11" s="15"/>
      <c r="F11" s="11">
        <v>11.25</v>
      </c>
      <c r="G11" s="11">
        <v>17</v>
      </c>
      <c r="H11" s="11">
        <v>6</v>
      </c>
      <c r="I11" s="11">
        <v>10</v>
      </c>
      <c r="J11" s="11"/>
      <c r="K11" s="11">
        <v>10</v>
      </c>
      <c r="L11" s="11">
        <v>14</v>
      </c>
      <c r="M11" s="11">
        <v>7</v>
      </c>
      <c r="N11" s="11">
        <v>9</v>
      </c>
      <c r="O11" s="11">
        <v>4</v>
      </c>
      <c r="P11" s="11">
        <v>11.5</v>
      </c>
      <c r="Q11" s="11">
        <v>11</v>
      </c>
      <c r="R11" s="11">
        <v>10</v>
      </c>
      <c r="S11" s="11">
        <v>9</v>
      </c>
      <c r="T11" s="11">
        <v>7</v>
      </c>
      <c r="U11" s="11">
        <v>5</v>
      </c>
      <c r="V11" s="11">
        <v>20</v>
      </c>
      <c r="W11" s="12">
        <f t="shared" si="6"/>
        <v>428.75</v>
      </c>
      <c r="X11" s="13">
        <v>2</v>
      </c>
      <c r="Y11" s="13">
        <v>3</v>
      </c>
      <c r="Z11" s="34">
        <f t="shared" si="4"/>
        <v>44.661458333333336</v>
      </c>
      <c r="AA11" s="35" t="str">
        <f t="shared" si="5"/>
        <v>AA</v>
      </c>
      <c r="AB11" s="36"/>
    </row>
    <row r="12" spans="2:28" ht="16.5" customHeight="1" x14ac:dyDescent="0.25">
      <c r="B12" s="10">
        <v>5</v>
      </c>
      <c r="C12" s="15" t="s">
        <v>48</v>
      </c>
      <c r="D12" s="15"/>
      <c r="E12" s="15"/>
      <c r="F12" s="11">
        <v>5</v>
      </c>
      <c r="G12" s="11">
        <v>14</v>
      </c>
      <c r="H12" s="11">
        <v>7</v>
      </c>
      <c r="I12" s="11">
        <v>8.5</v>
      </c>
      <c r="J12" s="11">
        <v>11</v>
      </c>
      <c r="K12" s="11"/>
      <c r="L12" s="11">
        <v>9</v>
      </c>
      <c r="M12" s="11">
        <v>6</v>
      </c>
      <c r="N12" s="11">
        <v>9.5</v>
      </c>
      <c r="O12" s="11">
        <v>12</v>
      </c>
      <c r="P12" s="11">
        <v>3</v>
      </c>
      <c r="Q12" s="11">
        <v>7</v>
      </c>
      <c r="R12" s="11">
        <v>13</v>
      </c>
      <c r="S12" s="11">
        <v>11</v>
      </c>
      <c r="T12" s="11">
        <v>7</v>
      </c>
      <c r="U12" s="11">
        <v>1</v>
      </c>
      <c r="V12" s="11">
        <v>20</v>
      </c>
      <c r="W12" s="12">
        <f t="shared" si="6"/>
        <v>403</v>
      </c>
      <c r="X12" s="13">
        <v>1</v>
      </c>
      <c r="Y12" s="13">
        <v>3</v>
      </c>
      <c r="Z12" s="34">
        <f t="shared" si="4"/>
        <v>41.979166666666664</v>
      </c>
      <c r="AA12" s="35" t="str">
        <f t="shared" si="5"/>
        <v>AA</v>
      </c>
      <c r="AB12" s="36"/>
    </row>
    <row r="13" spans="2:28" ht="17.25" customHeight="1" x14ac:dyDescent="0.25">
      <c r="B13" s="10">
        <v>6</v>
      </c>
      <c r="C13" s="15" t="s">
        <v>49</v>
      </c>
      <c r="D13" s="15"/>
      <c r="E13" s="15"/>
      <c r="F13" s="11">
        <v>11</v>
      </c>
      <c r="G13" s="11">
        <v>12</v>
      </c>
      <c r="H13" s="11">
        <v>5</v>
      </c>
      <c r="I13" s="11">
        <v>11</v>
      </c>
      <c r="J13" s="11">
        <v>13</v>
      </c>
      <c r="K13" s="11">
        <v>10</v>
      </c>
      <c r="L13" s="11">
        <v>10</v>
      </c>
      <c r="M13" s="11">
        <v>12</v>
      </c>
      <c r="N13" s="11">
        <v>8.5</v>
      </c>
      <c r="O13" s="11">
        <v>13.5</v>
      </c>
      <c r="P13" s="11">
        <v>8</v>
      </c>
      <c r="Q13" s="11">
        <v>7.5</v>
      </c>
      <c r="R13" s="11">
        <v>13</v>
      </c>
      <c r="S13" s="11">
        <v>6</v>
      </c>
      <c r="T13" s="11">
        <v>4.5</v>
      </c>
      <c r="U13" s="11">
        <v>7</v>
      </c>
      <c r="V13" s="11">
        <v>18</v>
      </c>
      <c r="W13" s="12">
        <f t="shared" si="6"/>
        <v>487.5</v>
      </c>
      <c r="X13" s="13">
        <v>2</v>
      </c>
      <c r="Y13" s="13">
        <f t="shared" si="3"/>
        <v>4</v>
      </c>
      <c r="Z13" s="34">
        <f t="shared" si="4"/>
        <v>50.78125</v>
      </c>
      <c r="AA13" s="35" t="str">
        <f t="shared" si="5"/>
        <v>A</v>
      </c>
      <c r="AB13" s="36"/>
    </row>
    <row r="14" spans="2:28" ht="17.25" customHeight="1" x14ac:dyDescent="0.25">
      <c r="B14" s="10">
        <v>7</v>
      </c>
      <c r="C14" s="15" t="s">
        <v>50</v>
      </c>
      <c r="D14" s="15"/>
      <c r="E14" s="15"/>
      <c r="F14" s="11">
        <v>14</v>
      </c>
      <c r="G14" s="11">
        <v>13</v>
      </c>
      <c r="H14" s="11">
        <v>13</v>
      </c>
      <c r="I14" s="11">
        <v>14</v>
      </c>
      <c r="J14" s="11">
        <v>13</v>
      </c>
      <c r="K14" s="11">
        <v>14</v>
      </c>
      <c r="L14" s="11">
        <v>10</v>
      </c>
      <c r="M14" s="11">
        <v>11</v>
      </c>
      <c r="N14" s="11">
        <v>10</v>
      </c>
      <c r="O14" s="11">
        <v>10</v>
      </c>
      <c r="P14" s="11">
        <v>11.5</v>
      </c>
      <c r="Q14" s="11">
        <v>11</v>
      </c>
      <c r="R14" s="11">
        <v>14</v>
      </c>
      <c r="S14" s="11">
        <v>8</v>
      </c>
      <c r="T14" s="11">
        <v>8</v>
      </c>
      <c r="U14" s="11">
        <v>13</v>
      </c>
      <c r="V14" s="11">
        <v>12</v>
      </c>
      <c r="W14" s="12">
        <f t="shared" si="6"/>
        <v>579</v>
      </c>
      <c r="X14" s="13">
        <v>2</v>
      </c>
      <c r="Y14" s="13">
        <f t="shared" si="3"/>
        <v>0</v>
      </c>
      <c r="Z14" s="34">
        <f t="shared" si="4"/>
        <v>60.3125</v>
      </c>
      <c r="AA14" s="35" t="str">
        <f t="shared" si="5"/>
        <v>S</v>
      </c>
      <c r="AB14" s="36"/>
    </row>
    <row r="15" spans="2:28" x14ac:dyDescent="0.25">
      <c r="B15" s="6"/>
      <c r="C15" s="16"/>
      <c r="D15" s="16"/>
      <c r="E15" s="1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</row>
    <row r="16" spans="2:28" x14ac:dyDescent="0.25">
      <c r="B16" s="6"/>
      <c r="C16" s="16"/>
      <c r="D16" s="16"/>
      <c r="E16" s="16"/>
      <c r="F16" s="6"/>
      <c r="G16" s="6"/>
      <c r="H16" s="6"/>
      <c r="I16" s="6"/>
      <c r="J16" s="6"/>
      <c r="K16" s="6"/>
      <c r="L16" s="6"/>
      <c r="M16" s="6"/>
      <c r="N16" s="16"/>
      <c r="O16" s="16"/>
      <c r="P16" s="1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2:28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</row>
    <row r="18" spans="2:28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2:28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</row>
  </sheetData>
  <mergeCells count="31">
    <mergeCell ref="F2:W2"/>
    <mergeCell ref="B2:E3"/>
    <mergeCell ref="F6:AB7"/>
    <mergeCell ref="B5:B7"/>
    <mergeCell ref="AA3:AA5"/>
    <mergeCell ref="AB3:AB4"/>
    <mergeCell ref="B4:E4"/>
    <mergeCell ref="W3:W5"/>
    <mergeCell ref="Z3:Z5"/>
    <mergeCell ref="C5:E7"/>
    <mergeCell ref="X3:Y3"/>
    <mergeCell ref="C10:E10"/>
    <mergeCell ref="X4:X5"/>
    <mergeCell ref="Y4:Y5"/>
    <mergeCell ref="AA13:AB13"/>
    <mergeCell ref="AA14:AB14"/>
    <mergeCell ref="AA8:AB8"/>
    <mergeCell ref="AA9:AB9"/>
    <mergeCell ref="AA10:AB10"/>
    <mergeCell ref="AA11:AB11"/>
    <mergeCell ref="AA12:AB12"/>
    <mergeCell ref="F1:W1"/>
    <mergeCell ref="C8:E8"/>
    <mergeCell ref="C9:E9"/>
    <mergeCell ref="C15:E15"/>
    <mergeCell ref="C16:E16"/>
    <mergeCell ref="C11:E11"/>
    <mergeCell ref="C12:E12"/>
    <mergeCell ref="C13:E13"/>
    <mergeCell ref="C14:E14"/>
    <mergeCell ref="N16:P16"/>
  </mergeCells>
  <conditionalFormatting sqref="F8:V14">
    <cfRule type="containsBlanks" dxfId="0" priority="1">
      <formula>LEN(TRIM(F8))=0</formula>
    </cfRule>
  </conditionalFormatting>
  <pageMargins left="0" right="0" top="0.15748031496062992" bottom="0.15748031496062992" header="0.31496062992125984" footer="0.31496062992125984"/>
  <pageSetup paperSize="9" scale="90" orientation="landscape" horizontalDpi="360" verticalDpi="36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15"/>
  <sheetViews>
    <sheetView topLeftCell="A12" workbookViewId="0">
      <selection activeCell="C1" sqref="C1:C15"/>
    </sheetView>
  </sheetViews>
  <sheetFormatPr baseColWidth="10" defaultColWidth="8.85546875" defaultRowHeight="15" x14ac:dyDescent="0.25"/>
  <cols>
    <col min="3" max="3" width="40.28515625" customWidth="1"/>
  </cols>
  <sheetData>
    <row r="1" spans="3:3" ht="16.5" thickBot="1" x14ac:dyDescent="0.3">
      <c r="C1" s="1" t="s">
        <v>25</v>
      </c>
    </row>
    <row r="2" spans="3:3" ht="16.5" thickBot="1" x14ac:dyDescent="0.3">
      <c r="C2" s="2" t="s">
        <v>26</v>
      </c>
    </row>
    <row r="3" spans="3:3" ht="16.5" thickBot="1" x14ac:dyDescent="0.3">
      <c r="C3" s="2" t="s">
        <v>27</v>
      </c>
    </row>
    <row r="4" spans="3:3" ht="16.5" thickBot="1" x14ac:dyDescent="0.3">
      <c r="C4" s="2" t="s">
        <v>28</v>
      </c>
    </row>
    <row r="5" spans="3:3" ht="16.5" thickBot="1" x14ac:dyDescent="0.3">
      <c r="C5" s="2" t="s">
        <v>29</v>
      </c>
    </row>
    <row r="6" spans="3:3" ht="16.5" thickBot="1" x14ac:dyDescent="0.3">
      <c r="C6" s="2" t="s">
        <v>30</v>
      </c>
    </row>
    <row r="7" spans="3:3" ht="16.5" thickBot="1" x14ac:dyDescent="0.3">
      <c r="C7" s="2" t="s">
        <v>31</v>
      </c>
    </row>
    <row r="8" spans="3:3" ht="16.5" thickBot="1" x14ac:dyDescent="0.3">
      <c r="C8" s="2" t="s">
        <v>32</v>
      </c>
    </row>
    <row r="9" spans="3:3" ht="16.5" thickBot="1" x14ac:dyDescent="0.3">
      <c r="C9" s="2" t="s">
        <v>33</v>
      </c>
    </row>
    <row r="10" spans="3:3" ht="32.25" thickBot="1" x14ac:dyDescent="0.3">
      <c r="C10" s="2" t="s">
        <v>34</v>
      </c>
    </row>
    <row r="11" spans="3:3" ht="16.5" thickBot="1" x14ac:dyDescent="0.3">
      <c r="C11" s="2" t="s">
        <v>35</v>
      </c>
    </row>
    <row r="12" spans="3:3" ht="32.25" thickBot="1" x14ac:dyDescent="0.3">
      <c r="C12" s="2" t="s">
        <v>36</v>
      </c>
    </row>
    <row r="13" spans="3:3" ht="16.5" thickBot="1" x14ac:dyDescent="0.3">
      <c r="C13" s="2" t="s">
        <v>37</v>
      </c>
    </row>
    <row r="14" spans="3:3" ht="16.5" thickBot="1" x14ac:dyDescent="0.3">
      <c r="C14" s="2" t="s">
        <v>38</v>
      </c>
    </row>
    <row r="15" spans="3:3" ht="16.5" thickBot="1" x14ac:dyDescent="0.3">
      <c r="C15" s="2" t="s">
        <v>39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ChrisLPZ</dc:creator>
  <cp:lastModifiedBy>ChrisLPZ</cp:lastModifiedBy>
  <cp:lastPrinted>2021-11-08T14:32:16Z</cp:lastPrinted>
  <dcterms:created xsi:type="dcterms:W3CDTF">2021-10-30T04:53:06Z</dcterms:created>
  <dcterms:modified xsi:type="dcterms:W3CDTF">2021-11-16T09:13:13Z</dcterms:modified>
</cp:coreProperties>
</file>