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EQX2NAS2\redirected\jd.uhmann\Documents\"/>
    </mc:Choice>
  </mc:AlternateContent>
  <xr:revisionPtr revIDLastSave="0" documentId="13_ncr:1_{56A11188-945E-4B81-8086-D611E292F65D}" xr6:coauthVersionLast="47" xr6:coauthVersionMax="47" xr10:uidLastSave="{00000000-0000-0000-0000-000000000000}"/>
  <bookViews>
    <workbookView xWindow="-120" yWindow="-120" windowWidth="38640" windowHeight="21240" xr2:uid="{51F5B4E0-7FC4-4999-9D75-D97764C0450A}"/>
  </bookViews>
  <sheets>
    <sheet name="Prog Mer DIm" sheetId="1" r:id="rId1"/>
  </sheets>
  <externalReferences>
    <externalReference r:id="rId2"/>
  </externalReferences>
  <definedNames>
    <definedName name="ActiveRow">28</definedName>
    <definedName name="BOENT">'[1]Box Office'!$H$5:$H$181</definedName>
    <definedName name="BOFILMS">'[1]Box Office'!$D$5:$D$181</definedName>
    <definedName name="eNTREES">[1]x!$C$4:$C$180</definedName>
    <definedName name="fILMS">[1]x!$B$4:$B$180</definedName>
    <definedName name="_xlnm.Print_Titles">#REF!</definedName>
    <definedName name="OK">[1]Cezanne!$E$7,[1]Cezanne!$G$7,[1]Cezanne!$I$7,[1]Cezanne!$K$7,[1]Cezanne!$K$10,[1]Cezanne!$I$10,[1]Cezanne!$G$10,[1]Cezanne!$E$10,[1]Cezanne!$E$13,[1]Cezanne!$G$13,[1]Cezanne!$I$13,[1]Cezanne!$K$13</definedName>
    <definedName name="_xlnm.Print_Area" localSheetId="0">'Prog Mer DIm'!$B$1:$X$66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4" i="1" l="1"/>
  <c r="H64" i="1"/>
  <c r="G64" i="1"/>
  <c r="F64" i="1"/>
  <c r="E64" i="1"/>
  <c r="T22" i="1"/>
  <c r="T20" i="1"/>
  <c r="T18" i="1"/>
  <c r="T16" i="1"/>
  <c r="T14" i="1"/>
  <c r="R14" i="1"/>
  <c r="T12" i="1"/>
  <c r="R12" i="1"/>
  <c r="T10" i="1"/>
  <c r="R10" i="1"/>
  <c r="T8" i="1"/>
  <c r="R8" i="1"/>
  <c r="T6" i="1"/>
  <c r="R6" i="1"/>
  <c r="T24" i="1" l="1"/>
  <c r="S26" i="1"/>
  <c r="S36" i="1"/>
  <c r="S38" i="1"/>
  <c r="S44" i="1"/>
  <c r="S46" i="1"/>
  <c r="S48" i="1"/>
  <c r="S50" i="1"/>
  <c r="S52" i="1"/>
  <c r="S54" i="1"/>
  <c r="S56" i="1"/>
  <c r="S58" i="1"/>
  <c r="S60" i="1"/>
  <c r="S62" i="1"/>
  <c r="S28" i="1"/>
  <c r="S32" i="1"/>
  <c r="S42" i="1"/>
  <c r="S30" i="1"/>
  <c r="S34" i="1"/>
  <c r="S40" i="1"/>
  <c r="S20" i="1"/>
  <c r="Q25" i="1"/>
  <c r="T26" i="1"/>
  <c r="Q27" i="1"/>
  <c r="T28" i="1"/>
  <c r="Q29" i="1"/>
  <c r="T30" i="1"/>
  <c r="Q31" i="1"/>
  <c r="T32" i="1"/>
  <c r="Q33" i="1"/>
  <c r="T34" i="1"/>
  <c r="Q35" i="1"/>
  <c r="T36" i="1"/>
  <c r="Q37" i="1"/>
  <c r="T38" i="1"/>
  <c r="Q39" i="1"/>
  <c r="T40" i="1"/>
  <c r="Q41" i="1"/>
  <c r="T42" i="1"/>
  <c r="Q43" i="1"/>
  <c r="T44" i="1"/>
  <c r="Q45" i="1"/>
  <c r="T46" i="1"/>
  <c r="Q47" i="1"/>
  <c r="T48" i="1"/>
  <c r="Q49" i="1"/>
  <c r="T50" i="1"/>
  <c r="Q51" i="1"/>
  <c r="T52" i="1"/>
  <c r="Q53" i="1"/>
  <c r="T54" i="1"/>
  <c r="Q55" i="1"/>
  <c r="T56" i="1"/>
  <c r="Q57" i="1"/>
  <c r="T58" i="1"/>
  <c r="Q59" i="1"/>
  <c r="T60" i="1"/>
  <c r="Q61" i="1"/>
  <c r="T62" i="1"/>
  <c r="Q63" i="1"/>
  <c r="Q21" i="1"/>
  <c r="Q19" i="1"/>
  <c r="Q23" i="1"/>
  <c r="S14" i="1"/>
  <c r="P5" i="1" a="1"/>
  <c r="P5" i="1" s="1"/>
  <c r="P11" i="1" a="1"/>
  <c r="P11" i="1" s="1"/>
  <c r="P13" i="1" a="1"/>
  <c r="P13" i="1" s="1"/>
  <c r="P15" i="1" a="1"/>
  <c r="P15" i="1" s="1"/>
  <c r="P17" i="1" a="1"/>
  <c r="P17" i="1" s="1"/>
  <c r="P19" i="1" a="1"/>
  <c r="P19" i="1" s="1"/>
  <c r="P21" i="1" a="1"/>
  <c r="P21" i="1" s="1"/>
  <c r="P23" i="1" a="1"/>
  <c r="P23" i="1" s="1"/>
  <c r="P25" i="1" a="1"/>
  <c r="P25" i="1" s="1"/>
  <c r="P27" i="1" a="1"/>
  <c r="P27" i="1" s="1"/>
  <c r="P29" i="1" a="1"/>
  <c r="P29" i="1" s="1"/>
  <c r="P31" i="1" a="1"/>
  <c r="P31" i="1" s="1"/>
  <c r="P33" i="1" a="1"/>
  <c r="P33" i="1" s="1"/>
  <c r="P35" i="1" a="1"/>
  <c r="P35" i="1" s="1"/>
  <c r="P37" i="1" a="1"/>
  <c r="P37" i="1" s="1"/>
  <c r="P39" i="1" a="1"/>
  <c r="P39" i="1" s="1"/>
  <c r="P41" i="1" a="1"/>
  <c r="P41" i="1" s="1"/>
  <c r="P43" i="1" a="1"/>
  <c r="P43" i="1" s="1"/>
  <c r="P45" i="1" a="1"/>
  <c r="P45" i="1" s="1"/>
  <c r="P47" i="1" a="1"/>
  <c r="P47" i="1" s="1"/>
  <c r="P49" i="1" a="1"/>
  <c r="P49" i="1" s="1"/>
  <c r="P51" i="1" a="1"/>
  <c r="P51" i="1" s="1"/>
  <c r="P53" i="1" a="1"/>
  <c r="P53" i="1" s="1"/>
  <c r="P55" i="1" a="1"/>
  <c r="P55" i="1" s="1"/>
  <c r="P57" i="1" a="1"/>
  <c r="P57" i="1" s="1"/>
  <c r="P59" i="1" a="1"/>
  <c r="P59" i="1" s="1"/>
  <c r="P61" i="1" a="1"/>
  <c r="P61" i="1" s="1"/>
  <c r="P63" i="1" a="1"/>
  <c r="P63" i="1" s="1"/>
  <c r="Q13" i="1"/>
  <c r="R5" i="1"/>
  <c r="S5" i="1" s="1"/>
  <c r="R7" i="1"/>
  <c r="S7" i="1" s="1"/>
  <c r="R9" i="1"/>
  <c r="S9" i="1" s="1"/>
  <c r="R11" i="1"/>
  <c r="S11" i="1" s="1"/>
  <c r="R13" i="1"/>
  <c r="S13" i="1" s="1"/>
  <c r="R15" i="1"/>
  <c r="S15" i="1" s="1"/>
  <c r="R17" i="1"/>
  <c r="S17" i="1" s="1"/>
  <c r="R19" i="1"/>
  <c r="R21" i="1"/>
  <c r="R23" i="1"/>
  <c r="S23" i="1" s="1"/>
  <c r="R25" i="1"/>
  <c r="R27" i="1"/>
  <c r="R29" i="1"/>
  <c r="R31" i="1"/>
  <c r="R33" i="1"/>
  <c r="R35" i="1"/>
  <c r="R37" i="1"/>
  <c r="R39" i="1"/>
  <c r="R41" i="1"/>
  <c r="R43" i="1"/>
  <c r="R45" i="1"/>
  <c r="R47" i="1"/>
  <c r="R49" i="1"/>
  <c r="R51" i="1"/>
  <c r="R53" i="1"/>
  <c r="R55" i="1"/>
  <c r="R57" i="1"/>
  <c r="R59" i="1"/>
  <c r="R61" i="1"/>
  <c r="R63" i="1"/>
  <c r="Q9" i="1"/>
  <c r="S19" i="1"/>
  <c r="S25" i="1"/>
  <c r="S27" i="1"/>
  <c r="S29" i="1"/>
  <c r="S31" i="1"/>
  <c r="S33" i="1"/>
  <c r="S35" i="1"/>
  <c r="S37" i="1"/>
  <c r="S39" i="1"/>
  <c r="S41" i="1"/>
  <c r="S43" i="1"/>
  <c r="S45" i="1"/>
  <c r="S47" i="1"/>
  <c r="S49" i="1"/>
  <c r="S51" i="1"/>
  <c r="S53" i="1"/>
  <c r="S55" i="1"/>
  <c r="S57" i="1"/>
  <c r="S59" i="1"/>
  <c r="S63" i="1"/>
  <c r="Q11" i="1"/>
  <c r="T7" i="1"/>
  <c r="T11" i="1"/>
  <c r="T13" i="1"/>
  <c r="T15" i="1"/>
  <c r="T17" i="1"/>
  <c r="T19" i="1"/>
  <c r="T21" i="1"/>
  <c r="T23" i="1"/>
  <c r="T25" i="1"/>
  <c r="T27" i="1"/>
  <c r="T29" i="1"/>
  <c r="T31" i="1"/>
  <c r="T33" i="1"/>
  <c r="T35" i="1"/>
  <c r="T37" i="1"/>
  <c r="T39" i="1"/>
  <c r="T41" i="1"/>
  <c r="T43" i="1"/>
  <c r="T45" i="1"/>
  <c r="T47" i="1"/>
  <c r="T49" i="1"/>
  <c r="T51" i="1"/>
  <c r="T53" i="1"/>
  <c r="T55" i="1"/>
  <c r="T57" i="1"/>
  <c r="T59" i="1"/>
  <c r="T61" i="1"/>
  <c r="T63" i="1"/>
  <c r="P9" i="1" a="1"/>
  <c r="P9" i="1" s="1"/>
  <c r="Q5" i="1"/>
  <c r="Q17" i="1"/>
  <c r="T5" i="1"/>
  <c r="T9" i="1"/>
  <c r="P6" i="1" a="1"/>
  <c r="P6" i="1" s="1"/>
  <c r="P12" i="1" a="1"/>
  <c r="P12" i="1" s="1"/>
  <c r="P16" i="1" a="1"/>
  <c r="P16" i="1" s="1"/>
  <c r="P20" i="1" a="1"/>
  <c r="P20" i="1" s="1"/>
  <c r="P22" i="1" a="1"/>
  <c r="P22" i="1" s="1"/>
  <c r="P24" i="1" a="1"/>
  <c r="P24" i="1" s="1"/>
  <c r="P26" i="1" a="1"/>
  <c r="P26" i="1" s="1"/>
  <c r="P28" i="1" a="1"/>
  <c r="P28" i="1" s="1"/>
  <c r="P30" i="1" a="1"/>
  <c r="P30" i="1" s="1"/>
  <c r="P32" i="1" a="1"/>
  <c r="P32" i="1" s="1"/>
  <c r="P34" i="1" a="1"/>
  <c r="P34" i="1" s="1"/>
  <c r="P36" i="1" a="1"/>
  <c r="P36" i="1" s="1"/>
  <c r="P38" i="1" a="1"/>
  <c r="P38" i="1" s="1"/>
  <c r="P40" i="1" a="1"/>
  <c r="P40" i="1" s="1"/>
  <c r="P42" i="1" a="1"/>
  <c r="P42" i="1" s="1"/>
  <c r="P44" i="1" a="1"/>
  <c r="P44" i="1" s="1"/>
  <c r="P46" i="1" a="1"/>
  <c r="P46" i="1" s="1"/>
  <c r="P48" i="1" a="1"/>
  <c r="P48" i="1" s="1"/>
  <c r="P50" i="1" a="1"/>
  <c r="P50" i="1" s="1"/>
  <c r="P52" i="1" a="1"/>
  <c r="P52" i="1" s="1"/>
  <c r="P54" i="1" a="1"/>
  <c r="P54" i="1" s="1"/>
  <c r="P56" i="1" a="1"/>
  <c r="P56" i="1" s="1"/>
  <c r="P58" i="1" a="1"/>
  <c r="P58" i="1" s="1"/>
  <c r="P60" i="1" a="1"/>
  <c r="P60" i="1" s="1"/>
  <c r="P62" i="1" a="1"/>
  <c r="P62" i="1" s="1"/>
  <c r="P7" i="1" a="1"/>
  <c r="P7" i="1" s="1"/>
  <c r="Q7" i="1"/>
  <c r="Q15" i="1"/>
  <c r="P18" i="1" a="1"/>
  <c r="P18" i="1" s="1"/>
  <c r="Q6" i="1"/>
  <c r="Q8" i="1"/>
  <c r="Q10" i="1"/>
  <c r="Q12" i="1"/>
  <c r="Q14" i="1"/>
  <c r="Q16" i="1"/>
  <c r="Q18" i="1"/>
  <c r="Q20" i="1"/>
  <c r="Q22" i="1"/>
  <c r="Q24" i="1"/>
  <c r="Q26" i="1"/>
  <c r="Q28" i="1"/>
  <c r="Q30" i="1"/>
  <c r="Q32" i="1"/>
  <c r="Q34" i="1"/>
  <c r="Q36" i="1"/>
  <c r="Q38" i="1"/>
  <c r="Q40" i="1"/>
  <c r="Q42" i="1"/>
  <c r="Q44" i="1"/>
  <c r="Q46" i="1"/>
  <c r="Q48" i="1"/>
  <c r="Q50" i="1"/>
  <c r="Q52" i="1"/>
  <c r="Q54" i="1"/>
  <c r="Q56" i="1"/>
  <c r="Q58" i="1"/>
  <c r="Q60" i="1"/>
  <c r="Q62" i="1"/>
  <c r="P8" i="1" a="1"/>
  <c r="P8" i="1" s="1"/>
  <c r="P10" i="1" a="1"/>
  <c r="P10" i="1" s="1"/>
  <c r="P14" i="1" a="1"/>
  <c r="P14" i="1" s="1"/>
  <c r="R16" i="1"/>
  <c r="S16" i="1" s="1"/>
  <c r="R18" i="1"/>
  <c r="S18" i="1" s="1"/>
  <c r="R20" i="1"/>
  <c r="S21" i="1" s="1"/>
  <c r="R22" i="1"/>
  <c r="S22" i="1" s="1"/>
  <c r="R24" i="1"/>
  <c r="S24" i="1" s="1"/>
  <c r="R26" i="1"/>
  <c r="R28" i="1"/>
  <c r="R30" i="1"/>
  <c r="R32" i="1"/>
  <c r="R34" i="1"/>
  <c r="R36" i="1"/>
  <c r="R38" i="1"/>
  <c r="R40" i="1"/>
  <c r="R42" i="1"/>
  <c r="R44" i="1"/>
  <c r="R46" i="1"/>
  <c r="R48" i="1"/>
  <c r="R50" i="1"/>
  <c r="R52" i="1"/>
  <c r="R54" i="1"/>
  <c r="R56" i="1"/>
  <c r="R58" i="1"/>
  <c r="R60" i="1"/>
  <c r="R62" i="1"/>
  <c r="S6" i="1"/>
  <c r="S8" i="1"/>
  <c r="S10" i="1"/>
  <c r="S12" i="1"/>
  <c r="S6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Jean-Daniel Uhmann</author>
  </authors>
  <commentList>
    <comment ref="P5" authorId="0" shapeId="0" xr:uid="{C8A8E6AD-4D6C-4EEE-9AFD-D5D4C748F8B9}">
      <text>
        <r>
          <rPr>
            <b/>
            <sz val="18"/>
            <color indexed="81"/>
            <rFont val="Tahoma"/>
            <family val="2"/>
          </rPr>
          <t>Colonne avec formul plus efficace !!!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<sst xmlns="http://schemas.openxmlformats.org/spreadsheetml/2006/main" count="751" uniqueCount="151">
  <si>
    <t>Semaine</t>
  </si>
  <si>
    <t>du</t>
  </si>
  <si>
    <t>au</t>
  </si>
  <si>
    <t>Cezanne</t>
  </si>
  <si>
    <t>Film</t>
  </si>
  <si>
    <t>% Loc</t>
  </si>
  <si>
    <t>Nb Sem</t>
  </si>
  <si>
    <t>Mer.</t>
  </si>
  <si>
    <t>Jeu à Dim</t>
  </si>
  <si>
    <t>Ss Total</t>
  </si>
  <si>
    <t>Lun à Mar</t>
  </si>
  <si>
    <t>TOTAL</t>
  </si>
  <si>
    <t>Total film</t>
  </si>
  <si>
    <t>Evnt :</t>
  </si>
  <si>
    <t>Format :</t>
  </si>
  <si>
    <t>% Format</t>
  </si>
  <si>
    <t>PDM</t>
  </si>
  <si>
    <t>Ent S-1</t>
  </si>
  <si>
    <t>Total s-1</t>
  </si>
  <si>
    <t>% S-1</t>
  </si>
  <si>
    <t>TOTAL S-1</t>
  </si>
  <si>
    <t>B1 : Analyse Billetterie par salle</t>
  </si>
  <si>
    <t>Le Cézanne</t>
  </si>
  <si>
    <t>LE CEZANNE
1 rue Marcel Guillaume
13090 AIX EN PROVENCE
France</t>
  </si>
  <si>
    <t>From: Mercredi 27/12/2023 06:00  Until: Mercredi 03/01/2024 06:00  Cinéma: Cinema Operator  Salle: All</t>
  </si>
  <si>
    <t>Cinéma</t>
  </si>
  <si>
    <t>Nom de salle</t>
  </si>
  <si>
    <t>Capacité</t>
  </si>
  <si>
    <t>Films</t>
  </si>
  <si>
    <t>N° Visa</t>
  </si>
  <si>
    <t>Version</t>
  </si>
  <si>
    <t>Format</t>
  </si>
  <si>
    <t>Nbre de séances</t>
  </si>
  <si>
    <t>Entrées avec exos</t>
  </si>
  <si>
    <t>Entrées payantes</t>
  </si>
  <si>
    <t>Exos</t>
  </si>
  <si>
    <t>Exos vs Entrées payantes</t>
  </si>
  <si>
    <t>CA TTC</t>
  </si>
  <si>
    <t>Prix moyen</t>
  </si>
  <si>
    <t>Perf film par salle</t>
  </si>
  <si>
    <t>Taux d'occupation</t>
  </si>
  <si>
    <t>Taux de rotation</t>
  </si>
  <si>
    <t>Nb d'entrées moyen par séances</t>
  </si>
  <si>
    <t>SALLE 1</t>
  </si>
  <si>
    <t>Les Trois Mousquetaires – Milady</t>
  </si>
  <si>
    <t>155097</t>
  </si>
  <si>
    <t>VF</t>
  </si>
  <si>
    <t>NUM</t>
  </si>
  <si>
    <t>29 878,06</t>
  </si>
  <si>
    <t>10,25</t>
  </si>
  <si>
    <t>SALLE 2</t>
  </si>
  <si>
    <t>La tresse</t>
  </si>
  <si>
    <t>151734</t>
  </si>
  <si>
    <t>5 134,05</t>
  </si>
  <si>
    <t>10,46</t>
  </si>
  <si>
    <t>VO</t>
  </si>
  <si>
    <t>3 645,60</t>
  </si>
  <si>
    <t>9,75</t>
  </si>
  <si>
    <t>Les Segpa au ski</t>
  </si>
  <si>
    <t>158858</t>
  </si>
  <si>
    <t>0,00</t>
  </si>
  <si>
    <t>8 386,89</t>
  </si>
  <si>
    <t>9,08</t>
  </si>
  <si>
    <t>Migration</t>
  </si>
  <si>
    <t>160997</t>
  </si>
  <si>
    <t>1 534,79</t>
  </si>
  <si>
    <t>9,65</t>
  </si>
  <si>
    <t>SALLE 3</t>
  </si>
  <si>
    <t>Wonka</t>
  </si>
  <si>
    <t>160859</t>
  </si>
  <si>
    <t>20 780,69</t>
  </si>
  <si>
    <t>9,66</t>
  </si>
  <si>
    <t>7 648,42</t>
  </si>
  <si>
    <t>10,02</t>
  </si>
  <si>
    <t>SALLE 4</t>
  </si>
  <si>
    <t>Ma France à moi</t>
  </si>
  <si>
    <t>152592</t>
  </si>
  <si>
    <t>768,53</t>
  </si>
  <si>
    <t>9,49</t>
  </si>
  <si>
    <t>1 591,13</t>
  </si>
  <si>
    <t>9,20</t>
  </si>
  <si>
    <t>Wish - Asha et la bonne étoile</t>
  </si>
  <si>
    <t>160794</t>
  </si>
  <si>
    <t>5 264,65</t>
  </si>
  <si>
    <t>9,59</t>
  </si>
  <si>
    <t>SALLE 5</t>
  </si>
  <si>
    <t>Une affaire d'honneur</t>
  </si>
  <si>
    <t>154995</t>
  </si>
  <si>
    <t>6 392,44</t>
  </si>
  <si>
    <t>8,74</t>
  </si>
  <si>
    <t>SALLE 6</t>
  </si>
  <si>
    <t>Aquaman et le Royaume perdu</t>
  </si>
  <si>
    <t>0000160860</t>
  </si>
  <si>
    <t>N3D</t>
  </si>
  <si>
    <t>2 668,30</t>
  </si>
  <si>
    <t>12,18</t>
  </si>
  <si>
    <t>1 877,53</t>
  </si>
  <si>
    <t>9,73</t>
  </si>
  <si>
    <t>2 149,18</t>
  </si>
  <si>
    <t>8,92</t>
  </si>
  <si>
    <t>4 776,05</t>
  </si>
  <si>
    <t>9,35</t>
  </si>
  <si>
    <t>Vermines</t>
  </si>
  <si>
    <t>158285</t>
  </si>
  <si>
    <t>879,55</t>
  </si>
  <si>
    <t>9,67</t>
  </si>
  <si>
    <t>SALLE 7</t>
  </si>
  <si>
    <t>814,52</t>
  </si>
  <si>
    <t>11,47</t>
  </si>
  <si>
    <t>2 116,18</t>
  </si>
  <si>
    <t>9,58</t>
  </si>
  <si>
    <t>1 600,82</t>
  </si>
  <si>
    <t>143,43</t>
  </si>
  <si>
    <t>8,44</t>
  </si>
  <si>
    <t>1 804,00</t>
  </si>
  <si>
    <t>8,71</t>
  </si>
  <si>
    <t>SALLE 8</t>
  </si>
  <si>
    <t>Kina &amp; Yuk : renards de la banquise</t>
  </si>
  <si>
    <t>0000156059</t>
  </si>
  <si>
    <t>2 983,67</t>
  </si>
  <si>
    <t>8,85</t>
  </si>
  <si>
    <t>3 401,72</t>
  </si>
  <si>
    <t>9,61</t>
  </si>
  <si>
    <t>Napoléon</t>
  </si>
  <si>
    <t>0000160617</t>
  </si>
  <si>
    <t>1 808,42</t>
  </si>
  <si>
    <t>10,96</t>
  </si>
  <si>
    <t>1 364,50</t>
  </si>
  <si>
    <t>11,00</t>
  </si>
  <si>
    <t>SALLE 9</t>
  </si>
  <si>
    <t>Chasse Gardée</t>
  </si>
  <si>
    <t>157323</t>
  </si>
  <si>
    <t>6 863,63</t>
  </si>
  <si>
    <t>9,89</t>
  </si>
  <si>
    <t>Une équipe de rêve</t>
  </si>
  <si>
    <t>0000160842</t>
  </si>
  <si>
    <t>98,40</t>
  </si>
  <si>
    <t>7,03</t>
  </si>
  <si>
    <t>84,10</t>
  </si>
  <si>
    <t>5,26</t>
  </si>
  <si>
    <t>2 594,19</t>
  </si>
  <si>
    <t>9,13</t>
  </si>
  <si>
    <t>Total</t>
  </si>
  <si>
    <t>129 053,44</t>
  </si>
  <si>
    <t>9,74</t>
  </si>
  <si>
    <t/>
  </si>
  <si>
    <t>Iris et les hommes</t>
  </si>
  <si>
    <t>Nabucco (Metropolitan Opera) (2024)</t>
  </si>
  <si>
    <t>MET</t>
  </si>
  <si>
    <t>Bonnard, Pierre et Marthe</t>
  </si>
  <si>
    <t>AVP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</si>
</sst>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.0[$%-40C]"/>
    <numFmt numFmtId="166" formatCode="#,##0.00[$%-40C]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6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1"/>
      <color theme="0"/>
      <name val="Calibri Light"/>
      <family val="2"/>
      <scheme val="major"/>
    </font>
    <font>
      <sz val="15"/>
      <color theme="0"/>
      <name val="Arial"/>
      <family val="2"/>
    </font>
    <font>
      <b/>
      <sz val="9"/>
      <color theme="0"/>
      <name val="Arial"/>
      <family val="2"/>
    </font>
    <font>
      <i/>
      <sz val="12"/>
      <color theme="4" tint="-0.249977111117893"/>
      <name val="Calibri Light"/>
      <family val="2"/>
      <scheme val="major"/>
    </font>
    <font>
      <sz val="8"/>
      <color theme="0"/>
      <name val="Arial"/>
      <family val="2"/>
    </font>
    <font>
      <sz val="16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i/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i/>
      <sz val="12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sz val="14"/>
      <color theme="2" tint="-0.749992370372631"/>
      <name val="Calibri Light"/>
      <family val="2"/>
      <scheme val="major"/>
    </font>
    <font>
      <i/>
      <sz val="8"/>
      <color theme="2" tint="-0.749992370372631"/>
      <name val="Calibri Light"/>
      <family val="2"/>
      <scheme val="major"/>
    </font>
    <font>
      <sz val="14"/>
      <name val="Calibri Light"/>
      <family val="2"/>
      <scheme val="maj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6"/>
      <color theme="0"/>
      <name val="Arial"/>
      <family val="2"/>
    </font>
    <font>
      <sz val="14"/>
      <color theme="2" tint="-0.749992370372631"/>
      <name val="Calibri Light"/>
      <family val="2"/>
      <scheme val="major"/>
    </font>
    <font>
      <b/>
      <sz val="8"/>
      <color theme="0"/>
      <name val="Arial"/>
      <family val="2"/>
    </font>
    <font>
      <i/>
      <sz val="11"/>
      <color theme="0"/>
      <name val="Calibri Light"/>
      <family val="2"/>
      <scheme val="major"/>
    </font>
    <font>
      <sz val="15"/>
      <color indexed="8"/>
      <name val="Arial"/>
      <family val="2"/>
    </font>
    <font>
      <b/>
      <sz val="9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18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18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theme="4" tint="0.39994506668294322"/>
      </left>
      <right style="hair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hair">
        <color theme="4" tint="0.39994506668294322"/>
      </left>
      <right style="hair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hair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medium">
        <color theme="4" tint="0.39994506668294322"/>
      </top>
      <bottom style="medium">
        <color theme="4" tint="0.39994506668294322"/>
      </bottom>
      <diagonal/>
    </border>
    <border>
      <left/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thin">
        <color theme="4" tint="0.39994506668294322"/>
      </bottom>
      <diagonal/>
    </border>
    <border>
      <left/>
      <right/>
      <top style="medium">
        <color theme="4" tint="0.39994506668294322"/>
      </top>
      <bottom style="thin">
        <color theme="4" tint="0.39994506668294322"/>
      </bottom>
      <diagonal/>
    </border>
    <border>
      <left/>
      <right style="medium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theme="4" tint="0.39994506668294322"/>
      </left>
      <right/>
      <top style="thin">
        <color theme="4" tint="0.39994506668294322"/>
      </top>
      <bottom style="medium">
        <color theme="4" tint="0.39994506668294322"/>
      </bottom>
      <diagonal/>
    </border>
    <border>
      <left/>
      <right/>
      <top style="thin">
        <color theme="4" tint="0.39994506668294322"/>
      </top>
      <bottom style="medium">
        <color theme="4" tint="0.39994506668294322"/>
      </bottom>
      <diagonal/>
    </border>
    <border>
      <left/>
      <right/>
      <top style="thin">
        <color theme="4" tint="0.39994506668294322"/>
      </top>
      <bottom style="medium">
        <color theme="4" tint="0.39991454817346722"/>
      </bottom>
      <diagonal/>
    </border>
    <border>
      <left/>
      <right style="medium">
        <color theme="4" tint="0.39994506668294322"/>
      </right>
      <top style="thin">
        <color theme="4" tint="0.39994506668294322"/>
      </top>
      <bottom style="medium">
        <color theme="4" tint="0.3999450666829432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Continuous"/>
    </xf>
    <xf numFmtId="0" fontId="3" fillId="0" borderId="1" xfId="0" applyFont="1" applyBorder="1" applyAlignment="1">
      <alignment horizontal="centerContinuous"/>
    </xf>
    <xf numFmtId="0" fontId="4" fillId="0" borderId="1" xfId="0" applyFont="1" applyBorder="1" applyAlignment="1">
      <alignment horizontal="centerContinuous"/>
    </xf>
    <xf numFmtId="0" fontId="3" fillId="0" borderId="1" xfId="0" applyFont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Continuous"/>
    </xf>
    <xf numFmtId="0" fontId="5" fillId="0" borderId="0" xfId="0" applyFont="1"/>
    <xf numFmtId="0" fontId="6" fillId="0" borderId="0" xfId="0" applyFont="1"/>
    <xf numFmtId="0" fontId="2" fillId="0" borderId="0" xfId="0" applyFont="1" applyAlignment="1">
      <alignment vertical="top"/>
    </xf>
    <xf numFmtId="0" fontId="7" fillId="0" borderId="0" xfId="0" applyFont="1" applyAlignment="1">
      <alignment vertical="top" wrapText="1"/>
    </xf>
    <xf numFmtId="0" fontId="8" fillId="0" borderId="0" xfId="0" applyFont="1" applyAlignment="1">
      <alignment vertical="top"/>
    </xf>
    <xf numFmtId="0" fontId="9" fillId="2" borderId="0" xfId="0" applyFont="1" applyFill="1" applyAlignment="1">
      <alignment horizontal="center" vertical="center"/>
    </xf>
    <xf numFmtId="0" fontId="10" fillId="0" borderId="0" xfId="0" applyFont="1" applyAlignment="1">
      <alignment vertical="top" wrapText="1" readingOrder="1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/>
    <xf numFmtId="0" fontId="4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5" fillId="3" borderId="8" xfId="0" applyFont="1" applyFill="1" applyBorder="1"/>
    <xf numFmtId="9" fontId="16" fillId="0" borderId="9" xfId="1" applyFont="1" applyBorder="1" applyAlignment="1">
      <alignment horizontal="center" vertical="center"/>
    </xf>
    <xf numFmtId="1" fontId="17" fillId="0" borderId="9" xfId="0" applyNumberFormat="1" applyFont="1" applyBorder="1" applyAlignment="1">
      <alignment horizontal="center" vertical="center"/>
    </xf>
    <xf numFmtId="1" fontId="18" fillId="0" borderId="9" xfId="0" applyNumberFormat="1" applyFont="1" applyBorder="1" applyAlignment="1">
      <alignment horizontal="center" vertical="center"/>
    </xf>
    <xf numFmtId="1" fontId="19" fillId="0" borderId="9" xfId="0" applyNumberFormat="1" applyFont="1" applyBorder="1" applyAlignment="1">
      <alignment horizontal="center" vertical="center"/>
    </xf>
    <xf numFmtId="1" fontId="20" fillId="0" borderId="9" xfId="0" applyNumberFormat="1" applyFont="1" applyBorder="1" applyAlignment="1">
      <alignment horizontal="left" vertical="center"/>
    </xf>
    <xf numFmtId="0" fontId="16" fillId="0" borderId="9" xfId="0" applyFont="1" applyBorder="1" applyAlignment="1">
      <alignment horizontal="center" vertical="center"/>
    </xf>
    <xf numFmtId="9" fontId="17" fillId="0" borderId="9" xfId="1" applyFont="1" applyBorder="1" applyAlignment="1">
      <alignment horizontal="center" vertical="center"/>
    </xf>
    <xf numFmtId="0" fontId="17" fillId="0" borderId="9" xfId="1" applyNumberFormat="1" applyFont="1" applyBorder="1" applyAlignment="1">
      <alignment horizontal="center" vertical="center"/>
    </xf>
    <xf numFmtId="9" fontId="17" fillId="0" borderId="10" xfId="1" applyFont="1" applyBorder="1" applyAlignment="1">
      <alignment horizontal="center" vertical="center"/>
    </xf>
    <xf numFmtId="0" fontId="15" fillId="3" borderId="11" xfId="0" applyFont="1" applyFill="1" applyBorder="1"/>
    <xf numFmtId="9" fontId="16" fillId="0" borderId="12" xfId="1" applyFont="1" applyBorder="1" applyAlignment="1">
      <alignment horizontal="center" vertical="center"/>
    </xf>
    <xf numFmtId="1" fontId="17" fillId="0" borderId="12" xfId="0" applyNumberFormat="1" applyFont="1" applyBorder="1" applyAlignment="1">
      <alignment horizontal="center" vertical="center"/>
    </xf>
    <xf numFmtId="1" fontId="18" fillId="0" borderId="12" xfId="0" applyNumberFormat="1" applyFont="1" applyBorder="1" applyAlignment="1">
      <alignment horizontal="center" vertical="center"/>
    </xf>
    <xf numFmtId="1" fontId="19" fillId="0" borderId="12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left" vertical="center"/>
    </xf>
    <xf numFmtId="0" fontId="16" fillId="0" borderId="12" xfId="0" applyFont="1" applyBorder="1" applyAlignment="1">
      <alignment horizontal="center" vertical="center"/>
    </xf>
    <xf numFmtId="9" fontId="17" fillId="0" borderId="12" xfId="1" applyFont="1" applyBorder="1" applyAlignment="1">
      <alignment horizontal="center" vertical="center"/>
    </xf>
    <xf numFmtId="0" fontId="17" fillId="0" borderId="12" xfId="1" applyNumberFormat="1" applyFont="1" applyBorder="1" applyAlignment="1">
      <alignment horizontal="center" vertical="center"/>
    </xf>
    <xf numFmtId="0" fontId="22" fillId="0" borderId="0" xfId="0" applyFont="1" applyAlignment="1">
      <alignment vertical="top" wrapText="1"/>
    </xf>
    <xf numFmtId="0" fontId="23" fillId="0" borderId="0" xfId="0" applyFont="1" applyAlignment="1">
      <alignment vertical="top" wrapText="1"/>
    </xf>
    <xf numFmtId="0" fontId="23" fillId="0" borderId="0" xfId="0" applyFont="1" applyAlignment="1">
      <alignment vertical="top"/>
    </xf>
    <xf numFmtId="0" fontId="24" fillId="0" borderId="0" xfId="0" applyFont="1" applyAlignment="1">
      <alignment vertical="top" wrapText="1"/>
    </xf>
    <xf numFmtId="0" fontId="24" fillId="0" borderId="0" xfId="0" applyFont="1" applyAlignment="1">
      <alignment vertical="top" wrapText="1" readingOrder="1"/>
    </xf>
    <xf numFmtId="0" fontId="24" fillId="0" borderId="0" xfId="0" applyFont="1" applyAlignment="1">
      <alignment horizontal="left" vertical="top" wrapText="1"/>
    </xf>
    <xf numFmtId="3" fontId="24" fillId="0" borderId="0" xfId="0" applyNumberFormat="1" applyFont="1" applyAlignment="1">
      <alignment vertical="top"/>
    </xf>
    <xf numFmtId="3" fontId="24" fillId="0" borderId="0" xfId="0" applyNumberFormat="1" applyFont="1" applyAlignment="1">
      <alignment horizontal="right" vertical="top"/>
    </xf>
    <xf numFmtId="165" fontId="24" fillId="0" borderId="0" xfId="0" applyNumberFormat="1" applyFont="1" applyAlignment="1">
      <alignment vertical="top"/>
    </xf>
    <xf numFmtId="0" fontId="24" fillId="0" borderId="0" xfId="0" applyFont="1" applyAlignment="1">
      <alignment vertical="top"/>
    </xf>
    <xf numFmtId="166" fontId="24" fillId="0" borderId="0" xfId="0" applyNumberFormat="1" applyFont="1" applyAlignment="1">
      <alignment vertical="top"/>
    </xf>
    <xf numFmtId="4" fontId="24" fillId="0" borderId="0" xfId="0" applyNumberFormat="1" applyFont="1" applyAlignment="1">
      <alignment horizontal="right" vertical="top"/>
    </xf>
    <xf numFmtId="1" fontId="25" fillId="0" borderId="12" xfId="0" applyNumberFormat="1" applyFont="1" applyBorder="1" applyAlignment="1">
      <alignment horizontal="center" vertical="center"/>
    </xf>
    <xf numFmtId="0" fontId="26" fillId="0" borderId="0" xfId="0" applyFont="1" applyAlignment="1">
      <alignment vertical="top"/>
    </xf>
    <xf numFmtId="0" fontId="24" fillId="0" borderId="0" xfId="0" applyFont="1" applyAlignment="1">
      <alignment horizontal="right" vertical="top" wrapText="1"/>
    </xf>
    <xf numFmtId="166" fontId="24" fillId="0" borderId="0" xfId="0" applyNumberFormat="1" applyFont="1" applyAlignment="1">
      <alignment horizontal="right" vertical="top"/>
    </xf>
    <xf numFmtId="0" fontId="15" fillId="3" borderId="13" xfId="0" applyFont="1" applyFill="1" applyBorder="1"/>
    <xf numFmtId="9" fontId="16" fillId="0" borderId="14" xfId="1" applyFont="1" applyBorder="1" applyAlignment="1">
      <alignment horizontal="center" vertical="center"/>
    </xf>
    <xf numFmtId="1" fontId="17" fillId="0" borderId="14" xfId="0" applyNumberFormat="1" applyFont="1" applyBorder="1" applyAlignment="1">
      <alignment horizontal="center" vertical="center"/>
    </xf>
    <xf numFmtId="1" fontId="18" fillId="0" borderId="14" xfId="0" applyNumberFormat="1" applyFont="1" applyBorder="1" applyAlignment="1">
      <alignment horizontal="center" vertical="center"/>
    </xf>
    <xf numFmtId="1" fontId="19" fillId="0" borderId="15" xfId="0" applyNumberFormat="1" applyFont="1" applyBorder="1" applyAlignment="1">
      <alignment horizontal="center" vertical="center"/>
    </xf>
    <xf numFmtId="1" fontId="20" fillId="0" borderId="15" xfId="0" applyNumberFormat="1" applyFont="1" applyBorder="1" applyAlignment="1">
      <alignment horizontal="left" vertical="center"/>
    </xf>
    <xf numFmtId="0" fontId="16" fillId="0" borderId="15" xfId="0" applyFont="1" applyBorder="1" applyAlignment="1">
      <alignment horizontal="center" vertical="center"/>
    </xf>
    <xf numFmtId="9" fontId="17" fillId="0" borderId="15" xfId="1" applyFont="1" applyBorder="1" applyAlignment="1">
      <alignment horizontal="center" vertical="center"/>
    </xf>
    <xf numFmtId="9" fontId="17" fillId="0" borderId="14" xfId="1" applyFont="1" applyBorder="1" applyAlignment="1">
      <alignment horizontal="center" vertical="center"/>
    </xf>
    <xf numFmtId="0" fontId="17" fillId="0" borderId="14" xfId="1" applyNumberFormat="1" applyFont="1" applyBorder="1" applyAlignment="1">
      <alignment horizontal="center" vertical="center"/>
    </xf>
    <xf numFmtId="1" fontId="25" fillId="0" borderId="14" xfId="0" applyNumberFormat="1" applyFont="1" applyBorder="1" applyAlignment="1">
      <alignment horizontal="center" vertical="center"/>
    </xf>
    <xf numFmtId="9" fontId="17" fillId="0" borderId="16" xfId="1" applyFont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8" fillId="4" borderId="3" xfId="0" applyFont="1" applyFill="1" applyBorder="1" applyAlignment="1">
      <alignment horizontal="center" vertical="center"/>
    </xf>
    <xf numFmtId="1" fontId="18" fillId="4" borderId="2" xfId="0" applyNumberFormat="1" applyFont="1" applyFill="1" applyBorder="1" applyAlignment="1">
      <alignment horizontal="center" vertical="center"/>
    </xf>
    <xf numFmtId="1" fontId="18" fillId="4" borderId="3" xfId="0" applyNumberFormat="1" applyFont="1" applyFill="1" applyBorder="1" applyAlignment="1">
      <alignment horizontal="center" vertical="center"/>
    </xf>
    <xf numFmtId="1" fontId="18" fillId="4" borderId="4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28" fillId="0" borderId="0" xfId="0" applyFont="1" applyAlignment="1">
      <alignment horizontal="center" vertical="top" wrapText="1"/>
    </xf>
    <xf numFmtId="0" fontId="29" fillId="0" borderId="0" xfId="0" applyFont="1" applyAlignment="1">
      <alignment horizontal="right" vertical="top"/>
    </xf>
    <xf numFmtId="0" fontId="30" fillId="0" borderId="0" xfId="0" applyFont="1" applyAlignment="1">
      <alignment horizontal="right" vertical="top" wrapText="1" readingOrder="1"/>
    </xf>
    <xf numFmtId="0" fontId="31" fillId="0" borderId="0" xfId="0" applyFont="1" applyAlignment="1">
      <alignment horizontal="left" vertical="top" wrapText="1"/>
    </xf>
    <xf numFmtId="0" fontId="32" fillId="0" borderId="0" xfId="0" applyFont="1" applyAlignment="1">
      <alignment horizontal="left" vertical="top" wrapText="1"/>
    </xf>
    <xf numFmtId="0" fontId="32" fillId="0" borderId="0" xfId="0" applyFont="1" applyAlignment="1">
      <alignment horizontal="left" vertical="top"/>
    </xf>
    <xf numFmtId="0" fontId="33" fillId="0" borderId="0" xfId="0" applyFont="1" applyAlignment="1">
      <alignment horizontal="left" vertical="top" wrapText="1"/>
    </xf>
    <xf numFmtId="0" fontId="33" fillId="0" borderId="0" xfId="0" applyFont="1" applyAlignment="1">
      <alignment horizontal="right" vertical="top" wrapText="1"/>
    </xf>
    <xf numFmtId="0" fontId="33" fillId="0" borderId="0" xfId="0" applyFont="1" applyAlignment="1">
      <alignment horizontal="right" vertical="top" wrapText="1" readingOrder="1"/>
    </xf>
    <xf numFmtId="0" fontId="33" fillId="0" borderId="0" xfId="0" applyFont="1" applyAlignment="1">
      <alignment horizontal="right" vertical="top" wrapText="1"/>
    </xf>
    <xf numFmtId="0" fontId="33" fillId="0" borderId="0" xfId="0" applyFont="1" applyAlignment="1">
      <alignment horizontal="left" vertical="top" wrapText="1"/>
    </xf>
    <xf numFmtId="3" fontId="33" fillId="0" borderId="0" xfId="0" applyNumberFormat="1" applyFont="1" applyAlignment="1">
      <alignment horizontal="right" vertical="top"/>
    </xf>
    <xf numFmtId="3" fontId="33" fillId="0" borderId="0" xfId="0" applyNumberFormat="1" applyFont="1" applyAlignment="1">
      <alignment horizontal="right" vertical="top"/>
    </xf>
    <xf numFmtId="165" fontId="33" fillId="0" borderId="0" xfId="0" applyNumberFormat="1" applyFont="1" applyAlignment="1">
      <alignment horizontal="right" vertical="top"/>
    </xf>
    <xf numFmtId="0" fontId="33" fillId="0" borderId="0" xfId="0" applyFont="1" applyAlignment="1">
      <alignment horizontal="right" vertical="top"/>
    </xf>
    <xf numFmtId="166" fontId="33" fillId="0" borderId="0" xfId="0" applyNumberFormat="1" applyFont="1" applyAlignment="1">
      <alignment horizontal="right" vertical="top"/>
    </xf>
    <xf numFmtId="166" fontId="33" fillId="0" borderId="0" xfId="0" applyNumberFormat="1" applyFont="1" applyAlignment="1">
      <alignment horizontal="right" vertical="top"/>
    </xf>
    <xf numFmtId="4" fontId="33" fillId="0" borderId="0" xfId="0" applyNumberFormat="1" applyFont="1" applyAlignment="1">
      <alignment horizontal="right" vertical="top"/>
    </xf>
    <xf numFmtId="165" fontId="33" fillId="0" borderId="0" xfId="0" applyNumberFormat="1" applyFont="1" applyAlignment="1">
      <alignment horizontal="right" vertical="top"/>
    </xf>
    <xf numFmtId="0" fontId="33" fillId="0" borderId="0" xfId="0" applyFont="1" applyAlignment="1">
      <alignment horizontal="right" vertical="top"/>
    </xf>
    <xf numFmtId="0" fontId="34" fillId="0" borderId="0" xfId="0" applyFont="1" applyAlignment="1">
      <alignment horizontal="left" vertical="top"/>
    </xf>
    <xf numFmtId="9" fontId="21" fillId="6" borderId="9" xfId="1" applyFont="1" applyFill="1" applyBorder="1" applyAlignment="1">
      <alignment horizontal="center" vertical="center"/>
    </xf>
    <xf numFmtId="9" fontId="17" fillId="6" borderId="12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">
    <dxf>
      <font>
        <color theme="0"/>
      </font>
    </dxf>
    <dxf>
      <font>
        <b/>
        <i val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png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11" Type="http://schemas.openxmlformats.org/officeDocument/2006/relationships/image" Target="../media/image11.jpeg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svg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35719</xdr:colOff>
      <xdr:row>0</xdr:row>
      <xdr:rowOff>250032</xdr:rowOff>
    </xdr:from>
    <xdr:to>
      <xdr:col>27</xdr:col>
      <xdr:colOff>188119</xdr:colOff>
      <xdr:row>4</xdr:row>
      <xdr:rowOff>14627</xdr:rowOff>
    </xdr:to>
    <xdr:pic macro="[1]!Feuil22.ProgMasquer">
      <xdr:nvPicPr>
        <xdr:cNvPr id="2" name="Graphique 1" descr="Verrou">
          <a:extLst>
            <a:ext uri="{FF2B5EF4-FFF2-40B4-BE49-F238E27FC236}">
              <a16:creationId xmlns:a16="http://schemas.microsoft.com/office/drawing/2014/main" id="{6F6C4952-8C55-4147-A097-C6212FD4FB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9790569" y="250032"/>
          <a:ext cx="914400" cy="783770"/>
        </a:xfrm>
        <a:prstGeom prst="rect">
          <a:avLst/>
        </a:prstGeom>
      </xdr:spPr>
    </xdr:pic>
    <xdr:clientData/>
  </xdr:twoCellAnchor>
  <xdr:twoCellAnchor editAs="oneCell">
    <xdr:from>
      <xdr:col>26</xdr:col>
      <xdr:colOff>673874</xdr:colOff>
      <xdr:row>0</xdr:row>
      <xdr:rowOff>221439</xdr:rowOff>
    </xdr:from>
    <xdr:to>
      <xdr:col>28</xdr:col>
      <xdr:colOff>64274</xdr:colOff>
      <xdr:row>3</xdr:row>
      <xdr:rowOff>188441</xdr:rowOff>
    </xdr:to>
    <xdr:pic macro="[1]!AFFICHERPROGMERDIM">
      <xdr:nvPicPr>
        <xdr:cNvPr id="3" name="Graphique 2" descr="Verrou ouvert">
          <a:extLst>
            <a:ext uri="{FF2B5EF4-FFF2-40B4-BE49-F238E27FC236}">
              <a16:creationId xmlns:a16="http://schemas.microsoft.com/office/drawing/2014/main" id="{736455D8-ED10-407C-A262-671E4A47A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0428724" y="221439"/>
          <a:ext cx="914400" cy="786152"/>
        </a:xfrm>
        <a:prstGeom prst="rect">
          <a:avLst/>
        </a:prstGeom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29</xdr:col>
      <xdr:colOff>457200</xdr:colOff>
      <xdr:row>2</xdr:row>
      <xdr:rowOff>180975</xdr:rowOff>
    </xdr:to>
    <xdr:pic>
      <xdr:nvPicPr>
        <xdr:cNvPr id="4" name="Picture 1025">
          <a:extLst>
            <a:ext uri="{FF2B5EF4-FFF2-40B4-BE49-F238E27FC236}">
              <a16:creationId xmlns:a16="http://schemas.microsoft.com/office/drawing/2014/main" id="{15610319-3307-409F-8BF1-CE82C862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78850" y="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0</xdr:row>
      <xdr:rowOff>0</xdr:rowOff>
    </xdr:from>
    <xdr:to>
      <xdr:col>30</xdr:col>
      <xdr:colOff>457200</xdr:colOff>
      <xdr:row>2</xdr:row>
      <xdr:rowOff>180975</xdr:rowOff>
    </xdr:to>
    <xdr:pic>
      <xdr:nvPicPr>
        <xdr:cNvPr id="5" name="Picture 1025">
          <a:extLst>
            <a:ext uri="{FF2B5EF4-FFF2-40B4-BE49-F238E27FC236}">
              <a16:creationId xmlns:a16="http://schemas.microsoft.com/office/drawing/2014/main" id="{A205C99C-8E57-4BE3-81E9-E0A72AA0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" name="Picture 1025">
          <a:extLst>
            <a:ext uri="{FF2B5EF4-FFF2-40B4-BE49-F238E27FC236}">
              <a16:creationId xmlns:a16="http://schemas.microsoft.com/office/drawing/2014/main" id="{6A0D3292-1C8E-4517-9E1C-A92AC00C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" name="Picture 1025">
          <a:extLst>
            <a:ext uri="{FF2B5EF4-FFF2-40B4-BE49-F238E27FC236}">
              <a16:creationId xmlns:a16="http://schemas.microsoft.com/office/drawing/2014/main" id="{ECA8FA0A-8A9B-4C27-8EE3-D53A5FB6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" name="Picture 1025">
          <a:extLst>
            <a:ext uri="{FF2B5EF4-FFF2-40B4-BE49-F238E27FC236}">
              <a16:creationId xmlns:a16="http://schemas.microsoft.com/office/drawing/2014/main" id="{3F52F572-0096-4234-BED2-1CD16A08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" name="Picture 1025">
          <a:extLst>
            <a:ext uri="{FF2B5EF4-FFF2-40B4-BE49-F238E27FC236}">
              <a16:creationId xmlns:a16="http://schemas.microsoft.com/office/drawing/2014/main" id="{C0A54FF1-77DF-4218-9EE6-CF218F2B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0" name="Picture 1025">
          <a:extLst>
            <a:ext uri="{FF2B5EF4-FFF2-40B4-BE49-F238E27FC236}">
              <a16:creationId xmlns:a16="http://schemas.microsoft.com/office/drawing/2014/main" id="{7771D963-06B4-4DDF-9F66-0F2523CB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1" name="Picture 1025">
          <a:extLst>
            <a:ext uri="{FF2B5EF4-FFF2-40B4-BE49-F238E27FC236}">
              <a16:creationId xmlns:a16="http://schemas.microsoft.com/office/drawing/2014/main" id="{8ECD4524-715D-43FF-BD78-AC226E5B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2" name="Picture 1025">
          <a:extLst>
            <a:ext uri="{FF2B5EF4-FFF2-40B4-BE49-F238E27FC236}">
              <a16:creationId xmlns:a16="http://schemas.microsoft.com/office/drawing/2014/main" id="{1B8E55D1-F7A9-49C1-996A-280B4F1F2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3" name="Picture 1025">
          <a:extLst>
            <a:ext uri="{FF2B5EF4-FFF2-40B4-BE49-F238E27FC236}">
              <a16:creationId xmlns:a16="http://schemas.microsoft.com/office/drawing/2014/main" id="{4D414E8E-14C0-45A1-A5ED-07071E36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4" name="Picture 1025">
          <a:extLst>
            <a:ext uri="{FF2B5EF4-FFF2-40B4-BE49-F238E27FC236}">
              <a16:creationId xmlns:a16="http://schemas.microsoft.com/office/drawing/2014/main" id="{91188FB3-2573-40B6-A97E-733E8E49B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5" name="Picture 1025">
          <a:extLst>
            <a:ext uri="{FF2B5EF4-FFF2-40B4-BE49-F238E27FC236}">
              <a16:creationId xmlns:a16="http://schemas.microsoft.com/office/drawing/2014/main" id="{89416900-C126-4330-9F28-5BBF414E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6" name="Picture 1025">
          <a:extLst>
            <a:ext uri="{FF2B5EF4-FFF2-40B4-BE49-F238E27FC236}">
              <a16:creationId xmlns:a16="http://schemas.microsoft.com/office/drawing/2014/main" id="{D7713908-9ECB-4755-9137-96EFEB32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7" name="Picture 1025">
          <a:extLst>
            <a:ext uri="{FF2B5EF4-FFF2-40B4-BE49-F238E27FC236}">
              <a16:creationId xmlns:a16="http://schemas.microsoft.com/office/drawing/2014/main" id="{6D2D96B6-64C2-429B-BFD3-BB7544039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8" name="Picture 1025">
          <a:extLst>
            <a:ext uri="{FF2B5EF4-FFF2-40B4-BE49-F238E27FC236}">
              <a16:creationId xmlns:a16="http://schemas.microsoft.com/office/drawing/2014/main" id="{3D067836-18F6-4942-978F-0AC27109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19" name="Picture 1025">
          <a:extLst>
            <a:ext uri="{FF2B5EF4-FFF2-40B4-BE49-F238E27FC236}">
              <a16:creationId xmlns:a16="http://schemas.microsoft.com/office/drawing/2014/main" id="{769B42D1-1AA2-4238-AE68-2A84A1F9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0" name="Picture 1025">
          <a:extLst>
            <a:ext uri="{FF2B5EF4-FFF2-40B4-BE49-F238E27FC236}">
              <a16:creationId xmlns:a16="http://schemas.microsoft.com/office/drawing/2014/main" id="{AAE9F5BF-529F-482B-96D7-D82E35BA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1" name="Picture 1025">
          <a:extLst>
            <a:ext uri="{FF2B5EF4-FFF2-40B4-BE49-F238E27FC236}">
              <a16:creationId xmlns:a16="http://schemas.microsoft.com/office/drawing/2014/main" id="{4466A207-52BA-4701-9C67-31E1997C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2" name="Picture 1025">
          <a:extLst>
            <a:ext uri="{FF2B5EF4-FFF2-40B4-BE49-F238E27FC236}">
              <a16:creationId xmlns:a16="http://schemas.microsoft.com/office/drawing/2014/main" id="{94FF5AB2-BC3C-4319-BAF3-D0C80063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3" name="Picture 1025">
          <a:extLst>
            <a:ext uri="{FF2B5EF4-FFF2-40B4-BE49-F238E27FC236}">
              <a16:creationId xmlns:a16="http://schemas.microsoft.com/office/drawing/2014/main" id="{1C628FCD-99A4-439E-8893-563D02D2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4" name="Picture 1025">
          <a:extLst>
            <a:ext uri="{FF2B5EF4-FFF2-40B4-BE49-F238E27FC236}">
              <a16:creationId xmlns:a16="http://schemas.microsoft.com/office/drawing/2014/main" id="{5CFF7F49-808E-4D55-BE8A-B0C1CA633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5" name="Picture 1025">
          <a:extLst>
            <a:ext uri="{FF2B5EF4-FFF2-40B4-BE49-F238E27FC236}">
              <a16:creationId xmlns:a16="http://schemas.microsoft.com/office/drawing/2014/main" id="{AFFC6F73-9B06-48C2-8955-5E5FA090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6" name="Picture 1025">
          <a:extLst>
            <a:ext uri="{FF2B5EF4-FFF2-40B4-BE49-F238E27FC236}">
              <a16:creationId xmlns:a16="http://schemas.microsoft.com/office/drawing/2014/main" id="{851FDD3A-A418-4BF8-BFBB-0C9A46C6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7" name="Picture 1025">
          <a:extLst>
            <a:ext uri="{FF2B5EF4-FFF2-40B4-BE49-F238E27FC236}">
              <a16:creationId xmlns:a16="http://schemas.microsoft.com/office/drawing/2014/main" id="{B70FF7E6-A126-4006-AA75-8DB10336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8" name="Picture 1025">
          <a:extLst>
            <a:ext uri="{FF2B5EF4-FFF2-40B4-BE49-F238E27FC236}">
              <a16:creationId xmlns:a16="http://schemas.microsoft.com/office/drawing/2014/main" id="{9270F865-3278-416F-9D03-2E42B6A7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29" name="Picture 1025">
          <a:extLst>
            <a:ext uri="{FF2B5EF4-FFF2-40B4-BE49-F238E27FC236}">
              <a16:creationId xmlns:a16="http://schemas.microsoft.com/office/drawing/2014/main" id="{D878A544-AAB0-40D3-93D6-DE910973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0" name="Picture 1025">
          <a:extLst>
            <a:ext uri="{FF2B5EF4-FFF2-40B4-BE49-F238E27FC236}">
              <a16:creationId xmlns:a16="http://schemas.microsoft.com/office/drawing/2014/main" id="{459CF5FF-0A4E-4144-B478-E2D8F402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1" name="Picture 1025">
          <a:extLst>
            <a:ext uri="{FF2B5EF4-FFF2-40B4-BE49-F238E27FC236}">
              <a16:creationId xmlns:a16="http://schemas.microsoft.com/office/drawing/2014/main" id="{76DF8F2B-147B-4E98-88F8-0D945E9D4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2" name="Picture 1025">
          <a:extLst>
            <a:ext uri="{FF2B5EF4-FFF2-40B4-BE49-F238E27FC236}">
              <a16:creationId xmlns:a16="http://schemas.microsoft.com/office/drawing/2014/main" id="{13DF91C6-48E4-4989-AFB3-5AEA0BD29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3" name="Picture 1025">
          <a:extLst>
            <a:ext uri="{FF2B5EF4-FFF2-40B4-BE49-F238E27FC236}">
              <a16:creationId xmlns:a16="http://schemas.microsoft.com/office/drawing/2014/main" id="{9F741A4B-981D-4E23-8C60-5E529447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4" name="Picture 1025">
          <a:extLst>
            <a:ext uri="{FF2B5EF4-FFF2-40B4-BE49-F238E27FC236}">
              <a16:creationId xmlns:a16="http://schemas.microsoft.com/office/drawing/2014/main" id="{D6183B7D-4111-4C3D-8D61-EFEE2C74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5" name="Picture 1025">
          <a:extLst>
            <a:ext uri="{FF2B5EF4-FFF2-40B4-BE49-F238E27FC236}">
              <a16:creationId xmlns:a16="http://schemas.microsoft.com/office/drawing/2014/main" id="{FB35CE4C-C854-4006-A3F4-64D1EF73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6" name="Picture 1025">
          <a:extLst>
            <a:ext uri="{FF2B5EF4-FFF2-40B4-BE49-F238E27FC236}">
              <a16:creationId xmlns:a16="http://schemas.microsoft.com/office/drawing/2014/main" id="{464955E1-97E5-4C8B-B266-C13876A5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7" name="Picture 1025">
          <a:extLst>
            <a:ext uri="{FF2B5EF4-FFF2-40B4-BE49-F238E27FC236}">
              <a16:creationId xmlns:a16="http://schemas.microsoft.com/office/drawing/2014/main" id="{81628D81-ABE3-4A58-844A-6FF1A01BE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8" name="Picture 1025">
          <a:extLst>
            <a:ext uri="{FF2B5EF4-FFF2-40B4-BE49-F238E27FC236}">
              <a16:creationId xmlns:a16="http://schemas.microsoft.com/office/drawing/2014/main" id="{BE6A80D4-AB3D-432B-A531-FDE56376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39" name="Picture 1025">
          <a:extLst>
            <a:ext uri="{FF2B5EF4-FFF2-40B4-BE49-F238E27FC236}">
              <a16:creationId xmlns:a16="http://schemas.microsoft.com/office/drawing/2014/main" id="{17B9E86B-46CE-4D6E-9DAA-54333603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0" name="Picture 1025">
          <a:extLst>
            <a:ext uri="{FF2B5EF4-FFF2-40B4-BE49-F238E27FC236}">
              <a16:creationId xmlns:a16="http://schemas.microsoft.com/office/drawing/2014/main" id="{10C2216A-9F5E-412C-AE3C-F5FE7A4D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1" name="Picture 1025">
          <a:extLst>
            <a:ext uri="{FF2B5EF4-FFF2-40B4-BE49-F238E27FC236}">
              <a16:creationId xmlns:a16="http://schemas.microsoft.com/office/drawing/2014/main" id="{55E278E8-5EE2-4954-9C60-5539D40C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2" name="Picture 1025">
          <a:extLst>
            <a:ext uri="{FF2B5EF4-FFF2-40B4-BE49-F238E27FC236}">
              <a16:creationId xmlns:a16="http://schemas.microsoft.com/office/drawing/2014/main" id="{B74AE4DA-3AD2-4094-91A1-D6C55776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3" name="Picture 1025">
          <a:extLst>
            <a:ext uri="{FF2B5EF4-FFF2-40B4-BE49-F238E27FC236}">
              <a16:creationId xmlns:a16="http://schemas.microsoft.com/office/drawing/2014/main" id="{A5510F61-26B2-4EC9-8530-767E471A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4" name="Picture 1025">
          <a:extLst>
            <a:ext uri="{FF2B5EF4-FFF2-40B4-BE49-F238E27FC236}">
              <a16:creationId xmlns:a16="http://schemas.microsoft.com/office/drawing/2014/main" id="{E31021C8-6804-4686-B039-A7A4DB76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5" name="Picture 1025">
          <a:extLst>
            <a:ext uri="{FF2B5EF4-FFF2-40B4-BE49-F238E27FC236}">
              <a16:creationId xmlns:a16="http://schemas.microsoft.com/office/drawing/2014/main" id="{6322E9E9-794B-41E4-ADBF-A46850F4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6" name="Picture 1025">
          <a:extLst>
            <a:ext uri="{FF2B5EF4-FFF2-40B4-BE49-F238E27FC236}">
              <a16:creationId xmlns:a16="http://schemas.microsoft.com/office/drawing/2014/main" id="{C4ACDED2-C6ED-47B9-9B3E-59BADC5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7" name="Picture 1025">
          <a:extLst>
            <a:ext uri="{FF2B5EF4-FFF2-40B4-BE49-F238E27FC236}">
              <a16:creationId xmlns:a16="http://schemas.microsoft.com/office/drawing/2014/main" id="{0D1703FB-6C52-40A2-B152-51578441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8" name="Picture 1025">
          <a:extLst>
            <a:ext uri="{FF2B5EF4-FFF2-40B4-BE49-F238E27FC236}">
              <a16:creationId xmlns:a16="http://schemas.microsoft.com/office/drawing/2014/main" id="{C071F2BD-9508-4E45-93E5-820C5895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49" name="Picture 1025">
          <a:extLst>
            <a:ext uri="{FF2B5EF4-FFF2-40B4-BE49-F238E27FC236}">
              <a16:creationId xmlns:a16="http://schemas.microsoft.com/office/drawing/2014/main" id="{EE1D37C0-2666-4081-866F-CF048A7D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0" name="Picture 1025">
          <a:extLst>
            <a:ext uri="{FF2B5EF4-FFF2-40B4-BE49-F238E27FC236}">
              <a16:creationId xmlns:a16="http://schemas.microsoft.com/office/drawing/2014/main" id="{4F0AABE9-E41F-4271-AD27-A970BD43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1" name="Picture 1025">
          <a:extLst>
            <a:ext uri="{FF2B5EF4-FFF2-40B4-BE49-F238E27FC236}">
              <a16:creationId xmlns:a16="http://schemas.microsoft.com/office/drawing/2014/main" id="{E9E7EC99-5D2A-4AB8-B66F-24BA062C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2" name="Picture 1025">
          <a:extLst>
            <a:ext uri="{FF2B5EF4-FFF2-40B4-BE49-F238E27FC236}">
              <a16:creationId xmlns:a16="http://schemas.microsoft.com/office/drawing/2014/main" id="{4416ED39-379D-44A2-8D1E-F5C6455E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3" name="Picture 1025">
          <a:extLst>
            <a:ext uri="{FF2B5EF4-FFF2-40B4-BE49-F238E27FC236}">
              <a16:creationId xmlns:a16="http://schemas.microsoft.com/office/drawing/2014/main" id="{5E30324E-2CA0-44F8-991E-22A793EC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4" name="Picture 1025">
          <a:extLst>
            <a:ext uri="{FF2B5EF4-FFF2-40B4-BE49-F238E27FC236}">
              <a16:creationId xmlns:a16="http://schemas.microsoft.com/office/drawing/2014/main" id="{EC5A7699-0E4D-4C37-A239-CB22C816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5" name="Picture 1025">
          <a:extLst>
            <a:ext uri="{FF2B5EF4-FFF2-40B4-BE49-F238E27FC236}">
              <a16:creationId xmlns:a16="http://schemas.microsoft.com/office/drawing/2014/main" id="{95122D36-0AD1-4079-9594-7E53AD10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6" name="Picture 1025">
          <a:extLst>
            <a:ext uri="{FF2B5EF4-FFF2-40B4-BE49-F238E27FC236}">
              <a16:creationId xmlns:a16="http://schemas.microsoft.com/office/drawing/2014/main" id="{CE099AB4-09AD-4C5F-A4C8-BCD612B5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7" name="Picture 1025">
          <a:extLst>
            <a:ext uri="{FF2B5EF4-FFF2-40B4-BE49-F238E27FC236}">
              <a16:creationId xmlns:a16="http://schemas.microsoft.com/office/drawing/2014/main" id="{0761A474-051D-4D3D-9E40-D7A66911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8" name="Picture 1025">
          <a:extLst>
            <a:ext uri="{FF2B5EF4-FFF2-40B4-BE49-F238E27FC236}">
              <a16:creationId xmlns:a16="http://schemas.microsoft.com/office/drawing/2014/main" id="{4FD418C4-897F-435F-BE5D-B1986C2D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59" name="Picture 1025">
          <a:extLst>
            <a:ext uri="{FF2B5EF4-FFF2-40B4-BE49-F238E27FC236}">
              <a16:creationId xmlns:a16="http://schemas.microsoft.com/office/drawing/2014/main" id="{9AF9E7A1-C04B-4136-827C-AD7FCD30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0" name="Picture 1025">
          <a:extLst>
            <a:ext uri="{FF2B5EF4-FFF2-40B4-BE49-F238E27FC236}">
              <a16:creationId xmlns:a16="http://schemas.microsoft.com/office/drawing/2014/main" id="{926ECB0E-9503-497D-A251-B11A4C1F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1" name="Picture 1025">
          <a:extLst>
            <a:ext uri="{FF2B5EF4-FFF2-40B4-BE49-F238E27FC236}">
              <a16:creationId xmlns:a16="http://schemas.microsoft.com/office/drawing/2014/main" id="{254F8976-ABCA-4D80-99F8-235F10E1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2" name="Picture 1025">
          <a:extLst>
            <a:ext uri="{FF2B5EF4-FFF2-40B4-BE49-F238E27FC236}">
              <a16:creationId xmlns:a16="http://schemas.microsoft.com/office/drawing/2014/main" id="{5A75D1E7-A089-458F-BB1C-5C05D7ABD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3" name="Picture 1025">
          <a:extLst>
            <a:ext uri="{FF2B5EF4-FFF2-40B4-BE49-F238E27FC236}">
              <a16:creationId xmlns:a16="http://schemas.microsoft.com/office/drawing/2014/main" id="{D681E193-B265-498C-BF0C-509EB87B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4" name="Picture 1025">
          <a:extLst>
            <a:ext uri="{FF2B5EF4-FFF2-40B4-BE49-F238E27FC236}">
              <a16:creationId xmlns:a16="http://schemas.microsoft.com/office/drawing/2014/main" id="{5EBDC729-E49D-45D9-B6C3-78431C3D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5" name="Picture 1025">
          <a:extLst>
            <a:ext uri="{FF2B5EF4-FFF2-40B4-BE49-F238E27FC236}">
              <a16:creationId xmlns:a16="http://schemas.microsoft.com/office/drawing/2014/main" id="{20DA82F0-B7B6-42E1-981D-D0B33AF4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6" name="Picture 1025">
          <a:extLst>
            <a:ext uri="{FF2B5EF4-FFF2-40B4-BE49-F238E27FC236}">
              <a16:creationId xmlns:a16="http://schemas.microsoft.com/office/drawing/2014/main" id="{F3495462-392F-4A04-B3C9-929C4542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7" name="Picture 1025">
          <a:extLst>
            <a:ext uri="{FF2B5EF4-FFF2-40B4-BE49-F238E27FC236}">
              <a16:creationId xmlns:a16="http://schemas.microsoft.com/office/drawing/2014/main" id="{621E45DF-FC8F-4810-8B56-6A1E831A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8" name="Picture 1025">
          <a:extLst>
            <a:ext uri="{FF2B5EF4-FFF2-40B4-BE49-F238E27FC236}">
              <a16:creationId xmlns:a16="http://schemas.microsoft.com/office/drawing/2014/main" id="{6EE4BE55-EB82-49DF-BF78-7572AA4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69" name="Picture 1025">
          <a:extLst>
            <a:ext uri="{FF2B5EF4-FFF2-40B4-BE49-F238E27FC236}">
              <a16:creationId xmlns:a16="http://schemas.microsoft.com/office/drawing/2014/main" id="{46CA2F55-63B7-46F4-85F1-FB725D87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0" name="Picture 1025">
          <a:extLst>
            <a:ext uri="{FF2B5EF4-FFF2-40B4-BE49-F238E27FC236}">
              <a16:creationId xmlns:a16="http://schemas.microsoft.com/office/drawing/2014/main" id="{A7DD6BE6-AFF2-45A3-9D2E-976C183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1" name="Picture 1025">
          <a:extLst>
            <a:ext uri="{FF2B5EF4-FFF2-40B4-BE49-F238E27FC236}">
              <a16:creationId xmlns:a16="http://schemas.microsoft.com/office/drawing/2014/main" id="{EA35A5BB-A625-4793-8C20-A2B017A4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2" name="Picture 1025">
          <a:extLst>
            <a:ext uri="{FF2B5EF4-FFF2-40B4-BE49-F238E27FC236}">
              <a16:creationId xmlns:a16="http://schemas.microsoft.com/office/drawing/2014/main" id="{BB55FD5D-3B4E-4681-92C9-B5DCCB4D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3" name="Picture 1025">
          <a:extLst>
            <a:ext uri="{FF2B5EF4-FFF2-40B4-BE49-F238E27FC236}">
              <a16:creationId xmlns:a16="http://schemas.microsoft.com/office/drawing/2014/main" id="{5884A120-76F5-45A7-B903-B740EB49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4" name="Picture 1025">
          <a:extLst>
            <a:ext uri="{FF2B5EF4-FFF2-40B4-BE49-F238E27FC236}">
              <a16:creationId xmlns:a16="http://schemas.microsoft.com/office/drawing/2014/main" id="{EBBD5DBA-B9D9-4FB1-ABEC-7A64A620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304</xdr:row>
      <xdr:rowOff>0</xdr:rowOff>
    </xdr:from>
    <xdr:to>
      <xdr:col>13</xdr:col>
      <xdr:colOff>447675</xdr:colOff>
      <xdr:row>306</xdr:row>
      <xdr:rowOff>47625</xdr:rowOff>
    </xdr:to>
    <xdr:pic>
      <xdr:nvPicPr>
        <xdr:cNvPr id="75" name="Picture 1026">
          <a:extLst>
            <a:ext uri="{FF2B5EF4-FFF2-40B4-BE49-F238E27FC236}">
              <a16:creationId xmlns:a16="http://schemas.microsoft.com/office/drawing/2014/main" id="{5363A26F-C404-44E5-A4B4-2C782037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2520850"/>
          <a:ext cx="447675" cy="428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6" name="Picture 1025">
          <a:extLst>
            <a:ext uri="{FF2B5EF4-FFF2-40B4-BE49-F238E27FC236}">
              <a16:creationId xmlns:a16="http://schemas.microsoft.com/office/drawing/2014/main" id="{F90D4395-27F5-45F5-B8A7-FD9D3289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7" name="Picture 1025">
          <a:extLst>
            <a:ext uri="{FF2B5EF4-FFF2-40B4-BE49-F238E27FC236}">
              <a16:creationId xmlns:a16="http://schemas.microsoft.com/office/drawing/2014/main" id="{0D7C1EE2-4A77-4B8B-B623-A6C5AC37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8" name="Picture 1025">
          <a:extLst>
            <a:ext uri="{FF2B5EF4-FFF2-40B4-BE49-F238E27FC236}">
              <a16:creationId xmlns:a16="http://schemas.microsoft.com/office/drawing/2014/main" id="{2911EA30-E22E-4034-B6B4-66755806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79" name="Picture 1025">
          <a:extLst>
            <a:ext uri="{FF2B5EF4-FFF2-40B4-BE49-F238E27FC236}">
              <a16:creationId xmlns:a16="http://schemas.microsoft.com/office/drawing/2014/main" id="{1ABD61C5-8D26-4BCD-852C-40198E11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0" name="Picture 1025">
          <a:extLst>
            <a:ext uri="{FF2B5EF4-FFF2-40B4-BE49-F238E27FC236}">
              <a16:creationId xmlns:a16="http://schemas.microsoft.com/office/drawing/2014/main" id="{F1E9BDA0-2091-40AB-A94F-E5F222EC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1" name="Picture 1025">
          <a:extLst>
            <a:ext uri="{FF2B5EF4-FFF2-40B4-BE49-F238E27FC236}">
              <a16:creationId xmlns:a16="http://schemas.microsoft.com/office/drawing/2014/main" id="{6579F103-3B8E-41B2-9CB7-ABBD90C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2" name="Picture 1025">
          <a:extLst>
            <a:ext uri="{FF2B5EF4-FFF2-40B4-BE49-F238E27FC236}">
              <a16:creationId xmlns:a16="http://schemas.microsoft.com/office/drawing/2014/main" id="{02A2489F-CC60-431C-9602-15D0FB44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3" name="Picture 1025">
          <a:extLst>
            <a:ext uri="{FF2B5EF4-FFF2-40B4-BE49-F238E27FC236}">
              <a16:creationId xmlns:a16="http://schemas.microsoft.com/office/drawing/2014/main" id="{7B38079B-5D71-43DA-BB0A-2C2B2DAF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4" name="Picture 1025">
          <a:extLst>
            <a:ext uri="{FF2B5EF4-FFF2-40B4-BE49-F238E27FC236}">
              <a16:creationId xmlns:a16="http://schemas.microsoft.com/office/drawing/2014/main" id="{EBC70ACC-B3A0-4C7C-92CA-E566EF93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5" name="Picture 1025">
          <a:extLst>
            <a:ext uri="{FF2B5EF4-FFF2-40B4-BE49-F238E27FC236}">
              <a16:creationId xmlns:a16="http://schemas.microsoft.com/office/drawing/2014/main" id="{C35221CE-DBFD-45DA-92DB-753C425B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6" name="Picture 1025">
          <a:extLst>
            <a:ext uri="{FF2B5EF4-FFF2-40B4-BE49-F238E27FC236}">
              <a16:creationId xmlns:a16="http://schemas.microsoft.com/office/drawing/2014/main" id="{C88B5B18-6E4E-4834-99A9-4B86595E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7" name="Picture 1025">
          <a:extLst>
            <a:ext uri="{FF2B5EF4-FFF2-40B4-BE49-F238E27FC236}">
              <a16:creationId xmlns:a16="http://schemas.microsoft.com/office/drawing/2014/main" id="{577902A5-53B1-48D8-B1D6-B8852969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8" name="Picture 1025">
          <a:extLst>
            <a:ext uri="{FF2B5EF4-FFF2-40B4-BE49-F238E27FC236}">
              <a16:creationId xmlns:a16="http://schemas.microsoft.com/office/drawing/2014/main" id="{95DF281B-2CD9-4D2F-9611-F0DF906C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89" name="Picture 1025">
          <a:extLst>
            <a:ext uri="{FF2B5EF4-FFF2-40B4-BE49-F238E27FC236}">
              <a16:creationId xmlns:a16="http://schemas.microsoft.com/office/drawing/2014/main" id="{9915F42C-0617-4F64-B88B-5DE80180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0" name="Picture 1025">
          <a:extLst>
            <a:ext uri="{FF2B5EF4-FFF2-40B4-BE49-F238E27FC236}">
              <a16:creationId xmlns:a16="http://schemas.microsoft.com/office/drawing/2014/main" id="{D6AE44C6-16A9-48E9-87BF-2268C4D9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1" name="Picture 1025">
          <a:extLst>
            <a:ext uri="{FF2B5EF4-FFF2-40B4-BE49-F238E27FC236}">
              <a16:creationId xmlns:a16="http://schemas.microsoft.com/office/drawing/2014/main" id="{8C0FBC5C-0E29-45A2-98D1-922640C80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2" name="Picture 1025">
          <a:extLst>
            <a:ext uri="{FF2B5EF4-FFF2-40B4-BE49-F238E27FC236}">
              <a16:creationId xmlns:a16="http://schemas.microsoft.com/office/drawing/2014/main" id="{218BFBD3-EF3A-4542-ADCB-75B734AB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3" name="Picture 1025">
          <a:extLst>
            <a:ext uri="{FF2B5EF4-FFF2-40B4-BE49-F238E27FC236}">
              <a16:creationId xmlns:a16="http://schemas.microsoft.com/office/drawing/2014/main" id="{BE47EE3C-F4FD-46B0-9D5C-20A9301B8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4" name="Picture 1025">
          <a:extLst>
            <a:ext uri="{FF2B5EF4-FFF2-40B4-BE49-F238E27FC236}">
              <a16:creationId xmlns:a16="http://schemas.microsoft.com/office/drawing/2014/main" id="{F023DF1C-2F45-40D9-B5F3-C05D5988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5" name="Picture 1025">
          <a:extLst>
            <a:ext uri="{FF2B5EF4-FFF2-40B4-BE49-F238E27FC236}">
              <a16:creationId xmlns:a16="http://schemas.microsoft.com/office/drawing/2014/main" id="{FB51A72F-A39F-4E80-8005-AC8C251F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6" name="Picture 1025">
          <a:extLst>
            <a:ext uri="{FF2B5EF4-FFF2-40B4-BE49-F238E27FC236}">
              <a16:creationId xmlns:a16="http://schemas.microsoft.com/office/drawing/2014/main" id="{8F22B2C9-7E14-409E-890E-B2C03F86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199</xdr:row>
      <xdr:rowOff>0</xdr:rowOff>
    </xdr:from>
    <xdr:to>
      <xdr:col>1</xdr:col>
      <xdr:colOff>1219200</xdr:colOff>
      <xdr:row>202</xdr:row>
      <xdr:rowOff>152400</xdr:rowOff>
    </xdr:to>
    <xdr:pic>
      <xdr:nvPicPr>
        <xdr:cNvPr id="97" name="Picture 1025">
          <a:extLst>
            <a:ext uri="{FF2B5EF4-FFF2-40B4-BE49-F238E27FC236}">
              <a16:creationId xmlns:a16="http://schemas.microsoft.com/office/drawing/2014/main" id="{D7D6854B-96A9-44BE-BE03-7512CB49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518350"/>
          <a:ext cx="12192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PLOITATION\Semaine\2024\SEMAINE%2001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z &amp; Envoi"/>
      <sheetName val="Visa"/>
      <sheetName val="Mer"/>
      <sheetName val="Jeu à Dim"/>
      <sheetName val="Lun à Mar"/>
      <sheetName val="Cezanne"/>
      <sheetName val="Renoir"/>
      <sheetName val="Mazarin"/>
      <sheetName val="Entrées du soir"/>
      <sheetName val="Evènements"/>
      <sheetName val="Prog Mer DIm"/>
      <sheetName val="Box Office"/>
      <sheetName val="N-2, N-1, N"/>
      <sheetName val="Stats Pathé"/>
      <sheetName val="FDC 2023"/>
      <sheetName val="Prtps 2023"/>
      <sheetName val="Suivis film 3D"/>
      <sheetName val="Cumul Box Office"/>
      <sheetName val="x"/>
      <sheetName val="Box Office Base"/>
      <sheetName val="Données N"/>
      <sheetName val="Données LCA"/>
      <sheetName val="Données LCA (2)"/>
    </sheetNames>
    <definedNames>
      <definedName name="AFFICHERPROGMERDIM"/>
      <definedName name="Feuil22.ProgMasquer"/>
    </definedNames>
    <sheetDataSet>
      <sheetData sheetId="0"/>
      <sheetData sheetId="1"/>
      <sheetData sheetId="2"/>
      <sheetData sheetId="3"/>
      <sheetData sheetId="4"/>
      <sheetData sheetId="5">
        <row r="7">
          <cell r="E7" t="str">
            <v>NUM</v>
          </cell>
          <cell r="I7">
            <v>0.43</v>
          </cell>
        </row>
        <row r="10">
          <cell r="E10" t="str">
            <v>NUM</v>
          </cell>
          <cell r="I10">
            <v>0.4</v>
          </cell>
        </row>
        <row r="13">
          <cell r="E13" t="str">
            <v>NUM</v>
          </cell>
          <cell r="I13">
            <v>0.4</v>
          </cell>
        </row>
      </sheetData>
      <sheetData sheetId="6"/>
      <sheetData sheetId="7"/>
      <sheetData sheetId="8"/>
      <sheetData sheetId="9"/>
      <sheetData sheetId="10"/>
      <sheetData sheetId="11">
        <row r="5">
          <cell r="D5" t="str">
            <v/>
          </cell>
          <cell r="H5" t="str">
            <v/>
          </cell>
        </row>
        <row r="6">
          <cell r="D6" t="str">
            <v/>
          </cell>
          <cell r="H6" t="str">
            <v/>
          </cell>
        </row>
        <row r="7">
          <cell r="D7" t="str">
            <v/>
          </cell>
          <cell r="H7" t="str">
            <v/>
          </cell>
        </row>
        <row r="8">
          <cell r="D8" t="str">
            <v/>
          </cell>
          <cell r="H8" t="str">
            <v/>
          </cell>
        </row>
        <row r="9">
          <cell r="D9" t="str">
            <v/>
          </cell>
          <cell r="H9" t="str">
            <v/>
          </cell>
        </row>
        <row r="10">
          <cell r="D10" t="str">
            <v/>
          </cell>
          <cell r="H10" t="str">
            <v/>
          </cell>
        </row>
        <row r="11">
          <cell r="D11" t="str">
            <v/>
          </cell>
          <cell r="H11" t="str">
            <v/>
          </cell>
        </row>
        <row r="12">
          <cell r="D12" t="str">
            <v/>
          </cell>
          <cell r="H12" t="str">
            <v/>
          </cell>
        </row>
        <row r="13">
          <cell r="D13" t="str">
            <v/>
          </cell>
          <cell r="H13" t="str">
            <v/>
          </cell>
        </row>
        <row r="14">
          <cell r="D14" t="str">
            <v/>
          </cell>
          <cell r="H14" t="str">
            <v/>
          </cell>
        </row>
        <row r="15">
          <cell r="D15" t="str">
            <v/>
          </cell>
          <cell r="H15" t="str">
            <v/>
          </cell>
        </row>
        <row r="16">
          <cell r="D16" t="str">
            <v/>
          </cell>
          <cell r="H16" t="str">
            <v/>
          </cell>
        </row>
        <row r="17">
          <cell r="D17" t="str">
            <v/>
          </cell>
          <cell r="H17" t="str">
            <v/>
          </cell>
        </row>
        <row r="18">
          <cell r="D18" t="str">
            <v/>
          </cell>
          <cell r="H18" t="str">
            <v/>
          </cell>
        </row>
        <row r="19">
          <cell r="D19" t="str">
            <v/>
          </cell>
          <cell r="H19" t="str">
            <v/>
          </cell>
        </row>
        <row r="20">
          <cell r="D20" t="str">
            <v/>
          </cell>
          <cell r="H20" t="str">
            <v/>
          </cell>
        </row>
        <row r="21">
          <cell r="D21" t="str">
            <v/>
          </cell>
          <cell r="H21" t="str">
            <v/>
          </cell>
        </row>
        <row r="22">
          <cell r="D22" t="str">
            <v/>
          </cell>
          <cell r="H22" t="str">
            <v/>
          </cell>
        </row>
        <row r="23">
          <cell r="D23" t="str">
            <v/>
          </cell>
          <cell r="H23" t="str">
            <v/>
          </cell>
        </row>
        <row r="24">
          <cell r="D24" t="str">
            <v/>
          </cell>
          <cell r="H24" t="str">
            <v/>
          </cell>
        </row>
        <row r="25">
          <cell r="D25" t="str">
            <v/>
          </cell>
          <cell r="H25" t="str">
            <v/>
          </cell>
        </row>
        <row r="26">
          <cell r="D26" t="str">
            <v/>
          </cell>
          <cell r="H26" t="str">
            <v/>
          </cell>
        </row>
        <row r="27">
          <cell r="D27" t="str">
            <v/>
          </cell>
          <cell r="H27" t="str">
            <v/>
          </cell>
        </row>
        <row r="28">
          <cell r="D28" t="str">
            <v/>
          </cell>
          <cell r="H28" t="str">
            <v/>
          </cell>
        </row>
        <row r="29">
          <cell r="D29" t="str">
            <v/>
          </cell>
          <cell r="H29" t="str">
            <v/>
          </cell>
        </row>
        <row r="30">
          <cell r="D30" t="str">
            <v/>
          </cell>
          <cell r="H30" t="str">
            <v/>
          </cell>
        </row>
        <row r="31">
          <cell r="D31" t="str">
            <v/>
          </cell>
          <cell r="H31" t="str">
            <v/>
          </cell>
        </row>
        <row r="32">
          <cell r="D32" t="str">
            <v/>
          </cell>
          <cell r="H32" t="str">
            <v/>
          </cell>
        </row>
        <row r="33">
          <cell r="D33" t="str">
            <v/>
          </cell>
          <cell r="H33" t="str">
            <v/>
          </cell>
        </row>
        <row r="34">
          <cell r="D34" t="str">
            <v/>
          </cell>
          <cell r="H34" t="str">
            <v/>
          </cell>
        </row>
        <row r="35">
          <cell r="D35" t="str">
            <v/>
          </cell>
          <cell r="H35" t="str">
            <v/>
          </cell>
        </row>
        <row r="36">
          <cell r="D36" t="str">
            <v/>
          </cell>
          <cell r="H36" t="str">
            <v/>
          </cell>
        </row>
        <row r="37">
          <cell r="D37" t="str">
            <v/>
          </cell>
          <cell r="H37" t="str">
            <v/>
          </cell>
        </row>
        <row r="38">
          <cell r="D38" t="str">
            <v/>
          </cell>
          <cell r="H38" t="str">
            <v/>
          </cell>
        </row>
        <row r="39">
          <cell r="D39" t="str">
            <v/>
          </cell>
          <cell r="H39" t="str">
            <v/>
          </cell>
        </row>
        <row r="40">
          <cell r="D40" t="str">
            <v/>
          </cell>
          <cell r="H40" t="str">
            <v/>
          </cell>
        </row>
        <row r="41">
          <cell r="D41" t="str">
            <v/>
          </cell>
          <cell r="H41" t="str">
            <v/>
          </cell>
        </row>
        <row r="42">
          <cell r="D42" t="str">
            <v/>
          </cell>
          <cell r="H42" t="str">
            <v/>
          </cell>
        </row>
        <row r="43">
          <cell r="D43" t="str">
            <v/>
          </cell>
          <cell r="H43" t="str">
            <v/>
          </cell>
        </row>
        <row r="44">
          <cell r="D44" t="str">
            <v/>
          </cell>
          <cell r="H44" t="str">
            <v/>
          </cell>
        </row>
        <row r="45">
          <cell r="D45" t="str">
            <v/>
          </cell>
          <cell r="H45" t="str">
            <v/>
          </cell>
        </row>
        <row r="46">
          <cell r="D46" t="str">
            <v/>
          </cell>
          <cell r="H46" t="str">
            <v/>
          </cell>
        </row>
        <row r="47">
          <cell r="D47" t="str">
            <v/>
          </cell>
          <cell r="H47" t="str">
            <v/>
          </cell>
        </row>
        <row r="48">
          <cell r="D48" t="str">
            <v/>
          </cell>
          <cell r="H48" t="str">
            <v/>
          </cell>
        </row>
        <row r="49">
          <cell r="D49" t="str">
            <v/>
          </cell>
          <cell r="H49" t="str">
            <v/>
          </cell>
        </row>
        <row r="50">
          <cell r="D50" t="str">
            <v/>
          </cell>
          <cell r="H50" t="str">
            <v/>
          </cell>
        </row>
        <row r="51">
          <cell r="D51" t="str">
            <v/>
          </cell>
          <cell r="H51" t="str">
            <v/>
          </cell>
        </row>
        <row r="52">
          <cell r="D52" t="str">
            <v/>
          </cell>
          <cell r="H52" t="str">
            <v/>
          </cell>
        </row>
        <row r="53">
          <cell r="D53" t="str">
            <v/>
          </cell>
          <cell r="H53" t="str">
            <v/>
          </cell>
        </row>
        <row r="54">
          <cell r="D54" t="str">
            <v/>
          </cell>
          <cell r="H54" t="str">
            <v/>
          </cell>
        </row>
        <row r="55">
          <cell r="D55" t="str">
            <v/>
          </cell>
          <cell r="H55" t="str">
            <v/>
          </cell>
        </row>
        <row r="56">
          <cell r="D56" t="str">
            <v/>
          </cell>
          <cell r="H56" t="str">
            <v/>
          </cell>
        </row>
        <row r="57">
          <cell r="D57" t="str">
            <v/>
          </cell>
          <cell r="H57" t="str">
            <v/>
          </cell>
        </row>
        <row r="58">
          <cell r="D58" t="str">
            <v/>
          </cell>
          <cell r="H58" t="str">
            <v/>
          </cell>
        </row>
        <row r="59">
          <cell r="D59" t="str">
            <v/>
          </cell>
          <cell r="H59" t="str">
            <v/>
          </cell>
        </row>
        <row r="60">
          <cell r="D60" t="str">
            <v/>
          </cell>
          <cell r="H60" t="str">
            <v/>
          </cell>
        </row>
        <row r="61">
          <cell r="D61" t="str">
            <v/>
          </cell>
          <cell r="H61" t="str">
            <v/>
          </cell>
        </row>
        <row r="62">
          <cell r="D62" t="str">
            <v/>
          </cell>
          <cell r="H62" t="str">
            <v/>
          </cell>
        </row>
        <row r="63">
          <cell r="D63" t="str">
            <v/>
          </cell>
          <cell r="H63" t="str">
            <v/>
          </cell>
        </row>
        <row r="64">
          <cell r="D64" t="str">
            <v/>
          </cell>
          <cell r="H64" t="str">
            <v/>
          </cell>
        </row>
        <row r="65">
          <cell r="D65" t="str">
            <v/>
          </cell>
          <cell r="H65" t="str">
            <v/>
          </cell>
        </row>
        <row r="66">
          <cell r="D66" t="str">
            <v/>
          </cell>
          <cell r="H66" t="str">
            <v/>
          </cell>
        </row>
        <row r="67">
          <cell r="D67" t="str">
            <v/>
          </cell>
          <cell r="H67" t="str">
            <v/>
          </cell>
        </row>
        <row r="68">
          <cell r="D68" t="str">
            <v/>
          </cell>
          <cell r="H68" t="str">
            <v/>
          </cell>
        </row>
        <row r="69">
          <cell r="D69" t="str">
            <v/>
          </cell>
          <cell r="H69" t="str">
            <v/>
          </cell>
        </row>
        <row r="70">
          <cell r="D70" t="str">
            <v/>
          </cell>
          <cell r="H70" t="str">
            <v/>
          </cell>
        </row>
        <row r="71">
          <cell r="D71" t="str">
            <v/>
          </cell>
          <cell r="H71" t="str">
            <v/>
          </cell>
        </row>
        <row r="72">
          <cell r="D72" t="str">
            <v/>
          </cell>
          <cell r="H72" t="str">
            <v/>
          </cell>
        </row>
        <row r="73">
          <cell r="D73" t="str">
            <v/>
          </cell>
          <cell r="H73" t="str">
            <v/>
          </cell>
        </row>
        <row r="74">
          <cell r="D74" t="str">
            <v/>
          </cell>
          <cell r="H74" t="str">
            <v/>
          </cell>
        </row>
        <row r="75">
          <cell r="D75" t="str">
            <v/>
          </cell>
          <cell r="H75" t="str">
            <v/>
          </cell>
        </row>
        <row r="76">
          <cell r="D76" t="str">
            <v/>
          </cell>
          <cell r="H76" t="str">
            <v/>
          </cell>
        </row>
        <row r="77">
          <cell r="D77" t="str">
            <v/>
          </cell>
          <cell r="H77" t="str">
            <v/>
          </cell>
        </row>
        <row r="78">
          <cell r="D78" t="str">
            <v/>
          </cell>
          <cell r="H78" t="str">
            <v/>
          </cell>
        </row>
        <row r="79">
          <cell r="D79" t="str">
            <v/>
          </cell>
          <cell r="H79" t="str">
            <v/>
          </cell>
        </row>
        <row r="80">
          <cell r="D80" t="str">
            <v/>
          </cell>
          <cell r="H80" t="str">
            <v/>
          </cell>
        </row>
        <row r="81">
          <cell r="D81" t="str">
            <v/>
          </cell>
          <cell r="H81" t="str">
            <v/>
          </cell>
        </row>
        <row r="82">
          <cell r="D82" t="str">
            <v/>
          </cell>
          <cell r="H82" t="str">
            <v/>
          </cell>
        </row>
        <row r="83">
          <cell r="D83" t="str">
            <v/>
          </cell>
          <cell r="H83" t="str">
            <v/>
          </cell>
        </row>
        <row r="84">
          <cell r="D84" t="str">
            <v/>
          </cell>
          <cell r="H84" t="str">
            <v/>
          </cell>
        </row>
        <row r="85">
          <cell r="D85" t="str">
            <v/>
          </cell>
          <cell r="H85" t="str">
            <v/>
          </cell>
        </row>
        <row r="86">
          <cell r="D86" t="str">
            <v/>
          </cell>
          <cell r="H86" t="str">
            <v/>
          </cell>
        </row>
        <row r="87">
          <cell r="D87" t="str">
            <v/>
          </cell>
          <cell r="H87" t="str">
            <v/>
          </cell>
        </row>
        <row r="88">
          <cell r="D88" t="str">
            <v/>
          </cell>
          <cell r="H88" t="str">
            <v/>
          </cell>
        </row>
        <row r="89">
          <cell r="D89" t="str">
            <v/>
          </cell>
          <cell r="H89" t="str">
            <v/>
          </cell>
        </row>
        <row r="90">
          <cell r="D90" t="str">
            <v/>
          </cell>
          <cell r="H90" t="str">
            <v/>
          </cell>
        </row>
        <row r="91">
          <cell r="D91" t="str">
            <v/>
          </cell>
          <cell r="H91" t="str">
            <v/>
          </cell>
        </row>
        <row r="92">
          <cell r="D92" t="str">
            <v/>
          </cell>
          <cell r="H92" t="str">
            <v/>
          </cell>
        </row>
        <row r="93">
          <cell r="D93" t="str">
            <v/>
          </cell>
          <cell r="H93" t="str">
            <v/>
          </cell>
        </row>
        <row r="94">
          <cell r="D94" t="str">
            <v/>
          </cell>
          <cell r="H94" t="str">
            <v/>
          </cell>
        </row>
        <row r="95">
          <cell r="D95" t="str">
            <v/>
          </cell>
          <cell r="H95" t="str">
            <v/>
          </cell>
        </row>
        <row r="96">
          <cell r="D96" t="str">
            <v/>
          </cell>
          <cell r="H96" t="str">
            <v/>
          </cell>
        </row>
        <row r="97">
          <cell r="D97" t="str">
            <v/>
          </cell>
          <cell r="H97" t="str">
            <v/>
          </cell>
        </row>
        <row r="98">
          <cell r="D98" t="str">
            <v/>
          </cell>
          <cell r="H98" t="str">
            <v/>
          </cell>
        </row>
        <row r="99">
          <cell r="D99" t="str">
            <v/>
          </cell>
          <cell r="H99" t="str">
            <v/>
          </cell>
        </row>
        <row r="100">
          <cell r="D100" t="str">
            <v/>
          </cell>
          <cell r="H100" t="str">
            <v/>
          </cell>
        </row>
        <row r="101">
          <cell r="D101" t="str">
            <v/>
          </cell>
          <cell r="H101" t="str">
            <v/>
          </cell>
        </row>
        <row r="102">
          <cell r="D102" t="str">
            <v/>
          </cell>
          <cell r="H102" t="str">
            <v/>
          </cell>
        </row>
        <row r="103">
          <cell r="D103" t="str">
            <v/>
          </cell>
          <cell r="H103" t="str">
            <v/>
          </cell>
        </row>
        <row r="104">
          <cell r="D104" t="str">
            <v/>
          </cell>
          <cell r="H104" t="str">
            <v/>
          </cell>
        </row>
        <row r="105">
          <cell r="D105" t="str">
            <v/>
          </cell>
          <cell r="H105" t="str">
            <v/>
          </cell>
        </row>
        <row r="106">
          <cell r="D106" t="str">
            <v/>
          </cell>
          <cell r="H106" t="str">
            <v/>
          </cell>
        </row>
        <row r="107">
          <cell r="D107" t="str">
            <v/>
          </cell>
          <cell r="H107" t="str">
            <v/>
          </cell>
        </row>
        <row r="108">
          <cell r="D108" t="str">
            <v/>
          </cell>
          <cell r="H108" t="str">
            <v/>
          </cell>
        </row>
        <row r="109">
          <cell r="D109" t="str">
            <v/>
          </cell>
          <cell r="H109" t="str">
            <v/>
          </cell>
        </row>
        <row r="110">
          <cell r="D110" t="str">
            <v/>
          </cell>
          <cell r="H110" t="str">
            <v/>
          </cell>
        </row>
        <row r="111">
          <cell r="D111" t="str">
            <v/>
          </cell>
          <cell r="H111" t="str">
            <v/>
          </cell>
        </row>
        <row r="112">
          <cell r="D112" t="str">
            <v/>
          </cell>
          <cell r="H112" t="str">
            <v/>
          </cell>
        </row>
        <row r="113">
          <cell r="D113" t="str">
            <v/>
          </cell>
          <cell r="H113" t="str">
            <v/>
          </cell>
        </row>
        <row r="114">
          <cell r="D114" t="str">
            <v/>
          </cell>
          <cell r="H114" t="str">
            <v/>
          </cell>
        </row>
        <row r="115">
          <cell r="D115" t="str">
            <v/>
          </cell>
          <cell r="H115" t="str">
            <v/>
          </cell>
        </row>
        <row r="116">
          <cell r="D116" t="str">
            <v/>
          </cell>
          <cell r="H116" t="str">
            <v/>
          </cell>
        </row>
        <row r="117">
          <cell r="D117" t="str">
            <v/>
          </cell>
          <cell r="H117" t="str">
            <v/>
          </cell>
        </row>
        <row r="118">
          <cell r="D118" t="str">
            <v/>
          </cell>
          <cell r="H118" t="str">
            <v/>
          </cell>
        </row>
        <row r="119">
          <cell r="D119" t="str">
            <v/>
          </cell>
          <cell r="H119" t="str">
            <v/>
          </cell>
        </row>
        <row r="120">
          <cell r="D120" t="str">
            <v/>
          </cell>
          <cell r="H120" t="str">
            <v/>
          </cell>
        </row>
        <row r="121">
          <cell r="D121" t="str">
            <v/>
          </cell>
          <cell r="H121" t="str">
            <v/>
          </cell>
        </row>
        <row r="122">
          <cell r="D122" t="str">
            <v/>
          </cell>
          <cell r="H122" t="str">
            <v/>
          </cell>
        </row>
        <row r="123">
          <cell r="D123" t="str">
            <v/>
          </cell>
          <cell r="H123" t="str">
            <v/>
          </cell>
        </row>
        <row r="124">
          <cell r="D124" t="str">
            <v/>
          </cell>
          <cell r="H124" t="str">
            <v/>
          </cell>
        </row>
        <row r="125">
          <cell r="D125" t="str">
            <v/>
          </cell>
          <cell r="H125" t="str">
            <v/>
          </cell>
        </row>
        <row r="126">
          <cell r="D126" t="str">
            <v/>
          </cell>
          <cell r="H126" t="str">
            <v/>
          </cell>
        </row>
        <row r="127">
          <cell r="D127" t="str">
            <v/>
          </cell>
          <cell r="H127" t="str">
            <v/>
          </cell>
        </row>
        <row r="128">
          <cell r="D128" t="str">
            <v/>
          </cell>
          <cell r="H128" t="str">
            <v/>
          </cell>
        </row>
        <row r="129">
          <cell r="D129" t="str">
            <v/>
          </cell>
          <cell r="H129" t="str">
            <v/>
          </cell>
        </row>
        <row r="130">
          <cell r="D130" t="str">
            <v/>
          </cell>
          <cell r="H130" t="str">
            <v/>
          </cell>
        </row>
        <row r="131">
          <cell r="D131" t="str">
            <v/>
          </cell>
          <cell r="H131" t="str">
            <v/>
          </cell>
        </row>
        <row r="132">
          <cell r="D132" t="str">
            <v/>
          </cell>
          <cell r="H132" t="str">
            <v/>
          </cell>
        </row>
        <row r="133">
          <cell r="D133" t="str">
            <v/>
          </cell>
          <cell r="H133" t="str">
            <v/>
          </cell>
        </row>
        <row r="134">
          <cell r="D134" t="str">
            <v/>
          </cell>
          <cell r="H134" t="str">
            <v/>
          </cell>
        </row>
        <row r="135">
          <cell r="D135" t="str">
            <v/>
          </cell>
          <cell r="H135" t="str">
            <v/>
          </cell>
        </row>
        <row r="136">
          <cell r="D136" t="str">
            <v/>
          </cell>
          <cell r="H136" t="str">
            <v/>
          </cell>
        </row>
        <row r="137">
          <cell r="D137" t="str">
            <v/>
          </cell>
          <cell r="H137" t="str">
            <v/>
          </cell>
        </row>
        <row r="138">
          <cell r="D138" t="str">
            <v/>
          </cell>
          <cell r="H138" t="str">
            <v/>
          </cell>
        </row>
        <row r="139">
          <cell r="D139" t="str">
            <v/>
          </cell>
          <cell r="H139" t="str">
            <v/>
          </cell>
        </row>
        <row r="140">
          <cell r="D140" t="str">
            <v/>
          </cell>
          <cell r="H140" t="str">
            <v/>
          </cell>
        </row>
        <row r="141">
          <cell r="D141" t="str">
            <v/>
          </cell>
          <cell r="H141" t="str">
            <v/>
          </cell>
        </row>
        <row r="142">
          <cell r="D142" t="str">
            <v/>
          </cell>
          <cell r="H142" t="str">
            <v/>
          </cell>
        </row>
        <row r="143">
          <cell r="D143" t="str">
            <v>Wonka</v>
          </cell>
          <cell r="H143">
            <v>352</v>
          </cell>
        </row>
        <row r="144">
          <cell r="D144" t="str">
            <v>Les Trois Mousquetaires – Milady</v>
          </cell>
          <cell r="H144">
            <v>295</v>
          </cell>
        </row>
        <row r="145">
          <cell r="D145" t="str">
            <v>Les Segpa au ski</v>
          </cell>
          <cell r="H145">
            <v>194</v>
          </cell>
        </row>
        <row r="146">
          <cell r="D146" t="str">
            <v>Priscilla</v>
          </cell>
          <cell r="H146">
            <v>186</v>
          </cell>
        </row>
        <row r="147">
          <cell r="D147" t="str">
            <v>Migration</v>
          </cell>
          <cell r="H147">
            <v>169</v>
          </cell>
        </row>
        <row r="148">
          <cell r="D148" t="str">
            <v>Iris et les hommes</v>
          </cell>
          <cell r="H148">
            <v>145</v>
          </cell>
        </row>
        <row r="149">
          <cell r="D149" t="str">
            <v>La tresse</v>
          </cell>
          <cell r="H149">
            <v>123</v>
          </cell>
        </row>
        <row r="150">
          <cell r="D150" t="str">
            <v>Aquaman et le Royaume perdu</v>
          </cell>
          <cell r="H150">
            <v>106</v>
          </cell>
        </row>
        <row r="151">
          <cell r="D151" t="str">
            <v>L'innocence</v>
          </cell>
          <cell r="H151">
            <v>99</v>
          </cell>
        </row>
        <row r="152">
          <cell r="D152" t="str">
            <v>Chasse Gardée</v>
          </cell>
          <cell r="H152">
            <v>82</v>
          </cell>
        </row>
        <row r="153">
          <cell r="D153" t="str">
            <v>Wish - Asha et la bonne étoile</v>
          </cell>
          <cell r="H153">
            <v>80</v>
          </cell>
        </row>
        <row r="154">
          <cell r="D154" t="str">
            <v>Moi capitaine</v>
          </cell>
          <cell r="H154">
            <v>78</v>
          </cell>
        </row>
        <row r="155">
          <cell r="D155" t="str">
            <v>Une affaire d'honneur</v>
          </cell>
          <cell r="H155">
            <v>73</v>
          </cell>
        </row>
        <row r="156">
          <cell r="D156" t="str">
            <v>Nina et le secret du hérisson</v>
          </cell>
          <cell r="H156">
            <v>70</v>
          </cell>
        </row>
        <row r="157">
          <cell r="D157" t="str">
            <v>Winter Break</v>
          </cell>
          <cell r="H157">
            <v>66</v>
          </cell>
        </row>
        <row r="158">
          <cell r="D158" t="str">
            <v>Dream Scenario</v>
          </cell>
          <cell r="H158">
            <v>58</v>
          </cell>
        </row>
        <row r="159">
          <cell r="D159" t="str">
            <v>Vermines</v>
          </cell>
          <cell r="H159">
            <v>55</v>
          </cell>
        </row>
        <row r="160">
          <cell r="D160" t="str">
            <v>Kina &amp; Yuk : renards de la banquise</v>
          </cell>
          <cell r="H160">
            <v>45</v>
          </cell>
        </row>
        <row r="161">
          <cell r="D161" t="str">
            <v>Past Lives - Nos vies d’avant</v>
          </cell>
          <cell r="H161">
            <v>41</v>
          </cell>
        </row>
        <row r="162">
          <cell r="D162" t="str">
            <v>La Fille de son père</v>
          </cell>
          <cell r="H162">
            <v>36</v>
          </cell>
        </row>
        <row r="163">
          <cell r="D163" t="str">
            <v>Napoléon</v>
          </cell>
          <cell r="H163">
            <v>24</v>
          </cell>
        </row>
        <row r="164">
          <cell r="D164" t="str">
            <v>Amours à la finlandaise</v>
          </cell>
          <cell r="H164">
            <v>24</v>
          </cell>
        </row>
        <row r="165">
          <cell r="D165" t="str">
            <v>Les Colons</v>
          </cell>
          <cell r="H165">
            <v>22</v>
          </cell>
        </row>
        <row r="166">
          <cell r="D166" t="str">
            <v>Mon ami robot</v>
          </cell>
          <cell r="H166">
            <v>21</v>
          </cell>
        </row>
        <row r="167">
          <cell r="D167" t="str">
            <v>Menus Plaisirs</v>
          </cell>
          <cell r="H167">
            <v>17</v>
          </cell>
        </row>
        <row r="168">
          <cell r="D168" t="str">
            <v>Voyage au pôle sud</v>
          </cell>
          <cell r="H168">
            <v>16</v>
          </cell>
        </row>
        <row r="169">
          <cell r="D169" t="str">
            <v>5 Hectares</v>
          </cell>
          <cell r="H169">
            <v>16</v>
          </cell>
        </row>
        <row r="170">
          <cell r="D170" t="str">
            <v>Sirocco et le royaume des courants d'air</v>
          </cell>
          <cell r="H170">
            <v>15</v>
          </cell>
        </row>
        <row r="171">
          <cell r="D171" t="str">
            <v>Nabucco (Metropolitan Opera) (2024)</v>
          </cell>
          <cell r="H171">
            <v>0</v>
          </cell>
        </row>
        <row r="172">
          <cell r="D172" t="str">
            <v>Le Grand magasin</v>
          </cell>
          <cell r="H172">
            <v>0</v>
          </cell>
        </row>
        <row r="173">
          <cell r="D173" t="str">
            <v>Perfect Days</v>
          </cell>
          <cell r="H173">
            <v>0</v>
          </cell>
        </row>
        <row r="174">
          <cell r="D174" t="str">
            <v>Les Inséparables</v>
          </cell>
          <cell r="H174">
            <v>0</v>
          </cell>
        </row>
        <row r="175">
          <cell r="D175" t="str">
            <v>Cesária Évora, la diva aux pieds nus</v>
          </cell>
          <cell r="H175">
            <v>0</v>
          </cell>
        </row>
        <row r="176">
          <cell r="D176" t="str">
            <v>LE ROI ET L OISEAU</v>
          </cell>
          <cell r="H176">
            <v>0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4">
          <cell r="B4" t="str">
            <v>Les Trois Mousquetaires – Milady</v>
          </cell>
          <cell r="C4">
            <v>1579</v>
          </cell>
        </row>
        <row r="5">
          <cell r="B5" t="str">
            <v>Wonka</v>
          </cell>
          <cell r="C5">
            <v>1211</v>
          </cell>
        </row>
        <row r="6">
          <cell r="B6" t="str">
            <v>Wonka</v>
          </cell>
          <cell r="C6">
            <v>447</v>
          </cell>
        </row>
        <row r="7">
          <cell r="B7" t="str">
            <v>Migration</v>
          </cell>
          <cell r="C7">
            <v>643</v>
          </cell>
        </row>
        <row r="8">
          <cell r="B8" t="str">
            <v>Wish - Asha et la bonne étoile</v>
          </cell>
          <cell r="C8">
            <v>429</v>
          </cell>
        </row>
        <row r="9">
          <cell r="B9" t="str">
            <v>La tresse</v>
          </cell>
          <cell r="C9">
            <v>265</v>
          </cell>
        </row>
        <row r="10">
          <cell r="B10" t="str">
            <v>La tresse</v>
          </cell>
          <cell r="C10">
            <v>94</v>
          </cell>
        </row>
        <row r="11">
          <cell r="B11" t="str">
            <v>Napoléon</v>
          </cell>
          <cell r="C11">
            <v>65</v>
          </cell>
        </row>
        <row r="12">
          <cell r="B12" t="str">
            <v>Napoléon</v>
          </cell>
          <cell r="C12">
            <v>80</v>
          </cell>
        </row>
        <row r="13">
          <cell r="B13" t="str">
            <v>Kina &amp; Yuk : renards de la banquise</v>
          </cell>
          <cell r="C13">
            <v>205</v>
          </cell>
        </row>
        <row r="14">
          <cell r="B14" t="str">
            <v>Une affaire d'honneur</v>
          </cell>
          <cell r="C14">
            <v>312</v>
          </cell>
        </row>
        <row r="15">
          <cell r="B15" t="str">
            <v>Les Segpa au ski</v>
          </cell>
          <cell r="C15">
            <v>884</v>
          </cell>
        </row>
        <row r="16">
          <cell r="B16" t="str">
            <v>Vermines</v>
          </cell>
          <cell r="C16">
            <v>218</v>
          </cell>
        </row>
        <row r="17">
          <cell r="B17" t="str">
            <v>Iris et les hommes</v>
          </cell>
          <cell r="C17">
            <v>607</v>
          </cell>
        </row>
        <row r="18">
          <cell r="B18" t="str">
            <v>Aquaman et le Royaume perdu</v>
          </cell>
          <cell r="C18">
            <v>134</v>
          </cell>
        </row>
        <row r="19">
          <cell r="B19" t="str">
            <v>Aquaman et le Royaume perdu</v>
          </cell>
          <cell r="C19">
            <v>246</v>
          </cell>
        </row>
        <row r="20">
          <cell r="B20" t="str">
            <v>Aquaman et le Royaume perdu</v>
          </cell>
          <cell r="C20">
            <v>140</v>
          </cell>
        </row>
        <row r="21">
          <cell r="B21" t="str">
            <v>Chasse Gardée</v>
          </cell>
          <cell r="C21">
            <v>341</v>
          </cell>
        </row>
        <row r="22">
          <cell r="B22" t="str">
            <v>Nabucco (Metropolitan Opera) (2024)</v>
          </cell>
          <cell r="C22">
            <v>277</v>
          </cell>
        </row>
        <row r="23">
          <cell r="B23" t="str">
            <v>Bonnard, Pierre et Marthe</v>
          </cell>
          <cell r="C23" t="str">
            <v/>
          </cell>
        </row>
        <row r="24">
          <cell r="B24" t="str">
            <v/>
          </cell>
          <cell r="C24" t="str">
            <v/>
          </cell>
        </row>
        <row r="25">
          <cell r="B25" t="str">
            <v/>
          </cell>
          <cell r="C25" t="str">
            <v/>
          </cell>
        </row>
        <row r="26">
          <cell r="B26" t="str">
            <v/>
          </cell>
          <cell r="C26" t="str">
            <v/>
          </cell>
        </row>
        <row r="27">
          <cell r="B27" t="str">
            <v/>
          </cell>
          <cell r="C27" t="str">
            <v/>
          </cell>
        </row>
        <row r="28">
          <cell r="B28" t="str">
            <v/>
          </cell>
          <cell r="C28" t="str">
            <v/>
          </cell>
        </row>
        <row r="29">
          <cell r="B29" t="str">
            <v/>
          </cell>
          <cell r="C29" t="str">
            <v/>
          </cell>
        </row>
        <row r="30">
          <cell r="B30" t="str">
            <v/>
          </cell>
          <cell r="C30" t="str">
            <v/>
          </cell>
        </row>
        <row r="31">
          <cell r="B31" t="str">
            <v/>
          </cell>
          <cell r="C31" t="str">
            <v/>
          </cell>
        </row>
        <row r="32">
          <cell r="B32" t="str">
            <v/>
          </cell>
          <cell r="C32" t="str">
            <v/>
          </cell>
        </row>
        <row r="33">
          <cell r="B33" t="str">
            <v/>
          </cell>
          <cell r="C33" t="str">
            <v/>
          </cell>
        </row>
        <row r="34">
          <cell r="B34" t="str">
            <v/>
          </cell>
          <cell r="C34" t="str">
            <v/>
          </cell>
        </row>
        <row r="35">
          <cell r="B35" t="str">
            <v/>
          </cell>
          <cell r="C35" t="str">
            <v/>
          </cell>
        </row>
        <row r="36">
          <cell r="B36" t="str">
            <v/>
          </cell>
          <cell r="C36" t="str">
            <v/>
          </cell>
        </row>
        <row r="37">
          <cell r="B37" t="str">
            <v/>
          </cell>
          <cell r="C37" t="str">
            <v/>
          </cell>
        </row>
        <row r="38">
          <cell r="B38" t="str">
            <v/>
          </cell>
          <cell r="C38" t="str">
            <v/>
          </cell>
        </row>
        <row r="39">
          <cell r="B39" t="str">
            <v/>
          </cell>
          <cell r="C39" t="str">
            <v/>
          </cell>
        </row>
        <row r="40">
          <cell r="B40" t="str">
            <v/>
          </cell>
          <cell r="C40" t="str">
            <v/>
          </cell>
        </row>
        <row r="41">
          <cell r="B41" t="str">
            <v/>
          </cell>
          <cell r="C41" t="str">
            <v/>
          </cell>
        </row>
        <row r="42">
          <cell r="B42" t="str">
            <v/>
          </cell>
          <cell r="C42" t="str">
            <v/>
          </cell>
        </row>
        <row r="43">
          <cell r="B43" t="str">
            <v/>
          </cell>
          <cell r="C43" t="str">
            <v/>
          </cell>
        </row>
        <row r="44">
          <cell r="B44" t="str">
            <v/>
          </cell>
          <cell r="C44" t="str">
            <v/>
          </cell>
        </row>
        <row r="45">
          <cell r="B45" t="str">
            <v/>
          </cell>
          <cell r="C45" t="str">
            <v/>
          </cell>
        </row>
        <row r="46">
          <cell r="B46" t="str">
            <v/>
          </cell>
          <cell r="C46" t="str">
            <v/>
          </cell>
        </row>
        <row r="47">
          <cell r="B47" t="str">
            <v/>
          </cell>
          <cell r="C47" t="str">
            <v/>
          </cell>
        </row>
        <row r="48">
          <cell r="B48" t="str">
            <v/>
          </cell>
          <cell r="C48" t="str">
            <v/>
          </cell>
        </row>
        <row r="49">
          <cell r="B49" t="str">
            <v/>
          </cell>
          <cell r="C49" t="str">
            <v/>
          </cell>
        </row>
        <row r="50">
          <cell r="B50" t="str">
            <v/>
          </cell>
          <cell r="C50" t="str">
            <v/>
          </cell>
        </row>
        <row r="51">
          <cell r="B51" t="str">
            <v/>
          </cell>
          <cell r="C51" t="str">
            <v/>
          </cell>
        </row>
        <row r="52">
          <cell r="B52" t="str">
            <v/>
          </cell>
          <cell r="C52" t="str">
            <v/>
          </cell>
        </row>
        <row r="53">
          <cell r="B53" t="str">
            <v/>
          </cell>
          <cell r="C53" t="str">
            <v/>
          </cell>
        </row>
        <row r="54">
          <cell r="B54" t="str">
            <v/>
          </cell>
          <cell r="C54" t="str">
            <v/>
          </cell>
        </row>
        <row r="55">
          <cell r="B55" t="str">
            <v/>
          </cell>
          <cell r="C55" t="str">
            <v/>
          </cell>
        </row>
        <row r="56">
          <cell r="B56" t="str">
            <v/>
          </cell>
          <cell r="C56" t="str">
            <v/>
          </cell>
        </row>
        <row r="57">
          <cell r="B57" t="str">
            <v/>
          </cell>
          <cell r="C57" t="str">
            <v/>
          </cell>
        </row>
        <row r="58">
          <cell r="B58" t="str">
            <v/>
          </cell>
          <cell r="C58" t="str">
            <v/>
          </cell>
        </row>
        <row r="59">
          <cell r="B59" t="str">
            <v/>
          </cell>
          <cell r="C59" t="str">
            <v/>
          </cell>
        </row>
        <row r="60">
          <cell r="B60" t="str">
            <v/>
          </cell>
          <cell r="C60" t="str">
            <v/>
          </cell>
        </row>
        <row r="61">
          <cell r="B61" t="str">
            <v/>
          </cell>
          <cell r="C61" t="str">
            <v/>
          </cell>
        </row>
        <row r="62">
          <cell r="B62" t="str">
            <v/>
          </cell>
          <cell r="C62" t="str">
            <v/>
          </cell>
        </row>
        <row r="63">
          <cell r="B63" t="str">
            <v>Le Grand magasin</v>
          </cell>
          <cell r="C63" t="str">
            <v/>
          </cell>
        </row>
        <row r="64">
          <cell r="B64" t="str">
            <v>Perfect Days</v>
          </cell>
          <cell r="C64" t="str">
            <v/>
          </cell>
        </row>
        <row r="65">
          <cell r="B65" t="str">
            <v>Voyage au pôle sud</v>
          </cell>
          <cell r="C65">
            <v>15</v>
          </cell>
        </row>
        <row r="66">
          <cell r="B66" t="str">
            <v>Sirocco et le royaume des courants d'air</v>
          </cell>
          <cell r="C66">
            <v>14</v>
          </cell>
        </row>
        <row r="67">
          <cell r="B67" t="str">
            <v>L'innocence</v>
          </cell>
          <cell r="C67">
            <v>96</v>
          </cell>
        </row>
        <row r="68">
          <cell r="B68" t="str">
            <v>Mon ami robot</v>
          </cell>
          <cell r="C68">
            <v>21</v>
          </cell>
        </row>
        <row r="69">
          <cell r="B69" t="str">
            <v>Past Lives - Nos vies d’avant</v>
          </cell>
          <cell r="C69">
            <v>35</v>
          </cell>
        </row>
        <row r="70">
          <cell r="B70" t="str">
            <v>Moi capitaine</v>
          </cell>
          <cell r="C70">
            <v>77</v>
          </cell>
        </row>
        <row r="71">
          <cell r="B71" t="str">
            <v>Menus Plaisirs</v>
          </cell>
          <cell r="C71">
            <v>17</v>
          </cell>
        </row>
        <row r="72">
          <cell r="B72" t="str">
            <v/>
          </cell>
          <cell r="C72" t="str">
            <v/>
          </cell>
        </row>
        <row r="73">
          <cell r="B73" t="str">
            <v/>
          </cell>
          <cell r="C73" t="str">
            <v/>
          </cell>
        </row>
        <row r="74">
          <cell r="B74" t="str">
            <v/>
          </cell>
          <cell r="C74" t="str">
            <v/>
          </cell>
        </row>
        <row r="75">
          <cell r="B75" t="str">
            <v/>
          </cell>
          <cell r="C75" t="str">
            <v/>
          </cell>
        </row>
        <row r="76">
          <cell r="B76" t="str">
            <v/>
          </cell>
          <cell r="C76" t="str">
            <v/>
          </cell>
        </row>
        <row r="77">
          <cell r="B77" t="str">
            <v/>
          </cell>
          <cell r="C77" t="str">
            <v/>
          </cell>
        </row>
        <row r="78">
          <cell r="B78" t="str">
            <v/>
          </cell>
          <cell r="C78" t="str">
            <v/>
          </cell>
        </row>
        <row r="79">
          <cell r="B79" t="str">
            <v/>
          </cell>
          <cell r="C79" t="str">
            <v/>
          </cell>
        </row>
        <row r="80">
          <cell r="B80" t="str">
            <v/>
          </cell>
          <cell r="C80" t="str">
            <v/>
          </cell>
        </row>
        <row r="81">
          <cell r="B81" t="str">
            <v/>
          </cell>
          <cell r="C81" t="str">
            <v/>
          </cell>
        </row>
        <row r="82">
          <cell r="B82" t="str">
            <v/>
          </cell>
          <cell r="C82" t="str">
            <v/>
          </cell>
        </row>
        <row r="83">
          <cell r="B83" t="str">
            <v/>
          </cell>
          <cell r="C83" t="str">
            <v/>
          </cell>
        </row>
        <row r="84">
          <cell r="B84" t="str">
            <v/>
          </cell>
          <cell r="C84" t="str">
            <v/>
          </cell>
        </row>
        <row r="85">
          <cell r="B85" t="str">
            <v/>
          </cell>
          <cell r="C85" t="str">
            <v/>
          </cell>
        </row>
        <row r="86">
          <cell r="B86" t="str">
            <v/>
          </cell>
          <cell r="C86" t="str">
            <v/>
          </cell>
        </row>
        <row r="87">
          <cell r="B87" t="str">
            <v/>
          </cell>
          <cell r="C87" t="str">
            <v/>
          </cell>
        </row>
        <row r="88">
          <cell r="B88" t="str">
            <v/>
          </cell>
          <cell r="C88" t="str">
            <v/>
          </cell>
        </row>
        <row r="89">
          <cell r="B89" t="str">
            <v/>
          </cell>
          <cell r="C89" t="str">
            <v/>
          </cell>
        </row>
        <row r="90">
          <cell r="B90" t="str">
            <v/>
          </cell>
          <cell r="C90" t="str">
            <v/>
          </cell>
        </row>
        <row r="91">
          <cell r="B91" t="str">
            <v/>
          </cell>
          <cell r="C91" t="str">
            <v/>
          </cell>
        </row>
        <row r="92">
          <cell r="B92" t="str">
            <v/>
          </cell>
          <cell r="C92" t="str">
            <v/>
          </cell>
        </row>
        <row r="93">
          <cell r="B93" t="str">
            <v/>
          </cell>
          <cell r="C93" t="str">
            <v/>
          </cell>
        </row>
        <row r="94">
          <cell r="B94" t="str">
            <v/>
          </cell>
          <cell r="C94" t="str">
            <v/>
          </cell>
        </row>
        <row r="95">
          <cell r="B95" t="str">
            <v/>
          </cell>
          <cell r="C95" t="str">
            <v/>
          </cell>
        </row>
        <row r="96">
          <cell r="B96" t="str">
            <v/>
          </cell>
          <cell r="C96" t="str">
            <v/>
          </cell>
        </row>
        <row r="97">
          <cell r="B97" t="str">
            <v/>
          </cell>
          <cell r="C97" t="str">
            <v/>
          </cell>
        </row>
        <row r="98">
          <cell r="B98" t="str">
            <v/>
          </cell>
          <cell r="C98" t="str">
            <v/>
          </cell>
        </row>
        <row r="99">
          <cell r="B99" t="str">
            <v/>
          </cell>
          <cell r="C99" t="str">
            <v/>
          </cell>
        </row>
        <row r="100">
          <cell r="B100" t="str">
            <v/>
          </cell>
          <cell r="C100" t="str">
            <v/>
          </cell>
        </row>
        <row r="101">
          <cell r="B101" t="str">
            <v/>
          </cell>
          <cell r="C101" t="str">
            <v/>
          </cell>
        </row>
        <row r="102">
          <cell r="B102" t="str">
            <v/>
          </cell>
          <cell r="C102" t="str">
            <v/>
          </cell>
        </row>
        <row r="103">
          <cell r="B103" t="str">
            <v/>
          </cell>
          <cell r="C103" t="str">
            <v/>
          </cell>
        </row>
        <row r="104">
          <cell r="B104" t="str">
            <v/>
          </cell>
          <cell r="C104" t="str">
            <v/>
          </cell>
        </row>
        <row r="105">
          <cell r="B105" t="str">
            <v/>
          </cell>
          <cell r="C105" t="str">
            <v/>
          </cell>
        </row>
        <row r="106">
          <cell r="B106" t="str">
            <v/>
          </cell>
          <cell r="C106" t="str">
            <v/>
          </cell>
        </row>
        <row r="107">
          <cell r="B107" t="str">
            <v/>
          </cell>
          <cell r="C107" t="str">
            <v/>
          </cell>
        </row>
        <row r="108">
          <cell r="B108" t="str">
            <v/>
          </cell>
          <cell r="C108" t="str">
            <v/>
          </cell>
        </row>
        <row r="109">
          <cell r="B109" t="str">
            <v/>
          </cell>
          <cell r="C109" t="str">
            <v/>
          </cell>
        </row>
        <row r="110">
          <cell r="B110" t="str">
            <v/>
          </cell>
          <cell r="C110" t="str">
            <v/>
          </cell>
        </row>
        <row r="111">
          <cell r="B111" t="str">
            <v/>
          </cell>
          <cell r="C111" t="str">
            <v/>
          </cell>
        </row>
        <row r="112">
          <cell r="B112" t="str">
            <v/>
          </cell>
          <cell r="C112" t="str">
            <v/>
          </cell>
        </row>
        <row r="113">
          <cell r="B113" t="str">
            <v/>
          </cell>
          <cell r="C113" t="str">
            <v/>
          </cell>
        </row>
        <row r="114">
          <cell r="B114" t="str">
            <v/>
          </cell>
          <cell r="C114" t="str">
            <v/>
          </cell>
        </row>
        <row r="115">
          <cell r="B115" t="str">
            <v/>
          </cell>
          <cell r="C115" t="str">
            <v/>
          </cell>
        </row>
        <row r="116">
          <cell r="B116" t="str">
            <v/>
          </cell>
          <cell r="C116" t="str">
            <v/>
          </cell>
        </row>
        <row r="117">
          <cell r="B117" t="str">
            <v/>
          </cell>
          <cell r="C117" t="str">
            <v/>
          </cell>
        </row>
        <row r="118">
          <cell r="B118" t="str">
            <v/>
          </cell>
          <cell r="C118" t="str">
            <v/>
          </cell>
        </row>
        <row r="119">
          <cell r="B119" t="str">
            <v/>
          </cell>
          <cell r="C119" t="str">
            <v/>
          </cell>
        </row>
        <row r="120">
          <cell r="B120" t="str">
            <v/>
          </cell>
          <cell r="C120" t="str">
            <v/>
          </cell>
        </row>
        <row r="121">
          <cell r="B121" t="str">
            <v/>
          </cell>
          <cell r="C121" t="str">
            <v/>
          </cell>
        </row>
        <row r="122">
          <cell r="B122" t="str">
            <v>Priscilla</v>
          </cell>
          <cell r="C122">
            <v>177</v>
          </cell>
        </row>
        <row r="123">
          <cell r="B123" t="str">
            <v>Dream Scenario</v>
          </cell>
          <cell r="C123">
            <v>54</v>
          </cell>
        </row>
        <row r="124">
          <cell r="B124" t="str">
            <v>Amours à la finlandaise</v>
          </cell>
          <cell r="C124">
            <v>23</v>
          </cell>
        </row>
        <row r="125">
          <cell r="B125" t="str">
            <v>Nina et le secret du hérisson</v>
          </cell>
          <cell r="C125">
            <v>70</v>
          </cell>
        </row>
        <row r="126">
          <cell r="B126" t="str">
            <v>Les Colons</v>
          </cell>
          <cell r="C126">
            <v>20</v>
          </cell>
        </row>
        <row r="127">
          <cell r="B127" t="str">
            <v>Winter Break</v>
          </cell>
          <cell r="C127">
            <v>62</v>
          </cell>
        </row>
        <row r="128">
          <cell r="B128" t="str">
            <v>La Fille de son père</v>
          </cell>
          <cell r="C128">
            <v>35</v>
          </cell>
        </row>
        <row r="129">
          <cell r="B129" t="str">
            <v>5 Hectares</v>
          </cell>
          <cell r="C129">
            <v>16</v>
          </cell>
        </row>
        <row r="130">
          <cell r="B130" t="str">
            <v>Les Inséparables</v>
          </cell>
          <cell r="C130" t="str">
            <v/>
          </cell>
        </row>
        <row r="131">
          <cell r="B131" t="str">
            <v>Cesária Évora, la diva aux pieds nus</v>
          </cell>
          <cell r="C131" t="str">
            <v/>
          </cell>
        </row>
        <row r="132">
          <cell r="B132" t="str">
            <v>LE ROI ET L OISEAU</v>
          </cell>
          <cell r="C132" t="str">
            <v/>
          </cell>
        </row>
        <row r="133">
          <cell r="B133" t="str">
            <v/>
          </cell>
          <cell r="C133" t="str">
            <v/>
          </cell>
        </row>
        <row r="134">
          <cell r="B134" t="str">
            <v/>
          </cell>
          <cell r="C134" t="str">
            <v/>
          </cell>
        </row>
        <row r="135">
          <cell r="B135" t="str">
            <v/>
          </cell>
          <cell r="C135" t="str">
            <v/>
          </cell>
        </row>
        <row r="136">
          <cell r="B136" t="str">
            <v/>
          </cell>
          <cell r="C136" t="str">
            <v/>
          </cell>
        </row>
        <row r="137">
          <cell r="B137" t="str">
            <v/>
          </cell>
          <cell r="C137" t="str">
            <v/>
          </cell>
        </row>
        <row r="138">
          <cell r="B138" t="str">
            <v/>
          </cell>
          <cell r="C138" t="str">
            <v/>
          </cell>
        </row>
        <row r="139">
          <cell r="B139" t="str">
            <v/>
          </cell>
          <cell r="C139" t="str">
            <v/>
          </cell>
        </row>
        <row r="140">
          <cell r="B140" t="str">
            <v/>
          </cell>
          <cell r="C140" t="str">
            <v/>
          </cell>
        </row>
        <row r="141">
          <cell r="B141" t="str">
            <v/>
          </cell>
          <cell r="C141" t="str">
            <v/>
          </cell>
        </row>
        <row r="142">
          <cell r="B142" t="str">
            <v/>
          </cell>
          <cell r="C142" t="str">
            <v/>
          </cell>
        </row>
        <row r="143">
          <cell r="B143" t="str">
            <v/>
          </cell>
          <cell r="C143" t="str">
            <v/>
          </cell>
        </row>
        <row r="144">
          <cell r="B144" t="str">
            <v/>
          </cell>
          <cell r="C144" t="str">
            <v/>
          </cell>
        </row>
        <row r="145">
          <cell r="B145" t="str">
            <v/>
          </cell>
          <cell r="C145" t="str">
            <v/>
          </cell>
        </row>
        <row r="146">
          <cell r="B146" t="str">
            <v/>
          </cell>
          <cell r="C146" t="str">
            <v/>
          </cell>
        </row>
        <row r="147">
          <cell r="B147" t="str">
            <v/>
          </cell>
          <cell r="C147" t="str">
            <v/>
          </cell>
        </row>
        <row r="148">
          <cell r="B148" t="str">
            <v/>
          </cell>
          <cell r="C148" t="str">
            <v/>
          </cell>
        </row>
        <row r="149">
          <cell r="B149" t="str">
            <v/>
          </cell>
          <cell r="C149" t="str">
            <v/>
          </cell>
        </row>
        <row r="150">
          <cell r="B150" t="str">
            <v/>
          </cell>
          <cell r="C150" t="str">
            <v/>
          </cell>
        </row>
        <row r="151">
          <cell r="B151" t="str">
            <v/>
          </cell>
          <cell r="C151" t="str">
            <v/>
          </cell>
        </row>
        <row r="152">
          <cell r="B152" t="str">
            <v/>
          </cell>
          <cell r="C152" t="str">
            <v/>
          </cell>
        </row>
        <row r="153">
          <cell r="B153" t="str">
            <v/>
          </cell>
          <cell r="C153" t="str">
            <v/>
          </cell>
        </row>
        <row r="154">
          <cell r="B154" t="str">
            <v/>
          </cell>
          <cell r="C154" t="str">
            <v/>
          </cell>
        </row>
        <row r="155">
          <cell r="B155" t="str">
            <v/>
          </cell>
          <cell r="C155" t="str">
            <v/>
          </cell>
        </row>
        <row r="156">
          <cell r="B156" t="str">
            <v/>
          </cell>
          <cell r="C156" t="str">
            <v/>
          </cell>
        </row>
        <row r="157">
          <cell r="B157" t="str">
            <v/>
          </cell>
          <cell r="C157" t="str">
            <v/>
          </cell>
        </row>
        <row r="158">
          <cell r="B158" t="str">
            <v/>
          </cell>
          <cell r="C158" t="str">
            <v/>
          </cell>
        </row>
        <row r="159">
          <cell r="B159" t="str">
            <v/>
          </cell>
          <cell r="C159" t="str">
            <v/>
          </cell>
        </row>
        <row r="160">
          <cell r="B160" t="str">
            <v/>
          </cell>
          <cell r="C160" t="str">
            <v/>
          </cell>
        </row>
        <row r="161">
          <cell r="B161" t="str">
            <v/>
          </cell>
          <cell r="C161" t="str">
            <v/>
          </cell>
        </row>
        <row r="162">
          <cell r="B162" t="str">
            <v/>
          </cell>
          <cell r="C162" t="str">
            <v/>
          </cell>
        </row>
        <row r="163">
          <cell r="B163" t="str">
            <v/>
          </cell>
          <cell r="C163" t="str">
            <v/>
          </cell>
        </row>
        <row r="164">
          <cell r="B164" t="str">
            <v/>
          </cell>
          <cell r="C164" t="str">
            <v/>
          </cell>
        </row>
        <row r="165">
          <cell r="B165" t="str">
            <v/>
          </cell>
          <cell r="C165" t="str">
            <v/>
          </cell>
        </row>
        <row r="166">
          <cell r="B166" t="str">
            <v/>
          </cell>
          <cell r="C166" t="str">
            <v/>
          </cell>
        </row>
        <row r="167">
          <cell r="B167" t="str">
            <v/>
          </cell>
          <cell r="C167" t="str">
            <v/>
          </cell>
        </row>
        <row r="168">
          <cell r="B168" t="str">
            <v/>
          </cell>
          <cell r="C168" t="str">
            <v/>
          </cell>
        </row>
        <row r="169">
          <cell r="B169" t="str">
            <v/>
          </cell>
          <cell r="C169" t="str">
            <v/>
          </cell>
        </row>
        <row r="170">
          <cell r="B170" t="str">
            <v/>
          </cell>
          <cell r="C170" t="str">
            <v/>
          </cell>
        </row>
        <row r="171">
          <cell r="B171" t="str">
            <v/>
          </cell>
          <cell r="C171" t="str">
            <v/>
          </cell>
        </row>
        <row r="172">
          <cell r="B172" t="str">
            <v/>
          </cell>
          <cell r="C172" t="str">
            <v/>
          </cell>
        </row>
        <row r="173">
          <cell r="B173" t="str">
            <v/>
          </cell>
          <cell r="C173" t="str">
            <v/>
          </cell>
        </row>
        <row r="174">
          <cell r="B174" t="str">
            <v/>
          </cell>
          <cell r="C174" t="str">
            <v/>
          </cell>
        </row>
        <row r="175">
          <cell r="B175" t="str">
            <v/>
          </cell>
          <cell r="C175" t="str">
            <v/>
          </cell>
        </row>
        <row r="176">
          <cell r="B176" t="str">
            <v/>
          </cell>
          <cell r="C176" t="str">
            <v/>
          </cell>
        </row>
        <row r="177">
          <cell r="B177" t="str">
            <v/>
          </cell>
          <cell r="C177" t="str">
            <v/>
          </cell>
        </row>
        <row r="178">
          <cell r="B178" t="str">
            <v/>
          </cell>
          <cell r="C178" t="str">
            <v/>
          </cell>
        </row>
        <row r="179">
          <cell r="B179" t="str">
            <v/>
          </cell>
          <cell r="C179" t="str">
            <v/>
          </cell>
        </row>
        <row r="180">
          <cell r="B180" t="str">
            <v/>
          </cell>
          <cell r="C180" t="str">
            <v/>
          </cell>
        </row>
      </sheetData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02647-BE3B-4014-9919-566591DBE4A0}">
  <sheetPr codeName="Feuil22">
    <tabColor rgb="FFFFC000"/>
    <pageSetUpPr fitToPage="1"/>
  </sheetPr>
  <dimension ref="A1:CF399"/>
  <sheetViews>
    <sheetView showGridLines="0" tabSelected="1" zoomScale="85" zoomScaleNormal="85" workbookViewId="0">
      <selection activeCell="J91" sqref="J91"/>
    </sheetView>
  </sheetViews>
  <sheetFormatPr baseColWidth="10" defaultColWidth="11.42578125" defaultRowHeight="15" x14ac:dyDescent="0.25"/>
  <cols>
    <col min="1" max="1" width="11.42578125" style="9"/>
    <col min="2" max="2" width="54.28515625" style="9" customWidth="1"/>
    <col min="3" max="3" width="9.28515625" style="9" customWidth="1"/>
    <col min="4" max="4" width="6.28515625" style="9" bestFit="1" customWidth="1"/>
    <col min="5" max="11" width="11" style="9" customWidth="1"/>
    <col min="12" max="12" width="5.85546875" style="9" bestFit="1" customWidth="1"/>
    <col min="13" max="13" width="7.28515625" style="9" customWidth="1"/>
    <col min="14" max="14" width="7.42578125" style="9" customWidth="1"/>
    <col min="15" max="15" width="4.28515625" style="9" customWidth="1"/>
    <col min="16" max="16" width="8.42578125" style="9" bestFit="1" customWidth="1"/>
    <col min="17" max="17" width="8.140625" style="9" customWidth="1"/>
    <col min="18" max="18" width="10.28515625" style="9" bestFit="1" customWidth="1"/>
    <col min="19" max="19" width="8.42578125" style="9" bestFit="1" customWidth="1"/>
    <col min="20" max="20" width="9.5703125" style="9" bestFit="1" customWidth="1"/>
    <col min="21" max="21" width="10.42578125" style="9" customWidth="1"/>
    <col min="22" max="22" width="12.7109375" style="9" bestFit="1" customWidth="1"/>
    <col min="23" max="23" width="10.85546875" style="9" bestFit="1" customWidth="1"/>
    <col min="24" max="24" width="11.42578125" style="9"/>
    <col min="25" max="25" width="11.42578125" style="11"/>
    <col min="26" max="69" width="11.42578125" style="12"/>
    <col min="70" max="16384" width="11.42578125" style="9"/>
  </cols>
  <sheetData>
    <row r="1" spans="2:84" ht="26.25" customHeight="1" thickBot="1" x14ac:dyDescent="0.4">
      <c r="B1" s="1" t="s">
        <v>0</v>
      </c>
      <c r="C1" s="2"/>
      <c r="D1" s="2">
        <v>1</v>
      </c>
      <c r="E1" s="2"/>
      <c r="F1" s="3" t="s">
        <v>1</v>
      </c>
      <c r="G1" s="3"/>
      <c r="H1" s="4">
        <v>45294</v>
      </c>
      <c r="I1" s="5"/>
      <c r="J1" s="5"/>
      <c r="K1" s="6"/>
      <c r="L1" s="7" t="s">
        <v>2</v>
      </c>
      <c r="M1" s="8">
        <v>45300</v>
      </c>
      <c r="N1" s="8"/>
      <c r="O1" s="8"/>
      <c r="P1" s="8"/>
      <c r="Q1" s="8"/>
      <c r="R1" s="8"/>
      <c r="S1" s="8"/>
      <c r="T1" s="8"/>
      <c r="W1" s="10"/>
      <c r="AC1" s="13"/>
      <c r="AD1" s="13"/>
      <c r="AE1" s="13"/>
      <c r="AF1" s="13"/>
      <c r="AG1" s="13"/>
      <c r="AH1" s="13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3"/>
      <c r="AW1" s="15"/>
      <c r="AX1" s="15"/>
      <c r="AY1" s="15"/>
      <c r="AZ1" s="15"/>
      <c r="BA1" s="15"/>
      <c r="BB1" s="15"/>
      <c r="BC1" s="15"/>
      <c r="BD1" s="15"/>
      <c r="BE1" s="13"/>
      <c r="BF1" s="13"/>
    </row>
    <row r="2" spans="2:84" ht="16.5" customHeight="1" thickTop="1" x14ac:dyDescent="0.25">
      <c r="R2" s="16"/>
      <c r="W2" s="16"/>
      <c r="AC2" s="13"/>
      <c r="AD2" s="13"/>
      <c r="AE2" s="13"/>
      <c r="AF2" s="13"/>
      <c r="AG2" s="13"/>
      <c r="AH2" s="13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3"/>
      <c r="AW2" s="13"/>
      <c r="AX2" s="13"/>
      <c r="AY2" s="13"/>
      <c r="AZ2" s="17"/>
      <c r="BA2" s="17"/>
      <c r="BB2" s="17"/>
      <c r="BC2" s="17"/>
      <c r="BD2" s="17"/>
      <c r="BE2" s="13"/>
      <c r="BF2" s="13"/>
    </row>
    <row r="3" spans="2:84" ht="21.75" thickBot="1" x14ac:dyDescent="0.4">
      <c r="C3" s="18"/>
      <c r="D3" s="19" t="s">
        <v>3</v>
      </c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8"/>
      <c r="AC3" s="13"/>
      <c r="AD3" s="13"/>
      <c r="AE3" s="13"/>
      <c r="AF3" s="13"/>
      <c r="AG3" s="13"/>
      <c r="AH3" s="13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3"/>
      <c r="AW3" s="13"/>
      <c r="AX3" s="13"/>
      <c r="AY3" s="13"/>
      <c r="AZ3" s="17"/>
      <c r="BA3" s="17"/>
      <c r="BB3" s="17"/>
      <c r="BC3" s="17"/>
      <c r="BD3" s="17"/>
      <c r="BE3" s="13"/>
      <c r="BF3" s="13"/>
    </row>
    <row r="4" spans="2:84" ht="15.75" customHeight="1" thickBot="1" x14ac:dyDescent="0.3">
      <c r="B4" s="20" t="s">
        <v>4</v>
      </c>
      <c r="C4" s="21" t="s">
        <v>5</v>
      </c>
      <c r="D4" s="22" t="s">
        <v>6</v>
      </c>
      <c r="E4" s="21" t="s">
        <v>7</v>
      </c>
      <c r="F4" s="23" t="s">
        <v>8</v>
      </c>
      <c r="G4" s="24" t="s">
        <v>9</v>
      </c>
      <c r="H4" s="23" t="s">
        <v>10</v>
      </c>
      <c r="I4" s="25" t="s">
        <v>11</v>
      </c>
      <c r="J4" s="26" t="s">
        <v>12</v>
      </c>
      <c r="K4" s="22" t="s">
        <v>13</v>
      </c>
      <c r="L4" s="27" t="s">
        <v>14</v>
      </c>
      <c r="M4" s="28"/>
      <c r="N4" s="28"/>
      <c r="O4" s="29"/>
      <c r="P4" s="22" t="s">
        <v>15</v>
      </c>
      <c r="Q4" s="30" t="s">
        <v>16</v>
      </c>
      <c r="R4" s="30" t="s">
        <v>17</v>
      </c>
      <c r="S4" s="31" t="s">
        <v>18</v>
      </c>
      <c r="T4" s="32" t="s">
        <v>19</v>
      </c>
      <c r="U4" s="11"/>
      <c r="V4" s="12"/>
      <c r="W4" s="12"/>
      <c r="X4" s="12"/>
      <c r="Y4" s="12"/>
      <c r="Z4" s="13"/>
      <c r="AA4" s="13"/>
      <c r="AB4" s="13"/>
      <c r="AC4" s="13"/>
      <c r="AD4" s="13"/>
      <c r="AE4" s="13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3"/>
      <c r="AT4" s="13"/>
      <c r="AU4" s="13"/>
      <c r="AV4" s="13"/>
      <c r="AW4" s="17"/>
      <c r="AX4" s="17"/>
      <c r="AY4" s="17"/>
      <c r="AZ4" s="17"/>
      <c r="BA4" s="17"/>
      <c r="BB4" s="13"/>
      <c r="BC4" s="13"/>
      <c r="BO4" s="9"/>
      <c r="BP4" s="9"/>
      <c r="BQ4" s="9"/>
    </row>
    <row r="5" spans="2:84" ht="22.5" customHeight="1" x14ac:dyDescent="0.25">
      <c r="B5" s="33" t="s">
        <v>44</v>
      </c>
      <c r="C5" s="34">
        <v>0.43</v>
      </c>
      <c r="D5" s="35">
        <v>4</v>
      </c>
      <c r="E5" s="35">
        <v>294</v>
      </c>
      <c r="F5" s="35">
        <v>1285</v>
      </c>
      <c r="G5" s="36">
        <v>1579</v>
      </c>
      <c r="H5" s="35">
        <v>0</v>
      </c>
      <c r="I5" s="36">
        <v>1579</v>
      </c>
      <c r="J5" s="37">
        <v>1579</v>
      </c>
      <c r="K5" s="38" t="s">
        <v>145</v>
      </c>
      <c r="L5" s="39" t="s">
        <v>47</v>
      </c>
      <c r="M5" s="39"/>
      <c r="N5" s="39" t="s">
        <v>46</v>
      </c>
      <c r="O5" s="39"/>
      <c r="P5" s="111" t="str" cm="1">
        <f t="array" ref="P5">IFERROR(IF(B5="","",I5/(SUMPRODUCT(($B$5:$B$63=B5)*($I$5:$I$63)))),"")</f>
        <v/>
      </c>
      <c r="Q5" s="40">
        <f>IFERROR(IF(B5="","",I5/$I$64),"")</f>
        <v>0.19310260486731076</v>
      </c>
      <c r="R5" s="41">
        <f t="shared" ref="R5:R63" si="0">IFERROR(IF(B5="","",SUMIFS($R$200:$R$400,$D$200:$D$400,B5,$K$200:$K$400,N5,$L$200:$L$400,L5)),"")</f>
        <v>2915</v>
      </c>
      <c r="S5" s="37">
        <f>IF(COUNTIF($B$5:$B5,B5)=COUNTIF($B$5:$B$61,B5),SUMIF($B$5:$B$61,B5,$R$5:$R$61),"")</f>
        <v>2915</v>
      </c>
      <c r="T5" s="42">
        <f>IFERROR(IF(B5="","",(I5-(SUMIFS($R$200:$R$279,$D$200:$D$279,B5,$K$200:$K$279,N5,$L$200:$L$279,L5)))/I5),"")</f>
        <v>-0.84610512982900565</v>
      </c>
      <c r="U5" s="11"/>
      <c r="V5" s="12">
        <v>0</v>
      </c>
      <c r="W5" s="12">
        <v>0</v>
      </c>
      <c r="X5" s="12">
        <v>2</v>
      </c>
      <c r="Y5" s="12">
        <v>4</v>
      </c>
      <c r="Z5" s="12">
        <v>6</v>
      </c>
      <c r="AA5" s="12">
        <v>8</v>
      </c>
      <c r="AB5" s="12">
        <v>10</v>
      </c>
      <c r="AC5" s="12">
        <v>12</v>
      </c>
      <c r="AD5" s="12">
        <v>14</v>
      </c>
      <c r="AE5" s="12">
        <v>16</v>
      </c>
      <c r="AF5" s="12">
        <v>18</v>
      </c>
      <c r="AG5" s="12">
        <v>20</v>
      </c>
      <c r="AH5" s="12">
        <v>22</v>
      </c>
      <c r="AI5" s="12">
        <v>24</v>
      </c>
      <c r="AJ5" s="12">
        <v>26</v>
      </c>
      <c r="AK5" s="12">
        <v>28</v>
      </c>
      <c r="AL5" s="12">
        <v>30</v>
      </c>
      <c r="AM5" s="12">
        <v>32</v>
      </c>
      <c r="AN5" s="12">
        <v>34</v>
      </c>
      <c r="AO5" s="12">
        <v>36</v>
      </c>
      <c r="AP5" s="12">
        <v>38</v>
      </c>
      <c r="AQ5" s="12">
        <v>40</v>
      </c>
      <c r="AR5" s="12">
        <v>42</v>
      </c>
      <c r="AS5" s="12">
        <v>44</v>
      </c>
      <c r="AT5" s="12">
        <v>46</v>
      </c>
      <c r="AU5" s="12">
        <v>48</v>
      </c>
      <c r="AV5" s="12">
        <v>50</v>
      </c>
      <c r="AW5" s="12">
        <v>52</v>
      </c>
      <c r="AX5" s="12">
        <v>54</v>
      </c>
      <c r="AY5" s="12">
        <v>56</v>
      </c>
      <c r="AZ5" s="12">
        <v>58</v>
      </c>
      <c r="BA5" s="12">
        <v>60</v>
      </c>
      <c r="BB5" s="12">
        <v>62</v>
      </c>
      <c r="BC5" s="12">
        <v>64</v>
      </c>
      <c r="BD5" s="12">
        <v>66</v>
      </c>
      <c r="BE5" s="12">
        <v>68</v>
      </c>
      <c r="BF5" s="12">
        <v>70</v>
      </c>
      <c r="BG5" s="12">
        <v>72</v>
      </c>
      <c r="BH5" s="12">
        <v>74</v>
      </c>
      <c r="BI5" s="12">
        <v>76</v>
      </c>
      <c r="BJ5" s="12">
        <v>78</v>
      </c>
      <c r="BK5" s="12">
        <v>80</v>
      </c>
      <c r="BL5" s="12">
        <v>82</v>
      </c>
      <c r="BM5" s="12">
        <v>84</v>
      </c>
      <c r="BN5" s="12">
        <v>86</v>
      </c>
      <c r="BO5" s="9">
        <v>88</v>
      </c>
      <c r="BP5" s="11">
        <v>90</v>
      </c>
      <c r="BQ5" s="9">
        <v>92</v>
      </c>
      <c r="BR5" s="11">
        <v>94</v>
      </c>
      <c r="BS5" s="9">
        <v>96</v>
      </c>
      <c r="BT5" s="11">
        <v>98</v>
      </c>
      <c r="BU5" s="9">
        <v>100</v>
      </c>
      <c r="BV5" s="11">
        <v>102</v>
      </c>
      <c r="BW5" s="9">
        <v>104</v>
      </c>
      <c r="BX5" s="11">
        <v>106</v>
      </c>
      <c r="BY5" s="9">
        <v>108</v>
      </c>
      <c r="BZ5" s="11">
        <v>110</v>
      </c>
    </row>
    <row r="6" spans="2:84" ht="22.5" customHeight="1" x14ac:dyDescent="0.25">
      <c r="B6" s="43" t="s">
        <v>68</v>
      </c>
      <c r="C6" s="44">
        <v>0.4</v>
      </c>
      <c r="D6" s="45">
        <v>4</v>
      </c>
      <c r="E6" s="45">
        <v>284</v>
      </c>
      <c r="F6" s="45">
        <v>927</v>
      </c>
      <c r="G6" s="46">
        <v>1211</v>
      </c>
      <c r="H6" s="45">
        <v>0</v>
      </c>
      <c r="I6" s="46">
        <v>1211</v>
      </c>
      <c r="J6" s="47" t="s">
        <v>145</v>
      </c>
      <c r="K6" s="48" t="s">
        <v>145</v>
      </c>
      <c r="L6" s="49" t="s">
        <v>47</v>
      </c>
      <c r="M6" s="49"/>
      <c r="N6" s="49" t="s">
        <v>46</v>
      </c>
      <c r="O6" s="49"/>
      <c r="P6" s="112" t="str" cm="1">
        <f t="array" ref="P6">IFERROR(IF(B6="","",I6/(SUMPRODUCT(($B$5:$B$63=B6)*($I$5:$I$63)))),"")</f>
        <v/>
      </c>
      <c r="Q6" s="50">
        <f t="shared" ref="Q6:Q63" si="1">IFERROR(IF(B6="","",I6/$I$64),"")</f>
        <v>0.14809832456891281</v>
      </c>
      <c r="R6" s="51">
        <f t="shared" si="0"/>
        <v>2151</v>
      </c>
      <c r="S6" s="47" t="str">
        <f>IF(COUNTIF($B$5:$B6,B6)=COUNTIF($B$5:$B$61,B6),SUMIF($B$5:$B$61,B6,$R$5:$R$61),"")</f>
        <v/>
      </c>
      <c r="T6" s="42">
        <f t="shared" ref="T6:T63" si="2">IFERROR(IF(B6="","",(I6-(SUMIFS($R$200:$R$279,$D$200:$D$279,B6,$K$200:$K$279,N6,$L$200:$L$279,L6)))/I6),"")</f>
        <v>-0.77621800165152766</v>
      </c>
      <c r="U6" s="11"/>
      <c r="V6" s="12">
        <v>3</v>
      </c>
      <c r="W6" s="12"/>
      <c r="X6" s="12"/>
      <c r="Y6" s="12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O6" s="9"/>
      <c r="BP6" s="9"/>
      <c r="BQ6" s="9"/>
    </row>
    <row r="7" spans="2:84" s="12" customFormat="1" ht="22.5" customHeight="1" x14ac:dyDescent="0.25">
      <c r="B7" s="43" t="s">
        <v>68</v>
      </c>
      <c r="C7" s="44">
        <v>0.4</v>
      </c>
      <c r="D7" s="45">
        <v>4</v>
      </c>
      <c r="E7" s="45">
        <v>60</v>
      </c>
      <c r="F7" s="45">
        <v>387</v>
      </c>
      <c r="G7" s="46">
        <v>447</v>
      </c>
      <c r="H7" s="45">
        <v>0</v>
      </c>
      <c r="I7" s="46">
        <v>447</v>
      </c>
      <c r="J7" s="47">
        <v>1658</v>
      </c>
      <c r="K7" s="48" t="s">
        <v>145</v>
      </c>
      <c r="L7" s="49" t="s">
        <v>47</v>
      </c>
      <c r="M7" s="49"/>
      <c r="N7" s="49" t="s">
        <v>55</v>
      </c>
      <c r="O7" s="49"/>
      <c r="P7" s="112" t="str" cm="1">
        <f t="array" ref="P7">IFERROR(IF(B7="","",I7/(SUMPRODUCT(($B$5:$B$63=B7)*($I$5:$I$63)))),"")</f>
        <v/>
      </c>
      <c r="Q7" s="50">
        <f t="shared" si="1"/>
        <v>5.4665525253760547E-2</v>
      </c>
      <c r="R7" s="51">
        <f t="shared" si="0"/>
        <v>763</v>
      </c>
      <c r="S7" s="47">
        <f>IF(COUNTIF($B$5:$B7,B7)=COUNTIF($B$5:$B$61,B7),SUMIF($B$5:$B$61,B7,$R$5:$R$61),"")</f>
        <v>2914</v>
      </c>
      <c r="T7" s="42">
        <f t="shared" si="2"/>
        <v>-0.70693512304250561</v>
      </c>
      <c r="U7" s="11"/>
      <c r="V7" s="12">
        <v>6</v>
      </c>
      <c r="Z7" s="13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13"/>
      <c r="BC7" s="13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</row>
    <row r="8" spans="2:84" s="12" customFormat="1" ht="22.5" customHeight="1" x14ac:dyDescent="0.25">
      <c r="B8" s="43" t="s">
        <v>63</v>
      </c>
      <c r="C8" s="44">
        <v>0.35</v>
      </c>
      <c r="D8" s="45">
        <v>5</v>
      </c>
      <c r="E8" s="45">
        <v>169</v>
      </c>
      <c r="F8" s="45">
        <v>474</v>
      </c>
      <c r="G8" s="46">
        <v>643</v>
      </c>
      <c r="H8" s="45">
        <v>0</v>
      </c>
      <c r="I8" s="46">
        <v>643</v>
      </c>
      <c r="J8" s="47">
        <v>643</v>
      </c>
      <c r="K8" s="48" t="s">
        <v>145</v>
      </c>
      <c r="L8" s="49" t="s">
        <v>47</v>
      </c>
      <c r="M8" s="49"/>
      <c r="N8" s="49" t="s">
        <v>46</v>
      </c>
      <c r="O8" s="49"/>
      <c r="P8" s="112" t="str" cm="1">
        <f t="array" ref="P8">IFERROR(IF(B8="","",I8/(SUMPRODUCT(($B$5:$B$63=B8)*($I$5:$I$63)))),"")</f>
        <v/>
      </c>
      <c r="Q8" s="50">
        <f t="shared" si="1"/>
        <v>7.8635196282255113E-2</v>
      </c>
      <c r="R8" s="51">
        <f t="shared" si="0"/>
        <v>843</v>
      </c>
      <c r="S8" s="47">
        <f>IF(COUNTIF($B$5:$B8,B8)=COUNTIF($B$5:$B$61,B8),SUMIF($B$5:$B$61,B8,$R$5:$R$61),"")</f>
        <v>843</v>
      </c>
      <c r="T8" s="42">
        <f t="shared" si="2"/>
        <v>-0.31104199066874028</v>
      </c>
      <c r="U8" s="11"/>
      <c r="V8" s="12">
        <v>9</v>
      </c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</row>
    <row r="9" spans="2:84" s="12" customFormat="1" ht="22.5" customHeight="1" x14ac:dyDescent="0.25">
      <c r="B9" s="43" t="s">
        <v>81</v>
      </c>
      <c r="C9" s="44">
        <v>0.4</v>
      </c>
      <c r="D9" s="45">
        <v>6</v>
      </c>
      <c r="E9" s="45">
        <v>80</v>
      </c>
      <c r="F9" s="45">
        <v>349</v>
      </c>
      <c r="G9" s="46">
        <v>429</v>
      </c>
      <c r="H9" s="45">
        <v>0</v>
      </c>
      <c r="I9" s="46">
        <v>429</v>
      </c>
      <c r="J9" s="47">
        <v>429</v>
      </c>
      <c r="K9" s="48" t="s">
        <v>145</v>
      </c>
      <c r="L9" s="49" t="s">
        <v>47</v>
      </c>
      <c r="M9" s="49"/>
      <c r="N9" s="49" t="s">
        <v>46</v>
      </c>
      <c r="O9" s="49"/>
      <c r="P9" s="112" t="str" cm="1">
        <f t="array" ref="P9">IFERROR(IF(B9="","",I9/(SUMPRODUCT(($B$5:$B$63=B9)*($I$5:$I$63)))),"")</f>
        <v/>
      </c>
      <c r="Q9" s="50">
        <f t="shared" si="1"/>
        <v>5.246422893481717E-2</v>
      </c>
      <c r="R9" s="51">
        <f t="shared" si="0"/>
        <v>833</v>
      </c>
      <c r="S9" s="47">
        <f>IF(COUNTIF($B$5:$B9,B9)=COUNTIF($B$5:$B$61,B9),SUMIF($B$5:$B$61,B9,$R$5:$R$61),"")</f>
        <v>833</v>
      </c>
      <c r="T9" s="42">
        <f t="shared" si="2"/>
        <v>-0.9417249417249417</v>
      </c>
      <c r="U9" s="11"/>
      <c r="V9" s="12">
        <v>12</v>
      </c>
      <c r="Z9" s="13"/>
      <c r="AA9" s="53"/>
      <c r="AB9" s="53"/>
      <c r="AC9" s="53"/>
      <c r="AD9" s="13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</row>
    <row r="10" spans="2:84" s="12" customFormat="1" ht="22.5" customHeight="1" x14ac:dyDescent="0.25">
      <c r="B10" s="43" t="s">
        <v>51</v>
      </c>
      <c r="C10" s="44">
        <v>0.3</v>
      </c>
      <c r="D10" s="45">
        <v>6</v>
      </c>
      <c r="E10" s="45">
        <v>103</v>
      </c>
      <c r="F10" s="45">
        <v>162</v>
      </c>
      <c r="G10" s="46">
        <v>265</v>
      </c>
      <c r="H10" s="45">
        <v>0</v>
      </c>
      <c r="I10" s="46">
        <v>265</v>
      </c>
      <c r="J10" s="47" t="s">
        <v>145</v>
      </c>
      <c r="K10" s="48" t="s">
        <v>145</v>
      </c>
      <c r="L10" s="49" t="s">
        <v>47</v>
      </c>
      <c r="M10" s="49"/>
      <c r="N10" s="49" t="s">
        <v>46</v>
      </c>
      <c r="O10" s="49"/>
      <c r="P10" s="112" t="str" cm="1">
        <f t="array" ref="P10">IFERROR(IF(B10="","",I10/(SUMPRODUCT(($B$5:$B$63=B10)*($I$5:$I$63)))),"")</f>
        <v/>
      </c>
      <c r="Q10" s="50">
        <f t="shared" si="1"/>
        <v>3.2407973584444173E-2</v>
      </c>
      <c r="R10" s="51">
        <f t="shared" si="0"/>
        <v>491</v>
      </c>
      <c r="S10" s="47" t="str">
        <f>IF(COUNTIF($B$5:$B10,B10)=COUNTIF($B$5:$B$61,B10),SUMIF($B$5:$B$61,B10,$R$5:$R$61),"")</f>
        <v/>
      </c>
      <c r="T10" s="42">
        <f t="shared" si="2"/>
        <v>-0.85283018867924532</v>
      </c>
      <c r="U10" s="11"/>
      <c r="V10" s="12">
        <v>15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</row>
    <row r="11" spans="2:84" s="12" customFormat="1" ht="22.5" customHeight="1" x14ac:dyDescent="0.25">
      <c r="B11" s="43" t="s">
        <v>51</v>
      </c>
      <c r="C11" s="44">
        <v>0.3</v>
      </c>
      <c r="D11" s="45">
        <v>6</v>
      </c>
      <c r="E11" s="45">
        <v>19</v>
      </c>
      <c r="F11" s="45">
        <v>75</v>
      </c>
      <c r="G11" s="46">
        <v>94</v>
      </c>
      <c r="H11" s="45">
        <v>0</v>
      </c>
      <c r="I11" s="46">
        <v>94</v>
      </c>
      <c r="J11" s="47">
        <v>359</v>
      </c>
      <c r="K11" s="48" t="s">
        <v>145</v>
      </c>
      <c r="L11" s="49" t="s">
        <v>47</v>
      </c>
      <c r="M11" s="49"/>
      <c r="N11" s="49" t="s">
        <v>55</v>
      </c>
      <c r="O11" s="49"/>
      <c r="P11" s="112" t="str" cm="1">
        <f t="array" ref="P11">IFERROR(IF(B11="","",I11/(SUMPRODUCT(($B$5:$B$63=B11)*($I$5:$I$63)))),"")</f>
        <v/>
      </c>
      <c r="Q11" s="50">
        <f t="shared" si="1"/>
        <v>1.1495658554482084E-2</v>
      </c>
      <c r="R11" s="51">
        <f t="shared" si="0"/>
        <v>374</v>
      </c>
      <c r="S11" s="47">
        <f>IF(COUNTIF($B$5:$B11,B11)=COUNTIF($B$5:$B$61,B11),SUMIF($B$5:$B$61,B11,$R$5:$R$61),"")</f>
        <v>865</v>
      </c>
      <c r="T11" s="42">
        <f t="shared" si="2"/>
        <v>-2.978723404255319</v>
      </c>
      <c r="U11" s="11"/>
      <c r="V11" s="12">
        <v>18</v>
      </c>
      <c r="Z11" s="13"/>
      <c r="AA11" s="55"/>
      <c r="AB11" s="55"/>
      <c r="AC11" s="55"/>
      <c r="AD11" s="55"/>
      <c r="AE11" s="55"/>
      <c r="AF11" s="13"/>
      <c r="AG11" s="13"/>
      <c r="AH11" s="55"/>
      <c r="AI11" s="55"/>
      <c r="AJ11" s="55"/>
      <c r="AK11" s="55"/>
      <c r="AL11" s="55"/>
      <c r="AM11" s="55"/>
      <c r="AN11" s="56"/>
      <c r="AO11" s="56"/>
      <c r="AP11" s="56"/>
      <c r="AQ11" s="56"/>
      <c r="AR11" s="55"/>
      <c r="AS11" s="56"/>
      <c r="AT11" s="56"/>
      <c r="AU11" s="55"/>
      <c r="AV11" s="55"/>
      <c r="AW11" s="55"/>
      <c r="AX11" s="55"/>
      <c r="AY11" s="56"/>
      <c r="AZ11" s="56"/>
      <c r="BA11" s="56"/>
      <c r="BB11" s="56"/>
      <c r="BC11" s="56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</row>
    <row r="12" spans="2:84" s="12" customFormat="1" ht="22.5" customHeight="1" x14ac:dyDescent="0.25">
      <c r="B12" s="43" t="s">
        <v>123</v>
      </c>
      <c r="C12" s="44">
        <v>0.3</v>
      </c>
      <c r="D12" s="45">
        <v>7</v>
      </c>
      <c r="E12" s="45">
        <v>0</v>
      </c>
      <c r="F12" s="45">
        <v>65</v>
      </c>
      <c r="G12" s="46">
        <v>65</v>
      </c>
      <c r="H12" s="45">
        <v>0</v>
      </c>
      <c r="I12" s="46">
        <v>65</v>
      </c>
      <c r="J12" s="47" t="s">
        <v>145</v>
      </c>
      <c r="K12" s="48" t="s">
        <v>145</v>
      </c>
      <c r="L12" s="49" t="s">
        <v>47</v>
      </c>
      <c r="M12" s="49"/>
      <c r="N12" s="49" t="s">
        <v>46</v>
      </c>
      <c r="O12" s="49"/>
      <c r="P12" s="112" t="str" cm="1">
        <f t="array" ref="P12">IFERROR(IF(B12="","",I12/(SUMPRODUCT(($B$5:$B$63=B12)*($I$5:$I$63)))),"")</f>
        <v/>
      </c>
      <c r="Q12" s="50">
        <f t="shared" si="1"/>
        <v>7.9491255961844191E-3</v>
      </c>
      <c r="R12" s="51">
        <f t="shared" si="0"/>
        <v>165</v>
      </c>
      <c r="S12" s="47" t="str">
        <f>IF(COUNTIF($B$5:$B12,B12)=COUNTIF($B$5:$B$61,B12),SUMIF($B$5:$B$61,B12,$R$5:$R$61),"")</f>
        <v/>
      </c>
      <c r="T12" s="42">
        <f t="shared" si="2"/>
        <v>-1.5384615384615385</v>
      </c>
      <c r="U12" s="11"/>
      <c r="V12" s="12">
        <v>21</v>
      </c>
      <c r="Z12" s="13"/>
      <c r="AA12" s="55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56"/>
      <c r="AO12" s="56"/>
      <c r="AP12" s="56"/>
      <c r="AQ12" s="56"/>
      <c r="AR12" s="13"/>
      <c r="AS12" s="56"/>
      <c r="AT12" s="56"/>
      <c r="AU12" s="13"/>
      <c r="AV12" s="13"/>
      <c r="AW12" s="13"/>
      <c r="AX12" s="13"/>
      <c r="AY12" s="56"/>
      <c r="AZ12" s="56"/>
      <c r="BA12" s="56"/>
      <c r="BB12" s="56"/>
      <c r="BC12" s="56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</row>
    <row r="13" spans="2:84" s="12" customFormat="1" ht="22.5" customHeight="1" x14ac:dyDescent="0.25">
      <c r="B13" s="43" t="s">
        <v>123</v>
      </c>
      <c r="C13" s="44">
        <v>0.3</v>
      </c>
      <c r="D13" s="45">
        <v>7</v>
      </c>
      <c r="E13" s="45">
        <v>24</v>
      </c>
      <c r="F13" s="45">
        <v>56</v>
      </c>
      <c r="G13" s="46">
        <v>80</v>
      </c>
      <c r="H13" s="45">
        <v>0</v>
      </c>
      <c r="I13" s="46">
        <v>80</v>
      </c>
      <c r="J13" s="47">
        <v>145</v>
      </c>
      <c r="K13" s="48" t="s">
        <v>145</v>
      </c>
      <c r="L13" s="49" t="s">
        <v>47</v>
      </c>
      <c r="M13" s="49"/>
      <c r="N13" s="49" t="s">
        <v>55</v>
      </c>
      <c r="O13" s="49"/>
      <c r="P13" s="112" t="str" cm="1">
        <f t="array" ref="P13">IFERROR(IF(B13="","",I13/(SUMPRODUCT(($B$5:$B$63=B13)*($I$5:$I$63)))),"")</f>
        <v/>
      </c>
      <c r="Q13" s="50">
        <f t="shared" si="1"/>
        <v>9.7835391953039006E-3</v>
      </c>
      <c r="R13" s="51">
        <f t="shared" si="0"/>
        <v>124</v>
      </c>
      <c r="S13" s="47">
        <f>IF(COUNTIF($B$5:$B13,B13)=COUNTIF($B$5:$B$61,B13),SUMIF($B$5:$B$61,B13,$R$5:$R$61),"")</f>
        <v>289</v>
      </c>
      <c r="T13" s="42">
        <f t="shared" si="2"/>
        <v>-0.55000000000000004</v>
      </c>
      <c r="U13" s="11"/>
      <c r="V13" s="12">
        <v>24</v>
      </c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56"/>
      <c r="AT13" s="56"/>
      <c r="AU13" s="13"/>
      <c r="AV13" s="13"/>
      <c r="AW13" s="13"/>
      <c r="AX13" s="13"/>
      <c r="AY13" s="13"/>
      <c r="AZ13" s="13"/>
      <c r="BA13" s="13"/>
      <c r="BB13" s="13"/>
      <c r="BC13" s="56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</row>
    <row r="14" spans="2:84" s="12" customFormat="1" ht="22.5" customHeight="1" x14ac:dyDescent="0.25">
      <c r="B14" s="43" t="s">
        <v>117</v>
      </c>
      <c r="C14" s="44">
        <v>0.5</v>
      </c>
      <c r="D14" s="45">
        <v>2</v>
      </c>
      <c r="E14" s="45">
        <v>41</v>
      </c>
      <c r="F14" s="45">
        <v>164</v>
      </c>
      <c r="G14" s="46">
        <v>205</v>
      </c>
      <c r="H14" s="45">
        <v>0</v>
      </c>
      <c r="I14" s="46">
        <v>205</v>
      </c>
      <c r="J14" s="47">
        <v>205</v>
      </c>
      <c r="K14" s="48" t="s">
        <v>145</v>
      </c>
      <c r="L14" s="49" t="s">
        <v>47</v>
      </c>
      <c r="M14" s="49"/>
      <c r="N14" s="49" t="s">
        <v>46</v>
      </c>
      <c r="O14" s="49"/>
      <c r="P14" s="112" t="str" cm="1">
        <f t="array" ref="P14">IFERROR(IF(B14="","",I14/(SUMPRODUCT(($B$5:$B$63=B14)*($I$5:$I$63)))),"")</f>
        <v/>
      </c>
      <c r="Q14" s="50">
        <f t="shared" si="1"/>
        <v>2.5070319187966247E-2</v>
      </c>
      <c r="R14" s="51">
        <f t="shared" si="0"/>
        <v>337</v>
      </c>
      <c r="S14" s="47">
        <f>IF(COUNTIF($B$5:$B14,B14)=COUNTIF($B$5:$B$61,B14),SUMIF($B$5:$B$61,B14,$R$5:$R$61),"")</f>
        <v>337</v>
      </c>
      <c r="T14" s="42">
        <f t="shared" si="2"/>
        <v>-0.64390243902439026</v>
      </c>
      <c r="U14" s="11"/>
      <c r="V14" s="12">
        <v>27</v>
      </c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</row>
    <row r="15" spans="2:84" s="12" customFormat="1" ht="22.5" customHeight="1" x14ac:dyDescent="0.25">
      <c r="B15" s="43" t="s">
        <v>86</v>
      </c>
      <c r="C15" s="44">
        <v>0.5</v>
      </c>
      <c r="D15" s="45">
        <v>2</v>
      </c>
      <c r="E15" s="45">
        <v>72</v>
      </c>
      <c r="F15" s="45">
        <v>240</v>
      </c>
      <c r="G15" s="46">
        <v>312</v>
      </c>
      <c r="H15" s="45">
        <v>0</v>
      </c>
      <c r="I15" s="46">
        <v>312</v>
      </c>
      <c r="J15" s="47">
        <v>312</v>
      </c>
      <c r="K15" s="48" t="s">
        <v>145</v>
      </c>
      <c r="L15" s="49" t="s">
        <v>47</v>
      </c>
      <c r="M15" s="49"/>
      <c r="N15" s="49" t="s">
        <v>46</v>
      </c>
      <c r="O15" s="49"/>
      <c r="P15" s="112" t="str" cm="1">
        <f t="array" ref="P15">IFERROR(IF(B15="","",I15/(SUMPRODUCT(($B$5:$B$63=B15)*($I$5:$I$63)))),"")</f>
        <v/>
      </c>
      <c r="Q15" s="50">
        <f t="shared" si="1"/>
        <v>3.8155802861685212E-2</v>
      </c>
      <c r="R15" s="51">
        <f t="shared" si="0"/>
        <v>731</v>
      </c>
      <c r="S15" s="47">
        <f>IF(COUNTIF($B$5:$B15,B15)=COUNTIF($B$5:$B$61,B15),SUMIF($B$5:$B$61,B15,$R$5:$R$61),"")</f>
        <v>731</v>
      </c>
      <c r="T15" s="42">
        <f t="shared" si="2"/>
        <v>-1.3429487179487178</v>
      </c>
      <c r="U15" s="11"/>
      <c r="V15" s="12">
        <v>30</v>
      </c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</row>
    <row r="16" spans="2:84" s="12" customFormat="1" ht="22.5" customHeight="1" x14ac:dyDescent="0.25">
      <c r="B16" s="43" t="s">
        <v>58</v>
      </c>
      <c r="C16" s="44">
        <v>0.5</v>
      </c>
      <c r="D16" s="45">
        <v>2</v>
      </c>
      <c r="E16" s="45">
        <v>191</v>
      </c>
      <c r="F16" s="45">
        <v>693</v>
      </c>
      <c r="G16" s="46">
        <v>884</v>
      </c>
      <c r="H16" s="45">
        <v>0</v>
      </c>
      <c r="I16" s="46">
        <v>884</v>
      </c>
      <c r="J16" s="47">
        <v>884</v>
      </c>
      <c r="K16" s="48" t="s">
        <v>145</v>
      </c>
      <c r="L16" s="49" t="s">
        <v>47</v>
      </c>
      <c r="M16" s="49"/>
      <c r="N16" s="49" t="s">
        <v>46</v>
      </c>
      <c r="O16" s="49"/>
      <c r="P16" s="112" t="str" cm="1">
        <f t="array" ref="P16">IFERROR(IF(B16="","",I16/(SUMPRODUCT(($B$5:$B$63=B16)*($I$5:$I$63)))),"")</f>
        <v/>
      </c>
      <c r="Q16" s="50">
        <f t="shared" si="1"/>
        <v>0.10810810810810811</v>
      </c>
      <c r="R16" s="51">
        <f t="shared" si="0"/>
        <v>1519</v>
      </c>
      <c r="S16" s="47">
        <f>IF(COUNTIF($B$5:$B16,B16)=COUNTIF($B$5:$B$61,B16),SUMIF($B$5:$B$61,B16,$R$5:$R$61),"")</f>
        <v>1519</v>
      </c>
      <c r="T16" s="42">
        <f t="shared" si="2"/>
        <v>-0.71832579185520362</v>
      </c>
      <c r="U16" s="11"/>
      <c r="V16" s="12">
        <v>33</v>
      </c>
      <c r="Z16" s="13"/>
      <c r="AA16" s="57"/>
      <c r="AB16" s="58"/>
      <c r="AC16" s="55"/>
      <c r="AD16" s="55"/>
      <c r="AE16" s="55"/>
      <c r="AF16" s="13"/>
      <c r="AG16" s="13"/>
      <c r="AH16" s="55"/>
      <c r="AI16" s="55"/>
      <c r="AJ16" s="55"/>
      <c r="AK16" s="55"/>
      <c r="AL16" s="55"/>
      <c r="AM16" s="55"/>
      <c r="AN16" s="58"/>
      <c r="AO16" s="58"/>
      <c r="AP16" s="59"/>
      <c r="AQ16" s="59"/>
      <c r="AR16" s="58"/>
      <c r="AS16" s="60"/>
      <c r="AT16" s="60"/>
      <c r="AU16" s="61"/>
      <c r="AV16" s="61"/>
      <c r="AW16" s="61"/>
      <c r="AX16" s="61"/>
      <c r="AY16" s="62"/>
      <c r="AZ16" s="62"/>
      <c r="BA16" s="62"/>
      <c r="BB16" s="63"/>
      <c r="BC16" s="63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</row>
    <row r="17" spans="2:84" s="12" customFormat="1" ht="22.5" customHeight="1" x14ac:dyDescent="0.25">
      <c r="B17" s="43" t="s">
        <v>102</v>
      </c>
      <c r="C17" s="44">
        <v>0.5</v>
      </c>
      <c r="D17" s="45">
        <v>2</v>
      </c>
      <c r="E17" s="45">
        <v>55</v>
      </c>
      <c r="F17" s="45">
        <v>163</v>
      </c>
      <c r="G17" s="46">
        <v>218</v>
      </c>
      <c r="H17" s="45">
        <v>0</v>
      </c>
      <c r="I17" s="46">
        <v>218</v>
      </c>
      <c r="J17" s="47">
        <v>218</v>
      </c>
      <c r="K17" s="48" t="s">
        <v>145</v>
      </c>
      <c r="L17" s="49" t="s">
        <v>47</v>
      </c>
      <c r="M17" s="49"/>
      <c r="N17" s="49" t="s">
        <v>46</v>
      </c>
      <c r="O17" s="49"/>
      <c r="P17" s="112" t="str" cm="1">
        <f t="array" ref="P17">IFERROR(IF(B17="","",I17/(SUMPRODUCT(($B$5:$B$63=B17)*($I$5:$I$63)))),"")</f>
        <v/>
      </c>
      <c r="Q17" s="50">
        <f t="shared" si="1"/>
        <v>2.6660144307203131E-2</v>
      </c>
      <c r="R17" s="51">
        <f t="shared" si="0"/>
        <v>298</v>
      </c>
      <c r="S17" s="47">
        <f>IF(COUNTIF($B$5:$B17,B17)=COUNTIF($B$5:$B$61,B17),SUMIF($B$5:$B$61,B17,$R$5:$R$61),"")</f>
        <v>298</v>
      </c>
      <c r="T17" s="42">
        <f t="shared" si="2"/>
        <v>-0.3669724770642202</v>
      </c>
      <c r="U17" s="11"/>
      <c r="V17" s="12">
        <v>36</v>
      </c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</row>
    <row r="18" spans="2:84" s="12" customFormat="1" ht="22.5" customHeight="1" x14ac:dyDescent="0.25">
      <c r="B18" s="43" t="s">
        <v>146</v>
      </c>
      <c r="C18" s="44">
        <v>0.5</v>
      </c>
      <c r="D18" s="45">
        <v>1</v>
      </c>
      <c r="E18" s="45">
        <v>140</v>
      </c>
      <c r="F18" s="45">
        <v>467</v>
      </c>
      <c r="G18" s="46">
        <v>607</v>
      </c>
      <c r="H18" s="45">
        <v>0</v>
      </c>
      <c r="I18" s="46">
        <v>607</v>
      </c>
      <c r="J18" s="47">
        <v>607</v>
      </c>
      <c r="K18" s="48" t="s">
        <v>145</v>
      </c>
      <c r="L18" s="49" t="s">
        <v>47</v>
      </c>
      <c r="M18" s="49"/>
      <c r="N18" s="49" t="s">
        <v>46</v>
      </c>
      <c r="O18" s="49"/>
      <c r="P18" s="112" t="str" cm="1">
        <f t="array" ref="P18">IFERROR(IF(B18="","",I18/(SUMPRODUCT(($B$5:$B$63=B18)*($I$5:$I$63)))),"")</f>
        <v/>
      </c>
      <c r="Q18" s="50">
        <f t="shared" si="1"/>
        <v>7.4232603644368345E-2</v>
      </c>
      <c r="R18" s="51">
        <f t="shared" si="0"/>
        <v>0</v>
      </c>
      <c r="S18" s="47">
        <f>IF(COUNTIF($B$5:$B18,B18)=COUNTIF($B$5:$B$61,B18),SUMIF($B$5:$B$61,B18,$R$5:$R$61),"")</f>
        <v>0</v>
      </c>
      <c r="T18" s="42">
        <f t="shared" si="2"/>
        <v>1</v>
      </c>
      <c r="U18" s="11"/>
      <c r="V18" s="12">
        <v>39</v>
      </c>
      <c r="Z18" s="13"/>
      <c r="AA18" s="13"/>
      <c r="AB18" s="13"/>
      <c r="AC18" s="55"/>
      <c r="AD18" s="55"/>
      <c r="AE18" s="55"/>
      <c r="AF18" s="13"/>
      <c r="AG18" s="13"/>
      <c r="AH18" s="55"/>
      <c r="AI18" s="55"/>
      <c r="AJ18" s="55"/>
      <c r="AK18" s="55"/>
      <c r="AL18" s="55"/>
      <c r="AM18" s="55"/>
      <c r="AN18" s="58"/>
      <c r="AO18" s="58"/>
      <c r="AP18" s="59"/>
      <c r="AQ18" s="59"/>
      <c r="AR18" s="58"/>
      <c r="AS18" s="60"/>
      <c r="AT18" s="60"/>
      <c r="AU18" s="61"/>
      <c r="AV18" s="61"/>
      <c r="AW18" s="61"/>
      <c r="AX18" s="61"/>
      <c r="AY18" s="62"/>
      <c r="AZ18" s="62"/>
      <c r="BA18" s="62"/>
      <c r="BB18" s="63"/>
      <c r="BC18" s="63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</row>
    <row r="19" spans="2:84" s="12" customFormat="1" ht="22.5" customHeight="1" x14ac:dyDescent="0.25">
      <c r="B19" s="43" t="s">
        <v>91</v>
      </c>
      <c r="C19" s="44">
        <v>0.45</v>
      </c>
      <c r="D19" s="45">
        <v>3</v>
      </c>
      <c r="E19" s="45">
        <v>23</v>
      </c>
      <c r="F19" s="45">
        <v>111</v>
      </c>
      <c r="G19" s="46">
        <v>134</v>
      </c>
      <c r="H19" s="45">
        <v>0</v>
      </c>
      <c r="I19" s="46">
        <v>134</v>
      </c>
      <c r="J19" s="47" t="s">
        <v>145</v>
      </c>
      <c r="K19" s="48" t="s">
        <v>145</v>
      </c>
      <c r="L19" s="49" t="s">
        <v>93</v>
      </c>
      <c r="M19" s="49"/>
      <c r="N19" s="49" t="s">
        <v>46</v>
      </c>
      <c r="O19" s="49"/>
      <c r="P19" s="112" t="str" cm="1">
        <f t="array" ref="P19">IFERROR(IF(B19="","",I19/(SUMPRODUCT(($B$5:$B$63=B19)*($I$5:$I$63)))),"")</f>
        <v/>
      </c>
      <c r="Q19" s="50">
        <f t="shared" si="1"/>
        <v>1.6387428152134034E-2</v>
      </c>
      <c r="R19" s="51">
        <f t="shared" si="0"/>
        <v>290</v>
      </c>
      <c r="S19" s="47" t="str">
        <f>IF(COUNTIF($B$5:$B19,B19)=COUNTIF($B$5:$B$61,B19),SUMIF($B$5:$B$61,B19,$R$5:$R$61),"")</f>
        <v/>
      </c>
      <c r="T19" s="42">
        <f t="shared" si="2"/>
        <v>-1.164179104477612</v>
      </c>
      <c r="U19" s="11"/>
      <c r="V19" s="12">
        <v>42</v>
      </c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</row>
    <row r="20" spans="2:84" s="12" customFormat="1" ht="22.5" customHeight="1" x14ac:dyDescent="0.25">
      <c r="B20" s="43" t="s">
        <v>91</v>
      </c>
      <c r="C20" s="44">
        <v>0.45</v>
      </c>
      <c r="D20" s="45">
        <v>3</v>
      </c>
      <c r="E20" s="45">
        <v>42</v>
      </c>
      <c r="F20" s="45">
        <v>204</v>
      </c>
      <c r="G20" s="46">
        <v>246</v>
      </c>
      <c r="H20" s="45">
        <v>0</v>
      </c>
      <c r="I20" s="46">
        <v>246</v>
      </c>
      <c r="J20" s="47" t="s">
        <v>145</v>
      </c>
      <c r="K20" s="48" t="s">
        <v>145</v>
      </c>
      <c r="L20" s="49" t="s">
        <v>47</v>
      </c>
      <c r="M20" s="49"/>
      <c r="N20" s="49" t="s">
        <v>46</v>
      </c>
      <c r="O20" s="49"/>
      <c r="P20" s="112" t="str" cm="1">
        <f t="array" ref="P20">IFERROR(IF(B20="","",I20/(SUMPRODUCT(($B$5:$B$63=B20)*($I$5:$I$63)))),"")</f>
        <v/>
      </c>
      <c r="Q20" s="50">
        <f t="shared" si="1"/>
        <v>3.0084383025559495E-2</v>
      </c>
      <c r="R20" s="51">
        <f t="shared" si="0"/>
        <v>414</v>
      </c>
      <c r="S20" s="47" t="str">
        <f>IF(COUNTIF($B$5:$B20,B20)=COUNTIF($B$5:$B$61,B20),SUMIF($B$5:$B$61,B20,$R$5:$R$61),"")</f>
        <v/>
      </c>
      <c r="T20" s="42">
        <f t="shared" si="2"/>
        <v>-0.68292682926829273</v>
      </c>
      <c r="U20" s="11"/>
      <c r="V20" s="12">
        <v>45</v>
      </c>
      <c r="Z20" s="13"/>
      <c r="AA20" s="57"/>
      <c r="AB20" s="58"/>
      <c r="AC20" s="56"/>
      <c r="AD20" s="56"/>
      <c r="AE20" s="56"/>
      <c r="AF20" s="13"/>
      <c r="AG20" s="13"/>
      <c r="AH20" s="55"/>
      <c r="AI20" s="55"/>
      <c r="AJ20" s="55"/>
      <c r="AK20" s="55"/>
      <c r="AL20" s="55"/>
      <c r="AM20" s="55"/>
      <c r="AN20" s="58"/>
      <c r="AO20" s="58"/>
      <c r="AP20" s="59"/>
      <c r="AQ20" s="59"/>
      <c r="AR20" s="58"/>
      <c r="AS20" s="60"/>
      <c r="AT20" s="60"/>
      <c r="AU20" s="61"/>
      <c r="AV20" s="61"/>
      <c r="AW20" s="61"/>
      <c r="AX20" s="61"/>
      <c r="AY20" s="62"/>
      <c r="AZ20" s="62"/>
      <c r="BA20" s="62"/>
      <c r="BB20" s="63"/>
      <c r="BC20" s="63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</row>
    <row r="21" spans="2:84" s="12" customFormat="1" ht="22.5" customHeight="1" x14ac:dyDescent="0.25">
      <c r="B21" s="43" t="s">
        <v>91</v>
      </c>
      <c r="C21" s="44">
        <v>0.45</v>
      </c>
      <c r="D21" s="45">
        <v>3</v>
      </c>
      <c r="E21" s="45">
        <v>40</v>
      </c>
      <c r="F21" s="45">
        <v>100</v>
      </c>
      <c r="G21" s="46">
        <v>140</v>
      </c>
      <c r="H21" s="45">
        <v>0</v>
      </c>
      <c r="I21" s="46">
        <v>140</v>
      </c>
      <c r="J21" s="47">
        <v>520</v>
      </c>
      <c r="K21" s="48" t="s">
        <v>145</v>
      </c>
      <c r="L21" s="49" t="s">
        <v>47</v>
      </c>
      <c r="M21" s="49"/>
      <c r="N21" s="49" t="s">
        <v>55</v>
      </c>
      <c r="O21" s="49"/>
      <c r="P21" s="112" t="str" cm="1">
        <f t="array" ref="P21">IFERROR(IF(B21="","",I21/(SUMPRODUCT(($B$5:$B$63=B21)*($I$5:$I$63)))),"")</f>
        <v/>
      </c>
      <c r="Q21" s="50">
        <f t="shared" si="1"/>
        <v>1.7121193591781828E-2</v>
      </c>
      <c r="R21" s="51">
        <f t="shared" si="0"/>
        <v>174</v>
      </c>
      <c r="S21" s="47">
        <f>IF(COUNTIF($B$5:$B21,B21)=COUNTIF($B$5:$B$61,B21),SUMIF($B$5:$B$61,B21,$R$5:$R$61),"")</f>
        <v>878</v>
      </c>
      <c r="T21" s="42">
        <f t="shared" si="2"/>
        <v>-0.24285714285714285</v>
      </c>
      <c r="U21" s="11"/>
      <c r="V21" s="12">
        <v>48</v>
      </c>
      <c r="Z21" s="13"/>
      <c r="AA21" s="13"/>
      <c r="AB21" s="13"/>
      <c r="AC21" s="56"/>
      <c r="AD21" s="56"/>
      <c r="AE21" s="56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</row>
    <row r="22" spans="2:84" s="12" customFormat="1" ht="22.5" customHeight="1" x14ac:dyDescent="0.25">
      <c r="B22" s="43" t="s">
        <v>130</v>
      </c>
      <c r="C22" s="44">
        <v>0.45</v>
      </c>
      <c r="D22" s="45">
        <v>3</v>
      </c>
      <c r="E22" s="45">
        <v>79</v>
      </c>
      <c r="F22" s="45">
        <v>262</v>
      </c>
      <c r="G22" s="46">
        <v>341</v>
      </c>
      <c r="H22" s="45">
        <v>0</v>
      </c>
      <c r="I22" s="46">
        <v>341</v>
      </c>
      <c r="J22" s="47">
        <v>341</v>
      </c>
      <c r="K22" s="48" t="s">
        <v>145</v>
      </c>
      <c r="L22" s="49" t="s">
        <v>47</v>
      </c>
      <c r="M22" s="49"/>
      <c r="N22" s="49" t="s">
        <v>46</v>
      </c>
      <c r="O22" s="49"/>
      <c r="P22" s="112" t="str" cm="1">
        <f t="array" ref="P22">IFERROR(IF(B22="","",I22/(SUMPRODUCT(($B$5:$B$63=B22)*($I$5:$I$63)))),"")</f>
        <v/>
      </c>
      <c r="Q22" s="50">
        <f t="shared" si="1"/>
        <v>4.170233581998288E-2</v>
      </c>
      <c r="R22" s="51">
        <f t="shared" si="0"/>
        <v>694</v>
      </c>
      <c r="S22" s="47">
        <f>IF(COUNTIF($B$5:$B22,B22)=COUNTIF($B$5:$B$61,B22),SUMIF($B$5:$B$61,B22,$R$5:$R$61),"")</f>
        <v>694</v>
      </c>
      <c r="T22" s="42">
        <f t="shared" si="2"/>
        <v>-1.0351906158357771</v>
      </c>
      <c r="U22" s="11"/>
      <c r="V22" s="12">
        <v>51</v>
      </c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</row>
    <row r="23" spans="2:84" s="12" customFormat="1" ht="22.5" customHeight="1" x14ac:dyDescent="0.25">
      <c r="B23" s="43" t="s">
        <v>147</v>
      </c>
      <c r="C23" s="44">
        <v>0.4</v>
      </c>
      <c r="D23" s="45">
        <v>0</v>
      </c>
      <c r="E23" s="45">
        <v>0</v>
      </c>
      <c r="F23" s="45">
        <v>277</v>
      </c>
      <c r="G23" s="46">
        <v>277</v>
      </c>
      <c r="H23" s="45">
        <v>0</v>
      </c>
      <c r="I23" s="46">
        <v>277</v>
      </c>
      <c r="J23" s="47">
        <v>277</v>
      </c>
      <c r="K23" s="48" t="s">
        <v>148</v>
      </c>
      <c r="L23" s="49" t="s">
        <v>47</v>
      </c>
      <c r="M23" s="49"/>
      <c r="N23" s="49" t="s">
        <v>55</v>
      </c>
      <c r="O23" s="49"/>
      <c r="P23" s="112" t="str" cm="1">
        <f t="array" ref="P23">IFERROR(IF(B23="","",I23/(SUMPRODUCT(($B$5:$B$63=B23)*($I$5:$I$63)))),"")</f>
        <v/>
      </c>
      <c r="Q23" s="50">
        <f t="shared" si="1"/>
        <v>3.3875504463739756E-2</v>
      </c>
      <c r="R23" s="51">
        <f t="shared" si="0"/>
        <v>0</v>
      </c>
      <c r="S23" s="47">
        <f>IF(COUNTIF($B$5:$B23,B23)=COUNTIF($B$5:$B$61,B23),SUMIF($B$5:$B$61,B23,$R$5:$R$61),"")</f>
        <v>0</v>
      </c>
      <c r="T23" s="42">
        <f t="shared" si="2"/>
        <v>1</v>
      </c>
      <c r="U23" s="11"/>
      <c r="V23" s="12">
        <v>54</v>
      </c>
      <c r="Z23" s="13"/>
      <c r="AA23" s="13"/>
      <c r="AB23" s="13"/>
      <c r="AC23" s="56"/>
      <c r="AD23" s="56"/>
      <c r="AE23" s="56"/>
      <c r="AF23" s="13"/>
      <c r="AG23" s="13"/>
      <c r="AH23" s="55"/>
      <c r="AI23" s="55"/>
      <c r="AJ23" s="55"/>
      <c r="AK23" s="55"/>
      <c r="AL23" s="55"/>
      <c r="AM23" s="55"/>
      <c r="AN23" s="58"/>
      <c r="AO23" s="58"/>
      <c r="AP23" s="59"/>
      <c r="AQ23" s="59"/>
      <c r="AR23" s="58"/>
      <c r="AS23" s="60"/>
      <c r="AT23" s="60"/>
      <c r="AU23" s="61"/>
      <c r="AV23" s="61"/>
      <c r="AW23" s="61"/>
      <c r="AX23" s="61"/>
      <c r="AY23" s="62"/>
      <c r="AZ23" s="62"/>
      <c r="BA23" s="62"/>
      <c r="BB23" s="63"/>
      <c r="BC23" s="63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</row>
    <row r="24" spans="2:84" s="12" customFormat="1" ht="22.5" customHeight="1" thickBot="1" x14ac:dyDescent="0.3">
      <c r="B24" s="43" t="s">
        <v>149</v>
      </c>
      <c r="C24" s="44">
        <v>0.5</v>
      </c>
      <c r="D24" s="45">
        <v>0</v>
      </c>
      <c r="E24" s="45">
        <v>0</v>
      </c>
      <c r="F24" s="45">
        <v>0</v>
      </c>
      <c r="G24" s="46" t="s">
        <v>145</v>
      </c>
      <c r="H24" s="45">
        <v>0</v>
      </c>
      <c r="I24" s="46" t="s">
        <v>145</v>
      </c>
      <c r="J24" s="47">
        <v>0</v>
      </c>
      <c r="K24" s="48" t="s">
        <v>150</v>
      </c>
      <c r="L24" s="49" t="s">
        <v>47</v>
      </c>
      <c r="M24" s="49"/>
      <c r="N24" s="49" t="s">
        <v>46</v>
      </c>
      <c r="O24" s="49"/>
      <c r="P24" s="50" t="str" cm="1">
        <f t="array" ref="P24">IFERROR(IF(B24="","",I24/(SUMPRODUCT(($B$5:$B$63=B24)*($I$5:$I$63)))),"")</f>
        <v/>
      </c>
      <c r="Q24" s="50" t="str">
        <f t="shared" si="1"/>
        <v/>
      </c>
      <c r="R24" s="51">
        <f t="shared" si="0"/>
        <v>0</v>
      </c>
      <c r="S24" s="47">
        <f>IF(COUNTIF($B$5:$B24,B24)=COUNTIF($B$5:$B$61,B24),SUMIF($B$5:$B$61,B24,$R$5:$R$61),"")</f>
        <v>0</v>
      </c>
      <c r="T24" s="42" t="str">
        <f t="shared" si="2"/>
        <v/>
      </c>
      <c r="U24" s="11"/>
      <c r="V24" s="12">
        <v>57</v>
      </c>
      <c r="Z24" s="13"/>
      <c r="AA24" s="13"/>
      <c r="AB24" s="13"/>
      <c r="AC24" s="56"/>
      <c r="AD24" s="56"/>
      <c r="AE24" s="56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</row>
    <row r="25" spans="2:84" s="12" customFormat="1" ht="22.5" hidden="1" customHeight="1" x14ac:dyDescent="0.25">
      <c r="B25" s="43" t="s">
        <v>145</v>
      </c>
      <c r="C25" s="44" t="s">
        <v>145</v>
      </c>
      <c r="D25" s="45">
        <v>0</v>
      </c>
      <c r="E25" s="45" t="s">
        <v>145</v>
      </c>
      <c r="F25" s="45" t="s">
        <v>145</v>
      </c>
      <c r="G25" s="46" t="s">
        <v>145</v>
      </c>
      <c r="H25" s="45" t="s">
        <v>145</v>
      </c>
      <c r="I25" s="46" t="s">
        <v>145</v>
      </c>
      <c r="J25" s="47" t="s">
        <v>145</v>
      </c>
      <c r="K25" s="48" t="s">
        <v>145</v>
      </c>
      <c r="L25" s="49" t="s">
        <v>145</v>
      </c>
      <c r="M25" s="49"/>
      <c r="N25" s="49" t="s">
        <v>145</v>
      </c>
      <c r="O25" s="49"/>
      <c r="P25" s="50" t="str" cm="1">
        <f t="array" ref="P25">IFERROR(IF(B25="","",I25/(SUMPRODUCT(($B$5:$B$63=B25)*($I$5:$I$63)))),"")</f>
        <v/>
      </c>
      <c r="Q25" s="50" t="str">
        <f t="shared" si="1"/>
        <v/>
      </c>
      <c r="R25" s="51" t="str">
        <f t="shared" si="0"/>
        <v/>
      </c>
      <c r="S25" s="47" t="str">
        <f>IF(COUNTIF($B$5:$B25,B25)=COUNTIF($B$5:$B$61,B25),SUMIF($B$5:$B$61,B25,$R$5:$R$61),"")</f>
        <v/>
      </c>
      <c r="T25" s="42" t="str">
        <f t="shared" si="2"/>
        <v/>
      </c>
      <c r="U25" s="11"/>
      <c r="V25" s="12">
        <v>60</v>
      </c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</row>
    <row r="26" spans="2:84" s="12" customFormat="1" ht="22.5" hidden="1" customHeight="1" x14ac:dyDescent="0.25">
      <c r="B26" s="43" t="s">
        <v>145</v>
      </c>
      <c r="C26" s="44" t="s">
        <v>145</v>
      </c>
      <c r="D26" s="45">
        <v>0</v>
      </c>
      <c r="E26" s="45" t="s">
        <v>145</v>
      </c>
      <c r="F26" s="45" t="s">
        <v>145</v>
      </c>
      <c r="G26" s="46" t="s">
        <v>145</v>
      </c>
      <c r="H26" s="45" t="s">
        <v>145</v>
      </c>
      <c r="I26" s="46" t="s">
        <v>145</v>
      </c>
      <c r="J26" s="47" t="s">
        <v>145</v>
      </c>
      <c r="K26" s="48" t="s">
        <v>145</v>
      </c>
      <c r="L26" s="49" t="s">
        <v>145</v>
      </c>
      <c r="M26" s="49"/>
      <c r="N26" s="49" t="s">
        <v>145</v>
      </c>
      <c r="O26" s="49"/>
      <c r="P26" s="50" t="str" cm="1">
        <f t="array" ref="P26">IFERROR(IF(B26="","",I26/(SUMPRODUCT(($B$5:$B$63=B26)*($I$5:$I$63)))),"")</f>
        <v/>
      </c>
      <c r="Q26" s="50" t="str">
        <f t="shared" si="1"/>
        <v/>
      </c>
      <c r="R26" s="51" t="str">
        <f t="shared" si="0"/>
        <v/>
      </c>
      <c r="S26" s="47" t="str">
        <f>IF(COUNTIF($B$5:$B26,B26)=COUNTIF($B$5:$B$61,B26),SUMIF($B$5:$B$61,B26,$R$5:$R$61),"")</f>
        <v/>
      </c>
      <c r="T26" s="42" t="str">
        <f t="shared" si="2"/>
        <v/>
      </c>
      <c r="U26" s="11"/>
      <c r="V26" s="12">
        <v>63</v>
      </c>
      <c r="Z26" s="13"/>
      <c r="AA26" s="57"/>
      <c r="AB26" s="58"/>
      <c r="AC26" s="55"/>
      <c r="AD26" s="55"/>
      <c r="AE26" s="55"/>
      <c r="AF26" s="13"/>
      <c r="AG26" s="13"/>
      <c r="AH26" s="55"/>
      <c r="AI26" s="55"/>
      <c r="AJ26" s="55"/>
      <c r="AK26" s="55"/>
      <c r="AL26" s="55"/>
      <c r="AM26" s="55"/>
      <c r="AN26" s="58"/>
      <c r="AO26" s="58"/>
      <c r="AP26" s="59"/>
      <c r="AQ26" s="59"/>
      <c r="AR26" s="58"/>
      <c r="AS26" s="60"/>
      <c r="AT26" s="60"/>
      <c r="AU26" s="61"/>
      <c r="AV26" s="61"/>
      <c r="AW26" s="61"/>
      <c r="AX26" s="61"/>
      <c r="AY26" s="62"/>
      <c r="AZ26" s="62"/>
      <c r="BA26" s="62"/>
      <c r="BB26" s="63"/>
      <c r="BC26" s="63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</row>
    <row r="27" spans="2:84" s="12" customFormat="1" ht="22.5" hidden="1" customHeight="1" x14ac:dyDescent="0.25">
      <c r="B27" s="43" t="s">
        <v>145</v>
      </c>
      <c r="C27" s="44" t="s">
        <v>145</v>
      </c>
      <c r="D27" s="45">
        <v>0</v>
      </c>
      <c r="E27" s="45" t="s">
        <v>145</v>
      </c>
      <c r="F27" s="45" t="s">
        <v>145</v>
      </c>
      <c r="G27" s="46" t="s">
        <v>145</v>
      </c>
      <c r="H27" s="45" t="s">
        <v>145</v>
      </c>
      <c r="I27" s="46" t="s">
        <v>145</v>
      </c>
      <c r="J27" s="47" t="s">
        <v>145</v>
      </c>
      <c r="K27" s="48" t="s">
        <v>145</v>
      </c>
      <c r="L27" s="49" t="s">
        <v>145</v>
      </c>
      <c r="M27" s="49"/>
      <c r="N27" s="49" t="s">
        <v>145</v>
      </c>
      <c r="O27" s="49"/>
      <c r="P27" s="50" t="str" cm="1">
        <f t="array" ref="P27">IFERROR(IF(B27="","",I27/(SUMPRODUCT(($B$5:$B$63=B27)*($I$5:$I$63)))),"")</f>
        <v/>
      </c>
      <c r="Q27" s="50" t="str">
        <f t="shared" si="1"/>
        <v/>
      </c>
      <c r="R27" s="51" t="str">
        <f t="shared" si="0"/>
        <v/>
      </c>
      <c r="S27" s="47" t="str">
        <f>IF(COUNTIF($B$5:$B27,B27)=COUNTIF($B$5:$B$61,B27),SUMIF($B$5:$B$61,B27,$R$5:$R$61),"")</f>
        <v/>
      </c>
      <c r="T27" s="42" t="str">
        <f t="shared" si="2"/>
        <v/>
      </c>
      <c r="U27" s="11"/>
      <c r="V27" s="12">
        <v>66</v>
      </c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</row>
    <row r="28" spans="2:84" s="12" customFormat="1" ht="22.5" hidden="1" customHeight="1" x14ac:dyDescent="0.25">
      <c r="B28" s="43" t="s">
        <v>145</v>
      </c>
      <c r="C28" s="44" t="s">
        <v>145</v>
      </c>
      <c r="D28" s="45">
        <v>0</v>
      </c>
      <c r="E28" s="45" t="s">
        <v>145</v>
      </c>
      <c r="F28" s="45" t="s">
        <v>145</v>
      </c>
      <c r="G28" s="46" t="s">
        <v>145</v>
      </c>
      <c r="H28" s="45" t="s">
        <v>145</v>
      </c>
      <c r="I28" s="46" t="s">
        <v>145</v>
      </c>
      <c r="J28" s="47" t="s">
        <v>145</v>
      </c>
      <c r="K28" s="48" t="s">
        <v>145</v>
      </c>
      <c r="L28" s="49" t="s">
        <v>145</v>
      </c>
      <c r="M28" s="49"/>
      <c r="N28" s="49" t="s">
        <v>145</v>
      </c>
      <c r="O28" s="49"/>
      <c r="P28" s="50" t="str" cm="1">
        <f t="array" ref="P28">IFERROR(IF(B28="","",I28/(SUMPRODUCT(($B$5:$B$63=B28)*($I$5:$I$63)))),"")</f>
        <v/>
      </c>
      <c r="Q28" s="50" t="str">
        <f t="shared" si="1"/>
        <v/>
      </c>
      <c r="R28" s="51" t="str">
        <f t="shared" si="0"/>
        <v/>
      </c>
      <c r="S28" s="47" t="str">
        <f>IF(COUNTIF($B$5:$B28,B28)=COUNTIF($B$5:$B$61,B28),SUMIF($B$5:$B$61,B28,$R$5:$R$61),"")</f>
        <v/>
      </c>
      <c r="T28" s="42" t="str">
        <f t="shared" si="2"/>
        <v/>
      </c>
      <c r="U28" s="11"/>
      <c r="V28" s="12">
        <v>69</v>
      </c>
      <c r="Z28" s="13"/>
      <c r="AA28" s="13"/>
      <c r="AB28" s="13"/>
      <c r="AC28" s="55"/>
      <c r="AD28" s="55"/>
      <c r="AE28" s="55"/>
      <c r="AF28" s="13"/>
      <c r="AG28" s="13"/>
      <c r="AH28" s="55"/>
      <c r="AI28" s="55"/>
      <c r="AJ28" s="55"/>
      <c r="AK28" s="55"/>
      <c r="AL28" s="55"/>
      <c r="AM28" s="55"/>
      <c r="AN28" s="58"/>
      <c r="AO28" s="58"/>
      <c r="AP28" s="59"/>
      <c r="AQ28" s="59"/>
      <c r="AR28" s="58"/>
      <c r="AS28" s="60"/>
      <c r="AT28" s="60"/>
      <c r="AU28" s="61"/>
      <c r="AV28" s="61"/>
      <c r="AW28" s="61"/>
      <c r="AX28" s="61"/>
      <c r="AY28" s="62"/>
      <c r="AZ28" s="62"/>
      <c r="BA28" s="62"/>
      <c r="BB28" s="63"/>
      <c r="BC28" s="63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</row>
    <row r="29" spans="2:84" s="12" customFormat="1" ht="22.5" hidden="1" customHeight="1" x14ac:dyDescent="0.25">
      <c r="B29" s="43" t="s">
        <v>145</v>
      </c>
      <c r="C29" s="44" t="s">
        <v>145</v>
      </c>
      <c r="D29" s="45">
        <v>0</v>
      </c>
      <c r="E29" s="45" t="s">
        <v>145</v>
      </c>
      <c r="F29" s="45" t="s">
        <v>145</v>
      </c>
      <c r="G29" s="46" t="s">
        <v>145</v>
      </c>
      <c r="H29" s="45" t="s">
        <v>145</v>
      </c>
      <c r="I29" s="46" t="s">
        <v>145</v>
      </c>
      <c r="J29" s="47" t="s">
        <v>145</v>
      </c>
      <c r="K29" s="48" t="s">
        <v>145</v>
      </c>
      <c r="L29" s="49" t="s">
        <v>145</v>
      </c>
      <c r="M29" s="49"/>
      <c r="N29" s="49" t="s">
        <v>145</v>
      </c>
      <c r="O29" s="49"/>
      <c r="P29" s="50" t="str" cm="1">
        <f t="array" ref="P29">IFERROR(IF(B29="","",I29/(SUMPRODUCT(($B$5:$B$63=B29)*($I$5:$I$63)))),"")</f>
        <v/>
      </c>
      <c r="Q29" s="50" t="str">
        <f t="shared" si="1"/>
        <v/>
      </c>
      <c r="R29" s="51" t="str">
        <f t="shared" si="0"/>
        <v/>
      </c>
      <c r="S29" s="47" t="str">
        <f>IF(COUNTIF($B$5:$B29,B29)=COUNTIF($B$5:$B$61,B29),SUMIF($B$5:$B$61,B29,$R$5:$R$61),"")</f>
        <v/>
      </c>
      <c r="T29" s="42" t="str">
        <f t="shared" si="2"/>
        <v/>
      </c>
      <c r="U29" s="11"/>
      <c r="V29" s="12">
        <v>72</v>
      </c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</row>
    <row r="30" spans="2:84" s="12" customFormat="1" ht="22.5" hidden="1" customHeight="1" x14ac:dyDescent="0.25">
      <c r="B30" s="43" t="s">
        <v>145</v>
      </c>
      <c r="C30" s="44" t="s">
        <v>145</v>
      </c>
      <c r="D30" s="45">
        <v>0</v>
      </c>
      <c r="E30" s="45" t="s">
        <v>145</v>
      </c>
      <c r="F30" s="45" t="s">
        <v>145</v>
      </c>
      <c r="G30" s="46" t="s">
        <v>145</v>
      </c>
      <c r="H30" s="45" t="s">
        <v>145</v>
      </c>
      <c r="I30" s="46" t="s">
        <v>145</v>
      </c>
      <c r="J30" s="47" t="s">
        <v>145</v>
      </c>
      <c r="K30" s="48" t="s">
        <v>145</v>
      </c>
      <c r="L30" s="49" t="s">
        <v>145</v>
      </c>
      <c r="M30" s="49"/>
      <c r="N30" s="49" t="s">
        <v>145</v>
      </c>
      <c r="O30" s="49"/>
      <c r="P30" s="50" t="str" cm="1">
        <f t="array" ref="P30">IFERROR(IF(B30="","",I30/(SUMPRODUCT(($B$5:$B$63=B30)*($I$5:$I$63)))),"")</f>
        <v/>
      </c>
      <c r="Q30" s="50" t="str">
        <f t="shared" si="1"/>
        <v/>
      </c>
      <c r="R30" s="51" t="str">
        <f t="shared" si="0"/>
        <v/>
      </c>
      <c r="S30" s="47" t="str">
        <f>IF(COUNTIF($B$5:$B30,B30)=COUNTIF($B$5:$B$61,B30),SUMIF($B$5:$B$61,B30,$R$5:$R$61),"")</f>
        <v/>
      </c>
      <c r="T30" s="42" t="str">
        <f t="shared" si="2"/>
        <v/>
      </c>
      <c r="U30" s="11"/>
      <c r="V30" s="12">
        <v>75</v>
      </c>
      <c r="Z30" s="13"/>
      <c r="AA30" s="13"/>
      <c r="AB30" s="13"/>
      <c r="AC30" s="55"/>
      <c r="AD30" s="55"/>
      <c r="AE30" s="55"/>
      <c r="AF30" s="13"/>
      <c r="AG30" s="13"/>
      <c r="AH30" s="55"/>
      <c r="AI30" s="55"/>
      <c r="AJ30" s="55"/>
      <c r="AK30" s="55"/>
      <c r="AL30" s="55"/>
      <c r="AM30" s="55"/>
      <c r="AN30" s="58"/>
      <c r="AO30" s="58"/>
      <c r="AP30" s="59"/>
      <c r="AQ30" s="59"/>
      <c r="AR30" s="58"/>
      <c r="AS30" s="60"/>
      <c r="AT30" s="60"/>
      <c r="AU30" s="61"/>
      <c r="AV30" s="61"/>
      <c r="AW30" s="61"/>
      <c r="AX30" s="61"/>
      <c r="AY30" s="62"/>
      <c r="AZ30" s="62"/>
      <c r="BA30" s="62"/>
      <c r="BB30" s="63"/>
      <c r="BC30" s="63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</row>
    <row r="31" spans="2:84" s="12" customFormat="1" ht="22.5" hidden="1" customHeight="1" x14ac:dyDescent="0.25">
      <c r="B31" s="43" t="s">
        <v>145</v>
      </c>
      <c r="C31" s="44" t="s">
        <v>145</v>
      </c>
      <c r="D31" s="45">
        <v>0</v>
      </c>
      <c r="E31" s="45" t="s">
        <v>145</v>
      </c>
      <c r="F31" s="45" t="s">
        <v>145</v>
      </c>
      <c r="G31" s="46" t="s">
        <v>145</v>
      </c>
      <c r="H31" s="45" t="s">
        <v>145</v>
      </c>
      <c r="I31" s="46" t="s">
        <v>145</v>
      </c>
      <c r="J31" s="47" t="s">
        <v>145</v>
      </c>
      <c r="K31" s="48" t="s">
        <v>145</v>
      </c>
      <c r="L31" s="49" t="s">
        <v>145</v>
      </c>
      <c r="M31" s="49"/>
      <c r="N31" s="49" t="s">
        <v>145</v>
      </c>
      <c r="O31" s="49"/>
      <c r="P31" s="50" t="str" cm="1">
        <f t="array" ref="P31">IFERROR(IF(B31="","",I31/(SUMPRODUCT(($B$5:$B$63=B31)*($I$5:$I$63)))),"")</f>
        <v/>
      </c>
      <c r="Q31" s="50" t="str">
        <f t="shared" si="1"/>
        <v/>
      </c>
      <c r="R31" s="51" t="str">
        <f t="shared" si="0"/>
        <v/>
      </c>
      <c r="S31" s="64" t="str">
        <f>IF(COUNTIF($B$5:$B31,B31)=COUNTIF($B$5:$B$61,B31),SUMIF($B$5:$B$61,B31,$R$5:$R$61),"")</f>
        <v/>
      </c>
      <c r="T31" s="42" t="str">
        <f t="shared" si="2"/>
        <v/>
      </c>
      <c r="U31" s="11"/>
      <c r="V31" s="12">
        <v>78</v>
      </c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</row>
    <row r="32" spans="2:84" s="12" customFormat="1" ht="22.5" hidden="1" customHeight="1" x14ac:dyDescent="0.25">
      <c r="B32" s="43" t="s">
        <v>145</v>
      </c>
      <c r="C32" s="44" t="s">
        <v>145</v>
      </c>
      <c r="D32" s="45">
        <v>0</v>
      </c>
      <c r="E32" s="45" t="s">
        <v>145</v>
      </c>
      <c r="F32" s="45" t="s">
        <v>145</v>
      </c>
      <c r="G32" s="46" t="s">
        <v>145</v>
      </c>
      <c r="H32" s="45" t="s">
        <v>145</v>
      </c>
      <c r="I32" s="46" t="s">
        <v>145</v>
      </c>
      <c r="J32" s="47" t="s">
        <v>145</v>
      </c>
      <c r="K32" s="48" t="s">
        <v>145</v>
      </c>
      <c r="L32" s="49" t="s">
        <v>145</v>
      </c>
      <c r="M32" s="49"/>
      <c r="N32" s="49" t="s">
        <v>145</v>
      </c>
      <c r="O32" s="49"/>
      <c r="P32" s="50" t="str" cm="1">
        <f t="array" ref="P32">IFERROR(IF(B32="","",I32/(SUMPRODUCT(($B$5:$B$63=B32)*($I$5:$I$63)))),"")</f>
        <v/>
      </c>
      <c r="Q32" s="50" t="str">
        <f t="shared" si="1"/>
        <v/>
      </c>
      <c r="R32" s="51" t="str">
        <f t="shared" si="0"/>
        <v/>
      </c>
      <c r="S32" s="64" t="str">
        <f>IF(COUNTIF($B$5:$B32,B32)=COUNTIF($B$5:$B$61,B32),SUMIF($B$5:$B$61,B32,$R$5:$R$61),"")</f>
        <v/>
      </c>
      <c r="T32" s="42" t="str">
        <f t="shared" si="2"/>
        <v/>
      </c>
      <c r="U32" s="11"/>
      <c r="V32" s="12">
        <v>81</v>
      </c>
      <c r="Z32" s="13"/>
      <c r="AA32" s="57"/>
      <c r="AB32" s="58"/>
      <c r="AC32" s="55"/>
      <c r="AD32" s="55"/>
      <c r="AE32" s="55"/>
      <c r="AF32" s="13"/>
      <c r="AG32" s="13"/>
      <c r="AH32" s="55"/>
      <c r="AI32" s="55"/>
      <c r="AJ32" s="55"/>
      <c r="AK32" s="55"/>
      <c r="AL32" s="55"/>
      <c r="AM32" s="55"/>
      <c r="AN32" s="58"/>
      <c r="AO32" s="58"/>
      <c r="AP32" s="59"/>
      <c r="AQ32" s="59"/>
      <c r="AR32" s="58"/>
      <c r="AS32" s="60"/>
      <c r="AT32" s="60"/>
      <c r="AU32" s="61"/>
      <c r="AV32" s="61"/>
      <c r="AW32" s="61"/>
      <c r="AX32" s="61"/>
      <c r="AY32" s="62"/>
      <c r="AZ32" s="62"/>
      <c r="BA32" s="62"/>
      <c r="BB32" s="63"/>
      <c r="BC32" s="63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</row>
    <row r="33" spans="2:84" s="12" customFormat="1" ht="22.5" hidden="1" customHeight="1" x14ac:dyDescent="0.25">
      <c r="B33" s="43" t="s">
        <v>145</v>
      </c>
      <c r="C33" s="44" t="s">
        <v>145</v>
      </c>
      <c r="D33" s="45">
        <v>0</v>
      </c>
      <c r="E33" s="45" t="s">
        <v>145</v>
      </c>
      <c r="F33" s="45" t="s">
        <v>145</v>
      </c>
      <c r="G33" s="46" t="s">
        <v>145</v>
      </c>
      <c r="H33" s="45" t="s">
        <v>145</v>
      </c>
      <c r="I33" s="46" t="s">
        <v>145</v>
      </c>
      <c r="J33" s="47" t="s">
        <v>145</v>
      </c>
      <c r="K33" s="48" t="s">
        <v>145</v>
      </c>
      <c r="L33" s="49" t="s">
        <v>145</v>
      </c>
      <c r="M33" s="49"/>
      <c r="N33" s="49" t="s">
        <v>145</v>
      </c>
      <c r="O33" s="49"/>
      <c r="P33" s="50" t="str" cm="1">
        <f t="array" ref="P33">IFERROR(IF(B33="","",I33/(SUMPRODUCT(($B$5:$B$63=B33)*($I$5:$I$63)))),"")</f>
        <v/>
      </c>
      <c r="Q33" s="50" t="str">
        <f t="shared" si="1"/>
        <v/>
      </c>
      <c r="R33" s="51" t="str">
        <f t="shared" si="0"/>
        <v/>
      </c>
      <c r="S33" s="64" t="str">
        <f>IF(COUNTIF($B$5:$B33,B33)=COUNTIF($B$5:$B$61,B33),SUMIF($B$5:$B$61,B33,$R$5:$R$61),"")</f>
        <v/>
      </c>
      <c r="T33" s="42" t="str">
        <f t="shared" si="2"/>
        <v/>
      </c>
      <c r="U33" s="11"/>
      <c r="V33" s="12">
        <v>84</v>
      </c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</row>
    <row r="34" spans="2:84" s="12" customFormat="1" ht="22.5" hidden="1" customHeight="1" x14ac:dyDescent="0.25">
      <c r="B34" s="43" t="s">
        <v>145</v>
      </c>
      <c r="C34" s="44" t="s">
        <v>145</v>
      </c>
      <c r="D34" s="45">
        <v>0</v>
      </c>
      <c r="E34" s="45" t="s">
        <v>145</v>
      </c>
      <c r="F34" s="45" t="s">
        <v>145</v>
      </c>
      <c r="G34" s="46" t="s">
        <v>145</v>
      </c>
      <c r="H34" s="45" t="s">
        <v>145</v>
      </c>
      <c r="I34" s="46" t="s">
        <v>145</v>
      </c>
      <c r="J34" s="47" t="s">
        <v>145</v>
      </c>
      <c r="K34" s="48" t="s">
        <v>145</v>
      </c>
      <c r="L34" s="49" t="s">
        <v>145</v>
      </c>
      <c r="M34" s="49"/>
      <c r="N34" s="49" t="s">
        <v>145</v>
      </c>
      <c r="O34" s="49"/>
      <c r="P34" s="50" t="str" cm="1">
        <f t="array" ref="P34">IFERROR(IF(B34="","",I34/(SUMPRODUCT(($B$5:$B$63=B34)*($I$5:$I$63)))),"")</f>
        <v/>
      </c>
      <c r="Q34" s="50" t="str">
        <f t="shared" si="1"/>
        <v/>
      </c>
      <c r="R34" s="51" t="str">
        <f t="shared" si="0"/>
        <v/>
      </c>
      <c r="S34" s="64" t="str">
        <f>IF(COUNTIF($B$5:$B34,B34)=COUNTIF($B$5:$B$61,B34),SUMIF($B$5:$B$61,B34,$R$5:$R$61),"")</f>
        <v/>
      </c>
      <c r="T34" s="42" t="str">
        <f t="shared" si="2"/>
        <v/>
      </c>
      <c r="U34" s="11"/>
      <c r="V34" s="12">
        <v>87</v>
      </c>
      <c r="Z34" s="13"/>
      <c r="AA34" s="57"/>
      <c r="AB34" s="58"/>
      <c r="AC34" s="55"/>
      <c r="AD34" s="55"/>
      <c r="AE34" s="55"/>
      <c r="AF34" s="13"/>
      <c r="AG34" s="13"/>
      <c r="AH34" s="55"/>
      <c r="AI34" s="55"/>
      <c r="AJ34" s="55"/>
      <c r="AK34" s="55"/>
      <c r="AL34" s="55"/>
      <c r="AM34" s="55"/>
      <c r="AN34" s="58"/>
      <c r="AO34" s="58"/>
      <c r="AP34" s="59"/>
      <c r="AQ34" s="59"/>
      <c r="AR34" s="58"/>
      <c r="AS34" s="60"/>
      <c r="AT34" s="60"/>
      <c r="AU34" s="61"/>
      <c r="AV34" s="61"/>
      <c r="AW34" s="61"/>
      <c r="AX34" s="61"/>
      <c r="AY34" s="62"/>
      <c r="AZ34" s="62"/>
      <c r="BA34" s="62"/>
      <c r="BB34" s="63"/>
      <c r="BC34" s="63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</row>
    <row r="35" spans="2:84" s="12" customFormat="1" ht="22.5" hidden="1" customHeight="1" x14ac:dyDescent="0.25">
      <c r="B35" s="43" t="s">
        <v>145</v>
      </c>
      <c r="C35" s="44" t="s">
        <v>145</v>
      </c>
      <c r="D35" s="45">
        <v>0</v>
      </c>
      <c r="E35" s="45" t="s">
        <v>145</v>
      </c>
      <c r="F35" s="45" t="s">
        <v>145</v>
      </c>
      <c r="G35" s="46" t="s">
        <v>145</v>
      </c>
      <c r="H35" s="45" t="s">
        <v>145</v>
      </c>
      <c r="I35" s="46" t="s">
        <v>145</v>
      </c>
      <c r="J35" s="47" t="s">
        <v>145</v>
      </c>
      <c r="K35" s="48" t="s">
        <v>145</v>
      </c>
      <c r="L35" s="49" t="s">
        <v>145</v>
      </c>
      <c r="M35" s="49"/>
      <c r="N35" s="49" t="s">
        <v>145</v>
      </c>
      <c r="O35" s="49"/>
      <c r="P35" s="50" t="str" cm="1">
        <f t="array" ref="P35">IFERROR(IF(B35="","",I35/(SUMPRODUCT(($B$5:$B$63=B35)*($I$5:$I$63)))),"")</f>
        <v/>
      </c>
      <c r="Q35" s="50" t="str">
        <f t="shared" si="1"/>
        <v/>
      </c>
      <c r="R35" s="51" t="str">
        <f t="shared" si="0"/>
        <v/>
      </c>
      <c r="S35" s="64" t="str">
        <f>IF(COUNTIF($B$5:$B35,B35)=COUNTIF($B$5:$B$61,B35),SUMIF($B$5:$B$61,B35,$R$5:$R$61),"")</f>
        <v/>
      </c>
      <c r="T35" s="42" t="str">
        <f t="shared" si="2"/>
        <v/>
      </c>
      <c r="U35" s="11"/>
      <c r="V35" s="12">
        <v>90</v>
      </c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</row>
    <row r="36" spans="2:84" s="12" customFormat="1" ht="22.5" hidden="1" customHeight="1" x14ac:dyDescent="0.25">
      <c r="B36" s="43" t="s">
        <v>145</v>
      </c>
      <c r="C36" s="44" t="s">
        <v>145</v>
      </c>
      <c r="D36" s="45">
        <v>0</v>
      </c>
      <c r="E36" s="45" t="s">
        <v>145</v>
      </c>
      <c r="F36" s="45" t="s">
        <v>145</v>
      </c>
      <c r="G36" s="46" t="s">
        <v>145</v>
      </c>
      <c r="H36" s="45" t="s">
        <v>145</v>
      </c>
      <c r="I36" s="46" t="s">
        <v>145</v>
      </c>
      <c r="J36" s="47" t="s">
        <v>145</v>
      </c>
      <c r="K36" s="48" t="s">
        <v>145</v>
      </c>
      <c r="L36" s="49" t="s">
        <v>145</v>
      </c>
      <c r="M36" s="49"/>
      <c r="N36" s="49" t="s">
        <v>145</v>
      </c>
      <c r="O36" s="49"/>
      <c r="P36" s="50" t="str" cm="1">
        <f t="array" ref="P36">IFERROR(IF(B36="","",I36/(SUMPRODUCT(($B$5:$B$63=B36)*($I$5:$I$63)))),"")</f>
        <v/>
      </c>
      <c r="Q36" s="50" t="str">
        <f t="shared" si="1"/>
        <v/>
      </c>
      <c r="R36" s="51" t="str">
        <f t="shared" si="0"/>
        <v/>
      </c>
      <c r="S36" s="64" t="str">
        <f>IF(COUNTIF($B$5:$B36,B36)=COUNTIF($B$5:$B$61,B36),SUMIF($B$5:$B$61,B36,$R$5:$R$61),"")</f>
        <v/>
      </c>
      <c r="T36" s="42" t="str">
        <f t="shared" si="2"/>
        <v/>
      </c>
      <c r="U36" s="11"/>
      <c r="V36" s="12">
        <v>93</v>
      </c>
      <c r="Z36" s="13"/>
      <c r="AA36" s="13"/>
      <c r="AB36" s="13"/>
      <c r="AC36" s="55"/>
      <c r="AD36" s="55"/>
      <c r="AE36" s="55"/>
      <c r="AF36" s="13"/>
      <c r="AG36" s="13"/>
      <c r="AH36" s="55"/>
      <c r="AI36" s="55"/>
      <c r="AJ36" s="55"/>
      <c r="AK36" s="55"/>
      <c r="AL36" s="55"/>
      <c r="AM36" s="55"/>
      <c r="AN36" s="58"/>
      <c r="AO36" s="58"/>
      <c r="AP36" s="59"/>
      <c r="AQ36" s="59"/>
      <c r="AR36" s="58"/>
      <c r="AS36" s="60"/>
      <c r="AT36" s="60"/>
      <c r="AU36" s="61"/>
      <c r="AV36" s="61"/>
      <c r="AW36" s="61"/>
      <c r="AX36" s="61"/>
      <c r="AY36" s="62"/>
      <c r="AZ36" s="62"/>
      <c r="BA36" s="62"/>
      <c r="BB36" s="63"/>
      <c r="BC36" s="63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</row>
    <row r="37" spans="2:84" s="12" customFormat="1" ht="22.5" hidden="1" customHeight="1" x14ac:dyDescent="0.25">
      <c r="B37" s="43" t="s">
        <v>145</v>
      </c>
      <c r="C37" s="44" t="s">
        <v>145</v>
      </c>
      <c r="D37" s="45">
        <v>0</v>
      </c>
      <c r="E37" s="45" t="s">
        <v>145</v>
      </c>
      <c r="F37" s="45" t="s">
        <v>145</v>
      </c>
      <c r="G37" s="46" t="s">
        <v>145</v>
      </c>
      <c r="H37" s="45" t="s">
        <v>145</v>
      </c>
      <c r="I37" s="46" t="s">
        <v>145</v>
      </c>
      <c r="J37" s="47" t="s">
        <v>145</v>
      </c>
      <c r="K37" s="48" t="s">
        <v>145</v>
      </c>
      <c r="L37" s="49" t="s">
        <v>145</v>
      </c>
      <c r="M37" s="49"/>
      <c r="N37" s="49" t="s">
        <v>145</v>
      </c>
      <c r="O37" s="49"/>
      <c r="P37" s="50" t="str" cm="1">
        <f t="array" ref="P37">IFERROR(IF(B37="","",I37/(SUMPRODUCT(($B$5:$B$63=B37)*($I$5:$I$63)))),"")</f>
        <v/>
      </c>
      <c r="Q37" s="50" t="str">
        <f t="shared" si="1"/>
        <v/>
      </c>
      <c r="R37" s="51" t="str">
        <f t="shared" si="0"/>
        <v/>
      </c>
      <c r="S37" s="64" t="str">
        <f>IF(COUNTIF($B$5:$B37,B37)=COUNTIF($B$5:$B$61,B37),SUMIF($B$5:$B$61,B37,$R$5:$R$61),"")</f>
        <v/>
      </c>
      <c r="T37" s="42" t="str">
        <f t="shared" si="2"/>
        <v/>
      </c>
      <c r="U37" s="11"/>
      <c r="V37" s="12">
        <v>96</v>
      </c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</row>
    <row r="38" spans="2:84" s="12" customFormat="1" ht="22.5" hidden="1" customHeight="1" x14ac:dyDescent="0.25">
      <c r="B38" s="43" t="s">
        <v>145</v>
      </c>
      <c r="C38" s="44" t="s">
        <v>145</v>
      </c>
      <c r="D38" s="45">
        <v>0</v>
      </c>
      <c r="E38" s="45" t="s">
        <v>145</v>
      </c>
      <c r="F38" s="45" t="s">
        <v>145</v>
      </c>
      <c r="G38" s="46" t="s">
        <v>145</v>
      </c>
      <c r="H38" s="45" t="s">
        <v>145</v>
      </c>
      <c r="I38" s="46" t="s">
        <v>145</v>
      </c>
      <c r="J38" s="47" t="s">
        <v>145</v>
      </c>
      <c r="K38" s="48" t="s">
        <v>145</v>
      </c>
      <c r="L38" s="49" t="s">
        <v>145</v>
      </c>
      <c r="M38" s="49"/>
      <c r="N38" s="49" t="s">
        <v>145</v>
      </c>
      <c r="O38" s="49"/>
      <c r="P38" s="50" t="str" cm="1">
        <f t="array" ref="P38">IFERROR(IF(B38="","",I38/(SUMPRODUCT(($B$5:$B$63=B38)*($I$5:$I$63)))),"")</f>
        <v/>
      </c>
      <c r="Q38" s="50" t="str">
        <f t="shared" si="1"/>
        <v/>
      </c>
      <c r="R38" s="51" t="str">
        <f t="shared" si="0"/>
        <v/>
      </c>
      <c r="S38" s="64" t="str">
        <f>IF(COUNTIF($B$5:$B38,B38)=COUNTIF($B$5:$B$61,B38),SUMIF($B$5:$B$61,B38,$R$5:$R$61),"")</f>
        <v/>
      </c>
      <c r="T38" s="42" t="str">
        <f t="shared" si="2"/>
        <v/>
      </c>
      <c r="U38" s="11"/>
      <c r="V38" s="12">
        <v>99</v>
      </c>
      <c r="Z38" s="13"/>
      <c r="AA38" s="57"/>
      <c r="AB38" s="58"/>
      <c r="AC38" s="55"/>
      <c r="AD38" s="55"/>
      <c r="AE38" s="55"/>
      <c r="AF38" s="13"/>
      <c r="AG38" s="13"/>
      <c r="AH38" s="55"/>
      <c r="AI38" s="55"/>
      <c r="AJ38" s="55"/>
      <c r="AK38" s="55"/>
      <c r="AL38" s="55"/>
      <c r="AM38" s="55"/>
      <c r="AN38" s="58"/>
      <c r="AO38" s="58"/>
      <c r="AP38" s="59"/>
      <c r="AQ38" s="59"/>
      <c r="AR38" s="58"/>
      <c r="AS38" s="60"/>
      <c r="AT38" s="60"/>
      <c r="AU38" s="61"/>
      <c r="AV38" s="61"/>
      <c r="AW38" s="61"/>
      <c r="AX38" s="61"/>
      <c r="AY38" s="62"/>
      <c r="AZ38" s="62"/>
      <c r="BA38" s="62"/>
      <c r="BB38" s="63"/>
      <c r="BC38" s="63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</row>
    <row r="39" spans="2:84" s="12" customFormat="1" ht="22.5" hidden="1" customHeight="1" x14ac:dyDescent="0.25">
      <c r="B39" s="43" t="s">
        <v>145</v>
      </c>
      <c r="C39" s="44" t="s">
        <v>145</v>
      </c>
      <c r="D39" s="45">
        <v>0</v>
      </c>
      <c r="E39" s="45" t="s">
        <v>145</v>
      </c>
      <c r="F39" s="45" t="s">
        <v>145</v>
      </c>
      <c r="G39" s="46" t="s">
        <v>145</v>
      </c>
      <c r="H39" s="45" t="s">
        <v>145</v>
      </c>
      <c r="I39" s="46" t="s">
        <v>145</v>
      </c>
      <c r="J39" s="47" t="s">
        <v>145</v>
      </c>
      <c r="K39" s="48" t="s">
        <v>145</v>
      </c>
      <c r="L39" s="49" t="s">
        <v>145</v>
      </c>
      <c r="M39" s="49"/>
      <c r="N39" s="49" t="s">
        <v>145</v>
      </c>
      <c r="O39" s="49"/>
      <c r="P39" s="50" t="str" cm="1">
        <f t="array" ref="P39">IFERROR(IF(B39="","",I39/(SUMPRODUCT(($B$5:$B$63=B39)*($I$5:$I$63)))),"")</f>
        <v/>
      </c>
      <c r="Q39" s="50" t="str">
        <f t="shared" si="1"/>
        <v/>
      </c>
      <c r="R39" s="51" t="str">
        <f t="shared" si="0"/>
        <v/>
      </c>
      <c r="S39" s="64" t="str">
        <f>IF(COUNTIF($B$5:$B39,B39)=COUNTIF($B$5:$B$61,B39),SUMIF($B$5:$B$61,B39,$R$5:$R$61),"")</f>
        <v/>
      </c>
      <c r="T39" s="42" t="str">
        <f t="shared" si="2"/>
        <v/>
      </c>
      <c r="U39" s="11"/>
      <c r="V39" s="12">
        <v>102</v>
      </c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</row>
    <row r="40" spans="2:84" s="12" customFormat="1" ht="22.5" hidden="1" customHeight="1" x14ac:dyDescent="0.25">
      <c r="B40" s="43" t="s">
        <v>145</v>
      </c>
      <c r="C40" s="44" t="s">
        <v>145</v>
      </c>
      <c r="D40" s="45">
        <v>0</v>
      </c>
      <c r="E40" s="45" t="s">
        <v>145</v>
      </c>
      <c r="F40" s="45" t="s">
        <v>145</v>
      </c>
      <c r="G40" s="46" t="s">
        <v>145</v>
      </c>
      <c r="H40" s="45" t="s">
        <v>145</v>
      </c>
      <c r="I40" s="46" t="s">
        <v>145</v>
      </c>
      <c r="J40" s="47" t="s">
        <v>145</v>
      </c>
      <c r="K40" s="48" t="s">
        <v>145</v>
      </c>
      <c r="L40" s="49" t="s">
        <v>145</v>
      </c>
      <c r="M40" s="49"/>
      <c r="N40" s="49" t="s">
        <v>145</v>
      </c>
      <c r="O40" s="49"/>
      <c r="P40" s="50" t="str" cm="1">
        <f t="array" ref="P40">IFERROR(IF(B40="","",I40/(SUMPRODUCT(($B$5:$B$63=B40)*($I$5:$I$63)))),"")</f>
        <v/>
      </c>
      <c r="Q40" s="50" t="str">
        <f t="shared" si="1"/>
        <v/>
      </c>
      <c r="R40" s="51" t="str">
        <f t="shared" si="0"/>
        <v/>
      </c>
      <c r="S40" s="64" t="str">
        <f>IF(COUNTIF($B$5:$B40,B40)=COUNTIF($B$5:$B$61,B40),SUMIF($B$5:$B$61,B40,$R$5:$R$61),"")</f>
        <v/>
      </c>
      <c r="T40" s="42" t="str">
        <f t="shared" si="2"/>
        <v/>
      </c>
      <c r="U40" s="11"/>
      <c r="V40" s="12">
        <v>105</v>
      </c>
      <c r="Z40" s="13"/>
      <c r="AA40" s="13"/>
      <c r="AB40" s="13"/>
      <c r="AC40" s="55"/>
      <c r="AD40" s="55"/>
      <c r="AE40" s="55"/>
      <c r="AF40" s="13"/>
      <c r="AG40" s="13"/>
      <c r="AH40" s="55"/>
      <c r="AI40" s="55"/>
      <c r="AJ40" s="55"/>
      <c r="AK40" s="55"/>
      <c r="AL40" s="55"/>
      <c r="AM40" s="55"/>
      <c r="AN40" s="58"/>
      <c r="AO40" s="58"/>
      <c r="AP40" s="59"/>
      <c r="AQ40" s="59"/>
      <c r="AR40" s="58"/>
      <c r="AS40" s="60"/>
      <c r="AT40" s="60"/>
      <c r="AU40" s="61"/>
      <c r="AV40" s="61"/>
      <c r="AW40" s="61"/>
      <c r="AX40" s="61"/>
      <c r="AY40" s="62"/>
      <c r="AZ40" s="62"/>
      <c r="BA40" s="62"/>
      <c r="BB40" s="63"/>
      <c r="BC40" s="63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</row>
    <row r="41" spans="2:84" s="12" customFormat="1" ht="22.5" hidden="1" customHeight="1" x14ac:dyDescent="0.25">
      <c r="B41" s="43" t="s">
        <v>145</v>
      </c>
      <c r="C41" s="44" t="s">
        <v>145</v>
      </c>
      <c r="D41" s="45">
        <v>0</v>
      </c>
      <c r="E41" s="45" t="s">
        <v>145</v>
      </c>
      <c r="F41" s="45" t="s">
        <v>145</v>
      </c>
      <c r="G41" s="46" t="s">
        <v>145</v>
      </c>
      <c r="H41" s="45" t="s">
        <v>145</v>
      </c>
      <c r="I41" s="46" t="s">
        <v>145</v>
      </c>
      <c r="J41" s="47" t="s">
        <v>145</v>
      </c>
      <c r="K41" s="48" t="s">
        <v>145</v>
      </c>
      <c r="L41" s="49" t="s">
        <v>145</v>
      </c>
      <c r="M41" s="49"/>
      <c r="N41" s="49" t="s">
        <v>145</v>
      </c>
      <c r="O41" s="49"/>
      <c r="P41" s="50" t="str" cm="1">
        <f t="array" ref="P41">IFERROR(IF(B41="","",I41/(SUMPRODUCT(($B$5:$B$63=B41)*($I$5:$I$63)))),"")</f>
        <v/>
      </c>
      <c r="Q41" s="50" t="str">
        <f t="shared" si="1"/>
        <v/>
      </c>
      <c r="R41" s="51" t="str">
        <f t="shared" si="0"/>
        <v/>
      </c>
      <c r="S41" s="64" t="str">
        <f>IF(COUNTIF($B$5:$B41,B41)=COUNTIF($B$5:$B$61,B41),SUMIF($B$5:$B$61,B41,$R$5:$R$61),"")</f>
        <v/>
      </c>
      <c r="T41" s="42" t="str">
        <f t="shared" si="2"/>
        <v/>
      </c>
      <c r="U41" s="11"/>
      <c r="V41" s="12">
        <v>108</v>
      </c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</row>
    <row r="42" spans="2:84" s="12" customFormat="1" ht="22.5" hidden="1" customHeight="1" x14ac:dyDescent="0.25">
      <c r="B42" s="43" t="s">
        <v>145</v>
      </c>
      <c r="C42" s="44" t="s">
        <v>145</v>
      </c>
      <c r="D42" s="45">
        <v>0</v>
      </c>
      <c r="E42" s="45" t="s">
        <v>145</v>
      </c>
      <c r="F42" s="45" t="s">
        <v>145</v>
      </c>
      <c r="G42" s="46" t="s">
        <v>145</v>
      </c>
      <c r="H42" s="45" t="s">
        <v>145</v>
      </c>
      <c r="I42" s="46" t="s">
        <v>145</v>
      </c>
      <c r="J42" s="47" t="s">
        <v>145</v>
      </c>
      <c r="K42" s="48" t="s">
        <v>145</v>
      </c>
      <c r="L42" s="49" t="s">
        <v>145</v>
      </c>
      <c r="M42" s="49"/>
      <c r="N42" s="49" t="s">
        <v>145</v>
      </c>
      <c r="O42" s="49"/>
      <c r="P42" s="50" t="str" cm="1">
        <f t="array" ref="P42">IFERROR(IF(B42="","",I42/(SUMPRODUCT(($B$5:$B$63=B42)*($I$5:$I$63)))),"")</f>
        <v/>
      </c>
      <c r="Q42" s="50" t="str">
        <f t="shared" si="1"/>
        <v/>
      </c>
      <c r="R42" s="51" t="str">
        <f t="shared" si="0"/>
        <v/>
      </c>
      <c r="S42" s="64" t="str">
        <f>IF(COUNTIF($B$5:$B42,B42)=COUNTIF($B$5:$B$61,B42),SUMIF($B$5:$B$61,B42,$R$5:$R$61),"")</f>
        <v/>
      </c>
      <c r="T42" s="42" t="str">
        <f t="shared" si="2"/>
        <v/>
      </c>
      <c r="U42" s="11"/>
      <c r="V42" s="12">
        <v>111</v>
      </c>
      <c r="Z42" s="13"/>
      <c r="AA42" s="57"/>
      <c r="AB42" s="58"/>
      <c r="AC42" s="55"/>
      <c r="AD42" s="55"/>
      <c r="AE42" s="55"/>
      <c r="AF42" s="13"/>
      <c r="AG42" s="13"/>
      <c r="AH42" s="55"/>
      <c r="AI42" s="55"/>
      <c r="AJ42" s="55"/>
      <c r="AK42" s="55"/>
      <c r="AL42" s="55"/>
      <c r="AM42" s="55"/>
      <c r="AN42" s="58"/>
      <c r="AO42" s="58"/>
      <c r="AP42" s="59"/>
      <c r="AQ42" s="59"/>
      <c r="AR42" s="58"/>
      <c r="AS42" s="60"/>
      <c r="AT42" s="60"/>
      <c r="AU42" s="61"/>
      <c r="AV42" s="61"/>
      <c r="AW42" s="61"/>
      <c r="AX42" s="61"/>
      <c r="AY42" s="62"/>
      <c r="AZ42" s="62"/>
      <c r="BA42" s="62"/>
      <c r="BB42" s="63"/>
      <c r="BC42" s="63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</row>
    <row r="43" spans="2:84" s="12" customFormat="1" ht="22.5" hidden="1" customHeight="1" x14ac:dyDescent="0.25">
      <c r="B43" s="43" t="s">
        <v>145</v>
      </c>
      <c r="C43" s="44" t="s">
        <v>145</v>
      </c>
      <c r="D43" s="45">
        <v>0</v>
      </c>
      <c r="E43" s="45" t="s">
        <v>145</v>
      </c>
      <c r="F43" s="45" t="s">
        <v>145</v>
      </c>
      <c r="G43" s="46" t="s">
        <v>145</v>
      </c>
      <c r="H43" s="45" t="s">
        <v>145</v>
      </c>
      <c r="I43" s="46" t="s">
        <v>145</v>
      </c>
      <c r="J43" s="47" t="s">
        <v>145</v>
      </c>
      <c r="K43" s="48" t="s">
        <v>145</v>
      </c>
      <c r="L43" s="49" t="s">
        <v>145</v>
      </c>
      <c r="M43" s="49"/>
      <c r="N43" s="49" t="s">
        <v>145</v>
      </c>
      <c r="O43" s="49"/>
      <c r="P43" s="50" t="str" cm="1">
        <f t="array" ref="P43">IFERROR(IF(B43="","",I43/(SUMPRODUCT(($B$5:$B$63=B43)*($I$5:$I$63)))),"")</f>
        <v/>
      </c>
      <c r="Q43" s="50" t="str">
        <f t="shared" si="1"/>
        <v/>
      </c>
      <c r="R43" s="51" t="str">
        <f t="shared" si="0"/>
        <v/>
      </c>
      <c r="S43" s="64" t="str">
        <f>IF(COUNTIF($B$5:$B43,B43)=COUNTIF($B$5:$B$61,B43),SUMIF($B$5:$B$61,B43,$R$5:$R$61),"")</f>
        <v/>
      </c>
      <c r="T43" s="42" t="str">
        <f t="shared" si="2"/>
        <v/>
      </c>
      <c r="U43" s="11"/>
      <c r="V43" s="12">
        <v>114</v>
      </c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</row>
    <row r="44" spans="2:84" s="12" customFormat="1" ht="22.5" hidden="1" customHeight="1" x14ac:dyDescent="0.25">
      <c r="B44" s="43" t="s">
        <v>145</v>
      </c>
      <c r="C44" s="44" t="s">
        <v>145</v>
      </c>
      <c r="D44" s="45">
        <v>0</v>
      </c>
      <c r="E44" s="45" t="s">
        <v>145</v>
      </c>
      <c r="F44" s="45" t="s">
        <v>145</v>
      </c>
      <c r="G44" s="46" t="s">
        <v>145</v>
      </c>
      <c r="H44" s="45" t="s">
        <v>145</v>
      </c>
      <c r="I44" s="46" t="s">
        <v>145</v>
      </c>
      <c r="J44" s="47" t="s">
        <v>145</v>
      </c>
      <c r="K44" s="48" t="s">
        <v>145</v>
      </c>
      <c r="L44" s="49" t="s">
        <v>145</v>
      </c>
      <c r="M44" s="49"/>
      <c r="N44" s="49" t="s">
        <v>145</v>
      </c>
      <c r="O44" s="49"/>
      <c r="P44" s="50" t="str" cm="1">
        <f t="array" ref="P44">IFERROR(IF(B44="","",I44/(SUMPRODUCT(($B$5:$B$63=B44)*($I$5:$I$63)))),"")</f>
        <v/>
      </c>
      <c r="Q44" s="50" t="str">
        <f t="shared" si="1"/>
        <v/>
      </c>
      <c r="R44" s="51" t="str">
        <f t="shared" si="0"/>
        <v/>
      </c>
      <c r="S44" s="64" t="str">
        <f>IF(COUNTIF($B$5:$B44,B44)=COUNTIF($B$5:$B$61,B44),SUMIF($B$5:$B$61,B44,$R$5:$R$61),"")</f>
        <v/>
      </c>
      <c r="T44" s="42" t="str">
        <f t="shared" si="2"/>
        <v/>
      </c>
      <c r="U44" s="11"/>
      <c r="V44" s="12">
        <v>117</v>
      </c>
      <c r="Z44" s="13"/>
      <c r="AA44" s="13"/>
      <c r="AB44" s="13"/>
      <c r="AC44" s="55"/>
      <c r="AD44" s="55"/>
      <c r="AE44" s="55"/>
      <c r="AF44" s="13"/>
      <c r="AG44" s="13"/>
      <c r="AH44" s="55"/>
      <c r="AI44" s="55"/>
      <c r="AJ44" s="55"/>
      <c r="AK44" s="55"/>
      <c r="AL44" s="55"/>
      <c r="AM44" s="55"/>
      <c r="AN44" s="58"/>
      <c r="AO44" s="58"/>
      <c r="AP44" s="59"/>
      <c r="AQ44" s="59"/>
      <c r="AR44" s="58"/>
      <c r="AS44" s="60"/>
      <c r="AT44" s="60"/>
      <c r="AU44" s="61"/>
      <c r="AV44" s="61"/>
      <c r="AW44" s="61"/>
      <c r="AX44" s="61"/>
      <c r="AY44" s="62"/>
      <c r="AZ44" s="62"/>
      <c r="BA44" s="62"/>
      <c r="BB44" s="63"/>
      <c r="BC44" s="63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</row>
    <row r="45" spans="2:84" s="12" customFormat="1" ht="22.5" hidden="1" customHeight="1" x14ac:dyDescent="0.25">
      <c r="B45" s="43" t="s">
        <v>145</v>
      </c>
      <c r="C45" s="44" t="s">
        <v>145</v>
      </c>
      <c r="D45" s="45">
        <v>0</v>
      </c>
      <c r="E45" s="45" t="s">
        <v>145</v>
      </c>
      <c r="F45" s="45" t="s">
        <v>145</v>
      </c>
      <c r="G45" s="46" t="s">
        <v>145</v>
      </c>
      <c r="H45" s="45" t="s">
        <v>145</v>
      </c>
      <c r="I45" s="46" t="s">
        <v>145</v>
      </c>
      <c r="J45" s="47" t="s">
        <v>145</v>
      </c>
      <c r="K45" s="48" t="s">
        <v>145</v>
      </c>
      <c r="L45" s="49" t="s">
        <v>145</v>
      </c>
      <c r="M45" s="49"/>
      <c r="N45" s="49" t="s">
        <v>145</v>
      </c>
      <c r="O45" s="49"/>
      <c r="P45" s="50" t="str" cm="1">
        <f t="array" ref="P45">IFERROR(IF(B45="","",I45/(SUMPRODUCT(($B$5:$B$63=B45)*($I$5:$I$63)))),"")</f>
        <v/>
      </c>
      <c r="Q45" s="50" t="str">
        <f t="shared" si="1"/>
        <v/>
      </c>
      <c r="R45" s="51" t="str">
        <f t="shared" si="0"/>
        <v/>
      </c>
      <c r="S45" s="64" t="str">
        <f>IF(COUNTIF($B$5:$B45,B45)=COUNTIF($B$5:$B$61,B45),SUMIF($B$5:$B$61,B45,$R$5:$R$61),"")</f>
        <v/>
      </c>
      <c r="T45" s="42" t="str">
        <f t="shared" si="2"/>
        <v/>
      </c>
      <c r="U45" s="11"/>
      <c r="V45" s="12">
        <v>120</v>
      </c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</row>
    <row r="46" spans="2:84" s="12" customFormat="1" ht="22.5" hidden="1" customHeight="1" x14ac:dyDescent="0.25">
      <c r="B46" s="43" t="s">
        <v>145</v>
      </c>
      <c r="C46" s="44" t="s">
        <v>145</v>
      </c>
      <c r="D46" s="45">
        <v>0</v>
      </c>
      <c r="E46" s="45" t="s">
        <v>145</v>
      </c>
      <c r="F46" s="45" t="s">
        <v>145</v>
      </c>
      <c r="G46" s="46" t="s">
        <v>145</v>
      </c>
      <c r="H46" s="45" t="s">
        <v>145</v>
      </c>
      <c r="I46" s="46" t="s">
        <v>145</v>
      </c>
      <c r="J46" s="47" t="s">
        <v>145</v>
      </c>
      <c r="K46" s="48" t="s">
        <v>145</v>
      </c>
      <c r="L46" s="49" t="s">
        <v>145</v>
      </c>
      <c r="M46" s="49"/>
      <c r="N46" s="49" t="s">
        <v>145</v>
      </c>
      <c r="O46" s="49"/>
      <c r="P46" s="50" t="str" cm="1">
        <f t="array" ref="P46">IFERROR(IF(B46="","",I46/(SUMPRODUCT(($B$5:$B$63=B46)*($I$5:$I$63)))),"")</f>
        <v/>
      </c>
      <c r="Q46" s="50" t="str">
        <f t="shared" si="1"/>
        <v/>
      </c>
      <c r="R46" s="51" t="str">
        <f t="shared" si="0"/>
        <v/>
      </c>
      <c r="S46" s="64" t="str">
        <f>IF(COUNTIF($B$5:$B46,B46)=COUNTIF($B$5:$B$61,B46),SUMIF($B$5:$B$61,B46,$R$5:$R$61),"")</f>
        <v/>
      </c>
      <c r="T46" s="42" t="str">
        <f t="shared" si="2"/>
        <v/>
      </c>
      <c r="U46" s="11"/>
      <c r="V46" s="12">
        <v>123</v>
      </c>
      <c r="Z46" s="13"/>
      <c r="AA46" s="13"/>
      <c r="AB46" s="13"/>
      <c r="AC46" s="55"/>
      <c r="AD46" s="55"/>
      <c r="AE46" s="55"/>
      <c r="AF46" s="13"/>
      <c r="AG46" s="13"/>
      <c r="AH46" s="55"/>
      <c r="AI46" s="55"/>
      <c r="AJ46" s="55"/>
      <c r="AK46" s="55"/>
      <c r="AL46" s="55"/>
      <c r="AM46" s="55"/>
      <c r="AN46" s="58"/>
      <c r="AO46" s="58"/>
      <c r="AP46" s="59"/>
      <c r="AQ46" s="59"/>
      <c r="AR46" s="58"/>
      <c r="AS46" s="60"/>
      <c r="AT46" s="60"/>
      <c r="AU46" s="61"/>
      <c r="AV46" s="61"/>
      <c r="AW46" s="61"/>
      <c r="AX46" s="61"/>
      <c r="AY46" s="62"/>
      <c r="AZ46" s="62"/>
      <c r="BA46" s="62"/>
      <c r="BB46" s="63"/>
      <c r="BC46" s="63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</row>
    <row r="47" spans="2:84" s="12" customFormat="1" ht="22.5" hidden="1" customHeight="1" x14ac:dyDescent="0.25">
      <c r="B47" s="43" t="s">
        <v>145</v>
      </c>
      <c r="C47" s="44" t="s">
        <v>145</v>
      </c>
      <c r="D47" s="45">
        <v>0</v>
      </c>
      <c r="E47" s="45" t="s">
        <v>145</v>
      </c>
      <c r="F47" s="45" t="s">
        <v>145</v>
      </c>
      <c r="G47" s="46" t="s">
        <v>145</v>
      </c>
      <c r="H47" s="45" t="s">
        <v>145</v>
      </c>
      <c r="I47" s="46" t="s">
        <v>145</v>
      </c>
      <c r="J47" s="47" t="s">
        <v>145</v>
      </c>
      <c r="K47" s="48" t="s">
        <v>145</v>
      </c>
      <c r="L47" s="49" t="s">
        <v>145</v>
      </c>
      <c r="M47" s="49"/>
      <c r="N47" s="49" t="s">
        <v>145</v>
      </c>
      <c r="O47" s="49"/>
      <c r="P47" s="50" t="str" cm="1">
        <f t="array" ref="P47">IFERROR(IF(B47="","",I47/(SUMPRODUCT(($B$5:$B$63=B47)*($I$5:$I$63)))),"")</f>
        <v/>
      </c>
      <c r="Q47" s="50" t="str">
        <f t="shared" si="1"/>
        <v/>
      </c>
      <c r="R47" s="51" t="str">
        <f t="shared" si="0"/>
        <v/>
      </c>
      <c r="S47" s="64" t="str">
        <f>IF(COUNTIF($B$5:$B47,B47)=COUNTIF($B$5:$B$61,B47),SUMIF($B$5:$B$61,B47,$R$5:$R$61),"")</f>
        <v/>
      </c>
      <c r="T47" s="42" t="str">
        <f t="shared" si="2"/>
        <v/>
      </c>
      <c r="U47" s="11"/>
      <c r="V47" s="12">
        <v>126</v>
      </c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</row>
    <row r="48" spans="2:84" s="12" customFormat="1" ht="22.5" hidden="1" customHeight="1" x14ac:dyDescent="0.25">
      <c r="B48" s="43" t="s">
        <v>145</v>
      </c>
      <c r="C48" s="44" t="s">
        <v>145</v>
      </c>
      <c r="D48" s="45">
        <v>0</v>
      </c>
      <c r="E48" s="45" t="s">
        <v>145</v>
      </c>
      <c r="F48" s="45" t="s">
        <v>145</v>
      </c>
      <c r="G48" s="46" t="s">
        <v>145</v>
      </c>
      <c r="H48" s="45" t="s">
        <v>145</v>
      </c>
      <c r="I48" s="46" t="s">
        <v>145</v>
      </c>
      <c r="J48" s="47" t="s">
        <v>145</v>
      </c>
      <c r="K48" s="48" t="s">
        <v>145</v>
      </c>
      <c r="L48" s="49" t="s">
        <v>145</v>
      </c>
      <c r="M48" s="49"/>
      <c r="N48" s="49" t="s">
        <v>145</v>
      </c>
      <c r="O48" s="49"/>
      <c r="P48" s="50" t="str" cm="1">
        <f t="array" ref="P48">IFERROR(IF(B48="","",I48/(SUMPRODUCT(($B$5:$B$63=B48)*($I$5:$I$63)))),"")</f>
        <v/>
      </c>
      <c r="Q48" s="50" t="str">
        <f t="shared" si="1"/>
        <v/>
      </c>
      <c r="R48" s="51" t="str">
        <f t="shared" si="0"/>
        <v/>
      </c>
      <c r="S48" s="64" t="str">
        <f>IF(COUNTIF($B$5:$B48,B48)=COUNTIF($B$5:$B$61,B48),SUMIF($B$5:$B$61,B48,$R$5:$R$61),"")</f>
        <v/>
      </c>
      <c r="T48" s="42" t="str">
        <f t="shared" si="2"/>
        <v/>
      </c>
      <c r="U48" s="11"/>
      <c r="V48" s="12">
        <v>129</v>
      </c>
      <c r="Z48" s="13"/>
      <c r="AA48" s="57"/>
      <c r="AB48" s="58"/>
      <c r="AC48" s="55"/>
      <c r="AD48" s="55"/>
      <c r="AE48" s="55"/>
      <c r="AF48" s="13"/>
      <c r="AG48" s="13"/>
      <c r="AH48" s="55"/>
      <c r="AI48" s="55"/>
      <c r="AJ48" s="55"/>
      <c r="AK48" s="55"/>
      <c r="AL48" s="55"/>
      <c r="AM48" s="55"/>
      <c r="AN48" s="58"/>
      <c r="AO48" s="58"/>
      <c r="AP48" s="59"/>
      <c r="AQ48" s="59"/>
      <c r="AR48" s="58"/>
      <c r="AS48" s="60"/>
      <c r="AT48" s="60"/>
      <c r="AU48" s="61"/>
      <c r="AV48" s="61"/>
      <c r="AW48" s="61"/>
      <c r="AX48" s="61"/>
      <c r="AY48" s="62"/>
      <c r="AZ48" s="62"/>
      <c r="BA48" s="62"/>
      <c r="BB48" s="63"/>
      <c r="BC48" s="63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</row>
    <row r="49" spans="2:84" s="12" customFormat="1" ht="22.5" hidden="1" customHeight="1" x14ac:dyDescent="0.25">
      <c r="B49" s="43" t="s">
        <v>145</v>
      </c>
      <c r="C49" s="44" t="s">
        <v>145</v>
      </c>
      <c r="D49" s="45">
        <v>0</v>
      </c>
      <c r="E49" s="45" t="s">
        <v>145</v>
      </c>
      <c r="F49" s="45" t="s">
        <v>145</v>
      </c>
      <c r="G49" s="46" t="s">
        <v>145</v>
      </c>
      <c r="H49" s="45" t="s">
        <v>145</v>
      </c>
      <c r="I49" s="46" t="s">
        <v>145</v>
      </c>
      <c r="J49" s="47" t="s">
        <v>145</v>
      </c>
      <c r="K49" s="48" t="s">
        <v>145</v>
      </c>
      <c r="L49" s="49" t="s">
        <v>145</v>
      </c>
      <c r="M49" s="49"/>
      <c r="N49" s="49" t="s">
        <v>145</v>
      </c>
      <c r="O49" s="49"/>
      <c r="P49" s="50" t="str" cm="1">
        <f t="array" ref="P49">IFERROR(IF(B49="","",I49/(SUMPRODUCT(($B$5:$B$63=B49)*($I$5:$I$63)))),"")</f>
        <v/>
      </c>
      <c r="Q49" s="50" t="str">
        <f t="shared" si="1"/>
        <v/>
      </c>
      <c r="R49" s="51" t="str">
        <f t="shared" si="0"/>
        <v/>
      </c>
      <c r="S49" s="64" t="str">
        <f>IF(COUNTIF($B$5:$B49,B49)=COUNTIF($B$5:$B$61,B49),SUMIF($B$5:$B$61,B49,$R$5:$R$61),"")</f>
        <v/>
      </c>
      <c r="T49" s="42" t="str">
        <f t="shared" si="2"/>
        <v/>
      </c>
      <c r="U49" s="11"/>
      <c r="V49" s="12">
        <v>132</v>
      </c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</row>
    <row r="50" spans="2:84" s="12" customFormat="1" ht="22.5" hidden="1" customHeight="1" x14ac:dyDescent="0.25">
      <c r="B50" s="43" t="s">
        <v>145</v>
      </c>
      <c r="C50" s="44" t="s">
        <v>145</v>
      </c>
      <c r="D50" s="45">
        <v>0</v>
      </c>
      <c r="E50" s="45" t="s">
        <v>145</v>
      </c>
      <c r="F50" s="45" t="s">
        <v>145</v>
      </c>
      <c r="G50" s="46" t="s">
        <v>145</v>
      </c>
      <c r="H50" s="45" t="s">
        <v>145</v>
      </c>
      <c r="I50" s="46" t="s">
        <v>145</v>
      </c>
      <c r="J50" s="47" t="s">
        <v>145</v>
      </c>
      <c r="K50" s="48" t="s">
        <v>145</v>
      </c>
      <c r="L50" s="49" t="s">
        <v>145</v>
      </c>
      <c r="M50" s="49"/>
      <c r="N50" s="49" t="s">
        <v>145</v>
      </c>
      <c r="O50" s="49"/>
      <c r="P50" s="50" t="str" cm="1">
        <f t="array" ref="P50">IFERROR(IF(B50="","",I50/(SUMPRODUCT(($B$5:$B$63=B50)*($I$5:$I$63)))),"")</f>
        <v/>
      </c>
      <c r="Q50" s="50" t="str">
        <f t="shared" si="1"/>
        <v/>
      </c>
      <c r="R50" s="51" t="str">
        <f t="shared" si="0"/>
        <v/>
      </c>
      <c r="S50" s="64" t="str">
        <f>IF(COUNTIF($B$5:$B50,B50)=COUNTIF($B$5:$B$61,B50),SUMIF($B$5:$B$61,B50,$R$5:$R$61),"")</f>
        <v/>
      </c>
      <c r="T50" s="42" t="str">
        <f t="shared" si="2"/>
        <v/>
      </c>
      <c r="U50" s="11"/>
      <c r="V50" s="12">
        <v>135</v>
      </c>
      <c r="Z50" s="13"/>
      <c r="AA50" s="13"/>
      <c r="AB50" s="13"/>
      <c r="AC50" s="55"/>
      <c r="AD50" s="55"/>
      <c r="AE50" s="55"/>
      <c r="AF50" s="13"/>
      <c r="AG50" s="13"/>
      <c r="AH50" s="55"/>
      <c r="AI50" s="55"/>
      <c r="AJ50" s="55"/>
      <c r="AK50" s="55"/>
      <c r="AL50" s="55"/>
      <c r="AM50" s="55"/>
      <c r="AN50" s="58"/>
      <c r="AO50" s="58"/>
      <c r="AP50" s="59"/>
      <c r="AQ50" s="59"/>
      <c r="AR50" s="58"/>
      <c r="AS50" s="60"/>
      <c r="AT50" s="60"/>
      <c r="AU50" s="61"/>
      <c r="AV50" s="61"/>
      <c r="AW50" s="61"/>
      <c r="AX50" s="61"/>
      <c r="AY50" s="62"/>
      <c r="AZ50" s="62"/>
      <c r="BA50" s="62"/>
      <c r="BB50" s="63"/>
      <c r="BC50" s="63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</row>
    <row r="51" spans="2:84" s="12" customFormat="1" ht="22.5" hidden="1" customHeight="1" x14ac:dyDescent="0.25">
      <c r="B51" s="43" t="s">
        <v>145</v>
      </c>
      <c r="C51" s="44" t="s">
        <v>145</v>
      </c>
      <c r="D51" s="45">
        <v>0</v>
      </c>
      <c r="E51" s="45" t="s">
        <v>145</v>
      </c>
      <c r="F51" s="45" t="s">
        <v>145</v>
      </c>
      <c r="G51" s="46" t="s">
        <v>145</v>
      </c>
      <c r="H51" s="45" t="s">
        <v>145</v>
      </c>
      <c r="I51" s="46" t="s">
        <v>145</v>
      </c>
      <c r="J51" s="47" t="s">
        <v>145</v>
      </c>
      <c r="K51" s="48" t="s">
        <v>145</v>
      </c>
      <c r="L51" s="49" t="s">
        <v>145</v>
      </c>
      <c r="M51" s="49"/>
      <c r="N51" s="49" t="s">
        <v>145</v>
      </c>
      <c r="O51" s="49"/>
      <c r="P51" s="50" t="str" cm="1">
        <f t="array" ref="P51">IFERROR(IF(B51="","",I51/(SUMPRODUCT(($B$5:$B$63=B51)*($I$5:$I$63)))),"")</f>
        <v/>
      </c>
      <c r="Q51" s="50" t="str">
        <f t="shared" si="1"/>
        <v/>
      </c>
      <c r="R51" s="51" t="str">
        <f t="shared" si="0"/>
        <v/>
      </c>
      <c r="S51" s="64" t="str">
        <f>IF(COUNTIF($B$5:$B51,B51)=COUNTIF($B$5:$B$61,B51),SUMIF($B$5:$B$61,B51,$R$5:$R$61),"")</f>
        <v/>
      </c>
      <c r="T51" s="42" t="str">
        <f t="shared" si="2"/>
        <v/>
      </c>
      <c r="U51" s="11"/>
      <c r="V51" s="12">
        <v>138</v>
      </c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</row>
    <row r="52" spans="2:84" s="12" customFormat="1" ht="22.5" hidden="1" customHeight="1" x14ac:dyDescent="0.25">
      <c r="B52" s="43" t="s">
        <v>145</v>
      </c>
      <c r="C52" s="44" t="s">
        <v>145</v>
      </c>
      <c r="D52" s="45">
        <v>0</v>
      </c>
      <c r="E52" s="45" t="s">
        <v>145</v>
      </c>
      <c r="F52" s="45" t="s">
        <v>145</v>
      </c>
      <c r="G52" s="46" t="s">
        <v>145</v>
      </c>
      <c r="H52" s="45" t="s">
        <v>145</v>
      </c>
      <c r="I52" s="46" t="s">
        <v>145</v>
      </c>
      <c r="J52" s="47" t="s">
        <v>145</v>
      </c>
      <c r="K52" s="48" t="s">
        <v>145</v>
      </c>
      <c r="L52" s="49" t="s">
        <v>145</v>
      </c>
      <c r="M52" s="49"/>
      <c r="N52" s="49" t="s">
        <v>145</v>
      </c>
      <c r="O52" s="49"/>
      <c r="P52" s="50" t="str" cm="1">
        <f t="array" ref="P52">IFERROR(IF(B52="","",I52/(SUMPRODUCT(($B$5:$B$63=B52)*($I$5:$I$63)))),"")</f>
        <v/>
      </c>
      <c r="Q52" s="50" t="str">
        <f t="shared" si="1"/>
        <v/>
      </c>
      <c r="R52" s="51" t="str">
        <f t="shared" si="0"/>
        <v/>
      </c>
      <c r="S52" s="64" t="str">
        <f>IF(COUNTIF($B$5:$B52,B52)=COUNTIF($B$5:$B$61,B52),SUMIF($B$5:$B$61,B52,$R$5:$R$61),"")</f>
        <v/>
      </c>
      <c r="T52" s="42" t="str">
        <f t="shared" si="2"/>
        <v/>
      </c>
      <c r="U52" s="11"/>
      <c r="V52" s="12">
        <v>141</v>
      </c>
      <c r="Z52" s="13"/>
      <c r="AA52" s="57"/>
      <c r="AB52" s="58"/>
      <c r="AC52" s="55"/>
      <c r="AD52" s="55"/>
      <c r="AE52" s="55"/>
      <c r="AF52" s="13"/>
      <c r="AG52" s="13"/>
      <c r="AH52" s="55"/>
      <c r="AI52" s="55"/>
      <c r="AJ52" s="55"/>
      <c r="AK52" s="55"/>
      <c r="AL52" s="55"/>
      <c r="AM52" s="55"/>
      <c r="AN52" s="58"/>
      <c r="AO52" s="58"/>
      <c r="AP52" s="59"/>
      <c r="AQ52" s="59"/>
      <c r="AR52" s="58"/>
      <c r="AS52" s="60"/>
      <c r="AT52" s="60"/>
      <c r="AU52" s="61"/>
      <c r="AV52" s="61"/>
      <c r="AW52" s="61"/>
      <c r="AX52" s="61"/>
      <c r="AY52" s="62"/>
      <c r="AZ52" s="62"/>
      <c r="BA52" s="62"/>
      <c r="BB52" s="63"/>
      <c r="BC52" s="63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</row>
    <row r="53" spans="2:84" s="12" customFormat="1" ht="22.5" hidden="1" customHeight="1" x14ac:dyDescent="0.25">
      <c r="B53" s="43" t="s">
        <v>145</v>
      </c>
      <c r="C53" s="44" t="s">
        <v>145</v>
      </c>
      <c r="D53" s="45">
        <v>0</v>
      </c>
      <c r="E53" s="45" t="s">
        <v>145</v>
      </c>
      <c r="F53" s="45" t="s">
        <v>145</v>
      </c>
      <c r="G53" s="46" t="s">
        <v>145</v>
      </c>
      <c r="H53" s="45" t="s">
        <v>145</v>
      </c>
      <c r="I53" s="46" t="s">
        <v>145</v>
      </c>
      <c r="J53" s="47" t="s">
        <v>145</v>
      </c>
      <c r="K53" s="48" t="s">
        <v>145</v>
      </c>
      <c r="L53" s="49" t="s">
        <v>145</v>
      </c>
      <c r="M53" s="49"/>
      <c r="N53" s="49" t="s">
        <v>145</v>
      </c>
      <c r="O53" s="49"/>
      <c r="P53" s="50" t="str" cm="1">
        <f t="array" ref="P53">IFERROR(IF(B53="","",I53/(SUMPRODUCT(($B$5:$B$63=B53)*($I$5:$I$63)))),"")</f>
        <v/>
      </c>
      <c r="Q53" s="50" t="str">
        <f t="shared" si="1"/>
        <v/>
      </c>
      <c r="R53" s="51" t="str">
        <f t="shared" si="0"/>
        <v/>
      </c>
      <c r="S53" s="64" t="str">
        <f>IF(COUNTIF($B$5:$B53,B53)=COUNTIF($B$5:$B$61,B53),SUMIF($B$5:$B$61,B53,$R$5:$R$61),"")</f>
        <v/>
      </c>
      <c r="T53" s="42" t="str">
        <f t="shared" si="2"/>
        <v/>
      </c>
      <c r="U53" s="11"/>
      <c r="V53" s="12">
        <v>144</v>
      </c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</row>
    <row r="54" spans="2:84" s="12" customFormat="1" ht="22.5" hidden="1" customHeight="1" x14ac:dyDescent="0.25">
      <c r="B54" s="43" t="s">
        <v>145</v>
      </c>
      <c r="C54" s="44" t="s">
        <v>145</v>
      </c>
      <c r="D54" s="45">
        <v>0</v>
      </c>
      <c r="E54" s="45" t="s">
        <v>145</v>
      </c>
      <c r="F54" s="45" t="s">
        <v>145</v>
      </c>
      <c r="G54" s="46" t="s">
        <v>145</v>
      </c>
      <c r="H54" s="45" t="s">
        <v>145</v>
      </c>
      <c r="I54" s="46" t="s">
        <v>145</v>
      </c>
      <c r="J54" s="47" t="s">
        <v>145</v>
      </c>
      <c r="K54" s="48" t="s">
        <v>145</v>
      </c>
      <c r="L54" s="49" t="s">
        <v>145</v>
      </c>
      <c r="M54" s="49"/>
      <c r="N54" s="49" t="s">
        <v>145</v>
      </c>
      <c r="O54" s="49"/>
      <c r="P54" s="50" t="str" cm="1">
        <f t="array" ref="P54">IFERROR(IF(B54="","",I54/(SUMPRODUCT(($B$5:$B$63=B54)*($I$5:$I$63)))),"")</f>
        <v/>
      </c>
      <c r="Q54" s="50" t="str">
        <f t="shared" si="1"/>
        <v/>
      </c>
      <c r="R54" s="51" t="str">
        <f t="shared" si="0"/>
        <v/>
      </c>
      <c r="S54" s="64" t="str">
        <f>IF(COUNTIF($B$5:$B54,B54)=COUNTIF($B$5:$B$61,B54),SUMIF($B$5:$B$61,B54,$R$5:$R$61),"")</f>
        <v/>
      </c>
      <c r="T54" s="42" t="str">
        <f t="shared" si="2"/>
        <v/>
      </c>
      <c r="U54" s="11"/>
      <c r="V54" s="12">
        <v>147</v>
      </c>
      <c r="Z54" s="13"/>
      <c r="AA54" s="13"/>
      <c r="AB54" s="13"/>
      <c r="AC54" s="55"/>
      <c r="AD54" s="55"/>
      <c r="AE54" s="55"/>
      <c r="AF54" s="13"/>
      <c r="AG54" s="13"/>
      <c r="AH54" s="55"/>
      <c r="AI54" s="55"/>
      <c r="AJ54" s="55"/>
      <c r="AK54" s="55"/>
      <c r="AL54" s="55"/>
      <c r="AM54" s="55"/>
      <c r="AN54" s="58"/>
      <c r="AO54" s="58"/>
      <c r="AP54" s="59"/>
      <c r="AQ54" s="59"/>
      <c r="AR54" s="58"/>
      <c r="AS54" s="60"/>
      <c r="AT54" s="60"/>
      <c r="AU54" s="61"/>
      <c r="AV54" s="61"/>
      <c r="AW54" s="61"/>
      <c r="AX54" s="61"/>
      <c r="AY54" s="62"/>
      <c r="AZ54" s="62"/>
      <c r="BA54" s="62"/>
      <c r="BB54" s="63"/>
      <c r="BC54" s="63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</row>
    <row r="55" spans="2:84" s="12" customFormat="1" ht="22.5" hidden="1" customHeight="1" x14ac:dyDescent="0.25">
      <c r="B55" s="43" t="s">
        <v>145</v>
      </c>
      <c r="C55" s="44" t="s">
        <v>145</v>
      </c>
      <c r="D55" s="45">
        <v>0</v>
      </c>
      <c r="E55" s="45" t="s">
        <v>145</v>
      </c>
      <c r="F55" s="45" t="s">
        <v>145</v>
      </c>
      <c r="G55" s="46" t="s">
        <v>145</v>
      </c>
      <c r="H55" s="45" t="s">
        <v>145</v>
      </c>
      <c r="I55" s="46" t="s">
        <v>145</v>
      </c>
      <c r="J55" s="47" t="s">
        <v>145</v>
      </c>
      <c r="K55" s="48" t="s">
        <v>145</v>
      </c>
      <c r="L55" s="49" t="s">
        <v>145</v>
      </c>
      <c r="M55" s="49"/>
      <c r="N55" s="49" t="s">
        <v>145</v>
      </c>
      <c r="O55" s="49"/>
      <c r="P55" s="50" t="str" cm="1">
        <f t="array" ref="P55">IFERROR(IF(B55="","",I55/(SUMPRODUCT(($B$5:$B$63=B55)*($I$5:$I$63)))),"")</f>
        <v/>
      </c>
      <c r="Q55" s="50" t="str">
        <f t="shared" si="1"/>
        <v/>
      </c>
      <c r="R55" s="51" t="str">
        <f t="shared" si="0"/>
        <v/>
      </c>
      <c r="S55" s="64" t="str">
        <f>IF(COUNTIF($B$5:$B55,B55)=COUNTIF($B$5:$B$61,B55),SUMIF($B$5:$B$61,B55,$R$5:$R$61),"")</f>
        <v/>
      </c>
      <c r="T55" s="42" t="str">
        <f t="shared" si="2"/>
        <v/>
      </c>
      <c r="U55" s="11"/>
      <c r="V55" s="12">
        <v>150</v>
      </c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</row>
    <row r="56" spans="2:84" s="12" customFormat="1" ht="22.5" hidden="1" customHeight="1" x14ac:dyDescent="0.25">
      <c r="B56" s="43" t="s">
        <v>145</v>
      </c>
      <c r="C56" s="44" t="s">
        <v>145</v>
      </c>
      <c r="D56" s="45">
        <v>0</v>
      </c>
      <c r="E56" s="45" t="s">
        <v>145</v>
      </c>
      <c r="F56" s="45" t="s">
        <v>145</v>
      </c>
      <c r="G56" s="46" t="s">
        <v>145</v>
      </c>
      <c r="H56" s="45" t="s">
        <v>145</v>
      </c>
      <c r="I56" s="46" t="s">
        <v>145</v>
      </c>
      <c r="J56" s="47" t="s">
        <v>145</v>
      </c>
      <c r="K56" s="48" t="s">
        <v>145</v>
      </c>
      <c r="L56" s="49" t="s">
        <v>145</v>
      </c>
      <c r="M56" s="49"/>
      <c r="N56" s="49" t="s">
        <v>145</v>
      </c>
      <c r="O56" s="49"/>
      <c r="P56" s="50" t="str" cm="1">
        <f t="array" ref="P56">IFERROR(IF(B56="","",I56/(SUMPRODUCT(($B$5:$B$63=B56)*($I$5:$I$63)))),"")</f>
        <v/>
      </c>
      <c r="Q56" s="50" t="str">
        <f t="shared" si="1"/>
        <v/>
      </c>
      <c r="R56" s="51" t="str">
        <f t="shared" si="0"/>
        <v/>
      </c>
      <c r="S56" s="64" t="str">
        <f>IF(COUNTIF($B$5:$B56,B56)=COUNTIF($B$5:$B$61,B56),SUMIF($B$5:$B$61,B56,$R$5:$R$61),"")</f>
        <v/>
      </c>
      <c r="T56" s="42" t="str">
        <f t="shared" si="2"/>
        <v/>
      </c>
      <c r="U56" s="11"/>
      <c r="V56" s="12">
        <v>153</v>
      </c>
      <c r="Z56" s="13"/>
      <c r="AA56" s="65"/>
      <c r="AB56" s="65"/>
      <c r="AC56" s="65"/>
      <c r="AD56" s="65"/>
      <c r="AE56" s="65"/>
      <c r="AF56" s="65"/>
      <c r="AG56" s="65"/>
      <c r="AH56" s="65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</row>
    <row r="57" spans="2:84" s="12" customFormat="1" ht="22.5" hidden="1" customHeight="1" x14ac:dyDescent="0.25">
      <c r="B57" s="43" t="s">
        <v>145</v>
      </c>
      <c r="C57" s="44" t="s">
        <v>145</v>
      </c>
      <c r="D57" s="45">
        <v>0</v>
      </c>
      <c r="E57" s="45" t="s">
        <v>145</v>
      </c>
      <c r="F57" s="45" t="s">
        <v>145</v>
      </c>
      <c r="G57" s="46" t="s">
        <v>145</v>
      </c>
      <c r="H57" s="45" t="s">
        <v>145</v>
      </c>
      <c r="I57" s="46" t="s">
        <v>145</v>
      </c>
      <c r="J57" s="47" t="s">
        <v>145</v>
      </c>
      <c r="K57" s="48" t="s">
        <v>145</v>
      </c>
      <c r="L57" s="49" t="s">
        <v>145</v>
      </c>
      <c r="M57" s="49"/>
      <c r="N57" s="49" t="s">
        <v>145</v>
      </c>
      <c r="O57" s="49"/>
      <c r="P57" s="50" t="str" cm="1">
        <f t="array" ref="P57">IFERROR(IF(B57="","",I57/(SUMPRODUCT(($B$5:$B$63=B57)*($I$5:$I$63)))),"")</f>
        <v/>
      </c>
      <c r="Q57" s="50" t="str">
        <f t="shared" si="1"/>
        <v/>
      </c>
      <c r="R57" s="51" t="str">
        <f t="shared" si="0"/>
        <v/>
      </c>
      <c r="S57" s="64" t="str">
        <f>IF(COUNTIF($B$5:$B57,B57)=COUNTIF($B$5:$B$61,B57),SUMIF($B$5:$B$61,B57,$R$5:$R$61),"")</f>
        <v/>
      </c>
      <c r="T57" s="42" t="str">
        <f t="shared" si="2"/>
        <v/>
      </c>
      <c r="U57" s="11"/>
      <c r="V57" s="12">
        <v>156</v>
      </c>
      <c r="Z57" s="13"/>
      <c r="AA57" s="65"/>
      <c r="AB57" s="65"/>
      <c r="AC57" s="65"/>
      <c r="AD57" s="65"/>
      <c r="AE57" s="65"/>
      <c r="AF57" s="65"/>
      <c r="AG57" s="65"/>
      <c r="AH57" s="65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</row>
    <row r="58" spans="2:84" s="12" customFormat="1" ht="22.5" hidden="1" customHeight="1" x14ac:dyDescent="0.25">
      <c r="B58" s="43" t="s">
        <v>145</v>
      </c>
      <c r="C58" s="44" t="s">
        <v>145</v>
      </c>
      <c r="D58" s="45">
        <v>0</v>
      </c>
      <c r="E58" s="45" t="s">
        <v>145</v>
      </c>
      <c r="F58" s="45" t="s">
        <v>145</v>
      </c>
      <c r="G58" s="46" t="s">
        <v>145</v>
      </c>
      <c r="H58" s="45" t="s">
        <v>145</v>
      </c>
      <c r="I58" s="46" t="s">
        <v>145</v>
      </c>
      <c r="J58" s="47" t="s">
        <v>145</v>
      </c>
      <c r="K58" s="48" t="s">
        <v>145</v>
      </c>
      <c r="L58" s="49" t="s">
        <v>145</v>
      </c>
      <c r="M58" s="49"/>
      <c r="N58" s="49" t="s">
        <v>145</v>
      </c>
      <c r="O58" s="49"/>
      <c r="P58" s="50" t="str" cm="1">
        <f t="array" ref="P58">IFERROR(IF(B58="","",I58/(SUMPRODUCT(($B$5:$B$63=B58)*($I$5:$I$63)))),"")</f>
        <v/>
      </c>
      <c r="Q58" s="50" t="str">
        <f t="shared" si="1"/>
        <v/>
      </c>
      <c r="R58" s="51" t="str">
        <f t="shared" si="0"/>
        <v/>
      </c>
      <c r="S58" s="64" t="str">
        <f>IF(COUNTIF($B$5:$B58,B58)=COUNTIF($B$5:$B$61,B58),SUMIF($B$5:$B$61,B58,$R$5:$R$61),"")</f>
        <v/>
      </c>
      <c r="T58" s="42" t="str">
        <f t="shared" si="2"/>
        <v/>
      </c>
      <c r="U58" s="11"/>
      <c r="V58" s="12">
        <v>159</v>
      </c>
      <c r="Z58" s="13"/>
      <c r="AA58" s="13"/>
      <c r="AB58" s="59"/>
      <c r="AC58" s="13"/>
      <c r="AD58" s="13"/>
      <c r="AE58" s="13"/>
      <c r="AF58" s="13"/>
      <c r="AG58" s="13"/>
      <c r="AH58" s="13"/>
      <c r="AI58" s="13"/>
      <c r="AJ58" s="13"/>
      <c r="AK58" s="13"/>
      <c r="AL58" s="58"/>
      <c r="AM58" s="58"/>
      <c r="AN58" s="58"/>
      <c r="AO58" s="58"/>
      <c r="AP58" s="59"/>
      <c r="AQ58" s="59"/>
      <c r="AR58" s="60"/>
      <c r="AS58" s="55"/>
      <c r="AT58" s="55"/>
      <c r="AU58" s="66"/>
      <c r="AV58" s="13"/>
      <c r="AW58" s="13"/>
      <c r="AX58" s="13"/>
      <c r="AY58" s="67"/>
      <c r="AZ58" s="63"/>
      <c r="BA58" s="63"/>
      <c r="BB58" s="13"/>
      <c r="BC58" s="13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</row>
    <row r="59" spans="2:84" s="12" customFormat="1" ht="22.5" hidden="1" customHeight="1" x14ac:dyDescent="0.25">
      <c r="B59" s="43" t="s">
        <v>145</v>
      </c>
      <c r="C59" s="44" t="s">
        <v>145</v>
      </c>
      <c r="D59" s="45">
        <v>0</v>
      </c>
      <c r="E59" s="45" t="s">
        <v>145</v>
      </c>
      <c r="F59" s="45" t="s">
        <v>145</v>
      </c>
      <c r="G59" s="46" t="s">
        <v>145</v>
      </c>
      <c r="H59" s="45" t="s">
        <v>145</v>
      </c>
      <c r="I59" s="46" t="s">
        <v>145</v>
      </c>
      <c r="J59" s="47" t="s">
        <v>145</v>
      </c>
      <c r="K59" s="48" t="s">
        <v>145</v>
      </c>
      <c r="L59" s="49" t="s">
        <v>145</v>
      </c>
      <c r="M59" s="49"/>
      <c r="N59" s="49" t="s">
        <v>145</v>
      </c>
      <c r="O59" s="49"/>
      <c r="P59" s="50" t="str" cm="1">
        <f t="array" ref="P59">IFERROR(IF(B59="","",I59/(SUMPRODUCT(($B$5:$B$63=B59)*($I$5:$I$63)))),"")</f>
        <v/>
      </c>
      <c r="Q59" s="50" t="str">
        <f t="shared" si="1"/>
        <v/>
      </c>
      <c r="R59" s="51" t="str">
        <f t="shared" si="0"/>
        <v/>
      </c>
      <c r="S59" s="64" t="str">
        <f>IF(COUNTIF($B$5:$B59,B59)=COUNTIF($B$5:$B$61,B59),SUMIF($B$5:$B$61,B59,$R$5:$R$61),"")</f>
        <v/>
      </c>
      <c r="T59" s="42" t="str">
        <f t="shared" si="2"/>
        <v/>
      </c>
      <c r="U59" s="11"/>
      <c r="V59" s="12">
        <v>162</v>
      </c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</row>
    <row r="60" spans="2:84" s="12" customFormat="1" ht="22.5" hidden="1" customHeight="1" x14ac:dyDescent="0.25">
      <c r="B60" s="43" t="s">
        <v>145</v>
      </c>
      <c r="C60" s="44" t="s">
        <v>145</v>
      </c>
      <c r="D60" s="45">
        <v>0</v>
      </c>
      <c r="E60" s="45" t="s">
        <v>145</v>
      </c>
      <c r="F60" s="45" t="s">
        <v>145</v>
      </c>
      <c r="G60" s="46" t="s">
        <v>145</v>
      </c>
      <c r="H60" s="45" t="s">
        <v>145</v>
      </c>
      <c r="I60" s="46" t="s">
        <v>145</v>
      </c>
      <c r="J60" s="47" t="s">
        <v>145</v>
      </c>
      <c r="K60" s="48" t="s">
        <v>145</v>
      </c>
      <c r="L60" s="49" t="s">
        <v>145</v>
      </c>
      <c r="M60" s="49"/>
      <c r="N60" s="49" t="s">
        <v>145</v>
      </c>
      <c r="O60" s="49"/>
      <c r="P60" s="50" t="str" cm="1">
        <f t="array" ref="P60">IFERROR(IF(B60="","",I60/(SUMPRODUCT(($B$5:$B$63=B60)*($I$5:$I$63)))),"")</f>
        <v/>
      </c>
      <c r="Q60" s="50" t="str">
        <f t="shared" si="1"/>
        <v/>
      </c>
      <c r="R60" s="51" t="str">
        <f t="shared" si="0"/>
        <v/>
      </c>
      <c r="S60" s="64" t="str">
        <f>IF(COUNTIF($B$5:$B60,B60)=COUNTIF($B$5:$B$61,B60),SUMIF($B$5:$B$61,B60,$R$5:$R$61),"")</f>
        <v/>
      </c>
      <c r="T60" s="42" t="str">
        <f t="shared" si="2"/>
        <v/>
      </c>
      <c r="U60" s="11"/>
      <c r="V60" s="12">
        <v>165</v>
      </c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</row>
    <row r="61" spans="2:84" s="12" customFormat="1" ht="22.5" hidden="1" customHeight="1" x14ac:dyDescent="0.25">
      <c r="B61" s="43" t="s">
        <v>145</v>
      </c>
      <c r="C61" s="44" t="s">
        <v>145</v>
      </c>
      <c r="D61" s="45">
        <v>0</v>
      </c>
      <c r="E61" s="45" t="s">
        <v>145</v>
      </c>
      <c r="F61" s="45" t="s">
        <v>145</v>
      </c>
      <c r="G61" s="46" t="s">
        <v>145</v>
      </c>
      <c r="H61" s="45" t="s">
        <v>145</v>
      </c>
      <c r="I61" s="46" t="s">
        <v>145</v>
      </c>
      <c r="J61" s="47" t="s">
        <v>145</v>
      </c>
      <c r="K61" s="48" t="s">
        <v>145</v>
      </c>
      <c r="L61" s="49" t="s">
        <v>145</v>
      </c>
      <c r="M61" s="49"/>
      <c r="N61" s="49" t="s">
        <v>145</v>
      </c>
      <c r="O61" s="49"/>
      <c r="P61" s="50" t="str" cm="1">
        <f t="array" ref="P61">IFERROR(IF(B61="","",I61/(SUMPRODUCT(($B$5:$B$63=B61)*($I$5:$I$63)))),"")</f>
        <v/>
      </c>
      <c r="Q61" s="50" t="str">
        <f t="shared" si="1"/>
        <v/>
      </c>
      <c r="R61" s="51" t="str">
        <f t="shared" si="0"/>
        <v/>
      </c>
      <c r="S61" s="64">
        <f>IF(COUNTIF($B$5:$B61,B61)=COUNTIF($B$5:$B$61,B61),SUMIF($B$5:$B$61,B61,$R$5:$R$61),"")</f>
        <v>0</v>
      </c>
      <c r="T61" s="42" t="str">
        <f t="shared" si="2"/>
        <v/>
      </c>
      <c r="U61" s="11"/>
      <c r="V61" s="12">
        <v>168</v>
      </c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</row>
    <row r="62" spans="2:84" s="12" customFormat="1" ht="22.5" hidden="1" customHeight="1" x14ac:dyDescent="0.25">
      <c r="B62" s="43" t="s">
        <v>145</v>
      </c>
      <c r="C62" s="44" t="s">
        <v>145</v>
      </c>
      <c r="D62" s="45">
        <v>0</v>
      </c>
      <c r="E62" s="45" t="s">
        <v>145</v>
      </c>
      <c r="F62" s="45" t="s">
        <v>145</v>
      </c>
      <c r="G62" s="46" t="s">
        <v>145</v>
      </c>
      <c r="H62" s="45" t="s">
        <v>145</v>
      </c>
      <c r="I62" s="46" t="s">
        <v>145</v>
      </c>
      <c r="J62" s="47" t="s">
        <v>145</v>
      </c>
      <c r="K62" s="48" t="s">
        <v>145</v>
      </c>
      <c r="L62" s="49" t="s">
        <v>145</v>
      </c>
      <c r="M62" s="49"/>
      <c r="N62" s="49" t="s">
        <v>145</v>
      </c>
      <c r="O62" s="49"/>
      <c r="P62" s="50" t="str" cm="1">
        <f t="array" ref="P62">IFERROR(IF(B62="","",I62/(SUMPRODUCT(($B$5:$B$63=B62)*($I$5:$I$63)))),"")</f>
        <v/>
      </c>
      <c r="Q62" s="50" t="str">
        <f t="shared" si="1"/>
        <v/>
      </c>
      <c r="R62" s="51" t="str">
        <f t="shared" si="0"/>
        <v/>
      </c>
      <c r="S62" s="64" t="str">
        <f>IF(COUNTIF($B$5:$B62,B62)=COUNTIF($B$5:$B$61,B62),SUMIF($B$5:$B$61,B62,$R$5:$R$61),"")</f>
        <v/>
      </c>
      <c r="T62" s="42" t="str">
        <f t="shared" si="2"/>
        <v/>
      </c>
      <c r="U62" s="11"/>
      <c r="V62" s="12">
        <v>171</v>
      </c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</row>
    <row r="63" spans="2:84" s="12" customFormat="1" ht="22.5" hidden="1" customHeight="1" thickBot="1" x14ac:dyDescent="0.3">
      <c r="B63" s="68" t="s">
        <v>145</v>
      </c>
      <c r="C63" s="69" t="s">
        <v>145</v>
      </c>
      <c r="D63" s="70">
        <v>0</v>
      </c>
      <c r="E63" s="70" t="s">
        <v>145</v>
      </c>
      <c r="F63" s="70" t="s">
        <v>145</v>
      </c>
      <c r="G63" s="71" t="s">
        <v>145</v>
      </c>
      <c r="H63" s="70" t="s">
        <v>145</v>
      </c>
      <c r="I63" s="71" t="s">
        <v>145</v>
      </c>
      <c r="J63" s="72">
        <v>0</v>
      </c>
      <c r="K63" s="73" t="s">
        <v>145</v>
      </c>
      <c r="L63" s="74" t="s">
        <v>145</v>
      </c>
      <c r="M63" s="74"/>
      <c r="N63" s="74" t="s">
        <v>145</v>
      </c>
      <c r="O63" s="74"/>
      <c r="P63" s="75" t="str" cm="1">
        <f t="array" ref="P63">IFERROR(IF(B63="","",I63/(SUMPRODUCT(($B$5:$B$63=B63)*($I$5:$I$63)))),"")</f>
        <v/>
      </c>
      <c r="Q63" s="76" t="str">
        <f t="shared" si="1"/>
        <v/>
      </c>
      <c r="R63" s="77" t="str">
        <f t="shared" si="0"/>
        <v/>
      </c>
      <c r="S63" s="78" t="str">
        <f>IF(COUNTIF($B$5:$B63,B63)=COUNTIF($B$5:$B$61,B63),SUMIF($B$5:$B$61,B63,$R$5:$R$61),"")</f>
        <v/>
      </c>
      <c r="T63" s="79" t="str">
        <f t="shared" si="2"/>
        <v/>
      </c>
      <c r="U63" s="11"/>
      <c r="V63" s="12">
        <v>174</v>
      </c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</row>
    <row r="64" spans="2:84" s="12" customFormat="1" ht="22.5" customHeight="1" thickBot="1" x14ac:dyDescent="0.3">
      <c r="B64" s="80" t="s">
        <v>11</v>
      </c>
      <c r="C64" s="81"/>
      <c r="D64" s="81"/>
      <c r="E64" s="82">
        <f t="shared" ref="E64:I64" si="3">SUM(E5:E63)</f>
        <v>1716</v>
      </c>
      <c r="F64" s="83">
        <f t="shared" si="3"/>
        <v>6461</v>
      </c>
      <c r="G64" s="83">
        <f t="shared" si="3"/>
        <v>8177</v>
      </c>
      <c r="H64" s="83">
        <f t="shared" si="3"/>
        <v>0</v>
      </c>
      <c r="I64" s="84">
        <f t="shared" si="3"/>
        <v>8177</v>
      </c>
      <c r="K64" s="85"/>
      <c r="N64" s="86"/>
      <c r="O64" s="86"/>
      <c r="P64" s="86"/>
      <c r="Q64" s="86"/>
      <c r="R64" s="86"/>
      <c r="S64" s="86"/>
      <c r="T64" s="9"/>
      <c r="U64" s="11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</row>
    <row r="65" spans="11:14" ht="15.75" thickBot="1" x14ac:dyDescent="0.3"/>
    <row r="66" spans="11:14" ht="19.5" thickBot="1" x14ac:dyDescent="0.3">
      <c r="K66" s="87" t="s">
        <v>20</v>
      </c>
      <c r="L66" s="88"/>
      <c r="M66" s="87">
        <v>13244</v>
      </c>
      <c r="N66" s="88"/>
    </row>
    <row r="200" spans="1:31" ht="15" customHeight="1" x14ac:dyDescent="0.25">
      <c r="A200" s="89"/>
      <c r="B200" s="89"/>
      <c r="C200" s="89"/>
      <c r="D200" s="89"/>
      <c r="E200" s="89"/>
      <c r="F200" s="89"/>
      <c r="G200" s="90" t="s">
        <v>21</v>
      </c>
      <c r="H200" s="90"/>
      <c r="I200" s="90"/>
      <c r="J200" s="90"/>
      <c r="K200" s="90"/>
      <c r="L200" s="90"/>
      <c r="M200" s="90"/>
      <c r="N200" s="90"/>
      <c r="O200" s="90"/>
      <c r="P200" s="90"/>
      <c r="Q200" s="90"/>
      <c r="R200" s="90"/>
      <c r="S200" s="90"/>
      <c r="T200" s="89"/>
      <c r="U200" s="91" t="s">
        <v>22</v>
      </c>
      <c r="V200" s="91"/>
      <c r="W200" s="91"/>
      <c r="X200" s="91"/>
      <c r="Y200" s="91"/>
      <c r="Z200" s="91"/>
      <c r="AA200" s="91"/>
      <c r="AB200" s="91"/>
      <c r="AC200" s="89"/>
      <c r="AD200" s="89"/>
      <c r="AE200" s="13"/>
    </row>
    <row r="201" spans="1:31" ht="15" customHeight="1" x14ac:dyDescent="0.25">
      <c r="A201" s="89"/>
      <c r="B201" s="89"/>
      <c r="C201" s="89"/>
      <c r="D201" s="89"/>
      <c r="E201" s="89"/>
      <c r="F201" s="89"/>
      <c r="G201" s="90"/>
      <c r="H201" s="90"/>
      <c r="I201" s="90"/>
      <c r="J201" s="90"/>
      <c r="K201" s="90"/>
      <c r="L201" s="90"/>
      <c r="M201" s="90"/>
      <c r="N201" s="90"/>
      <c r="O201" s="90"/>
      <c r="P201" s="90"/>
      <c r="Q201" s="90"/>
      <c r="R201" s="90"/>
      <c r="S201" s="90"/>
      <c r="T201" s="89"/>
      <c r="U201" s="89"/>
      <c r="V201" s="89"/>
      <c r="W201" s="89"/>
      <c r="X201" s="92" t="s">
        <v>23</v>
      </c>
      <c r="Y201" s="92"/>
      <c r="Z201" s="92"/>
      <c r="AA201" s="92"/>
      <c r="AB201" s="92"/>
      <c r="AC201" s="89"/>
      <c r="AD201" s="89"/>
      <c r="AE201" s="13"/>
    </row>
    <row r="202" spans="1:31" ht="15" customHeight="1" x14ac:dyDescent="0.25">
      <c r="A202" s="89"/>
      <c r="B202" s="89"/>
      <c r="C202" s="89"/>
      <c r="D202" s="89"/>
      <c r="E202" s="89"/>
      <c r="F202" s="89"/>
      <c r="G202" s="90"/>
      <c r="H202" s="90"/>
      <c r="I202" s="90"/>
      <c r="J202" s="90"/>
      <c r="K202" s="90"/>
      <c r="L202" s="90"/>
      <c r="M202" s="90"/>
      <c r="N202" s="90"/>
      <c r="O202" s="90"/>
      <c r="P202" s="90"/>
      <c r="Q202" s="90"/>
      <c r="R202" s="90"/>
      <c r="S202" s="90"/>
      <c r="T202" s="89"/>
      <c r="U202" s="89"/>
      <c r="V202" s="89"/>
      <c r="W202" s="89"/>
      <c r="X202" s="92"/>
      <c r="Y202" s="92"/>
      <c r="Z202" s="92"/>
      <c r="AA202" s="92"/>
      <c r="AB202" s="92"/>
      <c r="AC202" s="89"/>
      <c r="AD202" s="89"/>
      <c r="AE202" s="13"/>
    </row>
    <row r="203" spans="1:31" ht="15" customHeight="1" x14ac:dyDescent="0.25">
      <c r="A203" s="89"/>
      <c r="B203" s="89"/>
      <c r="C203" s="89"/>
      <c r="D203" s="89"/>
      <c r="E203" s="89"/>
      <c r="F203" s="89"/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0"/>
      <c r="T203" s="89"/>
      <c r="U203" s="89"/>
      <c r="V203" s="89"/>
      <c r="W203" s="89"/>
      <c r="X203" s="92"/>
      <c r="Y203" s="92"/>
      <c r="Z203" s="92"/>
      <c r="AA203" s="92"/>
      <c r="AB203" s="92"/>
      <c r="AC203" s="89"/>
      <c r="AD203" s="89"/>
      <c r="AE203" s="13"/>
    </row>
    <row r="204" spans="1:31" ht="15" customHeight="1" x14ac:dyDescent="0.25">
      <c r="A204" s="89"/>
      <c r="B204" s="89"/>
      <c r="C204" s="89"/>
      <c r="D204" s="89"/>
      <c r="E204" s="89"/>
      <c r="F204" s="89"/>
      <c r="G204" s="90"/>
      <c r="H204" s="90"/>
      <c r="I204" s="90"/>
      <c r="J204" s="90"/>
      <c r="K204" s="90"/>
      <c r="L204" s="90"/>
      <c r="M204" s="90"/>
      <c r="N204" s="90"/>
      <c r="O204" s="90"/>
      <c r="P204" s="90"/>
      <c r="Q204" s="90"/>
      <c r="R204" s="90"/>
      <c r="S204" s="90"/>
      <c r="T204" s="89"/>
      <c r="U204" s="89"/>
      <c r="V204" s="89"/>
      <c r="W204" s="89"/>
      <c r="X204" s="92"/>
      <c r="Y204" s="92"/>
      <c r="Z204" s="92"/>
      <c r="AA204" s="92"/>
      <c r="AB204" s="92"/>
      <c r="AC204" s="89"/>
      <c r="AD204" s="89"/>
      <c r="AE204" s="13"/>
    </row>
    <row r="205" spans="1:31" x14ac:dyDescent="0.25">
      <c r="A205" s="89"/>
      <c r="B205" s="89"/>
      <c r="C205" s="89"/>
      <c r="D205" s="89"/>
      <c r="E205" s="89"/>
      <c r="F205" s="89"/>
      <c r="G205" s="89"/>
      <c r="H205" s="89"/>
      <c r="I205" s="89"/>
      <c r="J205" s="89"/>
      <c r="K205" s="89"/>
      <c r="L205" s="89"/>
      <c r="M205" s="89"/>
      <c r="N205" s="89"/>
      <c r="O205" s="89"/>
      <c r="P205" s="89"/>
      <c r="Q205" s="89"/>
      <c r="R205" s="89"/>
      <c r="S205" s="89"/>
      <c r="T205" s="89"/>
      <c r="U205" s="89"/>
      <c r="V205" s="89"/>
      <c r="W205" s="89"/>
      <c r="X205" s="89"/>
      <c r="Y205" s="89"/>
      <c r="Z205" s="89"/>
      <c r="AA205" s="89"/>
      <c r="AB205" s="89"/>
      <c r="AC205" s="89"/>
      <c r="AD205" s="89"/>
      <c r="AE205" s="13"/>
    </row>
    <row r="206" spans="1:31" ht="15" customHeight="1" x14ac:dyDescent="0.25">
      <c r="A206" s="89"/>
      <c r="B206" s="93" t="s">
        <v>24</v>
      </c>
      <c r="C206" s="93"/>
      <c r="D206" s="93"/>
      <c r="E206" s="93"/>
      <c r="F206" s="93"/>
      <c r="G206" s="93"/>
      <c r="H206" s="93"/>
      <c r="I206" s="93"/>
      <c r="J206" s="93"/>
      <c r="K206" s="93"/>
      <c r="L206" s="93"/>
      <c r="M206" s="93"/>
      <c r="N206" s="93"/>
      <c r="O206" s="93"/>
      <c r="P206" s="93"/>
      <c r="Q206" s="93"/>
      <c r="R206" s="93"/>
      <c r="S206" s="93"/>
      <c r="T206" s="93"/>
      <c r="U206" s="93"/>
      <c r="V206" s="93"/>
      <c r="W206" s="93"/>
      <c r="X206" s="93"/>
      <c r="Y206" s="93"/>
      <c r="Z206" s="93"/>
      <c r="AA206" s="93"/>
      <c r="AB206" s="93"/>
      <c r="AC206" s="89"/>
      <c r="AD206" s="89"/>
      <c r="AE206" s="13"/>
    </row>
    <row r="207" spans="1:31" x14ac:dyDescent="0.25">
      <c r="A207" s="89"/>
      <c r="B207" s="89"/>
      <c r="C207" s="89"/>
      <c r="D207" s="89"/>
      <c r="E207" s="89"/>
      <c r="F207" s="89"/>
      <c r="G207" s="89"/>
      <c r="H207" s="89"/>
      <c r="I207" s="89"/>
      <c r="J207" s="89"/>
      <c r="K207" s="89"/>
      <c r="L207" s="89"/>
      <c r="M207" s="89"/>
      <c r="N207" s="89"/>
      <c r="O207" s="89"/>
      <c r="P207" s="89"/>
      <c r="Q207" s="89"/>
      <c r="R207" s="89"/>
      <c r="S207" s="89"/>
      <c r="T207" s="89"/>
      <c r="U207" s="89"/>
      <c r="V207" s="89"/>
      <c r="W207" s="89"/>
      <c r="X207" s="89"/>
      <c r="Y207" s="89"/>
      <c r="Z207" s="89"/>
      <c r="AA207" s="89"/>
      <c r="AB207" s="89"/>
      <c r="AC207" s="89"/>
      <c r="AD207" s="89"/>
      <c r="AE207" s="13"/>
    </row>
    <row r="208" spans="1:31" x14ac:dyDescent="0.25">
      <c r="A208" s="89"/>
      <c r="B208" s="94" t="s">
        <v>25</v>
      </c>
      <c r="C208" s="94"/>
      <c r="D208" s="94"/>
      <c r="E208" s="89"/>
      <c r="F208" s="95" t="s">
        <v>22</v>
      </c>
      <c r="G208" s="95"/>
      <c r="H208" s="95"/>
      <c r="I208" s="95"/>
      <c r="J208" s="95"/>
      <c r="K208" s="95"/>
      <c r="L208" s="95"/>
      <c r="M208" s="95"/>
      <c r="N208" s="95"/>
      <c r="O208" s="95"/>
      <c r="P208" s="95"/>
      <c r="Q208" s="89"/>
      <c r="R208" s="89"/>
      <c r="S208" s="89"/>
      <c r="T208" s="89"/>
      <c r="U208" s="89"/>
      <c r="V208" s="89"/>
      <c r="W208" s="89"/>
      <c r="X208" s="89"/>
      <c r="Y208" s="89"/>
      <c r="Z208" s="89"/>
      <c r="AA208" s="89"/>
      <c r="AB208" s="89"/>
      <c r="AC208" s="89"/>
      <c r="AD208" s="89"/>
      <c r="AE208" s="13"/>
    </row>
    <row r="209" spans="1:31" x14ac:dyDescent="0.25">
      <c r="A209" s="89"/>
      <c r="B209" s="89"/>
      <c r="C209" s="89"/>
      <c r="D209" s="89"/>
      <c r="E209" s="89"/>
      <c r="F209" s="89"/>
      <c r="G209" s="89"/>
      <c r="H209" s="89"/>
      <c r="I209" s="89"/>
      <c r="J209" s="89"/>
      <c r="K209" s="89"/>
      <c r="L209" s="89"/>
      <c r="M209" s="89"/>
      <c r="N209" s="89"/>
      <c r="O209" s="89"/>
      <c r="P209" s="89"/>
      <c r="Q209" s="89"/>
      <c r="R209" s="89"/>
      <c r="S209" s="89"/>
      <c r="T209" s="89"/>
      <c r="U209" s="89"/>
      <c r="V209" s="89"/>
      <c r="W209" s="89"/>
      <c r="X209" s="89"/>
      <c r="Y209" s="89"/>
      <c r="Z209" s="89"/>
      <c r="AA209" s="89"/>
      <c r="AB209" s="89"/>
      <c r="AC209" s="89"/>
      <c r="AD209" s="89"/>
      <c r="AE209" s="13"/>
    </row>
    <row r="210" spans="1:31" ht="15" customHeight="1" x14ac:dyDescent="0.25">
      <c r="A210" s="89"/>
      <c r="B210" s="96" t="s">
        <v>26</v>
      </c>
      <c r="C210" s="97" t="s">
        <v>27</v>
      </c>
      <c r="D210" s="96" t="s">
        <v>28</v>
      </c>
      <c r="E210" s="96"/>
      <c r="F210" s="96"/>
      <c r="G210" s="89"/>
      <c r="H210" s="89"/>
      <c r="I210" s="96" t="s">
        <v>29</v>
      </c>
      <c r="J210" s="96"/>
      <c r="K210" s="96" t="s">
        <v>30</v>
      </c>
      <c r="L210" s="96"/>
      <c r="M210" s="96" t="s">
        <v>31</v>
      </c>
      <c r="N210" s="96"/>
      <c r="O210" s="98" t="s">
        <v>32</v>
      </c>
      <c r="P210" s="98"/>
      <c r="Q210" s="98" t="s">
        <v>33</v>
      </c>
      <c r="R210" s="98" t="s">
        <v>34</v>
      </c>
      <c r="S210" s="97" t="s">
        <v>35</v>
      </c>
      <c r="T210" s="98" t="s">
        <v>36</v>
      </c>
      <c r="U210" s="98"/>
      <c r="V210" s="99" t="s">
        <v>37</v>
      </c>
      <c r="W210" s="99"/>
      <c r="X210" s="99" t="s">
        <v>38</v>
      </c>
      <c r="Y210" s="99"/>
      <c r="Z210" s="98" t="s">
        <v>39</v>
      </c>
      <c r="AA210" s="98" t="s">
        <v>40</v>
      </c>
      <c r="AB210" s="98"/>
      <c r="AC210" s="98" t="s">
        <v>41</v>
      </c>
      <c r="AD210" s="98" t="s">
        <v>42</v>
      </c>
      <c r="AE210" s="56"/>
    </row>
    <row r="211" spans="1:31" x14ac:dyDescent="0.25">
      <c r="A211" s="89"/>
      <c r="B211" s="96"/>
      <c r="C211" s="89"/>
      <c r="D211" s="89"/>
      <c r="E211" s="89"/>
      <c r="F211" s="89"/>
      <c r="G211" s="89"/>
      <c r="H211" s="89"/>
      <c r="I211" s="89"/>
      <c r="J211" s="89"/>
      <c r="K211" s="89"/>
      <c r="L211" s="89"/>
      <c r="M211" s="89"/>
      <c r="N211" s="89"/>
      <c r="O211" s="98"/>
      <c r="P211" s="98"/>
      <c r="Q211" s="98"/>
      <c r="R211" s="98"/>
      <c r="S211" s="89"/>
      <c r="T211" s="98"/>
      <c r="U211" s="98"/>
      <c r="V211" s="89"/>
      <c r="W211" s="89"/>
      <c r="X211" s="89"/>
      <c r="Y211" s="89"/>
      <c r="Z211" s="98"/>
      <c r="AA211" s="98"/>
      <c r="AB211" s="98"/>
      <c r="AC211" s="98"/>
      <c r="AD211" s="98"/>
      <c r="AE211" s="56"/>
    </row>
    <row r="212" spans="1:31" x14ac:dyDescent="0.25">
      <c r="A212" s="89"/>
      <c r="B212" s="89"/>
      <c r="C212" s="89"/>
      <c r="D212" s="89"/>
      <c r="E212" s="89"/>
      <c r="F212" s="89"/>
      <c r="G212" s="89"/>
      <c r="H212" s="89"/>
      <c r="I212" s="89"/>
      <c r="J212" s="89"/>
      <c r="K212" s="89"/>
      <c r="L212" s="89"/>
      <c r="M212" s="89"/>
      <c r="N212" s="89"/>
      <c r="O212" s="89"/>
      <c r="P212" s="89"/>
      <c r="Q212" s="89"/>
      <c r="R212" s="89"/>
      <c r="S212" s="89"/>
      <c r="T212" s="98"/>
      <c r="U212" s="98"/>
      <c r="V212" s="89"/>
      <c r="W212" s="89"/>
      <c r="X212" s="89"/>
      <c r="Y212" s="89"/>
      <c r="Z212" s="89"/>
      <c r="AA212" s="89"/>
      <c r="AB212" s="89"/>
      <c r="AC212" s="89"/>
      <c r="AD212" s="98"/>
      <c r="AE212" s="56"/>
    </row>
    <row r="213" spans="1:31" x14ac:dyDescent="0.25">
      <c r="A213" s="89"/>
      <c r="B213" s="89"/>
      <c r="C213" s="89"/>
      <c r="D213" s="89"/>
      <c r="E213" s="89"/>
      <c r="F213" s="89"/>
      <c r="G213" s="89"/>
      <c r="H213" s="89"/>
      <c r="I213" s="89"/>
      <c r="J213" s="89"/>
      <c r="K213" s="89"/>
      <c r="L213" s="89"/>
      <c r="M213" s="89"/>
      <c r="N213" s="89"/>
      <c r="O213" s="89"/>
      <c r="P213" s="89"/>
      <c r="Q213" s="89"/>
      <c r="R213" s="89"/>
      <c r="S213" s="89"/>
      <c r="T213" s="89"/>
      <c r="U213" s="89"/>
      <c r="V213" s="89"/>
      <c r="W213" s="89"/>
      <c r="X213" s="89"/>
      <c r="Y213" s="89"/>
      <c r="Z213" s="89"/>
      <c r="AA213" s="89"/>
      <c r="AB213" s="89"/>
      <c r="AC213" s="89"/>
      <c r="AD213" s="89"/>
      <c r="AE213" s="13"/>
    </row>
    <row r="214" spans="1:31" x14ac:dyDescent="0.25">
      <c r="A214" s="89"/>
      <c r="B214" s="89"/>
      <c r="C214" s="89"/>
      <c r="D214" s="89"/>
      <c r="E214" s="89"/>
      <c r="F214" s="89"/>
      <c r="G214" s="89"/>
      <c r="H214" s="89"/>
      <c r="I214" s="89"/>
      <c r="J214" s="89"/>
      <c r="K214" s="89"/>
      <c r="L214" s="89"/>
      <c r="M214" s="89"/>
      <c r="N214" s="89"/>
      <c r="O214" s="89"/>
      <c r="P214" s="89"/>
      <c r="Q214" s="89"/>
      <c r="R214" s="89"/>
      <c r="S214" s="89"/>
      <c r="T214" s="89"/>
      <c r="U214" s="89"/>
      <c r="V214" s="89"/>
      <c r="W214" s="89"/>
      <c r="X214" s="89"/>
      <c r="Y214" s="89"/>
      <c r="Z214" s="89"/>
      <c r="AA214" s="89"/>
      <c r="AB214" s="89"/>
      <c r="AC214" s="89"/>
      <c r="AD214" s="89"/>
      <c r="AE214" s="13"/>
    </row>
    <row r="215" spans="1:31" ht="15" customHeight="1" x14ac:dyDescent="0.25">
      <c r="A215" s="89"/>
      <c r="B215" s="100" t="s">
        <v>43</v>
      </c>
      <c r="C215" s="101">
        <v>442</v>
      </c>
      <c r="D215" s="96" t="s">
        <v>44</v>
      </c>
      <c r="E215" s="96"/>
      <c r="F215" s="96"/>
      <c r="G215" s="89"/>
      <c r="H215" s="89"/>
      <c r="I215" s="96" t="s">
        <v>45</v>
      </c>
      <c r="J215" s="96"/>
      <c r="K215" s="100" t="s">
        <v>46</v>
      </c>
      <c r="L215" s="96" t="s">
        <v>47</v>
      </c>
      <c r="M215" s="96"/>
      <c r="N215" s="96"/>
      <c r="O215" s="102">
        <v>34</v>
      </c>
      <c r="P215" s="102"/>
      <c r="Q215" s="101">
        <v>2980</v>
      </c>
      <c r="R215" s="101">
        <v>2915</v>
      </c>
      <c r="S215" s="101">
        <v>65</v>
      </c>
      <c r="T215" s="103">
        <v>2.229845626072041</v>
      </c>
      <c r="U215" s="103"/>
      <c r="V215" s="104" t="s">
        <v>48</v>
      </c>
      <c r="W215" s="104"/>
      <c r="X215" s="104" t="s">
        <v>49</v>
      </c>
      <c r="Y215" s="104"/>
      <c r="Z215" s="105">
        <v>21.945651373444289</v>
      </c>
      <c r="AA215" s="106">
        <v>19.829651317540591</v>
      </c>
      <c r="AB215" s="106"/>
      <c r="AC215" s="107">
        <v>0.96315449256625729</v>
      </c>
      <c r="AD215" s="107">
        <v>87.647058823529406</v>
      </c>
      <c r="AE215" s="63"/>
    </row>
    <row r="216" spans="1:31" x14ac:dyDescent="0.25">
      <c r="A216" s="89"/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  <c r="U216" s="89"/>
      <c r="V216" s="89"/>
      <c r="W216" s="89"/>
      <c r="X216" s="89"/>
      <c r="Y216" s="89"/>
      <c r="Z216" s="89"/>
      <c r="AA216" s="89"/>
      <c r="AB216" s="89"/>
      <c r="AC216" s="89"/>
      <c r="AD216" s="89"/>
      <c r="AE216" s="13"/>
    </row>
    <row r="217" spans="1:31" ht="15" customHeight="1" x14ac:dyDescent="0.25">
      <c r="A217" s="89"/>
      <c r="B217" s="100" t="s">
        <v>50</v>
      </c>
      <c r="C217" s="101">
        <v>244</v>
      </c>
      <c r="D217" s="96" t="s">
        <v>51</v>
      </c>
      <c r="E217" s="96"/>
      <c r="F217" s="96"/>
      <c r="G217" s="89"/>
      <c r="H217" s="89"/>
      <c r="I217" s="96" t="s">
        <v>52</v>
      </c>
      <c r="J217" s="96"/>
      <c r="K217" s="100" t="s">
        <v>46</v>
      </c>
      <c r="L217" s="96" t="s">
        <v>47</v>
      </c>
      <c r="M217" s="96"/>
      <c r="N217" s="96"/>
      <c r="O217" s="102">
        <v>7</v>
      </c>
      <c r="P217" s="102"/>
      <c r="Q217" s="101">
        <v>508</v>
      </c>
      <c r="R217" s="101">
        <v>491</v>
      </c>
      <c r="S217" s="101">
        <v>17</v>
      </c>
      <c r="T217" s="103">
        <v>3.4623217922606919</v>
      </c>
      <c r="U217" s="103"/>
      <c r="V217" s="104" t="s">
        <v>53</v>
      </c>
      <c r="W217" s="104"/>
      <c r="X217" s="104" t="s">
        <v>54</v>
      </c>
      <c r="Y217" s="104"/>
      <c r="Z217" s="105">
        <v>3.7410707710435229</v>
      </c>
      <c r="AA217" s="106">
        <v>29.742388758782205</v>
      </c>
      <c r="AB217" s="106"/>
      <c r="AC217" s="107">
        <v>0.29742388758782201</v>
      </c>
      <c r="AD217" s="107">
        <v>72.571428571428569</v>
      </c>
      <c r="AE217" s="63"/>
    </row>
    <row r="218" spans="1:31" x14ac:dyDescent="0.25">
      <c r="A218" s="89"/>
      <c r="B218" s="89"/>
      <c r="C218" s="89"/>
      <c r="D218" s="89"/>
      <c r="E218" s="89"/>
      <c r="F218" s="89"/>
      <c r="G218" s="89"/>
      <c r="H218" s="89"/>
      <c r="I218" s="89"/>
      <c r="J218" s="89"/>
      <c r="K218" s="89"/>
      <c r="L218" s="89"/>
      <c r="M218" s="89"/>
      <c r="N218" s="89"/>
      <c r="O218" s="89"/>
      <c r="P218" s="89"/>
      <c r="Q218" s="89"/>
      <c r="R218" s="89"/>
      <c r="S218" s="89"/>
      <c r="T218" s="89"/>
      <c r="U218" s="89"/>
      <c r="V218" s="89"/>
      <c r="W218" s="89"/>
      <c r="X218" s="89"/>
      <c r="Y218" s="89"/>
      <c r="Z218" s="89"/>
      <c r="AA218" s="89"/>
      <c r="AB218" s="89"/>
      <c r="AC218" s="89"/>
      <c r="AD218" s="89"/>
      <c r="AE218" s="13"/>
    </row>
    <row r="219" spans="1:31" ht="15" customHeight="1" x14ac:dyDescent="0.25">
      <c r="A219" s="89"/>
      <c r="B219" s="89"/>
      <c r="C219" s="89"/>
      <c r="D219" s="96" t="s">
        <v>51</v>
      </c>
      <c r="E219" s="96"/>
      <c r="F219" s="96"/>
      <c r="G219" s="89"/>
      <c r="H219" s="89"/>
      <c r="I219" s="96" t="s">
        <v>52</v>
      </c>
      <c r="J219" s="96"/>
      <c r="K219" s="100" t="s">
        <v>55</v>
      </c>
      <c r="L219" s="96" t="s">
        <v>47</v>
      </c>
      <c r="M219" s="96"/>
      <c r="N219" s="96"/>
      <c r="O219" s="102">
        <v>7</v>
      </c>
      <c r="P219" s="102"/>
      <c r="Q219" s="101">
        <v>387</v>
      </c>
      <c r="R219" s="101">
        <v>374</v>
      </c>
      <c r="S219" s="101">
        <v>13</v>
      </c>
      <c r="T219" s="103">
        <v>3.4759358288770055</v>
      </c>
      <c r="U219" s="103"/>
      <c r="V219" s="104" t="s">
        <v>56</v>
      </c>
      <c r="W219" s="104"/>
      <c r="X219" s="104" t="s">
        <v>57</v>
      </c>
      <c r="Y219" s="104"/>
      <c r="Z219" s="105">
        <v>2.8499889535311875</v>
      </c>
      <c r="AA219" s="106">
        <v>22.658079625292739</v>
      </c>
      <c r="AB219" s="106"/>
      <c r="AC219" s="107">
        <v>0.2265807962529274</v>
      </c>
      <c r="AD219" s="107">
        <v>55.285714285714285</v>
      </c>
      <c r="AE219" s="63"/>
    </row>
    <row r="220" spans="1:31" x14ac:dyDescent="0.25">
      <c r="A220" s="89"/>
      <c r="B220" s="89"/>
      <c r="C220" s="89"/>
      <c r="D220" s="89"/>
      <c r="E220" s="89"/>
      <c r="F220" s="89"/>
      <c r="G220" s="89"/>
      <c r="H220" s="89"/>
      <c r="I220" s="89"/>
      <c r="J220" s="89"/>
      <c r="K220" s="89"/>
      <c r="L220" s="89"/>
      <c r="M220" s="89"/>
      <c r="N220" s="89"/>
      <c r="O220" s="89"/>
      <c r="P220" s="89"/>
      <c r="Q220" s="89"/>
      <c r="R220" s="89"/>
      <c r="S220" s="89"/>
      <c r="T220" s="89"/>
      <c r="U220" s="89"/>
      <c r="V220" s="89"/>
      <c r="W220" s="89"/>
      <c r="X220" s="89"/>
      <c r="Y220" s="89"/>
      <c r="Z220" s="89"/>
      <c r="AA220" s="89"/>
      <c r="AB220" s="89"/>
      <c r="AC220" s="89"/>
      <c r="AD220" s="89"/>
      <c r="AE220" s="13"/>
    </row>
    <row r="221" spans="1:31" ht="15" customHeight="1" x14ac:dyDescent="0.25">
      <c r="A221" s="89"/>
      <c r="B221" s="89"/>
      <c r="C221" s="89"/>
      <c r="D221" s="96" t="s">
        <v>58</v>
      </c>
      <c r="E221" s="96"/>
      <c r="F221" s="96"/>
      <c r="G221" s="89"/>
      <c r="H221" s="89"/>
      <c r="I221" s="96" t="s">
        <v>59</v>
      </c>
      <c r="J221" s="96"/>
      <c r="K221" s="100" t="s">
        <v>47</v>
      </c>
      <c r="L221" s="89"/>
      <c r="M221" s="102">
        <v>6</v>
      </c>
      <c r="N221" s="102"/>
      <c r="O221" s="102">
        <v>0</v>
      </c>
      <c r="P221" s="102"/>
      <c r="Q221" s="101">
        <v>0</v>
      </c>
      <c r="R221" s="101">
        <v>0</v>
      </c>
      <c r="S221" s="108">
        <v>0</v>
      </c>
      <c r="T221" s="104" t="s">
        <v>60</v>
      </c>
      <c r="U221" s="104"/>
      <c r="V221" s="109" t="s">
        <v>60</v>
      </c>
      <c r="W221" s="106">
        <v>0</v>
      </c>
      <c r="X221" s="106"/>
      <c r="Y221" s="106"/>
      <c r="Z221" s="105">
        <v>0</v>
      </c>
      <c r="AA221" s="107">
        <v>0</v>
      </c>
      <c r="AB221" s="107">
        <v>0</v>
      </c>
      <c r="AC221" s="89"/>
      <c r="AD221" s="89"/>
      <c r="AE221" s="63"/>
    </row>
    <row r="222" spans="1:31" x14ac:dyDescent="0.25">
      <c r="A222" s="89"/>
      <c r="B222" s="89"/>
      <c r="C222" s="89"/>
      <c r="D222" s="89"/>
      <c r="E222" s="89"/>
      <c r="F222" s="89"/>
      <c r="G222" s="89"/>
      <c r="H222" s="89"/>
      <c r="I222" s="89"/>
      <c r="J222" s="89"/>
      <c r="K222" s="89"/>
      <c r="L222" s="89"/>
      <c r="M222" s="89"/>
      <c r="N222" s="89"/>
      <c r="O222" s="89"/>
      <c r="P222" s="89"/>
      <c r="Q222" s="89"/>
      <c r="R222" s="89"/>
      <c r="S222" s="89"/>
      <c r="T222" s="89"/>
      <c r="U222" s="89"/>
      <c r="V222" s="89"/>
      <c r="W222" s="89"/>
      <c r="X222" s="89"/>
      <c r="Y222" s="89"/>
      <c r="Z222" s="89"/>
      <c r="AA222" s="89"/>
      <c r="AB222" s="89"/>
      <c r="AC222" s="89"/>
      <c r="AD222" s="89"/>
      <c r="AE222" s="13"/>
    </row>
    <row r="223" spans="1:31" ht="15" customHeight="1" x14ac:dyDescent="0.25">
      <c r="A223" s="89"/>
      <c r="B223" s="89"/>
      <c r="C223" s="89"/>
      <c r="D223" s="96" t="s">
        <v>58</v>
      </c>
      <c r="E223" s="96"/>
      <c r="F223" s="96"/>
      <c r="G223" s="89"/>
      <c r="H223" s="89"/>
      <c r="I223" s="96" t="s">
        <v>59</v>
      </c>
      <c r="J223" s="96"/>
      <c r="K223" s="100" t="s">
        <v>46</v>
      </c>
      <c r="L223" s="96" t="s">
        <v>47</v>
      </c>
      <c r="M223" s="96"/>
      <c r="N223" s="96"/>
      <c r="O223" s="102">
        <v>12</v>
      </c>
      <c r="P223" s="102"/>
      <c r="Q223" s="101">
        <v>947</v>
      </c>
      <c r="R223" s="101">
        <v>924</v>
      </c>
      <c r="S223" s="101">
        <v>23</v>
      </c>
      <c r="T223" s="103">
        <v>2.4891774891774894</v>
      </c>
      <c r="U223" s="103"/>
      <c r="V223" s="104" t="s">
        <v>61</v>
      </c>
      <c r="W223" s="104"/>
      <c r="X223" s="104" t="s">
        <v>62</v>
      </c>
      <c r="Y223" s="104"/>
      <c r="Z223" s="105">
        <v>6.9740039767287723</v>
      </c>
      <c r="AA223" s="106">
        <v>32.342896174863391</v>
      </c>
      <c r="AB223" s="106"/>
      <c r="AC223" s="107">
        <v>0.5544496487119438</v>
      </c>
      <c r="AD223" s="107">
        <v>78.916666666666671</v>
      </c>
      <c r="AE223" s="63"/>
    </row>
    <row r="224" spans="1:31" ht="15" customHeight="1" x14ac:dyDescent="0.25">
      <c r="A224" s="89"/>
      <c r="B224" s="89"/>
      <c r="C224" s="89"/>
      <c r="D224" s="89"/>
      <c r="E224" s="89"/>
      <c r="F224" s="89"/>
      <c r="G224" s="89"/>
      <c r="H224" s="89"/>
      <c r="I224" s="89"/>
      <c r="J224" s="89"/>
      <c r="K224" s="89"/>
      <c r="L224" s="89"/>
      <c r="M224" s="89"/>
      <c r="N224" s="89"/>
      <c r="O224" s="89"/>
      <c r="P224" s="89"/>
      <c r="Q224" s="89"/>
      <c r="R224" s="89"/>
      <c r="S224" s="89"/>
      <c r="T224" s="89"/>
      <c r="U224" s="89"/>
      <c r="V224" s="89"/>
      <c r="W224" s="89"/>
      <c r="X224" s="89"/>
      <c r="Y224" s="89"/>
      <c r="Z224" s="89"/>
      <c r="AA224" s="89"/>
      <c r="AB224" s="89"/>
      <c r="AC224" s="89"/>
      <c r="AD224" s="89"/>
      <c r="AE224" s="13"/>
    </row>
    <row r="225" spans="1:31" ht="15" customHeight="1" x14ac:dyDescent="0.25">
      <c r="A225" s="89"/>
      <c r="B225" s="89"/>
      <c r="C225" s="89"/>
      <c r="D225" s="96" t="s">
        <v>63</v>
      </c>
      <c r="E225" s="96"/>
      <c r="F225" s="96"/>
      <c r="G225" s="89"/>
      <c r="H225" s="89"/>
      <c r="I225" s="96" t="s">
        <v>64</v>
      </c>
      <c r="J225" s="96"/>
      <c r="K225" s="100" t="s">
        <v>46</v>
      </c>
      <c r="L225" s="96" t="s">
        <v>47</v>
      </c>
      <c r="M225" s="96"/>
      <c r="N225" s="96"/>
      <c r="O225" s="102">
        <v>12</v>
      </c>
      <c r="P225" s="102"/>
      <c r="Q225" s="101">
        <v>159</v>
      </c>
      <c r="R225" s="101">
        <v>159</v>
      </c>
      <c r="S225" s="101">
        <v>0</v>
      </c>
      <c r="T225" s="103">
        <v>0</v>
      </c>
      <c r="U225" s="103"/>
      <c r="V225" s="104" t="s">
        <v>65</v>
      </c>
      <c r="W225" s="104"/>
      <c r="X225" s="104" t="s">
        <v>66</v>
      </c>
      <c r="Y225" s="104"/>
      <c r="Z225" s="105">
        <v>1.170925694086457</v>
      </c>
      <c r="AA225" s="106">
        <v>5.4303278688524594</v>
      </c>
      <c r="AB225" s="106"/>
      <c r="AC225" s="107">
        <v>9.3091334894613562E-2</v>
      </c>
      <c r="AD225" s="107">
        <v>13.25</v>
      </c>
      <c r="AE225" s="63"/>
    </row>
    <row r="226" spans="1:31" ht="15" customHeight="1" x14ac:dyDescent="0.25">
      <c r="A226" s="89"/>
      <c r="B226" s="89"/>
      <c r="C226" s="89"/>
      <c r="D226" s="89"/>
      <c r="E226" s="89"/>
      <c r="F226" s="89"/>
      <c r="G226" s="89"/>
      <c r="H226" s="89"/>
      <c r="I226" s="89"/>
      <c r="J226" s="89"/>
      <c r="K226" s="89"/>
      <c r="L226" s="89"/>
      <c r="M226" s="89"/>
      <c r="N226" s="89"/>
      <c r="O226" s="89"/>
      <c r="P226" s="89"/>
      <c r="Q226" s="89"/>
      <c r="R226" s="89"/>
      <c r="S226" s="89"/>
      <c r="T226" s="89"/>
      <c r="U226" s="89"/>
      <c r="V226" s="89"/>
      <c r="W226" s="89"/>
      <c r="X226" s="89"/>
      <c r="Y226" s="89"/>
      <c r="Z226" s="89"/>
      <c r="AA226" s="89"/>
      <c r="AB226" s="89"/>
      <c r="AC226" s="89"/>
      <c r="AD226" s="89"/>
      <c r="AE226" s="13"/>
    </row>
    <row r="227" spans="1:31" ht="15" customHeight="1" x14ac:dyDescent="0.25">
      <c r="A227" s="89"/>
      <c r="B227" s="100" t="s">
        <v>67</v>
      </c>
      <c r="C227" s="101">
        <v>282</v>
      </c>
      <c r="D227" s="96" t="s">
        <v>68</v>
      </c>
      <c r="E227" s="96"/>
      <c r="F227" s="96"/>
      <c r="G227" s="89"/>
      <c r="H227" s="89"/>
      <c r="I227" s="96" t="s">
        <v>69</v>
      </c>
      <c r="J227" s="96"/>
      <c r="K227" s="100" t="s">
        <v>46</v>
      </c>
      <c r="L227" s="96" t="s">
        <v>47</v>
      </c>
      <c r="M227" s="96"/>
      <c r="N227" s="96"/>
      <c r="O227" s="102">
        <v>24</v>
      </c>
      <c r="P227" s="102"/>
      <c r="Q227" s="101">
        <v>2210</v>
      </c>
      <c r="R227" s="101">
        <v>2151</v>
      </c>
      <c r="S227" s="101">
        <v>59</v>
      </c>
      <c r="T227" s="103">
        <v>2.742910274291027</v>
      </c>
      <c r="U227" s="103"/>
      <c r="V227" s="104" t="s">
        <v>70</v>
      </c>
      <c r="W227" s="104"/>
      <c r="X227" s="104" t="s">
        <v>71</v>
      </c>
      <c r="Y227" s="104"/>
      <c r="Z227" s="105">
        <v>16.275130716547611</v>
      </c>
      <c r="AA227" s="106">
        <v>32.653664302600475</v>
      </c>
      <c r="AB227" s="106"/>
      <c r="AC227" s="107">
        <v>1.1195542046605875</v>
      </c>
      <c r="AD227" s="107">
        <v>92.083333333333343</v>
      </c>
      <c r="AE227" s="63"/>
    </row>
    <row r="228" spans="1:31" ht="15" customHeight="1" x14ac:dyDescent="0.25">
      <c r="A228" s="89"/>
      <c r="B228" s="89"/>
      <c r="C228" s="89"/>
      <c r="D228" s="89"/>
      <c r="E228" s="89"/>
      <c r="F228" s="89"/>
      <c r="G228" s="89"/>
      <c r="H228" s="89"/>
      <c r="I228" s="89"/>
      <c r="J228" s="89"/>
      <c r="K228" s="89"/>
      <c r="L228" s="89"/>
      <c r="M228" s="89"/>
      <c r="N228" s="89"/>
      <c r="O228" s="89"/>
      <c r="P228" s="89"/>
      <c r="Q228" s="89"/>
      <c r="R228" s="89"/>
      <c r="S228" s="89"/>
      <c r="T228" s="89"/>
      <c r="U228" s="89"/>
      <c r="V228" s="89"/>
      <c r="W228" s="89"/>
      <c r="X228" s="89"/>
      <c r="Y228" s="89"/>
      <c r="Z228" s="89"/>
      <c r="AA228" s="89"/>
      <c r="AB228" s="89"/>
      <c r="AC228" s="89"/>
      <c r="AD228" s="89"/>
      <c r="AE228" s="13"/>
    </row>
    <row r="229" spans="1:31" ht="15" customHeight="1" x14ac:dyDescent="0.25">
      <c r="A229" s="89"/>
      <c r="B229" s="89"/>
      <c r="C229" s="89"/>
      <c r="D229" s="96" t="s">
        <v>68</v>
      </c>
      <c r="E229" s="96"/>
      <c r="F229" s="96"/>
      <c r="G229" s="89"/>
      <c r="H229" s="89"/>
      <c r="I229" s="96" t="s">
        <v>69</v>
      </c>
      <c r="J229" s="96"/>
      <c r="K229" s="100" t="s">
        <v>55</v>
      </c>
      <c r="L229" s="96" t="s">
        <v>47</v>
      </c>
      <c r="M229" s="96"/>
      <c r="N229" s="96"/>
      <c r="O229" s="102">
        <v>10</v>
      </c>
      <c r="P229" s="102"/>
      <c r="Q229" s="101">
        <v>780</v>
      </c>
      <c r="R229" s="101">
        <v>763</v>
      </c>
      <c r="S229" s="101">
        <v>17</v>
      </c>
      <c r="T229" s="103">
        <v>2.2280471821756227</v>
      </c>
      <c r="U229" s="103"/>
      <c r="V229" s="104" t="s">
        <v>72</v>
      </c>
      <c r="W229" s="104"/>
      <c r="X229" s="104" t="s">
        <v>73</v>
      </c>
      <c r="Y229" s="104"/>
      <c r="Z229" s="105">
        <v>5.7441637823109204</v>
      </c>
      <c r="AA229" s="106">
        <v>27.659574468085108</v>
      </c>
      <c r="AB229" s="106"/>
      <c r="AC229" s="107">
        <v>0.39513677811550152</v>
      </c>
      <c r="AD229" s="107">
        <v>78</v>
      </c>
      <c r="AE229" s="63"/>
    </row>
    <row r="230" spans="1:31" ht="15" customHeight="1" x14ac:dyDescent="0.25">
      <c r="A230" s="89"/>
      <c r="B230" s="89"/>
      <c r="C230" s="89"/>
      <c r="D230" s="89"/>
      <c r="E230" s="89"/>
      <c r="F230" s="89"/>
      <c r="G230" s="89"/>
      <c r="H230" s="89"/>
      <c r="I230" s="89"/>
      <c r="J230" s="89"/>
      <c r="K230" s="89"/>
      <c r="L230" s="89"/>
      <c r="M230" s="89"/>
      <c r="N230" s="89"/>
      <c r="O230" s="89"/>
      <c r="P230" s="89"/>
      <c r="Q230" s="89"/>
      <c r="R230" s="89"/>
      <c r="S230" s="89"/>
      <c r="T230" s="89"/>
      <c r="U230" s="89"/>
      <c r="V230" s="89"/>
      <c r="W230" s="89"/>
      <c r="X230" s="89"/>
      <c r="Y230" s="89"/>
      <c r="Z230" s="89"/>
      <c r="AA230" s="89"/>
      <c r="AB230" s="89"/>
      <c r="AC230" s="89"/>
      <c r="AD230" s="89"/>
      <c r="AE230" s="13"/>
    </row>
    <row r="231" spans="1:31" ht="15" customHeight="1" x14ac:dyDescent="0.25">
      <c r="A231" s="89"/>
      <c r="B231" s="100" t="s">
        <v>74</v>
      </c>
      <c r="C231" s="101">
        <v>109</v>
      </c>
      <c r="D231" s="96" t="s">
        <v>75</v>
      </c>
      <c r="E231" s="96"/>
      <c r="F231" s="96"/>
      <c r="G231" s="89"/>
      <c r="H231" s="89"/>
      <c r="I231" s="96" t="s">
        <v>76</v>
      </c>
      <c r="J231" s="96"/>
      <c r="K231" s="100" t="s">
        <v>46</v>
      </c>
      <c r="L231" s="96" t="s">
        <v>47</v>
      </c>
      <c r="M231" s="96"/>
      <c r="N231" s="96"/>
      <c r="O231" s="102">
        <v>14</v>
      </c>
      <c r="P231" s="102"/>
      <c r="Q231" s="101">
        <v>84</v>
      </c>
      <c r="R231" s="101">
        <v>81</v>
      </c>
      <c r="S231" s="101">
        <v>3</v>
      </c>
      <c r="T231" s="103">
        <v>3.7037037037037037</v>
      </c>
      <c r="U231" s="103"/>
      <c r="V231" s="104" t="s">
        <v>77</v>
      </c>
      <c r="W231" s="104"/>
      <c r="X231" s="104" t="s">
        <v>78</v>
      </c>
      <c r="Y231" s="104"/>
      <c r="Z231" s="105">
        <v>0.61860225347963771</v>
      </c>
      <c r="AA231" s="106">
        <v>5.5045871559633035</v>
      </c>
      <c r="AB231" s="106"/>
      <c r="AC231" s="107">
        <v>0.11009174311926605</v>
      </c>
      <c r="AD231" s="107">
        <v>6</v>
      </c>
      <c r="AE231" s="63"/>
    </row>
    <row r="232" spans="1:31" ht="15" customHeight="1" x14ac:dyDescent="0.25">
      <c r="A232" s="89"/>
      <c r="B232" s="89"/>
      <c r="C232" s="89"/>
      <c r="D232" s="89"/>
      <c r="E232" s="89"/>
      <c r="F232" s="89"/>
      <c r="G232" s="89"/>
      <c r="H232" s="89"/>
      <c r="I232" s="89"/>
      <c r="J232" s="89"/>
      <c r="K232" s="89"/>
      <c r="L232" s="89"/>
      <c r="M232" s="89"/>
      <c r="N232" s="89"/>
      <c r="O232" s="89"/>
      <c r="P232" s="89"/>
      <c r="Q232" s="89"/>
      <c r="R232" s="89"/>
      <c r="S232" s="89"/>
      <c r="T232" s="89"/>
      <c r="U232" s="89"/>
      <c r="V232" s="89"/>
      <c r="W232" s="89"/>
      <c r="X232" s="89"/>
      <c r="Y232" s="89"/>
      <c r="Z232" s="89"/>
      <c r="AA232" s="89"/>
      <c r="AB232" s="89"/>
      <c r="AC232" s="89"/>
      <c r="AD232" s="89"/>
      <c r="AE232" s="13"/>
    </row>
    <row r="233" spans="1:31" ht="15" customHeight="1" x14ac:dyDescent="0.25">
      <c r="A233" s="89"/>
      <c r="B233" s="89"/>
      <c r="C233" s="89"/>
      <c r="D233" s="96" t="s">
        <v>63</v>
      </c>
      <c r="E233" s="96"/>
      <c r="F233" s="96"/>
      <c r="G233" s="89"/>
      <c r="H233" s="89"/>
      <c r="I233" s="96" t="s">
        <v>64</v>
      </c>
      <c r="J233" s="96"/>
      <c r="K233" s="100" t="s">
        <v>46</v>
      </c>
      <c r="L233" s="96" t="s">
        <v>47</v>
      </c>
      <c r="M233" s="96"/>
      <c r="N233" s="96"/>
      <c r="O233" s="102">
        <v>7</v>
      </c>
      <c r="P233" s="102"/>
      <c r="Q233" s="101">
        <v>176</v>
      </c>
      <c r="R233" s="101">
        <v>173</v>
      </c>
      <c r="S233" s="101">
        <v>3</v>
      </c>
      <c r="T233" s="103">
        <v>1.7341040462427748</v>
      </c>
      <c r="U233" s="103"/>
      <c r="V233" s="104" t="s">
        <v>79</v>
      </c>
      <c r="W233" s="104"/>
      <c r="X233" s="104" t="s">
        <v>80</v>
      </c>
      <c r="Y233" s="104"/>
      <c r="Z233" s="105">
        <v>1.2961190072906694</v>
      </c>
      <c r="AA233" s="106">
        <v>23.066841415465269</v>
      </c>
      <c r="AB233" s="106"/>
      <c r="AC233" s="107">
        <v>0.2306684141546527</v>
      </c>
      <c r="AD233" s="107">
        <v>25.142857142857142</v>
      </c>
      <c r="AE233" s="63"/>
    </row>
    <row r="234" spans="1:31" ht="15" customHeight="1" x14ac:dyDescent="0.25">
      <c r="A234" s="89"/>
      <c r="B234" s="89"/>
      <c r="C234" s="89"/>
      <c r="D234" s="89"/>
      <c r="E234" s="89"/>
      <c r="F234" s="89"/>
      <c r="G234" s="89"/>
      <c r="H234" s="89"/>
      <c r="I234" s="89"/>
      <c r="J234" s="89"/>
      <c r="K234" s="89"/>
      <c r="L234" s="89"/>
      <c r="M234" s="89"/>
      <c r="N234" s="89"/>
      <c r="O234" s="89"/>
      <c r="P234" s="89"/>
      <c r="Q234" s="89"/>
      <c r="R234" s="89"/>
      <c r="S234" s="89"/>
      <c r="T234" s="89"/>
      <c r="U234" s="89"/>
      <c r="V234" s="89"/>
      <c r="W234" s="89"/>
      <c r="X234" s="89"/>
      <c r="Y234" s="89"/>
      <c r="Z234" s="89"/>
      <c r="AA234" s="89"/>
      <c r="AB234" s="89"/>
      <c r="AC234" s="89"/>
      <c r="AD234" s="89"/>
      <c r="AE234" s="13"/>
    </row>
    <row r="235" spans="1:31" ht="15" customHeight="1" x14ac:dyDescent="0.25">
      <c r="A235" s="89"/>
      <c r="B235" s="89"/>
      <c r="C235" s="89"/>
      <c r="D235" s="96" t="s">
        <v>81</v>
      </c>
      <c r="E235" s="96"/>
      <c r="F235" s="96"/>
      <c r="G235" s="89"/>
      <c r="H235" s="89"/>
      <c r="I235" s="96" t="s">
        <v>82</v>
      </c>
      <c r="J235" s="96"/>
      <c r="K235" s="100" t="s">
        <v>46</v>
      </c>
      <c r="L235" s="96" t="s">
        <v>47</v>
      </c>
      <c r="M235" s="96"/>
      <c r="N235" s="96"/>
      <c r="O235" s="102">
        <v>21</v>
      </c>
      <c r="P235" s="102"/>
      <c r="Q235" s="101">
        <v>564</v>
      </c>
      <c r="R235" s="101">
        <v>549</v>
      </c>
      <c r="S235" s="101">
        <v>15</v>
      </c>
      <c r="T235" s="103">
        <v>2.7322404371584703</v>
      </c>
      <c r="U235" s="103"/>
      <c r="V235" s="104" t="s">
        <v>83</v>
      </c>
      <c r="W235" s="104"/>
      <c r="X235" s="104" t="s">
        <v>84</v>
      </c>
      <c r="Y235" s="104"/>
      <c r="Z235" s="105">
        <v>4.1534722733632812</v>
      </c>
      <c r="AA235" s="106">
        <v>24.639580602883356</v>
      </c>
      <c r="AB235" s="106"/>
      <c r="AC235" s="107">
        <v>0.73918741808650068</v>
      </c>
      <c r="AD235" s="107">
        <v>26.857142857142858</v>
      </c>
      <c r="AE235" s="63"/>
    </row>
    <row r="236" spans="1:31" ht="15" customHeight="1" x14ac:dyDescent="0.25">
      <c r="A236" s="89"/>
      <c r="B236" s="89"/>
      <c r="C236" s="89"/>
      <c r="D236" s="89"/>
      <c r="E236" s="89"/>
      <c r="F236" s="89"/>
      <c r="G236" s="89"/>
      <c r="H236" s="89"/>
      <c r="I236" s="89"/>
      <c r="J236" s="89"/>
      <c r="K236" s="89"/>
      <c r="L236" s="89"/>
      <c r="M236" s="89"/>
      <c r="N236" s="89"/>
      <c r="O236" s="89"/>
      <c r="P236" s="89"/>
      <c r="Q236" s="89"/>
      <c r="R236" s="89"/>
      <c r="S236" s="89"/>
      <c r="T236" s="89"/>
      <c r="U236" s="89"/>
      <c r="V236" s="89"/>
      <c r="W236" s="89"/>
      <c r="X236" s="89"/>
      <c r="Y236" s="89"/>
      <c r="Z236" s="89"/>
      <c r="AA236" s="89"/>
      <c r="AB236" s="89"/>
      <c r="AC236" s="89"/>
      <c r="AD236" s="89"/>
      <c r="AE236" s="13"/>
    </row>
    <row r="237" spans="1:31" ht="15" customHeight="1" x14ac:dyDescent="0.25">
      <c r="A237" s="89"/>
      <c r="B237" s="100" t="s">
        <v>85</v>
      </c>
      <c r="C237" s="101">
        <v>71</v>
      </c>
      <c r="D237" s="96" t="s">
        <v>86</v>
      </c>
      <c r="E237" s="96"/>
      <c r="F237" s="96"/>
      <c r="G237" s="89"/>
      <c r="H237" s="89"/>
      <c r="I237" s="96" t="s">
        <v>87</v>
      </c>
      <c r="J237" s="96"/>
      <c r="K237" s="100" t="s">
        <v>46</v>
      </c>
      <c r="L237" s="96" t="s">
        <v>47</v>
      </c>
      <c r="M237" s="96"/>
      <c r="N237" s="96"/>
      <c r="O237" s="102">
        <v>34</v>
      </c>
      <c r="P237" s="102"/>
      <c r="Q237" s="101">
        <v>746</v>
      </c>
      <c r="R237" s="101">
        <v>731</v>
      </c>
      <c r="S237" s="101">
        <v>15</v>
      </c>
      <c r="T237" s="103">
        <v>2.0519835841313268</v>
      </c>
      <c r="U237" s="103"/>
      <c r="V237" s="104" t="s">
        <v>88</v>
      </c>
      <c r="W237" s="104"/>
      <c r="X237" s="104" t="s">
        <v>89</v>
      </c>
      <c r="Y237" s="104"/>
      <c r="Z237" s="105">
        <v>5.4937771559024977</v>
      </c>
      <c r="AA237" s="106">
        <v>30.903065451532726</v>
      </c>
      <c r="AB237" s="106"/>
      <c r="AC237" s="107">
        <v>1.5010060362173039</v>
      </c>
      <c r="AD237" s="107">
        <v>21.941176470588236</v>
      </c>
      <c r="AE237" s="63"/>
    </row>
    <row r="238" spans="1:31" ht="15" customHeight="1" x14ac:dyDescent="0.25">
      <c r="A238" s="89"/>
      <c r="B238" s="89"/>
      <c r="C238" s="89"/>
      <c r="D238" s="89"/>
      <c r="E238" s="89"/>
      <c r="F238" s="89"/>
      <c r="G238" s="89"/>
      <c r="H238" s="89"/>
      <c r="I238" s="89"/>
      <c r="J238" s="89"/>
      <c r="K238" s="89"/>
      <c r="L238" s="89"/>
      <c r="M238" s="89"/>
      <c r="N238" s="89"/>
      <c r="O238" s="89"/>
      <c r="P238" s="89"/>
      <c r="Q238" s="89"/>
      <c r="R238" s="89"/>
      <c r="S238" s="89"/>
      <c r="T238" s="89"/>
      <c r="U238" s="89"/>
      <c r="V238" s="89"/>
      <c r="W238" s="89"/>
      <c r="X238" s="89"/>
      <c r="Y238" s="89"/>
      <c r="Z238" s="89"/>
      <c r="AA238" s="89"/>
      <c r="AB238" s="89"/>
      <c r="AC238" s="89"/>
      <c r="AD238" s="89"/>
      <c r="AE238" s="13"/>
    </row>
    <row r="239" spans="1:31" ht="15" customHeight="1" x14ac:dyDescent="0.25">
      <c r="A239" s="89"/>
      <c r="B239" s="100" t="s">
        <v>90</v>
      </c>
      <c r="C239" s="101">
        <v>105</v>
      </c>
      <c r="D239" s="96" t="s">
        <v>91</v>
      </c>
      <c r="E239" s="96"/>
      <c r="F239" s="96"/>
      <c r="G239" s="89"/>
      <c r="H239" s="89"/>
      <c r="I239" s="96" t="s">
        <v>92</v>
      </c>
      <c r="J239" s="96"/>
      <c r="K239" s="100" t="s">
        <v>46</v>
      </c>
      <c r="L239" s="96" t="s">
        <v>93</v>
      </c>
      <c r="M239" s="96"/>
      <c r="N239" s="96"/>
      <c r="O239" s="102">
        <v>4</v>
      </c>
      <c r="P239" s="102"/>
      <c r="Q239" s="101">
        <v>222</v>
      </c>
      <c r="R239" s="101">
        <v>219</v>
      </c>
      <c r="S239" s="101">
        <v>3</v>
      </c>
      <c r="T239" s="103">
        <v>1.3698630136986301</v>
      </c>
      <c r="U239" s="103"/>
      <c r="V239" s="104" t="s">
        <v>94</v>
      </c>
      <c r="W239" s="104"/>
      <c r="X239" s="104" t="s">
        <v>95</v>
      </c>
      <c r="Y239" s="104"/>
      <c r="Z239" s="105">
        <v>1.6348773841961852</v>
      </c>
      <c r="AA239" s="106">
        <v>52.857142857142854</v>
      </c>
      <c r="AB239" s="106"/>
      <c r="AC239" s="107">
        <v>0.30204081632653057</v>
      </c>
      <c r="AD239" s="107">
        <v>55.5</v>
      </c>
      <c r="AE239" s="63"/>
    </row>
    <row r="240" spans="1:31" ht="15" customHeight="1" x14ac:dyDescent="0.25">
      <c r="A240" s="89"/>
      <c r="B240" s="89"/>
      <c r="C240" s="89"/>
      <c r="D240" s="89"/>
      <c r="E240" s="89"/>
      <c r="F240" s="89"/>
      <c r="G240" s="89"/>
      <c r="H240" s="89"/>
      <c r="I240" s="89"/>
      <c r="J240" s="89"/>
      <c r="K240" s="89"/>
      <c r="L240" s="89"/>
      <c r="M240" s="89"/>
      <c r="N240" s="89"/>
      <c r="O240" s="89"/>
      <c r="P240" s="89"/>
      <c r="Q240" s="89"/>
      <c r="R240" s="89"/>
      <c r="S240" s="89"/>
      <c r="T240" s="89"/>
      <c r="U240" s="89"/>
      <c r="V240" s="89"/>
      <c r="W240" s="89"/>
      <c r="X240" s="89"/>
      <c r="Y240" s="89"/>
      <c r="Z240" s="89"/>
      <c r="AA240" s="89"/>
      <c r="AB240" s="89"/>
      <c r="AC240" s="89"/>
      <c r="AD240" s="89"/>
      <c r="AE240" s="13"/>
    </row>
    <row r="241" spans="1:31" ht="15" customHeight="1" x14ac:dyDescent="0.25">
      <c r="A241" s="89"/>
      <c r="B241" s="89"/>
      <c r="C241" s="89"/>
      <c r="D241" s="96" t="s">
        <v>91</v>
      </c>
      <c r="E241" s="96"/>
      <c r="F241" s="96"/>
      <c r="G241" s="89"/>
      <c r="H241" s="89"/>
      <c r="I241" s="96" t="s">
        <v>92</v>
      </c>
      <c r="J241" s="96"/>
      <c r="K241" s="100" t="s">
        <v>46</v>
      </c>
      <c r="L241" s="96" t="s">
        <v>47</v>
      </c>
      <c r="M241" s="96"/>
      <c r="N241" s="96"/>
      <c r="O241" s="102">
        <v>3</v>
      </c>
      <c r="P241" s="102"/>
      <c r="Q241" s="101">
        <v>197</v>
      </c>
      <c r="R241" s="101">
        <v>193</v>
      </c>
      <c r="S241" s="101">
        <v>4</v>
      </c>
      <c r="T241" s="103">
        <v>2.0725388601036268</v>
      </c>
      <c r="U241" s="103"/>
      <c r="V241" s="104" t="s">
        <v>96</v>
      </c>
      <c r="W241" s="104"/>
      <c r="X241" s="104" t="s">
        <v>97</v>
      </c>
      <c r="Y241" s="104"/>
      <c r="Z241" s="105">
        <v>1.4507695706605788</v>
      </c>
      <c r="AA241" s="106">
        <v>62.539682539682538</v>
      </c>
      <c r="AB241" s="106"/>
      <c r="AC241" s="107">
        <v>0.26802721088435377</v>
      </c>
      <c r="AD241" s="107">
        <v>65.666666666666671</v>
      </c>
      <c r="AE241" s="63"/>
    </row>
    <row r="242" spans="1:31" ht="15" customHeight="1" x14ac:dyDescent="0.25">
      <c r="A242" s="89"/>
      <c r="B242" s="89"/>
      <c r="C242" s="89"/>
      <c r="D242" s="89"/>
      <c r="E242" s="89"/>
      <c r="F242" s="89"/>
      <c r="G242" s="89"/>
      <c r="H242" s="89"/>
      <c r="I242" s="89"/>
      <c r="J242" s="89"/>
      <c r="K242" s="89"/>
      <c r="L242" s="89"/>
      <c r="M242" s="89"/>
      <c r="N242" s="89"/>
      <c r="O242" s="89"/>
      <c r="P242" s="89"/>
      <c r="Q242" s="89"/>
      <c r="R242" s="89"/>
      <c r="S242" s="89"/>
      <c r="T242" s="89"/>
      <c r="U242" s="89"/>
      <c r="V242" s="89"/>
      <c r="W242" s="89"/>
      <c r="X242" s="89"/>
      <c r="Y242" s="89"/>
      <c r="Z242" s="89"/>
      <c r="AA242" s="89"/>
      <c r="AB242" s="89"/>
      <c r="AC242" s="89"/>
      <c r="AD242" s="89"/>
      <c r="AE242" s="13"/>
    </row>
    <row r="243" spans="1:31" ht="15" customHeight="1" x14ac:dyDescent="0.25">
      <c r="A243" s="89"/>
      <c r="B243" s="89"/>
      <c r="C243" s="89"/>
      <c r="D243" s="96" t="s">
        <v>58</v>
      </c>
      <c r="E243" s="96"/>
      <c r="F243" s="96"/>
      <c r="G243" s="89"/>
      <c r="H243" s="89"/>
      <c r="I243" s="96" t="s">
        <v>59</v>
      </c>
      <c r="J243" s="96"/>
      <c r="K243" s="100" t="s">
        <v>46</v>
      </c>
      <c r="L243" s="96" t="s">
        <v>47</v>
      </c>
      <c r="M243" s="96"/>
      <c r="N243" s="96"/>
      <c r="O243" s="102">
        <v>8</v>
      </c>
      <c r="P243" s="102"/>
      <c r="Q243" s="101">
        <v>243</v>
      </c>
      <c r="R243" s="101">
        <v>241</v>
      </c>
      <c r="S243" s="101">
        <v>2</v>
      </c>
      <c r="T243" s="103">
        <v>0.82987551867219922</v>
      </c>
      <c r="U243" s="103"/>
      <c r="V243" s="104" t="s">
        <v>98</v>
      </c>
      <c r="W243" s="104"/>
      <c r="X243" s="104" t="s">
        <v>99</v>
      </c>
      <c r="Y243" s="104"/>
      <c r="Z243" s="105">
        <v>1.7895279475660948</v>
      </c>
      <c r="AA243" s="106">
        <v>28.928571428571427</v>
      </c>
      <c r="AB243" s="106"/>
      <c r="AC243" s="107">
        <v>0.33061224489795921</v>
      </c>
      <c r="AD243" s="107">
        <v>30.375</v>
      </c>
      <c r="AE243" s="63"/>
    </row>
    <row r="244" spans="1:31" ht="15" customHeight="1" x14ac:dyDescent="0.25">
      <c r="A244" s="89"/>
      <c r="B244" s="89"/>
      <c r="C244" s="89"/>
      <c r="D244" s="89"/>
      <c r="E244" s="89"/>
      <c r="F244" s="89"/>
      <c r="G244" s="89"/>
      <c r="H244" s="89"/>
      <c r="I244" s="89"/>
      <c r="J244" s="89"/>
      <c r="K244" s="89"/>
      <c r="L244" s="89"/>
      <c r="M244" s="89"/>
      <c r="N244" s="89"/>
      <c r="O244" s="89"/>
      <c r="P244" s="89"/>
      <c r="Q244" s="89"/>
      <c r="R244" s="89"/>
      <c r="S244" s="89"/>
      <c r="T244" s="89"/>
      <c r="U244" s="89"/>
      <c r="V244" s="89"/>
      <c r="W244" s="89"/>
      <c r="X244" s="89"/>
      <c r="Y244" s="89"/>
      <c r="Z244" s="89"/>
      <c r="AA244" s="89"/>
      <c r="AB244" s="89"/>
      <c r="AC244" s="89"/>
      <c r="AD244" s="89"/>
      <c r="AE244" s="13"/>
    </row>
    <row r="245" spans="1:31" ht="15" customHeight="1" x14ac:dyDescent="0.25">
      <c r="A245" s="89"/>
      <c r="B245" s="89"/>
      <c r="C245" s="89"/>
      <c r="D245" s="96" t="s">
        <v>63</v>
      </c>
      <c r="E245" s="96"/>
      <c r="F245" s="96"/>
      <c r="G245" s="89"/>
      <c r="H245" s="89"/>
      <c r="I245" s="96" t="s">
        <v>64</v>
      </c>
      <c r="J245" s="96"/>
      <c r="K245" s="100" t="s">
        <v>46</v>
      </c>
      <c r="L245" s="96" t="s">
        <v>47</v>
      </c>
      <c r="M245" s="96"/>
      <c r="N245" s="96"/>
      <c r="O245" s="102">
        <v>16</v>
      </c>
      <c r="P245" s="102"/>
      <c r="Q245" s="101">
        <v>538</v>
      </c>
      <c r="R245" s="101">
        <v>511</v>
      </c>
      <c r="S245" s="101">
        <v>27</v>
      </c>
      <c r="T245" s="103">
        <v>5.283757338551859</v>
      </c>
      <c r="U245" s="103"/>
      <c r="V245" s="104" t="s">
        <v>100</v>
      </c>
      <c r="W245" s="104"/>
      <c r="X245" s="104" t="s">
        <v>101</v>
      </c>
      <c r="Y245" s="104"/>
      <c r="Z245" s="105">
        <v>3.9620001472862509</v>
      </c>
      <c r="AA245" s="106">
        <v>32.023809523809526</v>
      </c>
      <c r="AB245" s="106"/>
      <c r="AC245" s="107">
        <v>0.73197278911564634</v>
      </c>
      <c r="AD245" s="107">
        <v>33.625</v>
      </c>
      <c r="AE245" s="63"/>
    </row>
    <row r="246" spans="1:31" ht="15" customHeight="1" x14ac:dyDescent="0.25">
      <c r="A246" s="89"/>
      <c r="B246" s="89"/>
      <c r="C246" s="89"/>
      <c r="D246" s="89"/>
      <c r="E246" s="89"/>
      <c r="F246" s="89"/>
      <c r="G246" s="89"/>
      <c r="H246" s="89"/>
      <c r="I246" s="89"/>
      <c r="J246" s="89"/>
      <c r="K246" s="89"/>
      <c r="L246" s="89"/>
      <c r="M246" s="89"/>
      <c r="N246" s="89"/>
      <c r="O246" s="89"/>
      <c r="P246" s="89"/>
      <c r="Q246" s="89"/>
      <c r="R246" s="89"/>
      <c r="S246" s="89"/>
      <c r="T246" s="89"/>
      <c r="U246" s="89"/>
      <c r="V246" s="89"/>
      <c r="W246" s="89"/>
      <c r="X246" s="89"/>
      <c r="Y246" s="89"/>
      <c r="Z246" s="89"/>
      <c r="AA246" s="89"/>
      <c r="AB246" s="89"/>
      <c r="AC246" s="89"/>
      <c r="AD246" s="89"/>
      <c r="AE246" s="13"/>
    </row>
    <row r="247" spans="1:31" ht="15" customHeight="1" x14ac:dyDescent="0.25">
      <c r="A247" s="89"/>
      <c r="B247" s="89"/>
      <c r="C247" s="89"/>
      <c r="D247" s="96" t="s">
        <v>102</v>
      </c>
      <c r="E247" s="96"/>
      <c r="F247" s="96"/>
      <c r="G247" s="89"/>
      <c r="H247" s="89"/>
      <c r="I247" s="96" t="s">
        <v>103</v>
      </c>
      <c r="J247" s="96"/>
      <c r="K247" s="100" t="s">
        <v>46</v>
      </c>
      <c r="L247" s="96" t="s">
        <v>47</v>
      </c>
      <c r="M247" s="96"/>
      <c r="N247" s="96"/>
      <c r="O247" s="102">
        <v>7</v>
      </c>
      <c r="P247" s="102"/>
      <c r="Q247" s="101">
        <v>92</v>
      </c>
      <c r="R247" s="101">
        <v>91</v>
      </c>
      <c r="S247" s="101">
        <v>1</v>
      </c>
      <c r="T247" s="103">
        <v>1.0989010989010992</v>
      </c>
      <c r="U247" s="103"/>
      <c r="V247" s="104" t="s">
        <v>104</v>
      </c>
      <c r="W247" s="104"/>
      <c r="X247" s="104" t="s">
        <v>105</v>
      </c>
      <c r="Y247" s="104"/>
      <c r="Z247" s="105">
        <v>0.67751675381103171</v>
      </c>
      <c r="AA247" s="106">
        <v>12.51700680272109</v>
      </c>
      <c r="AB247" s="106"/>
      <c r="AC247" s="107">
        <v>0.12517006802721087</v>
      </c>
      <c r="AD247" s="107">
        <v>13.142857142857142</v>
      </c>
      <c r="AE247" s="63"/>
    </row>
    <row r="248" spans="1:31" ht="15" customHeight="1" x14ac:dyDescent="0.25">
      <c r="A248" s="89"/>
      <c r="B248" s="89"/>
      <c r="C248" s="89"/>
      <c r="D248" s="89"/>
      <c r="E248" s="89"/>
      <c r="F248" s="89"/>
      <c r="G248" s="89"/>
      <c r="H248" s="89"/>
      <c r="I248" s="89"/>
      <c r="J248" s="89"/>
      <c r="K248" s="89"/>
      <c r="L248" s="89"/>
      <c r="M248" s="89"/>
      <c r="N248" s="89"/>
      <c r="O248" s="89"/>
      <c r="P248" s="89"/>
      <c r="Q248" s="89"/>
      <c r="R248" s="89"/>
      <c r="S248" s="89"/>
      <c r="T248" s="89"/>
      <c r="U248" s="89"/>
      <c r="V248" s="89"/>
      <c r="W248" s="89"/>
      <c r="X248" s="89"/>
      <c r="Y248" s="89"/>
      <c r="Z248" s="89"/>
      <c r="AA248" s="89"/>
      <c r="AB248" s="89"/>
      <c r="AC248" s="89"/>
      <c r="AD248" s="89"/>
      <c r="AE248" s="13"/>
    </row>
    <row r="249" spans="1:31" ht="15" customHeight="1" x14ac:dyDescent="0.25">
      <c r="A249" s="89"/>
      <c r="B249" s="100" t="s">
        <v>106</v>
      </c>
      <c r="C249" s="101">
        <v>110</v>
      </c>
      <c r="D249" s="96" t="s">
        <v>91</v>
      </c>
      <c r="E249" s="96"/>
      <c r="F249" s="96"/>
      <c r="G249" s="89"/>
      <c r="H249" s="89"/>
      <c r="I249" s="96" t="s">
        <v>92</v>
      </c>
      <c r="J249" s="96"/>
      <c r="K249" s="100" t="s">
        <v>46</v>
      </c>
      <c r="L249" s="96" t="s">
        <v>93</v>
      </c>
      <c r="M249" s="96"/>
      <c r="N249" s="96"/>
      <c r="O249" s="102">
        <v>3</v>
      </c>
      <c r="P249" s="102"/>
      <c r="Q249" s="101">
        <v>78</v>
      </c>
      <c r="R249" s="101">
        <v>71</v>
      </c>
      <c r="S249" s="101">
        <v>7</v>
      </c>
      <c r="T249" s="103">
        <v>9.8591549295774641</v>
      </c>
      <c r="U249" s="103"/>
      <c r="V249" s="104" t="s">
        <v>107</v>
      </c>
      <c r="W249" s="104"/>
      <c r="X249" s="104" t="s">
        <v>108</v>
      </c>
      <c r="Y249" s="104"/>
      <c r="Z249" s="105">
        <v>0.57441637823109215</v>
      </c>
      <c r="AA249" s="106">
        <v>23.636363636363637</v>
      </c>
      <c r="AB249" s="106"/>
      <c r="AC249" s="107">
        <v>0.10129870129870129</v>
      </c>
      <c r="AD249" s="107">
        <v>26</v>
      </c>
      <c r="AE249" s="63"/>
    </row>
    <row r="250" spans="1:31" ht="15" customHeight="1" x14ac:dyDescent="0.25">
      <c r="A250" s="89"/>
      <c r="B250" s="89"/>
      <c r="C250" s="89"/>
      <c r="D250" s="89"/>
      <c r="E250" s="89"/>
      <c r="F250" s="89"/>
      <c r="G250" s="89"/>
      <c r="H250" s="89"/>
      <c r="I250" s="89"/>
      <c r="J250" s="89"/>
      <c r="K250" s="89"/>
      <c r="L250" s="89"/>
      <c r="M250" s="89"/>
      <c r="N250" s="89"/>
      <c r="O250" s="89"/>
      <c r="P250" s="89"/>
      <c r="Q250" s="89"/>
      <c r="R250" s="89"/>
      <c r="S250" s="89"/>
      <c r="T250" s="89"/>
      <c r="U250" s="89"/>
      <c r="V250" s="89"/>
      <c r="W250" s="89"/>
      <c r="X250" s="89"/>
      <c r="Y250" s="89"/>
      <c r="Z250" s="89"/>
      <c r="AA250" s="89"/>
      <c r="AB250" s="89"/>
      <c r="AC250" s="89"/>
      <c r="AD250" s="89"/>
      <c r="AE250" s="13"/>
    </row>
    <row r="251" spans="1:31" ht="15" customHeight="1" x14ac:dyDescent="0.25">
      <c r="A251" s="89"/>
      <c r="B251" s="89"/>
      <c r="C251" s="89"/>
      <c r="D251" s="96" t="s">
        <v>91</v>
      </c>
      <c r="E251" s="96"/>
      <c r="F251" s="96"/>
      <c r="G251" s="89"/>
      <c r="H251" s="89"/>
      <c r="I251" s="96" t="s">
        <v>92</v>
      </c>
      <c r="J251" s="96"/>
      <c r="K251" s="100" t="s">
        <v>46</v>
      </c>
      <c r="L251" s="96" t="s">
        <v>47</v>
      </c>
      <c r="M251" s="96"/>
      <c r="N251" s="96"/>
      <c r="O251" s="102">
        <v>4</v>
      </c>
      <c r="P251" s="102"/>
      <c r="Q251" s="101">
        <v>223</v>
      </c>
      <c r="R251" s="101">
        <v>221</v>
      </c>
      <c r="S251" s="101">
        <v>2</v>
      </c>
      <c r="T251" s="103">
        <v>0.90497737556561075</v>
      </c>
      <c r="U251" s="103"/>
      <c r="V251" s="104" t="s">
        <v>109</v>
      </c>
      <c r="W251" s="104"/>
      <c r="X251" s="104" t="s">
        <v>110</v>
      </c>
      <c r="Y251" s="104"/>
      <c r="Z251" s="105">
        <v>1.6422416967376094</v>
      </c>
      <c r="AA251" s="106">
        <v>50.68181818181818</v>
      </c>
      <c r="AB251" s="106"/>
      <c r="AC251" s="107">
        <v>0.2896103896103896</v>
      </c>
      <c r="AD251" s="107">
        <v>55.75</v>
      </c>
      <c r="AE251" s="63"/>
    </row>
    <row r="252" spans="1:31" ht="15" customHeight="1" x14ac:dyDescent="0.25">
      <c r="A252" s="89"/>
      <c r="B252" s="89"/>
      <c r="C252" s="89"/>
      <c r="D252" s="89"/>
      <c r="E252" s="89"/>
      <c r="F252" s="89"/>
      <c r="G252" s="89"/>
      <c r="H252" s="89"/>
      <c r="I252" s="89"/>
      <c r="J252" s="89"/>
      <c r="K252" s="89"/>
      <c r="L252" s="89"/>
      <c r="M252" s="89"/>
      <c r="N252" s="89"/>
      <c r="O252" s="89"/>
      <c r="P252" s="89"/>
      <c r="Q252" s="89"/>
      <c r="R252" s="89"/>
      <c r="S252" s="89"/>
      <c r="T252" s="89"/>
      <c r="U252" s="89"/>
      <c r="V252" s="89"/>
      <c r="W252" s="89"/>
      <c r="X252" s="89"/>
      <c r="Y252" s="89"/>
      <c r="Z252" s="89"/>
      <c r="AA252" s="89"/>
      <c r="AB252" s="89"/>
      <c r="AC252" s="89"/>
      <c r="AD252" s="89"/>
      <c r="AE252" s="13"/>
    </row>
    <row r="253" spans="1:31" ht="15" customHeight="1" x14ac:dyDescent="0.25">
      <c r="A253" s="89"/>
      <c r="B253" s="89"/>
      <c r="C253" s="89"/>
      <c r="D253" s="96" t="s">
        <v>91</v>
      </c>
      <c r="E253" s="96"/>
      <c r="F253" s="96"/>
      <c r="G253" s="89"/>
      <c r="H253" s="89"/>
      <c r="I253" s="96" t="s">
        <v>92</v>
      </c>
      <c r="J253" s="96"/>
      <c r="K253" s="100" t="s">
        <v>55</v>
      </c>
      <c r="L253" s="96" t="s">
        <v>47</v>
      </c>
      <c r="M253" s="96"/>
      <c r="N253" s="96"/>
      <c r="O253" s="102">
        <v>7</v>
      </c>
      <c r="P253" s="102"/>
      <c r="Q253" s="101">
        <v>176</v>
      </c>
      <c r="R253" s="101">
        <v>174</v>
      </c>
      <c r="S253" s="101">
        <v>2</v>
      </c>
      <c r="T253" s="103">
        <v>1.1494252873563218</v>
      </c>
      <c r="U253" s="103"/>
      <c r="V253" s="104" t="s">
        <v>111</v>
      </c>
      <c r="W253" s="104"/>
      <c r="X253" s="104" t="s">
        <v>80</v>
      </c>
      <c r="Y253" s="104"/>
      <c r="Z253" s="105">
        <v>1.2961190072906694</v>
      </c>
      <c r="AA253" s="106">
        <v>22.857142857142858</v>
      </c>
      <c r="AB253" s="106"/>
      <c r="AC253" s="107">
        <v>0.22857142857142856</v>
      </c>
      <c r="AD253" s="107">
        <v>25.142857142857142</v>
      </c>
      <c r="AE253" s="63"/>
    </row>
    <row r="254" spans="1:31" ht="15" customHeight="1" x14ac:dyDescent="0.25">
      <c r="A254" s="89"/>
      <c r="B254" s="89"/>
      <c r="C254" s="89"/>
      <c r="D254" s="89"/>
      <c r="E254" s="89"/>
      <c r="F254" s="89"/>
      <c r="G254" s="89"/>
      <c r="H254" s="89"/>
      <c r="I254" s="89"/>
      <c r="J254" s="89"/>
      <c r="K254" s="89"/>
      <c r="L254" s="89"/>
      <c r="M254" s="89"/>
      <c r="N254" s="89"/>
      <c r="O254" s="89"/>
      <c r="P254" s="89"/>
      <c r="Q254" s="89"/>
      <c r="R254" s="89"/>
      <c r="S254" s="89"/>
      <c r="T254" s="89"/>
      <c r="U254" s="89"/>
      <c r="V254" s="89"/>
      <c r="W254" s="89"/>
      <c r="X254" s="89"/>
      <c r="Y254" s="89"/>
      <c r="Z254" s="89"/>
      <c r="AA254" s="89"/>
      <c r="AB254" s="89"/>
      <c r="AC254" s="89"/>
      <c r="AD254" s="89"/>
      <c r="AE254" s="13"/>
    </row>
    <row r="255" spans="1:31" ht="15" customHeight="1" x14ac:dyDescent="0.25">
      <c r="A255" s="89"/>
      <c r="B255" s="89"/>
      <c r="C255" s="89"/>
      <c r="D255" s="96" t="s">
        <v>75</v>
      </c>
      <c r="E255" s="96"/>
      <c r="F255" s="96"/>
      <c r="G255" s="89"/>
      <c r="H255" s="89"/>
      <c r="I255" s="96" t="s">
        <v>76</v>
      </c>
      <c r="J255" s="96"/>
      <c r="K255" s="100" t="s">
        <v>46</v>
      </c>
      <c r="L255" s="96" t="s">
        <v>47</v>
      </c>
      <c r="M255" s="96"/>
      <c r="N255" s="96"/>
      <c r="O255" s="102">
        <v>6</v>
      </c>
      <c r="P255" s="102"/>
      <c r="Q255" s="101">
        <v>19</v>
      </c>
      <c r="R255" s="101">
        <v>17</v>
      </c>
      <c r="S255" s="101">
        <v>2</v>
      </c>
      <c r="T255" s="103">
        <v>11.764705882352944</v>
      </c>
      <c r="U255" s="103"/>
      <c r="V255" s="104" t="s">
        <v>112</v>
      </c>
      <c r="W255" s="104"/>
      <c r="X255" s="104" t="s">
        <v>113</v>
      </c>
      <c r="Y255" s="104"/>
      <c r="Z255" s="105">
        <v>0.1399219382870609</v>
      </c>
      <c r="AA255" s="106">
        <v>2.8787878787878789</v>
      </c>
      <c r="AB255" s="106"/>
      <c r="AC255" s="107">
        <v>2.4675324675324677E-2</v>
      </c>
      <c r="AD255" s="107">
        <v>3.166666666666667</v>
      </c>
      <c r="AE255" s="63"/>
    </row>
    <row r="256" spans="1:31" ht="15" customHeight="1" x14ac:dyDescent="0.25">
      <c r="A256" s="89"/>
      <c r="B256" s="89"/>
      <c r="C256" s="89"/>
      <c r="D256" s="89"/>
      <c r="E256" s="89"/>
      <c r="F256" s="89"/>
      <c r="G256" s="89"/>
      <c r="H256" s="89"/>
      <c r="I256" s="89"/>
      <c r="J256" s="89"/>
      <c r="K256" s="89"/>
      <c r="L256" s="89"/>
      <c r="M256" s="89"/>
      <c r="N256" s="89"/>
      <c r="O256" s="89"/>
      <c r="P256" s="89"/>
      <c r="Q256" s="89"/>
      <c r="R256" s="89"/>
      <c r="S256" s="89"/>
      <c r="T256" s="89"/>
      <c r="U256" s="89"/>
      <c r="V256" s="89"/>
      <c r="W256" s="89"/>
      <c r="X256" s="89"/>
      <c r="Y256" s="89"/>
      <c r="Z256" s="89"/>
      <c r="AA256" s="89"/>
      <c r="AB256" s="89"/>
      <c r="AC256" s="89"/>
      <c r="AD256" s="89"/>
      <c r="AE256" s="13"/>
    </row>
    <row r="257" spans="1:31" ht="15" customHeight="1" x14ac:dyDescent="0.25">
      <c r="A257" s="89"/>
      <c r="B257" s="89"/>
      <c r="C257" s="89"/>
      <c r="D257" s="96" t="s">
        <v>102</v>
      </c>
      <c r="E257" s="96"/>
      <c r="F257" s="96"/>
      <c r="G257" s="89"/>
      <c r="H257" s="89"/>
      <c r="I257" s="96" t="s">
        <v>103</v>
      </c>
      <c r="J257" s="96"/>
      <c r="K257" s="100" t="s">
        <v>46</v>
      </c>
      <c r="L257" s="96" t="s">
        <v>47</v>
      </c>
      <c r="M257" s="96"/>
      <c r="N257" s="96"/>
      <c r="O257" s="102">
        <v>14</v>
      </c>
      <c r="P257" s="102"/>
      <c r="Q257" s="101">
        <v>215</v>
      </c>
      <c r="R257" s="101">
        <v>207</v>
      </c>
      <c r="S257" s="101">
        <v>8</v>
      </c>
      <c r="T257" s="103">
        <v>3.8647342995169076</v>
      </c>
      <c r="U257" s="103"/>
      <c r="V257" s="104" t="s">
        <v>114</v>
      </c>
      <c r="W257" s="104"/>
      <c r="X257" s="104" t="s">
        <v>115</v>
      </c>
      <c r="Y257" s="104"/>
      <c r="Z257" s="105">
        <v>1.5833271964062154</v>
      </c>
      <c r="AA257" s="106">
        <v>13.961038961038959</v>
      </c>
      <c r="AB257" s="106"/>
      <c r="AC257" s="107">
        <v>0.27922077922077926</v>
      </c>
      <c r="AD257" s="107">
        <v>15.357142857142858</v>
      </c>
      <c r="AE257" s="63"/>
    </row>
    <row r="258" spans="1:31" ht="15" customHeight="1" x14ac:dyDescent="0.25">
      <c r="A258" s="89"/>
      <c r="B258" s="89"/>
      <c r="C258" s="89"/>
      <c r="D258" s="89"/>
      <c r="E258" s="89"/>
      <c r="F258" s="89"/>
      <c r="G258" s="89"/>
      <c r="H258" s="89"/>
      <c r="I258" s="89"/>
      <c r="J258" s="89"/>
      <c r="K258" s="89"/>
      <c r="L258" s="89"/>
      <c r="M258" s="89"/>
      <c r="N258" s="89"/>
      <c r="O258" s="89"/>
      <c r="P258" s="89"/>
      <c r="Q258" s="89"/>
      <c r="R258" s="89"/>
      <c r="S258" s="89"/>
      <c r="T258" s="89"/>
      <c r="U258" s="89"/>
      <c r="V258" s="89"/>
      <c r="W258" s="89"/>
      <c r="X258" s="89"/>
      <c r="Y258" s="89"/>
      <c r="Z258" s="89"/>
      <c r="AA258" s="89"/>
      <c r="AB258" s="89"/>
      <c r="AC258" s="89"/>
      <c r="AD258" s="89"/>
      <c r="AE258" s="13"/>
    </row>
    <row r="259" spans="1:31" ht="15" customHeight="1" x14ac:dyDescent="0.25">
      <c r="A259" s="89"/>
      <c r="B259" s="100" t="s">
        <v>116</v>
      </c>
      <c r="C259" s="101">
        <v>104</v>
      </c>
      <c r="D259" s="96" t="s">
        <v>117</v>
      </c>
      <c r="E259" s="96"/>
      <c r="F259" s="96"/>
      <c r="G259" s="89"/>
      <c r="H259" s="89"/>
      <c r="I259" s="96" t="s">
        <v>118</v>
      </c>
      <c r="J259" s="96"/>
      <c r="K259" s="100" t="s">
        <v>46</v>
      </c>
      <c r="L259" s="96" t="s">
        <v>47</v>
      </c>
      <c r="M259" s="96"/>
      <c r="N259" s="96"/>
      <c r="O259" s="102">
        <v>20</v>
      </c>
      <c r="P259" s="102"/>
      <c r="Q259" s="101">
        <v>343</v>
      </c>
      <c r="R259" s="101">
        <v>337</v>
      </c>
      <c r="S259" s="101">
        <v>6</v>
      </c>
      <c r="T259" s="103">
        <v>1.7804154302670625</v>
      </c>
      <c r="U259" s="103"/>
      <c r="V259" s="104" t="s">
        <v>119</v>
      </c>
      <c r="W259" s="104"/>
      <c r="X259" s="104" t="s">
        <v>120</v>
      </c>
      <c r="Y259" s="104"/>
      <c r="Z259" s="105">
        <v>2.5259592017085204</v>
      </c>
      <c r="AA259" s="106">
        <v>16.490384615384617</v>
      </c>
      <c r="AB259" s="106"/>
      <c r="AC259" s="107">
        <v>0.4711538461538462</v>
      </c>
      <c r="AD259" s="107">
        <v>17.149999999999999</v>
      </c>
      <c r="AE259" s="63"/>
    </row>
    <row r="260" spans="1:31" ht="15" customHeight="1" x14ac:dyDescent="0.25">
      <c r="A260" s="89"/>
      <c r="B260" s="89"/>
      <c r="C260" s="89"/>
      <c r="D260" s="89"/>
      <c r="E260" s="89"/>
      <c r="F260" s="89"/>
      <c r="G260" s="89"/>
      <c r="H260" s="89"/>
      <c r="I260" s="89"/>
      <c r="J260" s="89"/>
      <c r="K260" s="89"/>
      <c r="L260" s="89"/>
      <c r="M260" s="89"/>
      <c r="N260" s="89"/>
      <c r="O260" s="89"/>
      <c r="P260" s="89"/>
      <c r="Q260" s="89"/>
      <c r="R260" s="89"/>
      <c r="S260" s="89"/>
      <c r="T260" s="89"/>
      <c r="U260" s="89"/>
      <c r="V260" s="89"/>
      <c r="W260" s="89"/>
      <c r="X260" s="89"/>
      <c r="Y260" s="89"/>
      <c r="Z260" s="89"/>
      <c r="AA260" s="89"/>
      <c r="AB260" s="89"/>
      <c r="AC260" s="89"/>
      <c r="AD260" s="89"/>
      <c r="AE260" s="13"/>
    </row>
    <row r="261" spans="1:31" ht="15" customHeight="1" x14ac:dyDescent="0.25">
      <c r="A261" s="89"/>
      <c r="B261" s="89"/>
      <c r="C261" s="89"/>
      <c r="D261" s="96" t="s">
        <v>58</v>
      </c>
      <c r="E261" s="96"/>
      <c r="F261" s="96"/>
      <c r="G261" s="89"/>
      <c r="H261" s="89"/>
      <c r="I261" s="96" t="s">
        <v>59</v>
      </c>
      <c r="J261" s="96"/>
      <c r="K261" s="100" t="s">
        <v>46</v>
      </c>
      <c r="L261" s="96" t="s">
        <v>47</v>
      </c>
      <c r="M261" s="96"/>
      <c r="N261" s="96"/>
      <c r="O261" s="102">
        <v>7</v>
      </c>
      <c r="P261" s="102"/>
      <c r="Q261" s="101">
        <v>361</v>
      </c>
      <c r="R261" s="101">
        <v>354</v>
      </c>
      <c r="S261" s="101">
        <v>7</v>
      </c>
      <c r="T261" s="103">
        <v>1.9774011299435028</v>
      </c>
      <c r="U261" s="103"/>
      <c r="V261" s="104" t="s">
        <v>121</v>
      </c>
      <c r="W261" s="104"/>
      <c r="X261" s="104" t="s">
        <v>122</v>
      </c>
      <c r="Y261" s="104"/>
      <c r="Z261" s="105">
        <v>2.6585168274541577</v>
      </c>
      <c r="AA261" s="106">
        <v>49.587912087912088</v>
      </c>
      <c r="AB261" s="106"/>
      <c r="AC261" s="107">
        <v>0.49587912087912089</v>
      </c>
      <c r="AD261" s="107">
        <v>51.571428571428569</v>
      </c>
      <c r="AE261" s="63"/>
    </row>
    <row r="262" spans="1:31" ht="15" customHeight="1" x14ac:dyDescent="0.25">
      <c r="A262" s="89"/>
      <c r="B262" s="89"/>
      <c r="C262" s="89"/>
      <c r="D262" s="89"/>
      <c r="E262" s="89"/>
      <c r="F262" s="89"/>
      <c r="G262" s="89"/>
      <c r="H262" s="89"/>
      <c r="I262" s="89"/>
      <c r="J262" s="89"/>
      <c r="K262" s="89"/>
      <c r="L262" s="89"/>
      <c r="M262" s="89"/>
      <c r="N262" s="89"/>
      <c r="O262" s="89"/>
      <c r="P262" s="89"/>
      <c r="Q262" s="89"/>
      <c r="R262" s="89"/>
      <c r="S262" s="89"/>
      <c r="T262" s="89"/>
      <c r="U262" s="89"/>
      <c r="V262" s="89"/>
      <c r="W262" s="89"/>
      <c r="X262" s="89"/>
      <c r="Y262" s="89"/>
      <c r="Z262" s="89"/>
      <c r="AA262" s="89"/>
      <c r="AB262" s="89"/>
      <c r="AC262" s="89"/>
      <c r="AD262" s="89"/>
      <c r="AE262" s="13"/>
    </row>
    <row r="263" spans="1:31" ht="15" customHeight="1" x14ac:dyDescent="0.25">
      <c r="A263" s="89"/>
      <c r="B263" s="89"/>
      <c r="C263" s="89"/>
      <c r="D263" s="96" t="s">
        <v>123</v>
      </c>
      <c r="E263" s="96"/>
      <c r="F263" s="96"/>
      <c r="G263" s="89"/>
      <c r="H263" s="89"/>
      <c r="I263" s="96" t="s">
        <v>124</v>
      </c>
      <c r="J263" s="96"/>
      <c r="K263" s="100" t="s">
        <v>46</v>
      </c>
      <c r="L263" s="96" t="s">
        <v>47</v>
      </c>
      <c r="M263" s="96"/>
      <c r="N263" s="96"/>
      <c r="O263" s="102">
        <v>4</v>
      </c>
      <c r="P263" s="102"/>
      <c r="Q263" s="101">
        <v>166</v>
      </c>
      <c r="R263" s="101">
        <v>165</v>
      </c>
      <c r="S263" s="101">
        <v>1</v>
      </c>
      <c r="T263" s="103">
        <v>0.60606060606060608</v>
      </c>
      <c r="U263" s="103"/>
      <c r="V263" s="104" t="s">
        <v>125</v>
      </c>
      <c r="W263" s="104"/>
      <c r="X263" s="104" t="s">
        <v>126</v>
      </c>
      <c r="Y263" s="104"/>
      <c r="Z263" s="105">
        <v>1.2224758818764265</v>
      </c>
      <c r="AA263" s="106">
        <v>39.90384615384616</v>
      </c>
      <c r="AB263" s="106"/>
      <c r="AC263" s="107">
        <v>0.22802197802197802</v>
      </c>
      <c r="AD263" s="107">
        <v>41.5</v>
      </c>
      <c r="AE263" s="63"/>
    </row>
    <row r="264" spans="1:31" ht="15" customHeight="1" x14ac:dyDescent="0.25">
      <c r="A264" s="89"/>
      <c r="B264" s="89"/>
      <c r="C264" s="89"/>
      <c r="D264" s="89"/>
      <c r="E264" s="89"/>
      <c r="F264" s="89"/>
      <c r="G264" s="89"/>
      <c r="H264" s="89"/>
      <c r="I264" s="89"/>
      <c r="J264" s="89"/>
      <c r="K264" s="89"/>
      <c r="L264" s="89"/>
      <c r="M264" s="89"/>
      <c r="N264" s="89"/>
      <c r="O264" s="89"/>
      <c r="P264" s="89"/>
      <c r="Q264" s="89"/>
      <c r="R264" s="89"/>
      <c r="S264" s="89"/>
      <c r="T264" s="89"/>
      <c r="U264" s="89"/>
      <c r="V264" s="89"/>
      <c r="W264" s="89"/>
      <c r="X264" s="89"/>
      <c r="Y264" s="89"/>
      <c r="Z264" s="89"/>
      <c r="AA264" s="89"/>
      <c r="AB264" s="89"/>
      <c r="AC264" s="89"/>
      <c r="AD264" s="89"/>
      <c r="AE264" s="13"/>
    </row>
    <row r="265" spans="1:31" ht="15" customHeight="1" x14ac:dyDescent="0.25">
      <c r="A265" s="89"/>
      <c r="B265" s="89"/>
      <c r="C265" s="89"/>
      <c r="D265" s="96" t="s">
        <v>123</v>
      </c>
      <c r="E265" s="96"/>
      <c r="F265" s="96"/>
      <c r="G265" s="89"/>
      <c r="H265" s="89"/>
      <c r="I265" s="96" t="s">
        <v>124</v>
      </c>
      <c r="J265" s="96"/>
      <c r="K265" s="100" t="s">
        <v>55</v>
      </c>
      <c r="L265" s="96" t="s">
        <v>47</v>
      </c>
      <c r="M265" s="96"/>
      <c r="N265" s="96"/>
      <c r="O265" s="102">
        <v>3</v>
      </c>
      <c r="P265" s="102"/>
      <c r="Q265" s="101">
        <v>126</v>
      </c>
      <c r="R265" s="101">
        <v>124</v>
      </c>
      <c r="S265" s="101">
        <v>2</v>
      </c>
      <c r="T265" s="103">
        <v>1.6129032258064515</v>
      </c>
      <c r="U265" s="103"/>
      <c r="V265" s="104" t="s">
        <v>127</v>
      </c>
      <c r="W265" s="104"/>
      <c r="X265" s="104" t="s">
        <v>128</v>
      </c>
      <c r="Y265" s="104"/>
      <c r="Z265" s="105">
        <v>0.9279033802194564</v>
      </c>
      <c r="AA265" s="106">
        <v>40.384615384615387</v>
      </c>
      <c r="AB265" s="106"/>
      <c r="AC265" s="107">
        <v>0.17307692307692307</v>
      </c>
      <c r="AD265" s="107">
        <v>42</v>
      </c>
      <c r="AE265" s="63"/>
    </row>
    <row r="266" spans="1:31" ht="15" customHeight="1" x14ac:dyDescent="0.25">
      <c r="A266" s="89"/>
      <c r="B266" s="89"/>
      <c r="C266" s="89"/>
      <c r="D266" s="89"/>
      <c r="E266" s="89"/>
      <c r="F266" s="89"/>
      <c r="G266" s="89"/>
      <c r="H266" s="89"/>
      <c r="I266" s="89"/>
      <c r="J266" s="89"/>
      <c r="K266" s="89"/>
      <c r="L266" s="89"/>
      <c r="M266" s="89"/>
      <c r="N266" s="89"/>
      <c r="O266" s="89"/>
      <c r="P266" s="89"/>
      <c r="Q266" s="89"/>
      <c r="R266" s="89"/>
      <c r="S266" s="89"/>
      <c r="T266" s="89"/>
      <c r="U266" s="89"/>
      <c r="V266" s="89"/>
      <c r="W266" s="89"/>
      <c r="X266" s="89"/>
      <c r="Y266" s="89"/>
      <c r="Z266" s="89"/>
      <c r="AA266" s="89"/>
      <c r="AB266" s="89"/>
      <c r="AC266" s="89"/>
      <c r="AD266" s="89"/>
      <c r="AE266" s="13"/>
    </row>
    <row r="267" spans="1:31" ht="15" customHeight="1" x14ac:dyDescent="0.25">
      <c r="A267" s="89"/>
      <c r="B267" s="100" t="s">
        <v>129</v>
      </c>
      <c r="C267" s="101">
        <v>78</v>
      </c>
      <c r="D267" s="96" t="s">
        <v>130</v>
      </c>
      <c r="E267" s="96"/>
      <c r="F267" s="96"/>
      <c r="G267" s="89"/>
      <c r="H267" s="89"/>
      <c r="I267" s="96" t="s">
        <v>131</v>
      </c>
      <c r="J267" s="96"/>
      <c r="K267" s="100" t="s">
        <v>46</v>
      </c>
      <c r="L267" s="96" t="s">
        <v>47</v>
      </c>
      <c r="M267" s="96"/>
      <c r="N267" s="96"/>
      <c r="O267" s="102">
        <v>28</v>
      </c>
      <c r="P267" s="102"/>
      <c r="Q267" s="101">
        <v>711</v>
      </c>
      <c r="R267" s="101">
        <v>694</v>
      </c>
      <c r="S267" s="101">
        <v>17</v>
      </c>
      <c r="T267" s="103">
        <v>2.4495677233429394</v>
      </c>
      <c r="U267" s="103"/>
      <c r="V267" s="104" t="s">
        <v>132</v>
      </c>
      <c r="W267" s="104"/>
      <c r="X267" s="104" t="s">
        <v>133</v>
      </c>
      <c r="Y267" s="104"/>
      <c r="Z267" s="105">
        <v>5.2360262169526468</v>
      </c>
      <c r="AA267" s="106">
        <v>32.554945054945058</v>
      </c>
      <c r="AB267" s="106"/>
      <c r="AC267" s="107">
        <v>1.3021978021978022</v>
      </c>
      <c r="AD267" s="107">
        <v>25.392857142857142</v>
      </c>
      <c r="AE267" s="63"/>
    </row>
    <row r="268" spans="1:31" ht="15" customHeight="1" x14ac:dyDescent="0.25">
      <c r="A268" s="89"/>
      <c r="B268" s="89"/>
      <c r="C268" s="89"/>
      <c r="D268" s="89"/>
      <c r="E268" s="89"/>
      <c r="F268" s="89"/>
      <c r="G268" s="89"/>
      <c r="H268" s="89"/>
      <c r="I268" s="89"/>
      <c r="J268" s="89"/>
      <c r="K268" s="89"/>
      <c r="L268" s="89"/>
      <c r="M268" s="89"/>
      <c r="N268" s="89"/>
      <c r="O268" s="89"/>
      <c r="P268" s="89"/>
      <c r="Q268" s="89"/>
      <c r="R268" s="89"/>
      <c r="S268" s="89"/>
      <c r="T268" s="89"/>
      <c r="U268" s="89"/>
      <c r="V268" s="89"/>
      <c r="W268" s="89"/>
      <c r="X268" s="89"/>
      <c r="Y268" s="89"/>
      <c r="Z268" s="89"/>
      <c r="AA268" s="89"/>
      <c r="AB268" s="89"/>
      <c r="AC268" s="89"/>
      <c r="AD268" s="89"/>
      <c r="AE268" s="13"/>
    </row>
    <row r="269" spans="1:31" ht="15" customHeight="1" x14ac:dyDescent="0.25">
      <c r="A269" s="89"/>
      <c r="B269" s="89"/>
      <c r="C269" s="89"/>
      <c r="D269" s="96" t="s">
        <v>134</v>
      </c>
      <c r="E269" s="96"/>
      <c r="F269" s="96"/>
      <c r="G269" s="89"/>
      <c r="H269" s="89"/>
      <c r="I269" s="96" t="s">
        <v>135</v>
      </c>
      <c r="J269" s="96"/>
      <c r="K269" s="100" t="s">
        <v>46</v>
      </c>
      <c r="L269" s="96" t="s">
        <v>47</v>
      </c>
      <c r="M269" s="96"/>
      <c r="N269" s="96"/>
      <c r="O269" s="102">
        <v>4</v>
      </c>
      <c r="P269" s="102"/>
      <c r="Q269" s="101">
        <v>16</v>
      </c>
      <c r="R269" s="101">
        <v>14</v>
      </c>
      <c r="S269" s="101">
        <v>2</v>
      </c>
      <c r="T269" s="103">
        <v>14.285714285714286</v>
      </c>
      <c r="U269" s="103"/>
      <c r="V269" s="104" t="s">
        <v>136</v>
      </c>
      <c r="W269" s="104"/>
      <c r="X269" s="104" t="s">
        <v>137</v>
      </c>
      <c r="Y269" s="104"/>
      <c r="Z269" s="105">
        <v>0.11782900066278815</v>
      </c>
      <c r="AA269" s="106">
        <v>5.1282051282051295</v>
      </c>
      <c r="AB269" s="106"/>
      <c r="AC269" s="107">
        <v>2.9304029304029301E-2</v>
      </c>
      <c r="AD269" s="107">
        <v>4</v>
      </c>
      <c r="AE269" s="63"/>
    </row>
    <row r="270" spans="1:31" ht="15" customHeight="1" x14ac:dyDescent="0.25">
      <c r="A270" s="89"/>
      <c r="B270" s="89"/>
      <c r="C270" s="89"/>
      <c r="D270" s="89"/>
      <c r="E270" s="89"/>
      <c r="F270" s="89"/>
      <c r="G270" s="89"/>
      <c r="H270" s="89"/>
      <c r="I270" s="89"/>
      <c r="J270" s="89"/>
      <c r="K270" s="89"/>
      <c r="L270" s="89"/>
      <c r="M270" s="89"/>
      <c r="N270" s="89"/>
      <c r="O270" s="89"/>
      <c r="P270" s="89"/>
      <c r="Q270" s="89"/>
      <c r="R270" s="89"/>
      <c r="S270" s="89"/>
      <c r="T270" s="89"/>
      <c r="U270" s="89"/>
      <c r="V270" s="89"/>
      <c r="W270" s="89"/>
      <c r="X270" s="89"/>
      <c r="Y270" s="89"/>
      <c r="Z270" s="89"/>
      <c r="AA270" s="89"/>
      <c r="AB270" s="89"/>
      <c r="AC270" s="89"/>
      <c r="AD270" s="89"/>
      <c r="AE270" s="13"/>
    </row>
    <row r="271" spans="1:31" ht="15" customHeight="1" x14ac:dyDescent="0.25">
      <c r="A271" s="89"/>
      <c r="B271" s="89"/>
      <c r="C271" s="89"/>
      <c r="D271" s="96" t="s">
        <v>134</v>
      </c>
      <c r="E271" s="96"/>
      <c r="F271" s="96"/>
      <c r="G271" s="89"/>
      <c r="H271" s="89"/>
      <c r="I271" s="96" t="s">
        <v>135</v>
      </c>
      <c r="J271" s="96"/>
      <c r="K271" s="100" t="s">
        <v>55</v>
      </c>
      <c r="L271" s="96" t="s">
        <v>47</v>
      </c>
      <c r="M271" s="96"/>
      <c r="N271" s="96"/>
      <c r="O271" s="102">
        <v>2</v>
      </c>
      <c r="P271" s="102"/>
      <c r="Q271" s="101">
        <v>17</v>
      </c>
      <c r="R271" s="101">
        <v>16</v>
      </c>
      <c r="S271" s="101">
        <v>1</v>
      </c>
      <c r="T271" s="103">
        <v>6.25</v>
      </c>
      <c r="U271" s="103"/>
      <c r="V271" s="104" t="s">
        <v>138</v>
      </c>
      <c r="W271" s="104"/>
      <c r="X271" s="104" t="s">
        <v>139</v>
      </c>
      <c r="Y271" s="104"/>
      <c r="Z271" s="105">
        <v>0.1251933132042124</v>
      </c>
      <c r="AA271" s="106">
        <v>10.897435897435898</v>
      </c>
      <c r="AB271" s="106"/>
      <c r="AC271" s="107">
        <v>3.1135531135531139E-2</v>
      </c>
      <c r="AD271" s="107">
        <v>8.5</v>
      </c>
      <c r="AE271" s="63"/>
    </row>
    <row r="272" spans="1:31" ht="15" customHeight="1" x14ac:dyDescent="0.25">
      <c r="A272" s="89"/>
      <c r="B272" s="89"/>
      <c r="C272" s="89"/>
      <c r="D272" s="89"/>
      <c r="E272" s="89"/>
      <c r="F272" s="89"/>
      <c r="G272" s="89"/>
      <c r="H272" s="89"/>
      <c r="I272" s="89"/>
      <c r="J272" s="89"/>
      <c r="K272" s="89"/>
      <c r="L272" s="89"/>
      <c r="M272" s="89"/>
      <c r="N272" s="89"/>
      <c r="O272" s="89"/>
      <c r="P272" s="89"/>
      <c r="Q272" s="89"/>
      <c r="R272" s="89"/>
      <c r="S272" s="89"/>
      <c r="T272" s="89"/>
      <c r="U272" s="89"/>
      <c r="V272" s="89"/>
      <c r="W272" s="89"/>
      <c r="X272" s="89"/>
      <c r="Y272" s="89"/>
      <c r="Z272" s="89"/>
      <c r="AA272" s="89"/>
      <c r="AB272" s="89"/>
      <c r="AC272" s="89"/>
      <c r="AD272" s="89"/>
      <c r="AE272" s="13"/>
    </row>
    <row r="273" spans="1:31" ht="15" customHeight="1" x14ac:dyDescent="0.25">
      <c r="A273" s="89"/>
      <c r="B273" s="89"/>
      <c r="C273" s="89"/>
      <c r="D273" s="96" t="s">
        <v>81</v>
      </c>
      <c r="E273" s="96"/>
      <c r="F273" s="96"/>
      <c r="G273" s="89"/>
      <c r="H273" s="89"/>
      <c r="I273" s="96" t="s">
        <v>82</v>
      </c>
      <c r="J273" s="96"/>
      <c r="K273" s="100" t="s">
        <v>46</v>
      </c>
      <c r="L273" s="96" t="s">
        <v>47</v>
      </c>
      <c r="M273" s="96"/>
      <c r="N273" s="96"/>
      <c r="O273" s="102">
        <v>7</v>
      </c>
      <c r="P273" s="102"/>
      <c r="Q273" s="101">
        <v>295</v>
      </c>
      <c r="R273" s="101">
        <v>284</v>
      </c>
      <c r="S273" s="101">
        <v>11</v>
      </c>
      <c r="T273" s="103">
        <v>3.8732394366197185</v>
      </c>
      <c r="U273" s="103"/>
      <c r="V273" s="104" t="s">
        <v>140</v>
      </c>
      <c r="W273" s="104"/>
      <c r="X273" s="104" t="s">
        <v>141</v>
      </c>
      <c r="Y273" s="104"/>
      <c r="Z273" s="105">
        <v>2.1724721997201559</v>
      </c>
      <c r="AA273" s="106">
        <v>54.029304029304029</v>
      </c>
      <c r="AB273" s="106"/>
      <c r="AC273" s="107">
        <v>0.54029304029304026</v>
      </c>
      <c r="AD273" s="107">
        <v>42.142857142857146</v>
      </c>
      <c r="AE273" s="63"/>
    </row>
    <row r="274" spans="1:31" ht="15" customHeight="1" x14ac:dyDescent="0.25">
      <c r="A274" s="89"/>
      <c r="B274" s="89"/>
      <c r="C274" s="89"/>
      <c r="D274" s="89"/>
      <c r="E274" s="89"/>
      <c r="F274" s="89"/>
      <c r="G274" s="89"/>
      <c r="H274" s="89"/>
      <c r="I274" s="89"/>
      <c r="J274" s="89"/>
      <c r="K274" s="89"/>
      <c r="L274" s="89"/>
      <c r="M274" s="89"/>
      <c r="N274" s="89"/>
      <c r="O274" s="89"/>
      <c r="P274" s="89"/>
      <c r="Q274" s="89"/>
      <c r="R274" s="89"/>
      <c r="S274" s="89"/>
      <c r="T274" s="89"/>
      <c r="U274" s="89"/>
      <c r="V274" s="89"/>
      <c r="W274" s="89"/>
      <c r="X274" s="89"/>
      <c r="Y274" s="89"/>
      <c r="Z274" s="89"/>
      <c r="AA274" s="89"/>
      <c r="AB274" s="89"/>
      <c r="AC274" s="89"/>
      <c r="AD274" s="89"/>
      <c r="AE274" s="13"/>
    </row>
    <row r="275" spans="1:31" ht="15" customHeight="1" x14ac:dyDescent="0.25">
      <c r="A275" s="89"/>
      <c r="B275" s="110" t="s">
        <v>142</v>
      </c>
      <c r="C275" s="110"/>
      <c r="D275" s="110"/>
      <c r="E275" s="110"/>
      <c r="F275" s="110"/>
      <c r="G275" s="110"/>
      <c r="H275" s="110"/>
      <c r="I275" s="110"/>
      <c r="J275" s="89"/>
      <c r="K275" s="89"/>
      <c r="L275" s="89"/>
      <c r="M275" s="89"/>
      <c r="N275" s="89"/>
      <c r="O275" s="89"/>
      <c r="P275" s="89"/>
      <c r="Q275" s="89"/>
      <c r="R275" s="89"/>
      <c r="S275" s="89"/>
      <c r="T275" s="89"/>
      <c r="U275" s="89"/>
      <c r="V275" s="89"/>
      <c r="W275" s="89"/>
      <c r="X275" s="89"/>
      <c r="Y275" s="89"/>
      <c r="Z275" s="89"/>
      <c r="AA275" s="89"/>
      <c r="AB275" s="89"/>
      <c r="AC275" s="89"/>
      <c r="AD275" s="89"/>
      <c r="AE275" s="63"/>
    </row>
    <row r="276" spans="1:31" ht="15" customHeight="1" x14ac:dyDescent="0.25">
      <c r="A276" s="89"/>
      <c r="B276" s="110"/>
      <c r="C276" s="110"/>
      <c r="D276" s="110"/>
      <c r="E276" s="110"/>
      <c r="F276" s="110"/>
      <c r="G276" s="110"/>
      <c r="H276" s="110"/>
      <c r="I276" s="110"/>
      <c r="J276" s="89"/>
      <c r="K276" s="89"/>
      <c r="L276" s="89"/>
      <c r="M276" s="89"/>
      <c r="N276" s="89"/>
      <c r="O276" s="89"/>
      <c r="P276" s="89"/>
      <c r="Q276" s="89"/>
      <c r="R276" s="89"/>
      <c r="S276" s="89"/>
      <c r="T276" s="89"/>
      <c r="U276" s="89"/>
      <c r="V276" s="89"/>
      <c r="W276" s="89"/>
      <c r="X276" s="89"/>
      <c r="Y276" s="89"/>
      <c r="Z276" s="89"/>
      <c r="AA276" s="89"/>
      <c r="AB276" s="89"/>
      <c r="AC276" s="89"/>
      <c r="AD276" s="89"/>
      <c r="AE276" s="13"/>
    </row>
    <row r="277" spans="1:31" ht="15" customHeight="1" x14ac:dyDescent="0.25">
      <c r="A277" s="89"/>
      <c r="B277" s="89"/>
      <c r="C277" s="101">
        <v>1545</v>
      </c>
      <c r="D277" s="89"/>
      <c r="E277" s="89"/>
      <c r="F277" s="89"/>
      <c r="G277" s="89"/>
      <c r="H277" s="89"/>
      <c r="I277" s="89"/>
      <c r="J277" s="89"/>
      <c r="K277" s="89"/>
      <c r="L277" s="89"/>
      <c r="M277" s="102">
        <v>335</v>
      </c>
      <c r="N277" s="102"/>
      <c r="O277" s="102">
        <v>13579</v>
      </c>
      <c r="P277" s="102"/>
      <c r="Q277" s="101">
        <v>13244</v>
      </c>
      <c r="R277" s="101">
        <v>335</v>
      </c>
      <c r="S277" s="108">
        <v>2.5294472968891579</v>
      </c>
      <c r="T277" s="99" t="s">
        <v>143</v>
      </c>
      <c r="U277" s="99"/>
      <c r="V277" s="97" t="s">
        <v>144</v>
      </c>
      <c r="W277" s="89"/>
      <c r="X277" s="89"/>
      <c r="Y277" s="89"/>
      <c r="Z277" s="105">
        <v>23.903323475566822</v>
      </c>
      <c r="AA277" s="107">
        <v>0.43818774403820709</v>
      </c>
      <c r="AB277" s="107">
        <v>40.534328358208953</v>
      </c>
      <c r="AC277" s="89"/>
      <c r="AD277" s="89"/>
      <c r="AE277" s="63"/>
    </row>
    <row r="278" spans="1:31" ht="15" customHeight="1" x14ac:dyDescent="0.25">
      <c r="A278" s="89"/>
      <c r="B278" s="89"/>
      <c r="C278" s="89"/>
      <c r="D278" s="89"/>
      <c r="E278" s="89"/>
      <c r="F278" s="89"/>
      <c r="G278" s="89"/>
      <c r="H278" s="89"/>
      <c r="I278" s="89"/>
      <c r="J278" s="89"/>
      <c r="K278" s="89"/>
      <c r="L278" s="89"/>
      <c r="M278" s="89"/>
      <c r="N278" s="89"/>
      <c r="O278" s="89"/>
      <c r="P278" s="89"/>
      <c r="Q278" s="89"/>
      <c r="R278" s="89"/>
      <c r="S278" s="89"/>
      <c r="T278" s="89"/>
      <c r="U278" s="89"/>
      <c r="V278" s="89"/>
      <c r="W278" s="89"/>
      <c r="X278" s="89"/>
      <c r="Y278" s="89"/>
      <c r="Z278" s="89"/>
      <c r="AA278" s="89"/>
      <c r="AB278" s="89"/>
      <c r="AC278" s="89"/>
      <c r="AD278" s="89"/>
      <c r="AE278" s="13"/>
    </row>
    <row r="279" spans="1:31" ht="15" customHeight="1" x14ac:dyDescent="0.25">
      <c r="A279" s="89"/>
      <c r="B279" s="89"/>
      <c r="C279" s="89"/>
      <c r="D279" s="96"/>
      <c r="E279" s="96"/>
      <c r="F279" s="96"/>
      <c r="G279" s="89"/>
      <c r="H279" s="89"/>
      <c r="I279" s="96"/>
      <c r="J279" s="96"/>
      <c r="K279" s="100"/>
      <c r="L279" s="96"/>
      <c r="M279" s="96"/>
      <c r="N279" s="96"/>
      <c r="O279" s="102"/>
      <c r="P279" s="102"/>
      <c r="Q279" s="101"/>
      <c r="R279" s="101"/>
      <c r="S279" s="101"/>
      <c r="T279" s="103"/>
      <c r="U279" s="103"/>
      <c r="V279" s="104"/>
      <c r="W279" s="104"/>
      <c r="X279" s="104"/>
      <c r="Y279" s="104"/>
      <c r="Z279" s="105"/>
      <c r="AA279" s="106"/>
      <c r="AB279" s="106"/>
      <c r="AC279" s="107"/>
      <c r="AD279" s="107"/>
      <c r="AE279" s="63"/>
    </row>
    <row r="280" spans="1:31" ht="15" customHeight="1" x14ac:dyDescent="0.25">
      <c r="A280" s="89"/>
      <c r="B280" s="89"/>
      <c r="C280" s="89"/>
      <c r="D280" s="89"/>
      <c r="E280" s="89"/>
      <c r="F280" s="89"/>
      <c r="G280" s="89"/>
      <c r="H280" s="89"/>
      <c r="I280" s="89"/>
      <c r="J280" s="89"/>
      <c r="K280" s="89"/>
      <c r="L280" s="89"/>
      <c r="M280" s="89"/>
      <c r="N280" s="89"/>
      <c r="O280" s="89"/>
      <c r="P280" s="89"/>
      <c r="Q280" s="89"/>
      <c r="R280" s="89"/>
      <c r="S280" s="89"/>
      <c r="T280" s="89"/>
      <c r="U280" s="89"/>
      <c r="V280" s="89"/>
      <c r="W280" s="89"/>
      <c r="X280" s="89"/>
      <c r="Y280" s="89"/>
      <c r="Z280" s="89"/>
      <c r="AA280" s="89"/>
      <c r="AB280" s="89"/>
      <c r="AC280" s="89"/>
      <c r="AD280" s="89"/>
      <c r="AE280" s="13"/>
    </row>
    <row r="281" spans="1:31" ht="15" customHeight="1" x14ac:dyDescent="0.25">
      <c r="A281" s="89"/>
      <c r="B281" s="100"/>
      <c r="C281" s="101"/>
      <c r="D281" s="96"/>
      <c r="E281" s="96"/>
      <c r="F281" s="96"/>
      <c r="G281" s="89"/>
      <c r="H281" s="89"/>
      <c r="I281" s="96"/>
      <c r="J281" s="96"/>
      <c r="K281" s="100"/>
      <c r="L281" s="96"/>
      <c r="M281" s="96"/>
      <c r="N281" s="96"/>
      <c r="O281" s="102"/>
      <c r="P281" s="102"/>
      <c r="Q281" s="101"/>
      <c r="R281" s="101"/>
      <c r="S281" s="101"/>
      <c r="T281" s="103"/>
      <c r="U281" s="103"/>
      <c r="V281" s="104"/>
      <c r="W281" s="104"/>
      <c r="X281" s="104"/>
      <c r="Y281" s="104"/>
      <c r="Z281" s="105"/>
      <c r="AA281" s="106"/>
      <c r="AB281" s="106"/>
      <c r="AC281" s="107"/>
      <c r="AD281" s="107"/>
      <c r="AE281" s="63"/>
    </row>
    <row r="282" spans="1:31" ht="15" customHeight="1" x14ac:dyDescent="0.25">
      <c r="A282" s="89"/>
      <c r="B282" s="89"/>
      <c r="C282" s="89"/>
      <c r="D282" s="89"/>
      <c r="E282" s="89"/>
      <c r="F282" s="89"/>
      <c r="G282" s="89"/>
      <c r="H282" s="89"/>
      <c r="I282" s="89"/>
      <c r="J282" s="89"/>
      <c r="K282" s="89"/>
      <c r="L282" s="89"/>
      <c r="M282" s="89"/>
      <c r="N282" s="89"/>
      <c r="O282" s="89"/>
      <c r="P282" s="89"/>
      <c r="Q282" s="89"/>
      <c r="R282" s="89"/>
      <c r="S282" s="89"/>
      <c r="T282" s="89"/>
      <c r="U282" s="89"/>
      <c r="V282" s="89"/>
      <c r="W282" s="89"/>
      <c r="X282" s="89"/>
      <c r="Y282" s="89"/>
      <c r="Z282" s="89"/>
      <c r="AA282" s="89"/>
      <c r="AB282" s="89"/>
      <c r="AC282" s="89"/>
      <c r="AD282" s="89"/>
      <c r="AE282" s="13"/>
    </row>
    <row r="283" spans="1:31" ht="15" customHeight="1" x14ac:dyDescent="0.25">
      <c r="A283" s="89"/>
      <c r="B283" s="89"/>
      <c r="C283" s="89"/>
      <c r="D283" s="96"/>
      <c r="E283" s="96"/>
      <c r="F283" s="96"/>
      <c r="G283" s="89"/>
      <c r="H283" s="89"/>
      <c r="I283" s="96"/>
      <c r="J283" s="96"/>
      <c r="K283" s="100"/>
      <c r="L283" s="96"/>
      <c r="M283" s="96"/>
      <c r="N283" s="96"/>
      <c r="O283" s="102"/>
      <c r="P283" s="102"/>
      <c r="Q283" s="101"/>
      <c r="R283" s="101"/>
      <c r="S283" s="101"/>
      <c r="T283" s="103"/>
      <c r="U283" s="103"/>
      <c r="V283" s="104"/>
      <c r="W283" s="104"/>
      <c r="X283" s="104"/>
      <c r="Y283" s="104"/>
      <c r="Z283" s="105"/>
      <c r="AA283" s="106"/>
      <c r="AB283" s="106"/>
      <c r="AC283" s="107"/>
      <c r="AD283" s="107"/>
      <c r="AE283" s="13"/>
    </row>
    <row r="284" spans="1:31" ht="15" customHeight="1" x14ac:dyDescent="0.25">
      <c r="A284" s="89"/>
      <c r="B284" s="89"/>
      <c r="C284" s="89"/>
      <c r="D284" s="89"/>
      <c r="E284" s="89"/>
      <c r="F284" s="89"/>
      <c r="G284" s="89"/>
      <c r="H284" s="89"/>
      <c r="I284" s="89"/>
      <c r="J284" s="89"/>
      <c r="K284" s="89"/>
      <c r="L284" s="89"/>
      <c r="M284" s="89"/>
      <c r="N284" s="89"/>
      <c r="O284" s="89"/>
      <c r="P284" s="89"/>
      <c r="Q284" s="89"/>
      <c r="R284" s="89"/>
      <c r="S284" s="89"/>
      <c r="T284" s="89"/>
      <c r="U284" s="89"/>
      <c r="V284" s="89"/>
      <c r="W284" s="89"/>
      <c r="X284" s="89"/>
      <c r="Y284" s="89"/>
      <c r="Z284" s="89"/>
      <c r="AA284" s="89"/>
      <c r="AB284" s="89"/>
      <c r="AC284" s="89"/>
      <c r="AD284" s="89"/>
      <c r="AE284" s="13"/>
    </row>
    <row r="285" spans="1:31" ht="15" customHeight="1" x14ac:dyDescent="0.25">
      <c r="A285" s="89"/>
      <c r="B285" s="89"/>
      <c r="C285" s="89"/>
      <c r="D285" s="96"/>
      <c r="E285" s="96"/>
      <c r="F285" s="96"/>
      <c r="G285" s="89"/>
      <c r="H285" s="89"/>
      <c r="I285" s="96"/>
      <c r="J285" s="96"/>
      <c r="K285" s="100"/>
      <c r="L285" s="96"/>
      <c r="M285" s="96"/>
      <c r="N285" s="96"/>
      <c r="O285" s="102"/>
      <c r="P285" s="102"/>
      <c r="Q285" s="101"/>
      <c r="R285" s="101"/>
      <c r="S285" s="101"/>
      <c r="T285" s="103"/>
      <c r="U285" s="103"/>
      <c r="V285" s="104"/>
      <c r="W285" s="104"/>
      <c r="X285" s="104"/>
      <c r="Y285" s="104"/>
      <c r="Z285" s="105"/>
      <c r="AA285" s="106"/>
      <c r="AB285" s="106"/>
      <c r="AC285" s="107"/>
      <c r="AD285" s="107"/>
      <c r="AE285" s="13"/>
    </row>
    <row r="286" spans="1:31" ht="15" customHeight="1" x14ac:dyDescent="0.25">
      <c r="A286" s="89"/>
      <c r="B286" s="89"/>
      <c r="C286" s="89"/>
      <c r="D286" s="89"/>
      <c r="E286" s="89"/>
      <c r="F286" s="89"/>
      <c r="G286" s="89"/>
      <c r="H286" s="89"/>
      <c r="I286" s="89"/>
      <c r="J286" s="89"/>
      <c r="K286" s="89"/>
      <c r="L286" s="89"/>
      <c r="M286" s="89"/>
      <c r="N286" s="89"/>
      <c r="O286" s="89"/>
      <c r="P286" s="89"/>
      <c r="Q286" s="89"/>
      <c r="R286" s="89"/>
      <c r="S286" s="89"/>
      <c r="T286" s="89"/>
      <c r="U286" s="89"/>
      <c r="V286" s="89"/>
      <c r="W286" s="89"/>
      <c r="X286" s="89"/>
      <c r="Y286" s="89"/>
      <c r="Z286" s="89"/>
      <c r="AA286" s="89"/>
      <c r="AB286" s="89"/>
      <c r="AC286" s="89"/>
      <c r="AD286" s="89"/>
      <c r="AE286" s="13"/>
    </row>
    <row r="287" spans="1:31" ht="15" customHeight="1" x14ac:dyDescent="0.25">
      <c r="A287" s="89"/>
      <c r="B287" s="89"/>
      <c r="C287" s="89"/>
      <c r="D287" s="96"/>
      <c r="E287" s="96"/>
      <c r="F287" s="96"/>
      <c r="G287" s="89"/>
      <c r="H287" s="89"/>
      <c r="I287" s="96"/>
      <c r="J287" s="96"/>
      <c r="K287" s="100"/>
      <c r="L287" s="96"/>
      <c r="M287" s="96"/>
      <c r="N287" s="96"/>
      <c r="O287" s="102"/>
      <c r="P287" s="102"/>
      <c r="Q287" s="101"/>
      <c r="R287" s="101"/>
      <c r="S287" s="101"/>
      <c r="T287" s="103"/>
      <c r="U287" s="103"/>
      <c r="V287" s="104"/>
      <c r="W287" s="104"/>
      <c r="X287" s="104"/>
      <c r="Y287" s="104"/>
      <c r="Z287" s="105"/>
      <c r="AA287" s="106"/>
      <c r="AB287" s="106"/>
      <c r="AC287" s="107"/>
      <c r="AD287" s="107"/>
      <c r="AE287" s="63"/>
    </row>
    <row r="288" spans="1:31" ht="15" customHeight="1" x14ac:dyDescent="0.25">
      <c r="A288" s="89"/>
      <c r="B288" s="89"/>
      <c r="C288" s="89"/>
      <c r="D288" s="89"/>
      <c r="E288" s="89"/>
      <c r="F288" s="89"/>
      <c r="G288" s="89"/>
      <c r="H288" s="89"/>
      <c r="I288" s="89"/>
      <c r="J288" s="89"/>
      <c r="K288" s="89"/>
      <c r="L288" s="89"/>
      <c r="M288" s="89"/>
      <c r="N288" s="89"/>
      <c r="O288" s="89"/>
      <c r="P288" s="89"/>
      <c r="Q288" s="89"/>
      <c r="R288" s="89"/>
      <c r="S288" s="89"/>
      <c r="T288" s="89"/>
      <c r="U288" s="89"/>
      <c r="V288" s="89"/>
      <c r="W288" s="89"/>
      <c r="X288" s="89"/>
      <c r="Y288" s="89"/>
      <c r="Z288" s="89"/>
      <c r="AA288" s="89"/>
      <c r="AB288" s="89"/>
      <c r="AC288" s="89"/>
      <c r="AD288" s="89"/>
      <c r="AE288" s="13"/>
    </row>
    <row r="289" spans="1:31" ht="15" customHeight="1" x14ac:dyDescent="0.25">
      <c r="A289" s="89"/>
      <c r="B289" s="110"/>
      <c r="C289" s="110"/>
      <c r="D289" s="110"/>
      <c r="E289" s="110"/>
      <c r="F289" s="110"/>
      <c r="G289" s="110"/>
      <c r="H289" s="110"/>
      <c r="I289" s="110"/>
      <c r="J289" s="89"/>
      <c r="K289" s="89"/>
      <c r="L289" s="89"/>
      <c r="M289" s="89"/>
      <c r="N289" s="89"/>
      <c r="O289" s="89"/>
      <c r="P289" s="89"/>
      <c r="Q289" s="89"/>
      <c r="R289" s="89"/>
      <c r="S289" s="89"/>
      <c r="T289" s="89"/>
      <c r="U289" s="89"/>
      <c r="V289" s="89"/>
      <c r="W289" s="89"/>
      <c r="X289" s="89"/>
      <c r="Y289" s="89"/>
      <c r="Z289" s="89"/>
      <c r="AA289" s="89"/>
      <c r="AB289" s="89"/>
      <c r="AC289" s="89"/>
      <c r="AD289" s="89"/>
      <c r="AE289" s="63"/>
    </row>
    <row r="290" spans="1:31" ht="15" customHeight="1" x14ac:dyDescent="0.25">
      <c r="A290" s="89"/>
      <c r="B290" s="110"/>
      <c r="C290" s="110"/>
      <c r="D290" s="110"/>
      <c r="E290" s="110"/>
      <c r="F290" s="110"/>
      <c r="G290" s="110"/>
      <c r="H290" s="110"/>
      <c r="I290" s="110"/>
      <c r="J290" s="89"/>
      <c r="K290" s="89"/>
      <c r="L290" s="89"/>
      <c r="M290" s="89"/>
      <c r="N290" s="89"/>
      <c r="O290" s="89"/>
      <c r="P290" s="89"/>
      <c r="Q290" s="89"/>
      <c r="R290" s="89"/>
      <c r="S290" s="89"/>
      <c r="T290" s="89"/>
      <c r="U290" s="89"/>
      <c r="V290" s="89"/>
      <c r="W290" s="89"/>
      <c r="X290" s="89"/>
      <c r="Y290" s="89"/>
      <c r="Z290" s="89"/>
      <c r="AA290" s="89"/>
      <c r="AB290" s="89"/>
      <c r="AC290" s="89"/>
      <c r="AD290" s="89"/>
      <c r="AE290" s="13"/>
    </row>
    <row r="291" spans="1:31" ht="15" customHeight="1" x14ac:dyDescent="0.25">
      <c r="A291" s="89"/>
      <c r="B291" s="89"/>
      <c r="C291" s="101"/>
      <c r="D291" s="89"/>
      <c r="E291" s="89"/>
      <c r="F291" s="89"/>
      <c r="G291" s="89"/>
      <c r="H291" s="89"/>
      <c r="I291" s="89"/>
      <c r="J291" s="89"/>
      <c r="K291" s="89"/>
      <c r="L291" s="89"/>
      <c r="M291" s="102"/>
      <c r="N291" s="102"/>
      <c r="O291" s="102"/>
      <c r="P291" s="102"/>
      <c r="Q291" s="101"/>
      <c r="R291" s="101"/>
      <c r="S291" s="108"/>
      <c r="T291" s="99"/>
      <c r="U291" s="99"/>
      <c r="V291" s="97"/>
      <c r="W291" s="89"/>
      <c r="X291" s="89"/>
      <c r="Y291" s="89"/>
      <c r="Z291" s="105"/>
      <c r="AA291" s="107"/>
      <c r="AB291" s="107"/>
      <c r="AC291" s="89"/>
      <c r="AD291" s="89"/>
      <c r="AE291" s="63"/>
    </row>
    <row r="292" spans="1:31" ht="15" customHeight="1" x14ac:dyDescent="0.25">
      <c r="A292" s="89"/>
      <c r="B292" s="89"/>
      <c r="C292" s="89"/>
      <c r="D292" s="89"/>
      <c r="E292" s="89"/>
      <c r="F292" s="89"/>
      <c r="G292" s="89"/>
      <c r="H292" s="89"/>
      <c r="I292" s="89"/>
      <c r="J292" s="89"/>
      <c r="K292" s="89"/>
      <c r="L292" s="89"/>
      <c r="M292" s="89"/>
      <c r="N292" s="89"/>
      <c r="O292" s="89"/>
      <c r="P292" s="89"/>
      <c r="Q292" s="89"/>
      <c r="R292" s="89"/>
      <c r="S292" s="89"/>
      <c r="T292" s="89"/>
      <c r="U292" s="89"/>
      <c r="V292" s="89"/>
      <c r="W292" s="89"/>
      <c r="X292" s="89"/>
      <c r="Y292" s="89"/>
      <c r="Z292" s="89"/>
      <c r="AA292" s="89"/>
      <c r="AB292" s="89"/>
      <c r="AC292" s="89"/>
      <c r="AD292" s="89"/>
      <c r="AE292" s="13"/>
    </row>
    <row r="293" spans="1:31" ht="15" customHeight="1" x14ac:dyDescent="0.25">
      <c r="A293" s="89"/>
      <c r="B293" s="100"/>
      <c r="C293" s="101"/>
      <c r="D293" s="96"/>
      <c r="E293" s="96"/>
      <c r="F293" s="96"/>
      <c r="G293" s="89"/>
      <c r="H293" s="89"/>
      <c r="I293" s="96"/>
      <c r="J293" s="96"/>
      <c r="K293" s="100"/>
      <c r="L293" s="96"/>
      <c r="M293" s="96"/>
      <c r="N293" s="96"/>
      <c r="O293" s="102"/>
      <c r="P293" s="102"/>
      <c r="Q293" s="101"/>
      <c r="R293" s="101"/>
      <c r="S293" s="101"/>
      <c r="T293" s="103"/>
      <c r="U293" s="103"/>
      <c r="V293" s="104"/>
      <c r="W293" s="104"/>
      <c r="X293" s="104"/>
      <c r="Y293" s="104"/>
      <c r="Z293" s="105"/>
      <c r="AA293" s="106"/>
      <c r="AB293" s="106"/>
      <c r="AC293" s="107"/>
      <c r="AD293" s="107"/>
      <c r="AE293" s="63"/>
    </row>
    <row r="294" spans="1:31" ht="15" customHeight="1" x14ac:dyDescent="0.25">
      <c r="A294" s="89"/>
      <c r="B294" s="89"/>
      <c r="C294" s="89"/>
      <c r="D294" s="89"/>
      <c r="E294" s="89"/>
      <c r="F294" s="89"/>
      <c r="G294" s="89"/>
      <c r="H294" s="89"/>
      <c r="I294" s="89"/>
      <c r="J294" s="89"/>
      <c r="K294" s="89"/>
      <c r="L294" s="89"/>
      <c r="M294" s="89"/>
      <c r="N294" s="89"/>
      <c r="O294" s="89"/>
      <c r="P294" s="89"/>
      <c r="Q294" s="89"/>
      <c r="R294" s="89"/>
      <c r="S294" s="89"/>
      <c r="T294" s="89"/>
      <c r="U294" s="89"/>
      <c r="V294" s="89"/>
      <c r="W294" s="89"/>
      <c r="X294" s="89"/>
      <c r="Y294" s="89"/>
      <c r="Z294" s="89"/>
      <c r="AA294" s="89"/>
      <c r="AB294" s="89"/>
      <c r="AC294" s="89"/>
      <c r="AD294" s="89"/>
      <c r="AE294" s="13"/>
    </row>
    <row r="295" spans="1:31" ht="15" customHeight="1" x14ac:dyDescent="0.25">
      <c r="A295" s="89"/>
      <c r="B295" s="89"/>
      <c r="C295" s="89"/>
      <c r="D295" s="96"/>
      <c r="E295" s="96"/>
      <c r="F295" s="96"/>
      <c r="G295" s="89"/>
      <c r="H295" s="89"/>
      <c r="I295" s="96"/>
      <c r="J295" s="96"/>
      <c r="K295" s="100"/>
      <c r="L295" s="96"/>
      <c r="M295" s="96"/>
      <c r="N295" s="96"/>
      <c r="O295" s="102"/>
      <c r="P295" s="102"/>
      <c r="Q295" s="101"/>
      <c r="R295" s="101"/>
      <c r="S295" s="101"/>
      <c r="T295" s="103"/>
      <c r="U295" s="103"/>
      <c r="V295" s="104"/>
      <c r="W295" s="104"/>
      <c r="X295" s="104"/>
      <c r="Y295" s="104"/>
      <c r="Z295" s="105"/>
      <c r="AA295" s="106"/>
      <c r="AB295" s="106"/>
      <c r="AC295" s="107"/>
      <c r="AD295" s="107"/>
      <c r="AE295" s="63"/>
    </row>
    <row r="296" spans="1:31" ht="15" customHeight="1" x14ac:dyDescent="0.25">
      <c r="A296" s="89"/>
      <c r="B296" s="89"/>
      <c r="C296" s="89"/>
      <c r="D296" s="89"/>
      <c r="E296" s="89"/>
      <c r="F296" s="89"/>
      <c r="G296" s="89"/>
      <c r="H296" s="89"/>
      <c r="I296" s="89"/>
      <c r="J296" s="89"/>
      <c r="K296" s="89"/>
      <c r="L296" s="89"/>
      <c r="M296" s="89"/>
      <c r="N296" s="89"/>
      <c r="O296" s="89"/>
      <c r="P296" s="89"/>
      <c r="Q296" s="89"/>
      <c r="R296" s="89"/>
      <c r="S296" s="89"/>
      <c r="T296" s="89"/>
      <c r="U296" s="89"/>
      <c r="V296" s="89"/>
      <c r="W296" s="89"/>
      <c r="X296" s="89"/>
      <c r="Y296" s="89"/>
      <c r="Z296" s="89"/>
      <c r="AA296" s="89"/>
      <c r="AB296" s="89"/>
      <c r="AC296" s="89"/>
      <c r="AD296" s="89"/>
      <c r="AE296" s="13"/>
    </row>
    <row r="297" spans="1:31" ht="15" customHeight="1" x14ac:dyDescent="0.25">
      <c r="A297" s="89"/>
      <c r="B297" s="89"/>
      <c r="C297" s="89"/>
      <c r="D297" s="96"/>
      <c r="E297" s="96"/>
      <c r="F297" s="96"/>
      <c r="G297" s="89"/>
      <c r="H297" s="89"/>
      <c r="I297" s="96"/>
      <c r="J297" s="96"/>
      <c r="K297" s="100"/>
      <c r="L297" s="96"/>
      <c r="M297" s="96"/>
      <c r="N297" s="96"/>
      <c r="O297" s="102"/>
      <c r="P297" s="102"/>
      <c r="Q297" s="101"/>
      <c r="R297" s="101"/>
      <c r="S297" s="101"/>
      <c r="T297" s="103"/>
      <c r="U297" s="103"/>
      <c r="V297" s="104"/>
      <c r="W297" s="104"/>
      <c r="X297" s="104"/>
      <c r="Y297" s="104"/>
      <c r="Z297" s="105"/>
      <c r="AA297" s="106"/>
      <c r="AB297" s="106"/>
      <c r="AC297" s="107"/>
      <c r="AD297" s="107"/>
      <c r="AE297" s="63"/>
    </row>
    <row r="298" spans="1:31" ht="15" customHeight="1" x14ac:dyDescent="0.25">
      <c r="A298" s="89"/>
      <c r="B298" s="89"/>
      <c r="C298" s="89"/>
      <c r="D298" s="89"/>
      <c r="E298" s="89"/>
      <c r="F298" s="89"/>
      <c r="G298" s="89"/>
      <c r="H298" s="89"/>
      <c r="I298" s="89"/>
      <c r="J298" s="89"/>
      <c r="K298" s="89"/>
      <c r="L298" s="89"/>
      <c r="M298" s="89"/>
      <c r="N298" s="89"/>
      <c r="O298" s="89"/>
      <c r="P298" s="89"/>
      <c r="Q298" s="89"/>
      <c r="R298" s="89"/>
      <c r="S298" s="89"/>
      <c r="T298" s="89"/>
      <c r="U298" s="89"/>
      <c r="V298" s="89"/>
      <c r="W298" s="89"/>
      <c r="X298" s="89"/>
      <c r="Y298" s="89"/>
      <c r="Z298" s="89"/>
      <c r="AA298" s="89"/>
      <c r="AB298" s="89"/>
      <c r="AC298" s="89"/>
      <c r="AD298" s="89"/>
      <c r="AE298" s="13"/>
    </row>
    <row r="299" spans="1:31" ht="15" customHeight="1" x14ac:dyDescent="0.25">
      <c r="A299" s="89"/>
      <c r="B299" s="89"/>
      <c r="C299" s="89"/>
      <c r="D299" s="96"/>
      <c r="E299" s="96"/>
      <c r="F299" s="96"/>
      <c r="G299" s="89"/>
      <c r="H299" s="89"/>
      <c r="I299" s="96"/>
      <c r="J299" s="96"/>
      <c r="K299" s="100"/>
      <c r="L299" s="96"/>
      <c r="M299" s="96"/>
      <c r="N299" s="96"/>
      <c r="O299" s="102"/>
      <c r="P299" s="102"/>
      <c r="Q299" s="101"/>
      <c r="R299" s="101"/>
      <c r="S299" s="101"/>
      <c r="T299" s="103"/>
      <c r="U299" s="103"/>
      <c r="V299" s="104"/>
      <c r="W299" s="104"/>
      <c r="X299" s="104"/>
      <c r="Y299" s="104"/>
      <c r="Z299" s="105"/>
      <c r="AA299" s="106"/>
      <c r="AB299" s="106"/>
      <c r="AC299" s="107"/>
      <c r="AD299" s="107"/>
      <c r="AE299" s="63"/>
    </row>
    <row r="300" spans="1:31" ht="15" customHeight="1" x14ac:dyDescent="0.25">
      <c r="A300" s="89"/>
      <c r="B300" s="89"/>
      <c r="C300" s="89"/>
      <c r="D300" s="89"/>
      <c r="E300" s="89"/>
      <c r="F300" s="89"/>
      <c r="G300" s="89"/>
      <c r="H300" s="89"/>
      <c r="I300" s="89"/>
      <c r="J300" s="89"/>
      <c r="K300" s="89"/>
      <c r="L300" s="89"/>
      <c r="M300" s="89"/>
      <c r="N300" s="89"/>
      <c r="O300" s="89"/>
      <c r="P300" s="89"/>
      <c r="Q300" s="89"/>
      <c r="R300" s="89"/>
      <c r="S300" s="89"/>
      <c r="T300" s="89"/>
      <c r="U300" s="89"/>
      <c r="V300" s="89"/>
      <c r="W300" s="89"/>
      <c r="X300" s="89"/>
      <c r="Y300" s="89"/>
      <c r="Z300" s="89"/>
      <c r="AA300" s="89"/>
      <c r="AB300" s="89"/>
      <c r="AC300" s="89"/>
      <c r="AD300" s="89"/>
      <c r="AE300" s="13"/>
    </row>
    <row r="301" spans="1:31" ht="15" customHeight="1" x14ac:dyDescent="0.25">
      <c r="A301" s="89"/>
      <c r="B301" s="89"/>
      <c r="C301" s="89"/>
      <c r="D301" s="96"/>
      <c r="E301" s="96"/>
      <c r="F301" s="96"/>
      <c r="G301" s="89"/>
      <c r="H301" s="89"/>
      <c r="I301" s="96"/>
      <c r="J301" s="96"/>
      <c r="K301" s="100"/>
      <c r="L301" s="96"/>
      <c r="M301" s="96"/>
      <c r="N301" s="96"/>
      <c r="O301" s="102"/>
      <c r="P301" s="102"/>
      <c r="Q301" s="101"/>
      <c r="R301" s="101"/>
      <c r="S301" s="101"/>
      <c r="T301" s="103"/>
      <c r="U301" s="103"/>
      <c r="V301" s="104"/>
      <c r="W301" s="104"/>
      <c r="X301" s="104"/>
      <c r="Y301" s="104"/>
      <c r="Z301" s="105"/>
      <c r="AA301" s="106"/>
      <c r="AB301" s="106"/>
      <c r="AC301" s="107"/>
      <c r="AD301" s="107"/>
      <c r="AE301" s="63"/>
    </row>
    <row r="302" spans="1:31" x14ac:dyDescent="0.25">
      <c r="A302" s="89"/>
      <c r="B302" s="89"/>
      <c r="C302" s="89"/>
      <c r="D302" s="89"/>
      <c r="E302" s="89"/>
      <c r="F302" s="89"/>
      <c r="G302" s="89"/>
      <c r="H302" s="89"/>
      <c r="I302" s="89"/>
      <c r="J302" s="89"/>
      <c r="K302" s="89"/>
      <c r="L302" s="89"/>
      <c r="M302" s="89"/>
      <c r="N302" s="89"/>
      <c r="O302" s="89"/>
      <c r="P302" s="89"/>
      <c r="Q302" s="89"/>
      <c r="R302" s="89"/>
      <c r="S302" s="89"/>
      <c r="T302" s="89"/>
      <c r="U302" s="89"/>
      <c r="V302" s="89"/>
      <c r="W302" s="89"/>
      <c r="X302" s="89"/>
      <c r="Y302" s="89"/>
      <c r="Z302" s="89"/>
      <c r="AA302" s="89"/>
      <c r="AB302" s="89"/>
      <c r="AC302" s="89"/>
      <c r="AD302" s="89"/>
      <c r="AE302" s="13"/>
    </row>
    <row r="303" spans="1:31" ht="15" customHeight="1" x14ac:dyDescent="0.25">
      <c r="A303" s="89"/>
      <c r="B303" s="89"/>
      <c r="C303" s="89"/>
      <c r="D303" s="96"/>
      <c r="E303" s="96"/>
      <c r="F303" s="96"/>
      <c r="G303" s="89"/>
      <c r="H303" s="89"/>
      <c r="I303" s="96"/>
      <c r="J303" s="96"/>
      <c r="K303" s="100"/>
      <c r="L303" s="96"/>
      <c r="M303" s="96"/>
      <c r="N303" s="96"/>
      <c r="O303" s="102"/>
      <c r="P303" s="102"/>
      <c r="Q303" s="101"/>
      <c r="R303" s="101"/>
      <c r="S303" s="101"/>
      <c r="T303" s="103"/>
      <c r="U303" s="103"/>
      <c r="V303" s="104"/>
      <c r="W303" s="104"/>
      <c r="X303" s="104"/>
      <c r="Y303" s="104"/>
      <c r="Z303" s="105"/>
      <c r="AA303" s="106"/>
      <c r="AB303" s="106"/>
      <c r="AC303" s="107"/>
      <c r="AD303" s="107"/>
      <c r="AE303" s="13"/>
    </row>
    <row r="304" spans="1:31" x14ac:dyDescent="0.25">
      <c r="A304" s="89"/>
      <c r="B304" s="89"/>
      <c r="C304" s="89"/>
      <c r="D304" s="89"/>
      <c r="E304" s="89"/>
      <c r="F304" s="89"/>
      <c r="G304" s="89"/>
      <c r="H304" s="89"/>
      <c r="I304" s="89"/>
      <c r="J304" s="89"/>
      <c r="K304" s="89"/>
      <c r="L304" s="89"/>
      <c r="M304" s="89"/>
      <c r="N304" s="89"/>
      <c r="O304" s="89"/>
      <c r="P304" s="89"/>
      <c r="Q304" s="89"/>
      <c r="R304" s="89"/>
      <c r="S304" s="89"/>
      <c r="T304" s="89"/>
      <c r="U304" s="89"/>
      <c r="V304" s="89"/>
      <c r="W304" s="89"/>
      <c r="X304" s="89"/>
      <c r="Y304" s="89"/>
      <c r="Z304" s="89"/>
      <c r="AA304" s="89"/>
      <c r="AB304" s="89"/>
      <c r="AC304" s="89"/>
      <c r="AD304" s="89"/>
      <c r="AE304" s="13"/>
    </row>
    <row r="305" spans="1:31" ht="15" customHeight="1" x14ac:dyDescent="0.25">
      <c r="A305" s="89"/>
      <c r="B305" s="100"/>
      <c r="C305" s="101"/>
      <c r="D305" s="96"/>
      <c r="E305" s="96"/>
      <c r="F305" s="96"/>
      <c r="G305" s="89"/>
      <c r="H305" s="89"/>
      <c r="I305" s="96"/>
      <c r="J305" s="96"/>
      <c r="K305" s="100"/>
      <c r="L305" s="96"/>
      <c r="M305" s="96"/>
      <c r="N305" s="96"/>
      <c r="O305" s="102"/>
      <c r="P305" s="102"/>
      <c r="Q305" s="101"/>
      <c r="R305" s="101"/>
      <c r="S305" s="101"/>
      <c r="T305" s="103"/>
      <c r="U305" s="103"/>
      <c r="V305" s="104"/>
      <c r="W305" s="104"/>
      <c r="X305" s="104"/>
      <c r="Y305" s="104"/>
      <c r="Z305" s="105"/>
      <c r="AA305" s="106"/>
      <c r="AB305" s="106"/>
      <c r="AC305" s="107"/>
      <c r="AD305" s="107"/>
      <c r="AE305" s="13"/>
    </row>
    <row r="306" spans="1:31" ht="15" customHeight="1" x14ac:dyDescent="0.25">
      <c r="A306" s="89"/>
      <c r="B306" s="89"/>
      <c r="C306" s="89"/>
      <c r="D306" s="89"/>
      <c r="E306" s="89"/>
      <c r="F306" s="89"/>
      <c r="G306" s="89"/>
      <c r="H306" s="89"/>
      <c r="I306" s="89"/>
      <c r="J306" s="89"/>
      <c r="K306" s="89"/>
      <c r="L306" s="89"/>
      <c r="M306" s="89"/>
      <c r="N306" s="89"/>
      <c r="O306" s="89"/>
      <c r="P306" s="89"/>
      <c r="Q306" s="89"/>
      <c r="R306" s="89"/>
      <c r="S306" s="89"/>
      <c r="T306" s="89"/>
      <c r="U306" s="89"/>
      <c r="V306" s="89"/>
      <c r="W306" s="89"/>
      <c r="X306" s="89"/>
      <c r="Y306" s="89"/>
      <c r="Z306" s="89"/>
      <c r="AA306" s="89"/>
      <c r="AB306" s="89"/>
      <c r="AC306" s="89"/>
      <c r="AD306" s="89"/>
      <c r="AE306" s="13"/>
    </row>
    <row r="307" spans="1:31" ht="15" customHeight="1" x14ac:dyDescent="0.25">
      <c r="A307" s="89"/>
      <c r="B307" s="89"/>
      <c r="C307" s="89"/>
      <c r="D307" s="96"/>
      <c r="E307" s="96"/>
      <c r="F307" s="96"/>
      <c r="G307" s="89"/>
      <c r="H307" s="89"/>
      <c r="I307" s="96"/>
      <c r="J307" s="96"/>
      <c r="K307" s="100"/>
      <c r="L307" s="96"/>
      <c r="M307" s="96"/>
      <c r="N307" s="96"/>
      <c r="O307" s="102"/>
      <c r="P307" s="102"/>
      <c r="Q307" s="101"/>
      <c r="R307" s="101"/>
      <c r="S307" s="101"/>
      <c r="T307" s="103"/>
      <c r="U307" s="103"/>
      <c r="V307" s="104"/>
      <c r="W307" s="104"/>
      <c r="X307" s="104"/>
      <c r="Y307" s="104"/>
      <c r="Z307" s="105"/>
      <c r="AA307" s="106"/>
      <c r="AB307" s="106"/>
      <c r="AC307" s="107"/>
      <c r="AD307" s="107"/>
      <c r="AE307" s="63"/>
    </row>
    <row r="308" spans="1:31" ht="15" customHeight="1" x14ac:dyDescent="0.25">
      <c r="A308" s="89"/>
      <c r="B308" s="100"/>
      <c r="C308" s="89"/>
      <c r="D308" s="96"/>
      <c r="E308" s="96"/>
      <c r="F308" s="96"/>
      <c r="G308" s="89"/>
      <c r="H308" s="89"/>
      <c r="I308" s="96"/>
      <c r="J308" s="96"/>
      <c r="K308" s="100"/>
      <c r="L308" s="89"/>
      <c r="M308" s="102"/>
      <c r="N308" s="102"/>
      <c r="O308" s="102"/>
      <c r="P308" s="102"/>
      <c r="Q308" s="101"/>
      <c r="R308" s="101"/>
      <c r="S308" s="108"/>
      <c r="T308" s="104"/>
      <c r="U308" s="104"/>
      <c r="V308" s="109"/>
      <c r="W308" s="106"/>
      <c r="X308" s="106"/>
      <c r="Y308" s="106"/>
      <c r="Z308" s="105"/>
      <c r="AA308" s="107"/>
      <c r="AB308" s="107"/>
      <c r="AC308" s="89"/>
      <c r="AD308" s="89"/>
      <c r="AE308" s="13"/>
    </row>
    <row r="309" spans="1:31" x14ac:dyDescent="0.25">
      <c r="A309" s="89"/>
      <c r="B309" s="89"/>
      <c r="C309" s="89"/>
      <c r="D309" s="89"/>
      <c r="E309" s="89"/>
      <c r="F309" s="89"/>
      <c r="G309" s="89"/>
      <c r="H309" s="89"/>
      <c r="I309" s="89"/>
      <c r="J309" s="89"/>
      <c r="K309" s="89"/>
      <c r="L309" s="89"/>
      <c r="M309" s="89"/>
      <c r="N309" s="89"/>
      <c r="O309" s="89"/>
      <c r="P309" s="89"/>
      <c r="Q309" s="89"/>
      <c r="R309" s="89"/>
      <c r="S309" s="89"/>
      <c r="T309" s="89"/>
      <c r="U309" s="89"/>
      <c r="V309" s="89"/>
      <c r="W309" s="89"/>
      <c r="X309" s="89"/>
      <c r="Y309" s="89"/>
      <c r="Z309" s="89"/>
      <c r="AA309" s="89"/>
      <c r="AB309" s="89"/>
      <c r="AC309" s="89"/>
      <c r="AD309" s="89"/>
      <c r="AE309" s="63"/>
    </row>
    <row r="310" spans="1:31" ht="15" customHeight="1" x14ac:dyDescent="0.25">
      <c r="A310" s="89"/>
      <c r="B310" s="89"/>
      <c r="C310" s="89"/>
      <c r="D310" s="96"/>
      <c r="E310" s="96"/>
      <c r="F310" s="96"/>
      <c r="G310" s="89"/>
      <c r="H310" s="89"/>
      <c r="I310" s="96"/>
      <c r="J310" s="96"/>
      <c r="K310" s="100"/>
      <c r="L310" s="89"/>
      <c r="M310" s="102"/>
      <c r="N310" s="102"/>
      <c r="O310" s="102"/>
      <c r="P310" s="102"/>
      <c r="Q310" s="101"/>
      <c r="R310" s="101"/>
      <c r="S310" s="108"/>
      <c r="T310" s="104"/>
      <c r="U310" s="104"/>
      <c r="V310" s="109"/>
      <c r="W310" s="106"/>
      <c r="X310" s="106"/>
      <c r="Y310" s="106"/>
      <c r="Z310" s="105"/>
      <c r="AA310" s="107"/>
      <c r="AB310" s="107"/>
      <c r="AC310" s="89"/>
      <c r="AD310" s="89"/>
      <c r="AE310" s="13"/>
    </row>
    <row r="311" spans="1:31" x14ac:dyDescent="0.25">
      <c r="A311" s="89"/>
      <c r="B311" s="89"/>
      <c r="C311" s="89"/>
      <c r="D311" s="89"/>
      <c r="E311" s="89"/>
      <c r="F311" s="89"/>
      <c r="G311" s="89"/>
      <c r="H311" s="89"/>
      <c r="I311" s="89"/>
      <c r="J311" s="89"/>
      <c r="K311" s="89"/>
      <c r="L311" s="89"/>
      <c r="M311" s="89"/>
      <c r="N311" s="89"/>
      <c r="O311" s="89"/>
      <c r="P311" s="89"/>
      <c r="Q311" s="89"/>
      <c r="R311" s="89"/>
      <c r="S311" s="89"/>
      <c r="T311" s="89"/>
      <c r="U311" s="89"/>
      <c r="V311" s="89"/>
      <c r="W311" s="89"/>
      <c r="X311" s="89"/>
      <c r="Y311" s="89"/>
      <c r="Z311" s="89"/>
      <c r="AA311" s="89"/>
      <c r="AB311" s="89"/>
      <c r="AC311" s="89"/>
      <c r="AD311" s="89"/>
      <c r="AE311" s="63"/>
    </row>
    <row r="312" spans="1:31" ht="15" customHeight="1" x14ac:dyDescent="0.25">
      <c r="A312" s="89"/>
      <c r="B312" s="89"/>
      <c r="C312" s="89"/>
      <c r="D312" s="96"/>
      <c r="E312" s="96"/>
      <c r="F312" s="96"/>
      <c r="G312" s="89"/>
      <c r="H312" s="89"/>
      <c r="I312" s="96"/>
      <c r="J312" s="96"/>
      <c r="K312" s="100"/>
      <c r="L312" s="96"/>
      <c r="M312" s="96"/>
      <c r="N312" s="96"/>
      <c r="O312" s="102"/>
      <c r="P312" s="102"/>
      <c r="Q312" s="101"/>
      <c r="R312" s="101"/>
      <c r="S312" s="101"/>
      <c r="T312" s="103"/>
      <c r="U312" s="103"/>
      <c r="V312" s="104"/>
      <c r="W312" s="104"/>
      <c r="X312" s="104"/>
      <c r="Y312" s="104"/>
      <c r="Z312" s="105"/>
      <c r="AA312" s="106"/>
      <c r="AB312" s="106"/>
      <c r="AC312" s="107"/>
      <c r="AD312" s="107"/>
      <c r="AE312" s="13"/>
    </row>
    <row r="313" spans="1:31" x14ac:dyDescent="0.25">
      <c r="A313" s="89"/>
      <c r="B313" s="89"/>
      <c r="C313" s="89"/>
      <c r="D313" s="89"/>
      <c r="E313" s="89"/>
      <c r="F313" s="89"/>
      <c r="G313" s="89"/>
      <c r="H313" s="89"/>
      <c r="I313" s="89"/>
      <c r="J313" s="89"/>
      <c r="K313" s="89"/>
      <c r="L313" s="89"/>
      <c r="M313" s="89"/>
      <c r="N313" s="89"/>
      <c r="O313" s="89"/>
      <c r="P313" s="89"/>
      <c r="Q313" s="89"/>
      <c r="R313" s="89"/>
      <c r="S313" s="89"/>
      <c r="T313" s="89"/>
      <c r="U313" s="89"/>
      <c r="V313" s="89"/>
      <c r="W313" s="89"/>
      <c r="X313" s="89"/>
      <c r="Y313" s="89"/>
      <c r="Z313" s="89"/>
      <c r="AA313" s="89"/>
      <c r="AB313" s="89"/>
      <c r="AC313" s="89"/>
      <c r="AD313" s="89"/>
      <c r="AE313" s="63"/>
    </row>
    <row r="314" spans="1:31" ht="15" customHeight="1" x14ac:dyDescent="0.25">
      <c r="A314" s="89"/>
      <c r="B314" s="110"/>
      <c r="C314" s="110"/>
      <c r="D314" s="110"/>
      <c r="E314" s="110"/>
      <c r="F314" s="110"/>
      <c r="G314" s="110"/>
      <c r="H314" s="110"/>
      <c r="I314" s="110"/>
      <c r="J314" s="89"/>
      <c r="K314" s="89"/>
      <c r="L314" s="89"/>
      <c r="M314" s="89"/>
      <c r="N314" s="89"/>
      <c r="O314" s="89"/>
      <c r="P314" s="89"/>
      <c r="Q314" s="89"/>
      <c r="R314" s="89"/>
      <c r="S314" s="89"/>
      <c r="T314" s="89"/>
      <c r="U314" s="89"/>
      <c r="V314" s="89"/>
      <c r="W314" s="89"/>
      <c r="X314" s="89"/>
      <c r="Y314" s="89"/>
      <c r="Z314" s="89"/>
      <c r="AA314" s="89"/>
      <c r="AB314" s="89"/>
      <c r="AC314" s="89"/>
      <c r="AD314" s="89"/>
      <c r="AE314" s="13"/>
    </row>
    <row r="315" spans="1:31" x14ac:dyDescent="0.25">
      <c r="A315" s="89"/>
      <c r="B315" s="110"/>
      <c r="C315" s="110"/>
      <c r="D315" s="110"/>
      <c r="E315" s="110"/>
      <c r="F315" s="110"/>
      <c r="G315" s="110"/>
      <c r="H315" s="110"/>
      <c r="I315" s="110"/>
      <c r="J315" s="89"/>
      <c r="K315" s="89"/>
      <c r="L315" s="89"/>
      <c r="M315" s="89"/>
      <c r="N315" s="89"/>
      <c r="O315" s="89"/>
      <c r="P315" s="89"/>
      <c r="Q315" s="89"/>
      <c r="R315" s="89"/>
      <c r="S315" s="89"/>
      <c r="T315" s="89"/>
      <c r="U315" s="89"/>
      <c r="V315" s="89"/>
      <c r="W315" s="89"/>
      <c r="X315" s="89"/>
      <c r="Y315" s="89"/>
      <c r="Z315" s="89"/>
      <c r="AA315" s="89"/>
      <c r="AB315" s="89"/>
      <c r="AC315" s="89"/>
      <c r="AD315" s="89"/>
      <c r="AE315" s="63"/>
    </row>
    <row r="316" spans="1:31" ht="15" customHeight="1" x14ac:dyDescent="0.25">
      <c r="A316" s="89"/>
      <c r="B316" s="89"/>
      <c r="C316" s="101"/>
      <c r="D316" s="89"/>
      <c r="E316" s="89"/>
      <c r="F316" s="89"/>
      <c r="G316" s="89"/>
      <c r="H316" s="89"/>
      <c r="I316" s="89"/>
      <c r="J316" s="89"/>
      <c r="K316" s="89"/>
      <c r="L316" s="89"/>
      <c r="M316" s="102"/>
      <c r="N316" s="102"/>
      <c r="O316" s="102"/>
      <c r="P316" s="102"/>
      <c r="Q316" s="101"/>
      <c r="R316" s="101"/>
      <c r="S316" s="108"/>
      <c r="T316" s="99"/>
      <c r="U316" s="99"/>
      <c r="V316" s="97"/>
      <c r="W316" s="89"/>
      <c r="X316" s="89"/>
      <c r="Y316" s="89"/>
      <c r="Z316" s="105"/>
      <c r="AA316" s="107"/>
      <c r="AB316" s="107"/>
      <c r="AC316" s="89"/>
      <c r="AD316" s="89"/>
      <c r="AE316" s="13"/>
    </row>
    <row r="317" spans="1:31" x14ac:dyDescent="0.25">
      <c r="A317" s="89"/>
      <c r="B317" s="89"/>
      <c r="C317" s="89"/>
      <c r="D317" s="89"/>
      <c r="E317" s="89"/>
      <c r="F317" s="89"/>
      <c r="G317" s="89"/>
      <c r="H317" s="89"/>
      <c r="I317" s="89"/>
      <c r="J317" s="89"/>
      <c r="K317" s="89"/>
      <c r="L317" s="89"/>
      <c r="M317" s="89"/>
      <c r="N317" s="89"/>
      <c r="O317" s="89"/>
      <c r="P317" s="89"/>
      <c r="Q317" s="89"/>
      <c r="R317" s="89"/>
      <c r="S317" s="89"/>
      <c r="T317" s="89"/>
      <c r="U317" s="89"/>
      <c r="V317" s="89"/>
      <c r="W317" s="89"/>
      <c r="X317" s="89"/>
      <c r="Y317" s="89"/>
      <c r="Z317" s="89"/>
      <c r="AA317" s="89"/>
      <c r="AB317" s="89"/>
      <c r="AC317" s="89"/>
      <c r="AD317" s="89"/>
      <c r="AE317" s="63"/>
    </row>
    <row r="318" spans="1:31" ht="15" customHeight="1" x14ac:dyDescent="0.25">
      <c r="A318" s="89"/>
      <c r="B318" s="89"/>
      <c r="C318" s="89"/>
      <c r="D318" s="96"/>
      <c r="E318" s="96"/>
      <c r="F318" s="96"/>
      <c r="G318" s="89"/>
      <c r="H318" s="89"/>
      <c r="I318" s="96"/>
      <c r="J318" s="96"/>
      <c r="K318" s="100"/>
      <c r="L318" s="89"/>
      <c r="M318" s="102"/>
      <c r="N318" s="102"/>
      <c r="O318" s="102"/>
      <c r="P318" s="102"/>
      <c r="Q318" s="101"/>
      <c r="R318" s="101"/>
      <c r="S318" s="108"/>
      <c r="T318" s="104"/>
      <c r="U318" s="104"/>
      <c r="V318" s="109"/>
      <c r="W318" s="106"/>
      <c r="X318" s="106"/>
      <c r="Y318" s="106"/>
      <c r="Z318" s="105"/>
      <c r="AA318" s="107"/>
      <c r="AB318" s="107"/>
      <c r="AC318" s="89"/>
      <c r="AD318" s="89"/>
      <c r="AE318" s="13"/>
    </row>
    <row r="319" spans="1:31" x14ac:dyDescent="0.25">
      <c r="A319" s="89"/>
      <c r="B319" s="89"/>
      <c r="C319" s="89"/>
      <c r="D319" s="89"/>
      <c r="E319" s="89"/>
      <c r="F319" s="89"/>
      <c r="G319" s="89"/>
      <c r="H319" s="89"/>
      <c r="I319" s="89"/>
      <c r="J319" s="89"/>
      <c r="K319" s="89"/>
      <c r="L319" s="89"/>
      <c r="M319" s="89"/>
      <c r="N319" s="89"/>
      <c r="O319" s="89"/>
      <c r="P319" s="89"/>
      <c r="Q319" s="89"/>
      <c r="R319" s="89"/>
      <c r="S319" s="89"/>
      <c r="T319" s="89"/>
      <c r="U319" s="89"/>
      <c r="V319" s="89"/>
      <c r="W319" s="89"/>
      <c r="X319" s="89"/>
      <c r="Y319" s="89"/>
      <c r="Z319" s="89"/>
      <c r="AA319" s="89"/>
      <c r="AB319" s="89"/>
      <c r="AC319" s="89"/>
      <c r="AD319" s="89"/>
      <c r="AE319" s="63"/>
    </row>
    <row r="320" spans="1:31" ht="15" customHeight="1" x14ac:dyDescent="0.25">
      <c r="A320" s="89"/>
      <c r="B320" s="89"/>
      <c r="C320" s="89"/>
      <c r="D320" s="96"/>
      <c r="E320" s="96"/>
      <c r="F320" s="96"/>
      <c r="G320" s="89"/>
      <c r="H320" s="89"/>
      <c r="I320" s="96"/>
      <c r="J320" s="96"/>
      <c r="K320" s="100"/>
      <c r="L320" s="96"/>
      <c r="M320" s="96"/>
      <c r="N320" s="96"/>
      <c r="O320" s="102"/>
      <c r="P320" s="102"/>
      <c r="Q320" s="101"/>
      <c r="R320" s="101"/>
      <c r="S320" s="101"/>
      <c r="T320" s="103"/>
      <c r="U320" s="103"/>
      <c r="V320" s="104"/>
      <c r="W320" s="104"/>
      <c r="X320" s="104"/>
      <c r="Y320" s="104"/>
      <c r="Z320" s="105"/>
      <c r="AA320" s="106"/>
      <c r="AB320" s="106"/>
      <c r="AC320" s="107"/>
      <c r="AD320" s="107"/>
      <c r="AE320" s="13"/>
    </row>
    <row r="321" spans="1:31" x14ac:dyDescent="0.25">
      <c r="A321" s="89"/>
      <c r="B321" s="89"/>
      <c r="C321" s="89"/>
      <c r="D321" s="89"/>
      <c r="E321" s="89"/>
      <c r="F321" s="89"/>
      <c r="G321" s="89"/>
      <c r="H321" s="89"/>
      <c r="I321" s="89"/>
      <c r="J321" s="89"/>
      <c r="K321" s="89"/>
      <c r="L321" s="89"/>
      <c r="M321" s="89"/>
      <c r="N321" s="89"/>
      <c r="O321" s="89"/>
      <c r="P321" s="89"/>
      <c r="Q321" s="89"/>
      <c r="R321" s="89"/>
      <c r="S321" s="89"/>
      <c r="T321" s="89"/>
      <c r="U321" s="89"/>
      <c r="V321" s="89"/>
      <c r="W321" s="89"/>
      <c r="X321" s="89"/>
      <c r="Y321" s="89"/>
      <c r="Z321" s="89"/>
      <c r="AA321" s="89"/>
      <c r="AB321" s="89"/>
      <c r="AC321" s="89"/>
      <c r="AD321" s="89"/>
      <c r="AE321" s="63"/>
    </row>
    <row r="322" spans="1:31" ht="15" customHeight="1" x14ac:dyDescent="0.25">
      <c r="A322" s="89"/>
      <c r="B322" s="89"/>
      <c r="C322" s="89"/>
      <c r="D322" s="96"/>
      <c r="E322" s="96"/>
      <c r="F322" s="96"/>
      <c r="G322" s="89"/>
      <c r="H322" s="89"/>
      <c r="I322" s="96"/>
      <c r="J322" s="96"/>
      <c r="K322" s="100"/>
      <c r="L322" s="89"/>
      <c r="M322" s="102"/>
      <c r="N322" s="102"/>
      <c r="O322" s="102"/>
      <c r="P322" s="102"/>
      <c r="Q322" s="101"/>
      <c r="R322" s="101"/>
      <c r="S322" s="108"/>
      <c r="T322" s="104"/>
      <c r="U322" s="104"/>
      <c r="V322" s="109"/>
      <c r="W322" s="106"/>
      <c r="X322" s="106"/>
      <c r="Y322" s="106"/>
      <c r="Z322" s="105"/>
      <c r="AA322" s="107"/>
      <c r="AB322" s="107"/>
      <c r="AC322" s="89"/>
      <c r="AD322" s="89"/>
      <c r="AE322" s="13"/>
    </row>
    <row r="323" spans="1:31" x14ac:dyDescent="0.25">
      <c r="A323" s="89"/>
      <c r="B323" s="89"/>
      <c r="C323" s="89"/>
      <c r="D323" s="89"/>
      <c r="E323" s="89"/>
      <c r="F323" s="89"/>
      <c r="G323" s="89"/>
      <c r="H323" s="89"/>
      <c r="I323" s="89"/>
      <c r="J323" s="89"/>
      <c r="K323" s="89"/>
      <c r="L323" s="89"/>
      <c r="M323" s="89"/>
      <c r="N323" s="89"/>
      <c r="O323" s="89"/>
      <c r="P323" s="89"/>
      <c r="Q323" s="89"/>
      <c r="R323" s="89"/>
      <c r="S323" s="89"/>
      <c r="T323" s="89"/>
      <c r="U323" s="89"/>
      <c r="V323" s="89"/>
      <c r="W323" s="89"/>
      <c r="X323" s="89"/>
      <c r="Y323" s="89"/>
      <c r="Z323" s="89"/>
      <c r="AA323" s="89"/>
      <c r="AB323" s="89"/>
      <c r="AC323" s="89"/>
      <c r="AD323" s="89"/>
      <c r="AE323" s="63"/>
    </row>
    <row r="324" spans="1:31" ht="15" customHeight="1" x14ac:dyDescent="0.25">
      <c r="A324" s="89"/>
      <c r="B324" s="89"/>
      <c r="C324" s="89"/>
      <c r="D324" s="96"/>
      <c r="E324" s="96"/>
      <c r="F324" s="96"/>
      <c r="G324" s="89"/>
      <c r="H324" s="89"/>
      <c r="I324" s="96"/>
      <c r="J324" s="96"/>
      <c r="K324" s="100"/>
      <c r="L324" s="96"/>
      <c r="M324" s="96"/>
      <c r="N324" s="96"/>
      <c r="O324" s="102"/>
      <c r="P324" s="102"/>
      <c r="Q324" s="101"/>
      <c r="R324" s="101"/>
      <c r="S324" s="101"/>
      <c r="T324" s="103"/>
      <c r="U324" s="103"/>
      <c r="V324" s="104"/>
      <c r="W324" s="104"/>
      <c r="X324" s="104"/>
      <c r="Y324" s="104"/>
      <c r="Z324" s="105"/>
      <c r="AA324" s="106"/>
      <c r="AB324" s="106"/>
      <c r="AC324" s="107"/>
      <c r="AD324" s="107"/>
      <c r="AE324" s="13"/>
    </row>
    <row r="325" spans="1:31" x14ac:dyDescent="0.25">
      <c r="A325" s="89"/>
      <c r="B325" s="89"/>
      <c r="C325" s="89"/>
      <c r="D325" s="89"/>
      <c r="E325" s="89"/>
      <c r="F325" s="89"/>
      <c r="G325" s="89"/>
      <c r="H325" s="89"/>
      <c r="I325" s="89"/>
      <c r="J325" s="89"/>
      <c r="K325" s="89"/>
      <c r="L325" s="89"/>
      <c r="M325" s="89"/>
      <c r="N325" s="89"/>
      <c r="O325" s="89"/>
      <c r="P325" s="89"/>
      <c r="Q325" s="89"/>
      <c r="R325" s="89"/>
      <c r="S325" s="89"/>
      <c r="T325" s="89"/>
      <c r="U325" s="89"/>
      <c r="V325" s="89"/>
      <c r="W325" s="89"/>
      <c r="X325" s="89"/>
      <c r="Y325" s="89"/>
      <c r="Z325" s="89"/>
      <c r="AA325" s="89"/>
      <c r="AB325" s="89"/>
      <c r="AC325" s="89"/>
      <c r="AD325" s="89"/>
      <c r="AE325" s="63"/>
    </row>
    <row r="326" spans="1:31" ht="15" customHeight="1" x14ac:dyDescent="0.25">
      <c r="A326" s="89"/>
      <c r="B326" s="89"/>
      <c r="C326" s="89"/>
      <c r="D326" s="96"/>
      <c r="E326" s="96"/>
      <c r="F326" s="96"/>
      <c r="G326" s="89"/>
      <c r="H326" s="89"/>
      <c r="I326" s="96"/>
      <c r="J326" s="96"/>
      <c r="K326" s="100"/>
      <c r="L326" s="96"/>
      <c r="M326" s="96"/>
      <c r="N326" s="96"/>
      <c r="O326" s="102"/>
      <c r="P326" s="102"/>
      <c r="Q326" s="101"/>
      <c r="R326" s="101"/>
      <c r="S326" s="101"/>
      <c r="T326" s="103"/>
      <c r="U326" s="103"/>
      <c r="V326" s="104"/>
      <c r="W326" s="104"/>
      <c r="X326" s="104"/>
      <c r="Y326" s="104"/>
      <c r="Z326" s="105"/>
      <c r="AA326" s="106"/>
      <c r="AB326" s="106"/>
      <c r="AC326" s="107"/>
      <c r="AD326" s="107"/>
      <c r="AE326" s="13"/>
    </row>
    <row r="327" spans="1:31" x14ac:dyDescent="0.25">
      <c r="A327" s="89"/>
      <c r="B327" s="89"/>
      <c r="C327" s="89"/>
      <c r="D327" s="89"/>
      <c r="E327" s="89"/>
      <c r="F327" s="89"/>
      <c r="G327" s="89"/>
      <c r="H327" s="89"/>
      <c r="I327" s="89"/>
      <c r="J327" s="89"/>
      <c r="K327" s="89"/>
      <c r="L327" s="89"/>
      <c r="M327" s="89"/>
      <c r="N327" s="89"/>
      <c r="O327" s="89"/>
      <c r="P327" s="89"/>
      <c r="Q327" s="89"/>
      <c r="R327" s="89"/>
      <c r="S327" s="89"/>
      <c r="T327" s="89"/>
      <c r="U327" s="89"/>
      <c r="V327" s="89"/>
      <c r="W327" s="89"/>
      <c r="X327" s="89"/>
      <c r="Y327" s="89"/>
      <c r="Z327" s="89"/>
      <c r="AA327" s="89"/>
      <c r="AB327" s="89"/>
      <c r="AC327" s="89"/>
      <c r="AD327" s="89"/>
      <c r="AE327" s="63"/>
    </row>
    <row r="328" spans="1:31" x14ac:dyDescent="0.25">
      <c r="A328" s="89"/>
      <c r="B328" s="100"/>
      <c r="C328" s="101"/>
      <c r="D328" s="96"/>
      <c r="E328" s="96"/>
      <c r="F328" s="96"/>
      <c r="G328" s="89"/>
      <c r="H328" s="89"/>
      <c r="I328" s="96"/>
      <c r="J328" s="96"/>
      <c r="K328" s="100"/>
      <c r="L328" s="96"/>
      <c r="M328" s="96"/>
      <c r="N328" s="96"/>
      <c r="O328" s="102"/>
      <c r="P328" s="102"/>
      <c r="Q328" s="101"/>
      <c r="R328" s="101"/>
      <c r="S328" s="101"/>
      <c r="T328" s="103"/>
      <c r="U328" s="103"/>
      <c r="V328" s="104"/>
      <c r="W328" s="104"/>
      <c r="X328" s="104"/>
      <c r="Y328" s="104"/>
      <c r="Z328" s="105"/>
      <c r="AA328" s="106"/>
      <c r="AB328" s="106"/>
      <c r="AC328" s="107"/>
      <c r="AD328" s="107"/>
      <c r="AE328" s="13"/>
    </row>
    <row r="329" spans="1:31" x14ac:dyDescent="0.25">
      <c r="A329" s="89"/>
      <c r="B329" s="89"/>
      <c r="C329" s="89"/>
      <c r="D329" s="89"/>
      <c r="E329" s="89"/>
      <c r="F329" s="89"/>
      <c r="G329" s="89"/>
      <c r="H329" s="89"/>
      <c r="I329" s="89"/>
      <c r="J329" s="89"/>
      <c r="K329" s="89"/>
      <c r="L329" s="89"/>
      <c r="M329" s="89"/>
      <c r="N329" s="89"/>
      <c r="O329" s="89"/>
      <c r="P329" s="89"/>
      <c r="Q329" s="89"/>
      <c r="R329" s="89"/>
      <c r="S329" s="89"/>
      <c r="T329" s="89"/>
      <c r="U329" s="89"/>
      <c r="V329" s="89"/>
      <c r="W329" s="89"/>
      <c r="X329" s="89"/>
      <c r="Y329" s="89"/>
      <c r="Z329" s="89"/>
      <c r="AA329" s="89"/>
      <c r="AB329" s="89"/>
      <c r="AC329" s="89"/>
      <c r="AD329" s="89"/>
      <c r="AE329" s="13"/>
    </row>
    <row r="330" spans="1:31" x14ac:dyDescent="0.25">
      <c r="A330" s="89"/>
      <c r="B330" s="89"/>
      <c r="C330" s="89"/>
      <c r="D330" s="96"/>
      <c r="E330" s="96"/>
      <c r="F330" s="96"/>
      <c r="G330" s="89"/>
      <c r="H330" s="89"/>
      <c r="I330" s="96"/>
      <c r="J330" s="96"/>
      <c r="K330" s="100"/>
      <c r="L330" s="96"/>
      <c r="M330" s="96"/>
      <c r="N330" s="96"/>
      <c r="O330" s="102"/>
      <c r="P330" s="102"/>
      <c r="Q330" s="101"/>
      <c r="R330" s="101"/>
      <c r="S330" s="101"/>
      <c r="T330" s="103"/>
      <c r="U330" s="103"/>
      <c r="V330" s="104"/>
      <c r="W330" s="104"/>
      <c r="X330" s="104"/>
      <c r="Y330" s="104"/>
      <c r="Z330" s="105"/>
      <c r="AA330" s="106"/>
      <c r="AB330" s="106"/>
      <c r="AC330" s="107"/>
      <c r="AD330" s="107"/>
      <c r="AE330" s="13"/>
    </row>
    <row r="331" spans="1:31" x14ac:dyDescent="0.25">
      <c r="A331" s="89"/>
      <c r="B331" s="89"/>
      <c r="C331" s="89"/>
      <c r="D331" s="89"/>
      <c r="E331" s="89"/>
      <c r="F331" s="89"/>
      <c r="G331" s="89"/>
      <c r="H331" s="89"/>
      <c r="I331" s="89"/>
      <c r="J331" s="89"/>
      <c r="K331" s="89"/>
      <c r="L331" s="89"/>
      <c r="M331" s="89"/>
      <c r="N331" s="89"/>
      <c r="O331" s="89"/>
      <c r="P331" s="89"/>
      <c r="Q331" s="89"/>
      <c r="R331" s="89"/>
      <c r="S331" s="89"/>
      <c r="T331" s="89"/>
      <c r="U331" s="89"/>
      <c r="V331" s="89"/>
      <c r="W331" s="89"/>
      <c r="X331" s="89"/>
      <c r="Y331" s="89"/>
      <c r="Z331" s="89"/>
      <c r="AA331" s="89"/>
      <c r="AB331" s="89"/>
      <c r="AC331" s="89"/>
      <c r="AD331" s="89"/>
      <c r="AE331" s="13"/>
    </row>
    <row r="332" spans="1:31" ht="15" customHeight="1" x14ac:dyDescent="0.25">
      <c r="A332" s="89"/>
      <c r="B332" s="89"/>
      <c r="C332" s="89"/>
      <c r="D332" s="96"/>
      <c r="E332" s="96"/>
      <c r="F332" s="96"/>
      <c r="G332" s="89"/>
      <c r="H332" s="89"/>
      <c r="I332" s="96"/>
      <c r="J332" s="96"/>
      <c r="K332" s="100"/>
      <c r="L332" s="96"/>
      <c r="M332" s="96"/>
      <c r="N332" s="96"/>
      <c r="O332" s="102"/>
      <c r="P332" s="102"/>
      <c r="Q332" s="101"/>
      <c r="R332" s="101"/>
      <c r="S332" s="101"/>
      <c r="T332" s="103"/>
      <c r="U332" s="103"/>
      <c r="V332" s="104"/>
      <c r="W332" s="104"/>
      <c r="X332" s="104"/>
      <c r="Y332" s="104"/>
      <c r="Z332" s="105"/>
      <c r="AA332" s="106"/>
      <c r="AB332" s="106"/>
      <c r="AC332" s="107"/>
      <c r="AD332" s="107"/>
    </row>
    <row r="333" spans="1:31" x14ac:dyDescent="0.25">
      <c r="A333" s="89"/>
      <c r="B333" s="89"/>
      <c r="C333" s="89"/>
      <c r="D333" s="89"/>
      <c r="E333" s="89"/>
      <c r="F333" s="89"/>
      <c r="G333" s="89"/>
      <c r="H333" s="89"/>
      <c r="I333" s="89"/>
      <c r="J333" s="89"/>
      <c r="K333" s="89"/>
      <c r="L333" s="89"/>
      <c r="M333" s="89"/>
      <c r="N333" s="89"/>
      <c r="O333" s="89"/>
      <c r="P333" s="89"/>
      <c r="Q333" s="89"/>
      <c r="R333" s="89"/>
      <c r="S333" s="89"/>
      <c r="T333" s="89"/>
      <c r="U333" s="89"/>
      <c r="V333" s="89"/>
      <c r="W333" s="89"/>
      <c r="X333" s="89"/>
      <c r="Y333" s="89"/>
      <c r="Z333" s="89"/>
      <c r="AA333" s="89"/>
      <c r="AB333" s="89"/>
      <c r="AC333" s="89"/>
      <c r="AD333" s="89"/>
    </row>
    <row r="334" spans="1:31" ht="15" customHeight="1" x14ac:dyDescent="0.25">
      <c r="A334" s="89"/>
      <c r="B334" s="100"/>
      <c r="C334" s="101"/>
      <c r="D334" s="96"/>
      <c r="E334" s="96"/>
      <c r="F334" s="96"/>
      <c r="G334" s="89"/>
      <c r="H334" s="89"/>
      <c r="I334" s="96"/>
      <c r="J334" s="96"/>
      <c r="K334" s="100"/>
      <c r="L334" s="96"/>
      <c r="M334" s="96"/>
      <c r="N334" s="96"/>
      <c r="O334" s="102"/>
      <c r="P334" s="102"/>
      <c r="Q334" s="101"/>
      <c r="R334" s="101"/>
      <c r="S334" s="101"/>
      <c r="T334" s="103"/>
      <c r="U334" s="103"/>
      <c r="V334" s="104"/>
      <c r="W334" s="104"/>
      <c r="X334" s="104"/>
      <c r="Y334" s="104"/>
      <c r="Z334" s="105"/>
      <c r="AA334" s="106"/>
      <c r="AB334" s="106"/>
      <c r="AC334" s="107"/>
      <c r="AD334" s="107"/>
    </row>
    <row r="335" spans="1:31" x14ac:dyDescent="0.25">
      <c r="A335" s="89"/>
      <c r="B335" s="89"/>
      <c r="C335" s="89"/>
      <c r="D335" s="89"/>
      <c r="E335" s="89"/>
      <c r="F335" s="89"/>
      <c r="G335" s="89"/>
      <c r="H335" s="89"/>
      <c r="I335" s="89"/>
      <c r="J335" s="89"/>
      <c r="K335" s="89"/>
      <c r="L335" s="89"/>
      <c r="M335" s="89"/>
      <c r="N335" s="89"/>
      <c r="O335" s="89"/>
      <c r="P335" s="89"/>
      <c r="Q335" s="89"/>
      <c r="R335" s="89"/>
      <c r="S335" s="89"/>
      <c r="T335" s="89"/>
      <c r="U335" s="89"/>
      <c r="V335" s="89"/>
      <c r="W335" s="89"/>
      <c r="X335" s="89"/>
      <c r="Y335" s="89"/>
      <c r="Z335" s="89"/>
      <c r="AA335" s="89"/>
      <c r="AB335" s="89"/>
      <c r="AC335" s="89"/>
      <c r="AD335" s="89"/>
    </row>
    <row r="336" spans="1:31" ht="15" customHeight="1" x14ac:dyDescent="0.25">
      <c r="A336" s="89"/>
      <c r="B336" s="89"/>
      <c r="C336" s="89"/>
      <c r="D336" s="96"/>
      <c r="E336" s="96"/>
      <c r="F336" s="96"/>
      <c r="G336" s="89"/>
      <c r="H336" s="89"/>
      <c r="I336" s="96"/>
      <c r="J336" s="96"/>
      <c r="K336" s="100"/>
      <c r="L336" s="96"/>
      <c r="M336" s="96"/>
      <c r="N336" s="96"/>
      <c r="O336" s="102"/>
      <c r="P336" s="102"/>
      <c r="Q336" s="101"/>
      <c r="R336" s="101"/>
      <c r="S336" s="101"/>
      <c r="T336" s="103"/>
      <c r="U336" s="103"/>
      <c r="V336" s="104"/>
      <c r="W336" s="104"/>
      <c r="X336" s="104"/>
      <c r="Y336" s="104"/>
      <c r="Z336" s="105"/>
      <c r="AA336" s="106"/>
      <c r="AB336" s="106"/>
      <c r="AC336" s="107"/>
      <c r="AD336" s="107"/>
    </row>
    <row r="337" spans="1:30" x14ac:dyDescent="0.25">
      <c r="A337" s="89"/>
      <c r="B337" s="89"/>
      <c r="C337" s="89"/>
      <c r="D337" s="89"/>
      <c r="E337" s="89"/>
      <c r="F337" s="89"/>
      <c r="G337" s="89"/>
      <c r="H337" s="89"/>
      <c r="I337" s="89"/>
      <c r="J337" s="89"/>
      <c r="K337" s="89"/>
      <c r="L337" s="89"/>
      <c r="M337" s="89"/>
      <c r="N337" s="89"/>
      <c r="O337" s="89"/>
      <c r="P337" s="89"/>
      <c r="Q337" s="89"/>
      <c r="R337" s="89"/>
      <c r="S337" s="89"/>
      <c r="T337" s="89"/>
      <c r="U337" s="89"/>
      <c r="V337" s="89"/>
      <c r="W337" s="89"/>
      <c r="X337" s="89"/>
      <c r="Y337" s="89"/>
      <c r="Z337" s="89"/>
      <c r="AA337" s="89"/>
      <c r="AB337" s="89"/>
      <c r="AC337" s="89"/>
      <c r="AD337" s="89"/>
    </row>
    <row r="338" spans="1:30" ht="15" customHeight="1" x14ac:dyDescent="0.25">
      <c r="A338" s="89"/>
      <c r="B338" s="89"/>
      <c r="C338" s="89"/>
      <c r="D338" s="96"/>
      <c r="E338" s="96"/>
      <c r="F338" s="96"/>
      <c r="G338" s="89"/>
      <c r="H338" s="89"/>
      <c r="I338" s="96"/>
      <c r="J338" s="96"/>
      <c r="K338" s="100"/>
      <c r="L338" s="96"/>
      <c r="M338" s="96"/>
      <c r="N338" s="96"/>
      <c r="O338" s="102"/>
      <c r="P338" s="102"/>
      <c r="Q338" s="101"/>
      <c r="R338" s="101"/>
      <c r="S338" s="101"/>
      <c r="T338" s="103"/>
      <c r="U338" s="103"/>
      <c r="V338" s="104"/>
      <c r="W338" s="104"/>
      <c r="X338" s="104"/>
      <c r="Y338" s="104"/>
      <c r="Z338" s="105"/>
      <c r="AA338" s="106"/>
      <c r="AB338" s="106"/>
      <c r="AC338" s="107"/>
      <c r="AD338" s="107"/>
    </row>
    <row r="339" spans="1:30" x14ac:dyDescent="0.25">
      <c r="A339" s="89"/>
      <c r="B339" s="89"/>
      <c r="C339" s="89"/>
      <c r="D339" s="89"/>
      <c r="E339" s="89"/>
      <c r="F339" s="89"/>
      <c r="G339" s="89"/>
      <c r="H339" s="89"/>
      <c r="I339" s="89"/>
      <c r="J339" s="89"/>
      <c r="K339" s="89"/>
      <c r="L339" s="89"/>
      <c r="M339" s="89"/>
      <c r="N339" s="89"/>
      <c r="O339" s="89"/>
      <c r="P339" s="89"/>
      <c r="Q339" s="89"/>
      <c r="R339" s="89"/>
      <c r="S339" s="89"/>
      <c r="T339" s="89"/>
      <c r="U339" s="89"/>
      <c r="V339" s="89"/>
      <c r="W339" s="89"/>
      <c r="X339" s="89"/>
      <c r="Y339" s="89"/>
      <c r="Z339" s="89"/>
      <c r="AA339" s="89"/>
      <c r="AB339" s="89"/>
      <c r="AC339" s="89"/>
      <c r="AD339" s="89"/>
    </row>
    <row r="340" spans="1:30" x14ac:dyDescent="0.25">
      <c r="A340" s="89"/>
      <c r="B340" s="110"/>
      <c r="C340" s="110"/>
      <c r="D340" s="110"/>
      <c r="E340" s="110"/>
      <c r="F340" s="110"/>
      <c r="G340" s="110"/>
      <c r="H340" s="110"/>
      <c r="I340" s="110"/>
      <c r="J340" s="89"/>
      <c r="K340" s="89"/>
      <c r="L340" s="89"/>
      <c r="M340" s="89"/>
      <c r="N340" s="89"/>
      <c r="O340" s="89"/>
      <c r="P340" s="89"/>
      <c r="Q340" s="89"/>
      <c r="R340" s="89"/>
      <c r="S340" s="89"/>
      <c r="T340" s="89"/>
      <c r="U340" s="89"/>
      <c r="V340" s="89"/>
      <c r="W340" s="89"/>
      <c r="X340" s="89"/>
      <c r="Y340" s="89"/>
      <c r="Z340" s="89"/>
      <c r="AA340" s="89"/>
      <c r="AB340" s="89"/>
      <c r="AC340" s="89"/>
      <c r="AD340" s="89"/>
    </row>
    <row r="341" spans="1:30" x14ac:dyDescent="0.25">
      <c r="A341" s="89"/>
      <c r="B341" s="110"/>
      <c r="C341" s="110"/>
      <c r="D341" s="110"/>
      <c r="E341" s="110"/>
      <c r="F341" s="110"/>
      <c r="G341" s="110"/>
      <c r="H341" s="110"/>
      <c r="I341" s="110"/>
      <c r="J341" s="89"/>
      <c r="K341" s="89"/>
      <c r="L341" s="89"/>
      <c r="M341" s="89"/>
      <c r="N341" s="89"/>
      <c r="O341" s="89"/>
      <c r="P341" s="89"/>
      <c r="Q341" s="89"/>
      <c r="R341" s="89"/>
      <c r="S341" s="89"/>
      <c r="T341" s="89"/>
      <c r="U341" s="89"/>
      <c r="V341" s="89"/>
      <c r="W341" s="89"/>
      <c r="X341" s="89"/>
      <c r="Y341" s="89"/>
      <c r="Z341" s="89"/>
      <c r="AA341" s="89"/>
      <c r="AB341" s="89"/>
      <c r="AC341" s="89"/>
      <c r="AD341" s="89"/>
    </row>
    <row r="342" spans="1:30" x14ac:dyDescent="0.25">
      <c r="A342" s="89"/>
      <c r="B342" s="89"/>
      <c r="C342" s="101"/>
      <c r="D342" s="89"/>
      <c r="E342" s="89"/>
      <c r="F342" s="89"/>
      <c r="G342" s="89"/>
      <c r="H342" s="89"/>
      <c r="I342" s="89"/>
      <c r="J342" s="89"/>
      <c r="K342" s="89"/>
      <c r="L342" s="89"/>
      <c r="M342" s="102"/>
      <c r="N342" s="102"/>
      <c r="O342" s="102"/>
      <c r="P342" s="102"/>
      <c r="Q342" s="101"/>
      <c r="R342" s="101"/>
      <c r="S342" s="108"/>
      <c r="T342" s="99"/>
      <c r="U342" s="99"/>
      <c r="V342" s="97"/>
      <c r="W342" s="89"/>
      <c r="X342" s="89"/>
      <c r="Y342" s="89"/>
      <c r="Z342" s="105"/>
      <c r="AA342" s="107"/>
      <c r="AB342" s="107"/>
      <c r="AC342" s="89"/>
      <c r="AD342" s="89"/>
    </row>
    <row r="343" spans="1:30" x14ac:dyDescent="0.25">
      <c r="A343" s="89"/>
      <c r="B343" s="89"/>
      <c r="C343" s="89"/>
      <c r="D343" s="89"/>
      <c r="E343" s="89"/>
      <c r="F343" s="89"/>
      <c r="G343" s="89"/>
      <c r="H343" s="89"/>
      <c r="I343" s="89"/>
      <c r="J343" s="89"/>
      <c r="K343" s="89"/>
      <c r="L343" s="89"/>
      <c r="M343" s="89"/>
      <c r="N343" s="89"/>
      <c r="O343" s="89"/>
      <c r="P343" s="89"/>
      <c r="Q343" s="89"/>
      <c r="R343" s="89"/>
      <c r="S343" s="89"/>
      <c r="T343" s="89"/>
      <c r="U343" s="89"/>
      <c r="V343" s="89"/>
      <c r="W343" s="89"/>
      <c r="X343" s="89"/>
      <c r="Y343" s="89"/>
      <c r="Z343" s="89"/>
      <c r="AA343" s="89"/>
      <c r="AB343" s="89"/>
      <c r="AC343" s="89"/>
      <c r="AD343" s="89"/>
    </row>
    <row r="344" spans="1:30" x14ac:dyDescent="0.25">
      <c r="A344" s="89"/>
      <c r="B344" s="89"/>
      <c r="C344" s="89"/>
      <c r="D344" s="96"/>
      <c r="E344" s="96"/>
      <c r="F344" s="96"/>
      <c r="G344" s="89"/>
      <c r="H344" s="89"/>
      <c r="I344" s="96"/>
      <c r="J344" s="96"/>
      <c r="K344" s="100"/>
      <c r="L344" s="96"/>
      <c r="M344" s="96"/>
      <c r="N344" s="96"/>
      <c r="O344" s="102"/>
      <c r="P344" s="102"/>
      <c r="Q344" s="101"/>
      <c r="R344" s="101"/>
      <c r="S344" s="101"/>
      <c r="T344" s="103"/>
      <c r="U344" s="103"/>
      <c r="V344" s="104"/>
      <c r="W344" s="104"/>
      <c r="X344" s="104"/>
      <c r="Y344" s="104"/>
      <c r="Z344" s="105"/>
      <c r="AA344" s="106"/>
      <c r="AB344" s="106"/>
      <c r="AC344" s="107"/>
      <c r="AD344" s="107"/>
    </row>
    <row r="345" spans="1:30" x14ac:dyDescent="0.25">
      <c r="A345" s="89"/>
      <c r="B345" s="89"/>
      <c r="C345" s="89"/>
      <c r="D345" s="89"/>
      <c r="E345" s="89"/>
      <c r="F345" s="89"/>
      <c r="G345" s="89"/>
      <c r="H345" s="89"/>
      <c r="I345" s="89"/>
      <c r="J345" s="89"/>
      <c r="K345" s="89"/>
      <c r="L345" s="89"/>
      <c r="M345" s="89"/>
      <c r="N345" s="89"/>
      <c r="O345" s="89"/>
      <c r="P345" s="89"/>
      <c r="Q345" s="89"/>
      <c r="R345" s="89"/>
      <c r="S345" s="89"/>
      <c r="T345" s="89"/>
      <c r="U345" s="89"/>
      <c r="V345" s="89"/>
      <c r="W345" s="89"/>
      <c r="X345" s="89"/>
      <c r="Y345" s="89"/>
      <c r="Z345" s="89"/>
      <c r="AA345" s="89"/>
      <c r="AB345" s="89"/>
      <c r="AC345" s="89"/>
      <c r="AD345" s="89"/>
    </row>
    <row r="346" spans="1:30" x14ac:dyDescent="0.25">
      <c r="A346" s="89"/>
      <c r="B346" s="89"/>
      <c r="C346" s="89"/>
      <c r="D346" s="96"/>
      <c r="E346" s="96"/>
      <c r="F346" s="96"/>
      <c r="G346" s="89"/>
      <c r="H346" s="89"/>
      <c r="I346" s="96"/>
      <c r="J346" s="96"/>
      <c r="K346" s="100"/>
      <c r="L346" s="96"/>
      <c r="M346" s="96"/>
      <c r="N346" s="96"/>
      <c r="O346" s="102"/>
      <c r="P346" s="102"/>
      <c r="Q346" s="101"/>
      <c r="R346" s="101"/>
      <c r="S346" s="101"/>
      <c r="T346" s="103"/>
      <c r="U346" s="103"/>
      <c r="V346" s="104"/>
      <c r="W346" s="104"/>
      <c r="X346" s="104"/>
      <c r="Y346" s="104"/>
      <c r="Z346" s="105"/>
      <c r="AA346" s="106"/>
      <c r="AB346" s="106"/>
      <c r="AC346" s="107"/>
      <c r="AD346" s="107"/>
    </row>
    <row r="347" spans="1:30" x14ac:dyDescent="0.25">
      <c r="A347" s="89"/>
      <c r="B347" s="89"/>
      <c r="C347" s="89"/>
      <c r="D347" s="89"/>
      <c r="E347" s="89"/>
      <c r="F347" s="89"/>
      <c r="G347" s="89"/>
      <c r="H347" s="89"/>
      <c r="I347" s="89"/>
      <c r="J347" s="89"/>
      <c r="K347" s="89"/>
      <c r="L347" s="89"/>
      <c r="M347" s="89"/>
      <c r="N347" s="89"/>
      <c r="O347" s="89"/>
      <c r="P347" s="89"/>
      <c r="Q347" s="89"/>
      <c r="R347" s="89"/>
      <c r="S347" s="89"/>
      <c r="T347" s="89"/>
      <c r="U347" s="89"/>
      <c r="V347" s="89"/>
      <c r="W347" s="89"/>
      <c r="X347" s="89"/>
      <c r="Y347" s="89"/>
      <c r="Z347" s="89"/>
      <c r="AA347" s="89"/>
      <c r="AB347" s="89"/>
      <c r="AC347" s="89"/>
      <c r="AD347" s="89"/>
    </row>
    <row r="348" spans="1:30" x14ac:dyDescent="0.25">
      <c r="A348" s="89"/>
      <c r="B348" s="89"/>
      <c r="C348" s="89"/>
      <c r="D348" s="96"/>
      <c r="E348" s="96"/>
      <c r="F348" s="96"/>
      <c r="G348" s="89"/>
      <c r="H348" s="89"/>
      <c r="I348" s="96"/>
      <c r="J348" s="96"/>
      <c r="K348" s="100"/>
      <c r="L348" s="96"/>
      <c r="M348" s="96"/>
      <c r="N348" s="96"/>
      <c r="O348" s="102"/>
      <c r="P348" s="102"/>
      <c r="Q348" s="101"/>
      <c r="R348" s="101"/>
      <c r="S348" s="101"/>
      <c r="T348" s="103"/>
      <c r="U348" s="103"/>
      <c r="V348" s="104"/>
      <c r="W348" s="104"/>
      <c r="X348" s="104"/>
      <c r="Y348" s="104"/>
      <c r="Z348" s="105"/>
      <c r="AA348" s="106"/>
      <c r="AB348" s="106"/>
      <c r="AC348" s="107"/>
      <c r="AD348" s="107"/>
    </row>
    <row r="349" spans="1:30" x14ac:dyDescent="0.25">
      <c r="A349" s="89"/>
      <c r="B349" s="89"/>
      <c r="C349" s="89"/>
      <c r="D349" s="89"/>
      <c r="E349" s="89"/>
      <c r="F349" s="89"/>
      <c r="G349" s="89"/>
      <c r="H349" s="89"/>
      <c r="I349" s="89"/>
      <c r="J349" s="89"/>
      <c r="K349" s="89"/>
      <c r="L349" s="89"/>
      <c r="M349" s="89"/>
      <c r="N349" s="89"/>
      <c r="O349" s="89"/>
      <c r="P349" s="89"/>
      <c r="Q349" s="89"/>
      <c r="R349" s="89"/>
      <c r="S349" s="89"/>
      <c r="T349" s="89"/>
      <c r="U349" s="89"/>
      <c r="V349" s="89"/>
      <c r="W349" s="89"/>
      <c r="X349" s="89"/>
      <c r="Y349" s="89"/>
      <c r="Z349" s="89"/>
      <c r="AA349" s="89"/>
      <c r="AB349" s="89"/>
      <c r="AC349" s="89"/>
      <c r="AD349" s="89"/>
    </row>
    <row r="350" spans="1:30" x14ac:dyDescent="0.25">
      <c r="A350" s="89"/>
      <c r="B350" s="89"/>
      <c r="C350" s="89"/>
      <c r="D350" s="96"/>
      <c r="E350" s="96"/>
      <c r="F350" s="96"/>
      <c r="G350" s="89"/>
      <c r="H350" s="89"/>
      <c r="I350" s="96"/>
      <c r="J350" s="96"/>
      <c r="K350" s="100"/>
      <c r="L350" s="96"/>
      <c r="M350" s="96"/>
      <c r="N350" s="96"/>
      <c r="O350" s="102"/>
      <c r="P350" s="102"/>
      <c r="Q350" s="101"/>
      <c r="R350" s="101"/>
      <c r="S350" s="101"/>
      <c r="T350" s="103"/>
      <c r="U350" s="103"/>
      <c r="V350" s="104"/>
      <c r="W350" s="104"/>
      <c r="X350" s="104"/>
      <c r="Y350" s="104"/>
      <c r="Z350" s="105"/>
      <c r="AA350" s="106"/>
      <c r="AB350" s="106"/>
      <c r="AC350" s="107"/>
      <c r="AD350" s="107"/>
    </row>
    <row r="351" spans="1:30" x14ac:dyDescent="0.25">
      <c r="A351" s="89"/>
      <c r="B351" s="89"/>
      <c r="C351" s="89"/>
      <c r="D351" s="89"/>
      <c r="E351" s="89"/>
      <c r="F351" s="89"/>
      <c r="G351" s="89"/>
      <c r="H351" s="89"/>
      <c r="I351" s="89"/>
      <c r="J351" s="89"/>
      <c r="K351" s="89"/>
      <c r="L351" s="89"/>
      <c r="M351" s="89"/>
      <c r="N351" s="89"/>
      <c r="O351" s="89"/>
      <c r="P351" s="89"/>
      <c r="Q351" s="89"/>
      <c r="R351" s="89"/>
      <c r="S351" s="89"/>
      <c r="T351" s="89"/>
      <c r="U351" s="89"/>
      <c r="V351" s="89"/>
      <c r="W351" s="89"/>
      <c r="X351" s="89"/>
      <c r="Y351" s="89"/>
      <c r="Z351" s="89"/>
      <c r="AA351" s="89"/>
      <c r="AB351" s="89"/>
      <c r="AC351" s="89"/>
      <c r="AD351" s="89"/>
    </row>
    <row r="352" spans="1:30" x14ac:dyDescent="0.25">
      <c r="A352" s="89"/>
      <c r="B352" s="89"/>
      <c r="C352" s="89"/>
      <c r="D352" s="96"/>
      <c r="E352" s="96"/>
      <c r="F352" s="96"/>
      <c r="G352" s="89"/>
      <c r="H352" s="89"/>
      <c r="I352" s="96"/>
      <c r="J352" s="96"/>
      <c r="K352" s="100"/>
      <c r="L352" s="96"/>
      <c r="M352" s="96"/>
      <c r="N352" s="96"/>
      <c r="O352" s="102"/>
      <c r="P352" s="102"/>
      <c r="Q352" s="101"/>
      <c r="R352" s="101"/>
      <c r="S352" s="101"/>
      <c r="T352" s="103"/>
      <c r="U352" s="103"/>
      <c r="V352" s="104"/>
      <c r="W352" s="104"/>
      <c r="X352" s="104"/>
      <c r="Y352" s="104"/>
      <c r="Z352" s="105"/>
      <c r="AA352" s="106"/>
      <c r="AB352" s="106"/>
      <c r="AC352" s="107"/>
      <c r="AD352" s="107"/>
    </row>
    <row r="353" spans="1:30" x14ac:dyDescent="0.25">
      <c r="A353" s="89"/>
      <c r="B353" s="89"/>
      <c r="C353" s="89"/>
      <c r="D353" s="89"/>
      <c r="E353" s="89"/>
      <c r="F353" s="89"/>
      <c r="G353" s="89"/>
      <c r="H353" s="89"/>
      <c r="I353" s="89"/>
      <c r="J353" s="89"/>
      <c r="K353" s="89"/>
      <c r="L353" s="89"/>
      <c r="M353" s="89"/>
      <c r="N353" s="89"/>
      <c r="O353" s="89"/>
      <c r="P353" s="89"/>
      <c r="Q353" s="89"/>
      <c r="R353" s="89"/>
      <c r="S353" s="89"/>
      <c r="T353" s="89"/>
      <c r="U353" s="89"/>
      <c r="V353" s="89"/>
      <c r="W353" s="89"/>
      <c r="X353" s="89"/>
      <c r="Y353" s="89"/>
      <c r="Z353" s="89"/>
      <c r="AA353" s="89"/>
      <c r="AB353" s="89"/>
      <c r="AC353" s="89"/>
      <c r="AD353" s="89"/>
    </row>
    <row r="354" spans="1:30" x14ac:dyDescent="0.25">
      <c r="A354" s="89"/>
      <c r="B354" s="100"/>
      <c r="C354" s="101"/>
      <c r="D354" s="96"/>
      <c r="E354" s="96"/>
      <c r="F354" s="96"/>
      <c r="G354" s="89"/>
      <c r="H354" s="89"/>
      <c r="I354" s="96"/>
      <c r="J354" s="96"/>
      <c r="K354" s="100"/>
      <c r="L354" s="96"/>
      <c r="M354" s="96"/>
      <c r="N354" s="96"/>
      <c r="O354" s="102"/>
      <c r="P354" s="102"/>
      <c r="Q354" s="101"/>
      <c r="R354" s="101"/>
      <c r="S354" s="101"/>
      <c r="T354" s="103"/>
      <c r="U354" s="103"/>
      <c r="V354" s="104"/>
      <c r="W354" s="104"/>
      <c r="X354" s="104"/>
      <c r="Y354" s="104"/>
      <c r="Z354" s="105"/>
      <c r="AA354" s="106"/>
      <c r="AB354" s="106"/>
      <c r="AC354" s="107"/>
      <c r="AD354" s="107"/>
    </row>
    <row r="355" spans="1:30" x14ac:dyDescent="0.25">
      <c r="A355" s="89"/>
      <c r="B355" s="89"/>
      <c r="C355" s="89"/>
      <c r="D355" s="89"/>
      <c r="E355" s="89"/>
      <c r="F355" s="89"/>
      <c r="G355" s="89"/>
      <c r="H355" s="89"/>
      <c r="I355" s="89"/>
      <c r="J355" s="89"/>
      <c r="K355" s="89"/>
      <c r="L355" s="89"/>
      <c r="M355" s="89"/>
      <c r="N355" s="89"/>
      <c r="O355" s="89"/>
      <c r="P355" s="89"/>
      <c r="Q355" s="89"/>
      <c r="R355" s="89"/>
      <c r="S355" s="89"/>
      <c r="T355" s="89"/>
      <c r="U355" s="89"/>
      <c r="V355" s="89"/>
      <c r="W355" s="89"/>
      <c r="X355" s="89"/>
      <c r="Y355" s="89"/>
      <c r="Z355" s="89"/>
      <c r="AA355" s="89"/>
      <c r="AB355" s="89"/>
      <c r="AC355" s="89"/>
      <c r="AD355" s="89"/>
    </row>
    <row r="356" spans="1:30" x14ac:dyDescent="0.25">
      <c r="A356" s="89"/>
      <c r="B356" s="89"/>
      <c r="C356" s="89"/>
      <c r="D356" s="96"/>
      <c r="E356" s="96"/>
      <c r="F356" s="96"/>
      <c r="G356" s="89"/>
      <c r="H356" s="89"/>
      <c r="I356" s="96"/>
      <c r="J356" s="96"/>
      <c r="K356" s="100"/>
      <c r="L356" s="96"/>
      <c r="M356" s="96"/>
      <c r="N356" s="96"/>
      <c r="O356" s="102"/>
      <c r="P356" s="102"/>
      <c r="Q356" s="101"/>
      <c r="R356" s="101"/>
      <c r="S356" s="101"/>
      <c r="T356" s="103"/>
      <c r="U356" s="103"/>
      <c r="V356" s="104"/>
      <c r="W356" s="104"/>
      <c r="X356" s="104"/>
      <c r="Y356" s="104"/>
      <c r="Z356" s="105"/>
      <c r="AA356" s="106"/>
      <c r="AB356" s="106"/>
      <c r="AC356" s="107"/>
      <c r="AD356" s="107"/>
    </row>
    <row r="357" spans="1:30" x14ac:dyDescent="0.25">
      <c r="A357" s="89"/>
      <c r="B357" s="89"/>
      <c r="C357" s="89"/>
      <c r="D357" s="89"/>
      <c r="E357" s="89"/>
      <c r="F357" s="89"/>
      <c r="G357" s="89"/>
      <c r="H357" s="89"/>
      <c r="I357" s="89"/>
      <c r="J357" s="89"/>
      <c r="K357" s="89"/>
      <c r="L357" s="89"/>
      <c r="M357" s="89"/>
      <c r="N357" s="89"/>
      <c r="O357" s="89"/>
      <c r="P357" s="89"/>
      <c r="Q357" s="89"/>
      <c r="R357" s="89"/>
      <c r="S357" s="89"/>
      <c r="T357" s="89"/>
      <c r="U357" s="89"/>
      <c r="V357" s="89"/>
      <c r="W357" s="89"/>
      <c r="X357" s="89"/>
      <c r="Y357" s="89"/>
      <c r="Z357" s="89"/>
      <c r="AA357" s="89"/>
      <c r="AB357" s="89"/>
      <c r="AC357" s="89"/>
      <c r="AD357" s="89"/>
    </row>
    <row r="358" spans="1:30" x14ac:dyDescent="0.25">
      <c r="A358" s="89"/>
      <c r="B358" s="100"/>
      <c r="C358" s="101"/>
      <c r="D358" s="96"/>
      <c r="E358" s="96"/>
      <c r="F358" s="96"/>
      <c r="G358" s="89"/>
      <c r="H358" s="89"/>
      <c r="I358" s="96"/>
      <c r="J358" s="96"/>
      <c r="K358" s="100"/>
      <c r="L358" s="96"/>
      <c r="M358" s="96"/>
      <c r="N358" s="96"/>
      <c r="O358" s="102"/>
      <c r="P358" s="102"/>
      <c r="Q358" s="101"/>
      <c r="R358" s="101"/>
      <c r="S358" s="101"/>
      <c r="T358" s="103"/>
      <c r="U358" s="103"/>
      <c r="V358" s="104"/>
      <c r="W358" s="104"/>
      <c r="X358" s="104"/>
      <c r="Y358" s="104"/>
      <c r="Z358" s="105"/>
      <c r="AA358" s="106"/>
      <c r="AB358" s="106"/>
      <c r="AC358" s="107"/>
      <c r="AD358" s="107"/>
    </row>
    <row r="359" spans="1:30" x14ac:dyDescent="0.25">
      <c r="A359" s="89"/>
      <c r="B359" s="89"/>
      <c r="C359" s="89"/>
      <c r="D359" s="89"/>
      <c r="E359" s="89"/>
      <c r="F359" s="89"/>
      <c r="G359" s="89"/>
      <c r="H359" s="89"/>
      <c r="I359" s="89"/>
      <c r="J359" s="89"/>
      <c r="K359" s="89"/>
      <c r="L359" s="89"/>
      <c r="M359" s="89"/>
      <c r="N359" s="89"/>
      <c r="O359" s="89"/>
      <c r="P359" s="89"/>
      <c r="Q359" s="89"/>
      <c r="R359" s="89"/>
      <c r="S359" s="89"/>
      <c r="T359" s="89"/>
      <c r="U359" s="89"/>
      <c r="V359" s="89"/>
      <c r="W359" s="89"/>
      <c r="X359" s="89"/>
      <c r="Y359" s="89"/>
      <c r="Z359" s="89"/>
      <c r="AA359" s="89"/>
      <c r="AB359" s="89"/>
      <c r="AC359" s="89"/>
      <c r="AD359" s="89"/>
    </row>
    <row r="360" spans="1:30" x14ac:dyDescent="0.25">
      <c r="A360" s="89"/>
      <c r="B360" s="89"/>
      <c r="C360" s="89"/>
      <c r="D360" s="96"/>
      <c r="E360" s="96"/>
      <c r="F360" s="96"/>
      <c r="G360" s="89"/>
      <c r="H360" s="89"/>
      <c r="I360" s="96"/>
      <c r="J360" s="96"/>
      <c r="K360" s="100"/>
      <c r="L360" s="96"/>
      <c r="M360" s="96"/>
      <c r="N360" s="96"/>
      <c r="O360" s="102"/>
      <c r="P360" s="102"/>
      <c r="Q360" s="101"/>
      <c r="R360" s="101"/>
      <c r="S360" s="101"/>
      <c r="T360" s="103"/>
      <c r="U360" s="103"/>
      <c r="V360" s="104"/>
      <c r="W360" s="104"/>
      <c r="X360" s="104"/>
      <c r="Y360" s="104"/>
      <c r="Z360" s="105"/>
      <c r="AA360" s="106"/>
      <c r="AB360" s="106"/>
      <c r="AC360" s="107"/>
      <c r="AD360" s="107"/>
    </row>
    <row r="361" spans="1:30" x14ac:dyDescent="0.25">
      <c r="A361" s="89"/>
      <c r="B361" s="89"/>
      <c r="C361" s="89"/>
      <c r="D361" s="89"/>
      <c r="E361" s="89"/>
      <c r="F361" s="89"/>
      <c r="G361" s="89"/>
      <c r="H361" s="89"/>
      <c r="I361" s="89"/>
      <c r="J361" s="89"/>
      <c r="K361" s="89"/>
      <c r="L361" s="89"/>
      <c r="M361" s="89"/>
      <c r="N361" s="89"/>
      <c r="O361" s="89"/>
      <c r="P361" s="89"/>
      <c r="Q361" s="89"/>
      <c r="R361" s="89"/>
      <c r="S361" s="89"/>
      <c r="T361" s="89"/>
      <c r="U361" s="89"/>
      <c r="V361" s="89"/>
      <c r="W361" s="89"/>
      <c r="X361" s="89"/>
      <c r="Y361" s="89"/>
      <c r="Z361" s="89"/>
      <c r="AA361" s="89"/>
      <c r="AB361" s="89"/>
      <c r="AC361" s="89"/>
      <c r="AD361" s="89"/>
    </row>
    <row r="362" spans="1:30" x14ac:dyDescent="0.25">
      <c r="A362" s="89"/>
      <c r="B362" s="89"/>
      <c r="C362" s="89"/>
      <c r="D362" s="96"/>
      <c r="E362" s="96"/>
      <c r="F362" s="96"/>
      <c r="G362" s="89"/>
      <c r="H362" s="89"/>
      <c r="I362" s="96"/>
      <c r="J362" s="96"/>
      <c r="K362" s="100"/>
      <c r="L362" s="96"/>
      <c r="M362" s="96"/>
      <c r="N362" s="96"/>
      <c r="O362" s="102"/>
      <c r="P362" s="102"/>
      <c r="Q362" s="101"/>
      <c r="R362" s="101"/>
      <c r="S362" s="101"/>
      <c r="T362" s="103"/>
      <c r="U362" s="103"/>
      <c r="V362" s="104"/>
      <c r="W362" s="104"/>
      <c r="X362" s="104"/>
      <c r="Y362" s="104"/>
      <c r="Z362" s="105"/>
      <c r="AA362" s="106"/>
      <c r="AB362" s="106"/>
      <c r="AC362" s="107"/>
      <c r="AD362" s="107"/>
    </row>
    <row r="363" spans="1:30" x14ac:dyDescent="0.25">
      <c r="A363" s="89"/>
      <c r="B363" s="89"/>
      <c r="C363" s="89"/>
      <c r="D363" s="89"/>
      <c r="E363" s="89"/>
      <c r="F363" s="89"/>
      <c r="G363" s="89"/>
      <c r="H363" s="89"/>
      <c r="I363" s="89"/>
      <c r="J363" s="89"/>
      <c r="K363" s="89"/>
      <c r="L363" s="89"/>
      <c r="M363" s="89"/>
      <c r="N363" s="89"/>
      <c r="O363" s="89"/>
      <c r="P363" s="89"/>
      <c r="Q363" s="89"/>
      <c r="R363" s="89"/>
      <c r="S363" s="89"/>
      <c r="T363" s="89"/>
      <c r="U363" s="89"/>
      <c r="V363" s="89"/>
      <c r="W363" s="89"/>
      <c r="X363" s="89"/>
      <c r="Y363" s="89"/>
      <c r="Z363" s="89"/>
      <c r="AA363" s="89"/>
      <c r="AB363" s="89"/>
      <c r="AC363" s="89"/>
      <c r="AD363" s="89"/>
    </row>
    <row r="364" spans="1:30" x14ac:dyDescent="0.25">
      <c r="A364" s="89"/>
      <c r="B364" s="89"/>
      <c r="C364" s="89"/>
      <c r="D364" s="96"/>
      <c r="E364" s="96"/>
      <c r="F364" s="96"/>
      <c r="G364" s="89"/>
      <c r="H364" s="89"/>
      <c r="I364" s="96"/>
      <c r="J364" s="96"/>
      <c r="K364" s="100"/>
      <c r="L364" s="96"/>
      <c r="M364" s="96"/>
      <c r="N364" s="96"/>
      <c r="O364" s="102"/>
      <c r="P364" s="102"/>
      <c r="Q364" s="101"/>
      <c r="R364" s="101"/>
      <c r="S364" s="101"/>
      <c r="T364" s="103"/>
      <c r="U364" s="103"/>
      <c r="V364" s="104"/>
      <c r="W364" s="104"/>
      <c r="X364" s="104"/>
      <c r="Y364" s="104"/>
      <c r="Z364" s="105"/>
      <c r="AA364" s="106"/>
      <c r="AB364" s="106"/>
      <c r="AC364" s="107"/>
      <c r="AD364" s="107"/>
    </row>
    <row r="365" spans="1:30" x14ac:dyDescent="0.25">
      <c r="A365" s="89"/>
      <c r="B365" s="89"/>
      <c r="C365" s="89"/>
      <c r="D365" s="89"/>
      <c r="E365" s="89"/>
      <c r="F365" s="89"/>
      <c r="G365" s="89"/>
      <c r="H365" s="89"/>
      <c r="I365" s="89"/>
      <c r="J365" s="89"/>
      <c r="K365" s="89"/>
      <c r="L365" s="89"/>
      <c r="M365" s="89"/>
      <c r="N365" s="89"/>
      <c r="O365" s="89"/>
      <c r="P365" s="89"/>
      <c r="Q365" s="89"/>
      <c r="R365" s="89"/>
      <c r="S365" s="89"/>
      <c r="T365" s="89"/>
      <c r="U365" s="89"/>
      <c r="V365" s="89"/>
      <c r="W365" s="89"/>
      <c r="X365" s="89"/>
      <c r="Y365" s="89"/>
      <c r="Z365" s="89"/>
      <c r="AA365" s="89"/>
      <c r="AB365" s="89"/>
      <c r="AC365" s="89"/>
      <c r="AD365" s="89"/>
    </row>
    <row r="366" spans="1:30" x14ac:dyDescent="0.25">
      <c r="A366" s="89"/>
      <c r="B366" s="89"/>
      <c r="C366" s="89"/>
      <c r="D366" s="96"/>
      <c r="E366" s="96"/>
      <c r="F366" s="96"/>
      <c r="G366" s="89"/>
      <c r="H366" s="89"/>
      <c r="I366" s="96"/>
      <c r="J366" s="96"/>
      <c r="K366" s="100"/>
      <c r="L366" s="96"/>
      <c r="M366" s="96"/>
      <c r="N366" s="96"/>
      <c r="O366" s="102"/>
      <c r="P366" s="102"/>
      <c r="Q366" s="101"/>
      <c r="R366" s="101"/>
      <c r="S366" s="101"/>
      <c r="T366" s="103"/>
      <c r="U366" s="103"/>
      <c r="V366" s="104"/>
      <c r="W366" s="104"/>
      <c r="X366" s="104"/>
      <c r="Y366" s="104"/>
      <c r="Z366" s="105"/>
      <c r="AA366" s="106"/>
      <c r="AB366" s="106"/>
      <c r="AC366" s="107"/>
      <c r="AD366" s="107"/>
    </row>
    <row r="367" spans="1:30" x14ac:dyDescent="0.25">
      <c r="A367" s="89"/>
      <c r="B367" s="89"/>
      <c r="C367" s="89"/>
      <c r="D367" s="89"/>
      <c r="E367" s="89"/>
      <c r="F367" s="89"/>
      <c r="G367" s="89"/>
      <c r="H367" s="89"/>
      <c r="I367" s="89"/>
      <c r="J367" s="89"/>
      <c r="K367" s="89"/>
      <c r="L367" s="89"/>
      <c r="M367" s="89"/>
      <c r="N367" s="89"/>
      <c r="O367" s="89"/>
      <c r="P367" s="89"/>
      <c r="Q367" s="89"/>
      <c r="R367" s="89"/>
      <c r="S367" s="89"/>
      <c r="T367" s="89"/>
      <c r="U367" s="89"/>
      <c r="V367" s="89"/>
      <c r="W367" s="89"/>
      <c r="X367" s="89"/>
      <c r="Y367" s="89"/>
      <c r="Z367" s="89"/>
      <c r="AA367" s="89"/>
      <c r="AB367" s="89"/>
      <c r="AC367" s="89"/>
      <c r="AD367" s="89"/>
    </row>
    <row r="368" spans="1:30" x14ac:dyDescent="0.25">
      <c r="A368" s="89"/>
      <c r="B368" s="89"/>
      <c r="C368" s="89"/>
      <c r="D368" s="96"/>
      <c r="E368" s="96"/>
      <c r="F368" s="96"/>
      <c r="G368" s="89"/>
      <c r="H368" s="89"/>
      <c r="I368" s="96"/>
      <c r="J368" s="96"/>
      <c r="K368" s="100"/>
      <c r="L368" s="96"/>
      <c r="M368" s="96"/>
      <c r="N368" s="96"/>
      <c r="O368" s="102"/>
      <c r="P368" s="102"/>
      <c r="Q368" s="101"/>
      <c r="R368" s="101"/>
      <c r="S368" s="101"/>
      <c r="T368" s="103"/>
      <c r="U368" s="103"/>
      <c r="V368" s="104"/>
      <c r="W368" s="104"/>
      <c r="X368" s="104"/>
      <c r="Y368" s="104"/>
      <c r="Z368" s="105"/>
      <c r="AA368" s="106"/>
      <c r="AB368" s="106"/>
      <c r="AC368" s="107"/>
      <c r="AD368" s="107"/>
    </row>
    <row r="369" spans="1:30" x14ac:dyDescent="0.25">
      <c r="A369" s="89"/>
      <c r="B369" s="89"/>
      <c r="C369" s="89"/>
      <c r="D369" s="89"/>
      <c r="E369" s="89"/>
      <c r="F369" s="89"/>
      <c r="G369" s="89"/>
      <c r="H369" s="89"/>
      <c r="I369" s="89"/>
      <c r="J369" s="89"/>
      <c r="K369" s="89"/>
      <c r="L369" s="89"/>
      <c r="M369" s="89"/>
      <c r="N369" s="89"/>
      <c r="O369" s="89"/>
      <c r="P369" s="89"/>
      <c r="Q369" s="89"/>
      <c r="R369" s="89"/>
      <c r="S369" s="89"/>
      <c r="T369" s="89"/>
      <c r="U369" s="89"/>
      <c r="V369" s="89"/>
      <c r="W369" s="89"/>
      <c r="X369" s="89"/>
      <c r="Y369" s="89"/>
      <c r="Z369" s="89"/>
      <c r="AA369" s="89"/>
      <c r="AB369" s="89"/>
      <c r="AC369" s="89"/>
      <c r="AD369" s="89"/>
    </row>
    <row r="370" spans="1:30" x14ac:dyDescent="0.25">
      <c r="A370" s="89"/>
      <c r="B370" s="89"/>
      <c r="C370" s="89"/>
      <c r="D370" s="96"/>
      <c r="E370" s="96"/>
      <c r="F370" s="96"/>
      <c r="G370" s="89"/>
      <c r="H370" s="89"/>
      <c r="I370" s="96"/>
      <c r="J370" s="96"/>
      <c r="K370" s="100"/>
      <c r="L370" s="96"/>
      <c r="M370" s="96"/>
      <c r="N370" s="96"/>
      <c r="O370" s="102"/>
      <c r="P370" s="102"/>
      <c r="Q370" s="101"/>
      <c r="R370" s="101"/>
      <c r="S370" s="101"/>
      <c r="T370" s="103"/>
      <c r="U370" s="103"/>
      <c r="V370" s="104"/>
      <c r="W370" s="104"/>
      <c r="X370" s="104"/>
      <c r="Y370" s="104"/>
      <c r="Z370" s="105"/>
      <c r="AA370" s="106"/>
      <c r="AB370" s="106"/>
      <c r="AC370" s="107"/>
      <c r="AD370" s="107"/>
    </row>
    <row r="371" spans="1:30" x14ac:dyDescent="0.25">
      <c r="A371" s="89"/>
      <c r="B371" s="89"/>
      <c r="C371" s="89"/>
      <c r="D371" s="89"/>
      <c r="E371" s="89"/>
      <c r="F371" s="89"/>
      <c r="G371" s="89"/>
      <c r="H371" s="89"/>
      <c r="I371" s="89"/>
      <c r="J371" s="89"/>
      <c r="K371" s="89"/>
      <c r="L371" s="89"/>
      <c r="M371" s="89"/>
      <c r="N371" s="89"/>
      <c r="O371" s="89"/>
      <c r="P371" s="89"/>
      <c r="Q371" s="89"/>
      <c r="R371" s="89"/>
      <c r="S371" s="89"/>
      <c r="T371" s="89"/>
      <c r="U371" s="89"/>
      <c r="V371" s="89"/>
      <c r="W371" s="89"/>
      <c r="X371" s="89"/>
      <c r="Y371" s="89"/>
      <c r="Z371" s="89"/>
      <c r="AA371" s="89"/>
      <c r="AB371" s="89"/>
      <c r="AC371" s="89"/>
      <c r="AD371" s="89"/>
    </row>
    <row r="372" spans="1:30" x14ac:dyDescent="0.25">
      <c r="A372" s="89"/>
      <c r="B372" s="89"/>
      <c r="C372" s="89"/>
      <c r="D372" s="96"/>
      <c r="E372" s="96"/>
      <c r="F372" s="96"/>
      <c r="G372" s="89"/>
      <c r="H372" s="89"/>
      <c r="I372" s="96"/>
      <c r="J372" s="96"/>
      <c r="K372" s="100"/>
      <c r="L372" s="96"/>
      <c r="M372" s="96"/>
      <c r="N372" s="96"/>
      <c r="O372" s="102"/>
      <c r="P372" s="102"/>
      <c r="Q372" s="101"/>
      <c r="R372" s="101"/>
      <c r="S372" s="101"/>
      <c r="T372" s="103"/>
      <c r="U372" s="103"/>
      <c r="V372" s="104"/>
      <c r="W372" s="104"/>
      <c r="X372" s="104"/>
      <c r="Y372" s="104"/>
      <c r="Z372" s="105"/>
      <c r="AA372" s="106"/>
      <c r="AB372" s="106"/>
      <c r="AC372" s="107"/>
      <c r="AD372" s="107"/>
    </row>
    <row r="373" spans="1:30" x14ac:dyDescent="0.25">
      <c r="A373" s="89"/>
      <c r="B373" s="89"/>
      <c r="C373" s="89"/>
      <c r="D373" s="89"/>
      <c r="E373" s="89"/>
      <c r="F373" s="89"/>
      <c r="G373" s="89"/>
      <c r="H373" s="89"/>
      <c r="I373" s="89"/>
      <c r="J373" s="89"/>
      <c r="K373" s="89"/>
      <c r="L373" s="89"/>
      <c r="M373" s="89"/>
      <c r="N373" s="89"/>
      <c r="O373" s="89"/>
      <c r="P373" s="89"/>
      <c r="Q373" s="89"/>
      <c r="R373" s="89"/>
      <c r="S373" s="89"/>
      <c r="T373" s="89"/>
      <c r="U373" s="89"/>
      <c r="V373" s="89"/>
      <c r="W373" s="89"/>
      <c r="X373" s="89"/>
      <c r="Y373" s="89"/>
      <c r="Z373" s="89"/>
      <c r="AA373" s="89"/>
      <c r="AB373" s="89"/>
      <c r="AC373" s="89"/>
      <c r="AD373" s="89"/>
    </row>
    <row r="374" spans="1:30" x14ac:dyDescent="0.25">
      <c r="A374" s="89"/>
      <c r="B374" s="89"/>
      <c r="C374" s="89"/>
      <c r="D374" s="96"/>
      <c r="E374" s="96"/>
      <c r="F374" s="96"/>
      <c r="G374" s="89"/>
      <c r="H374" s="89"/>
      <c r="I374" s="96"/>
      <c r="J374" s="96"/>
      <c r="K374" s="100"/>
      <c r="L374" s="96"/>
      <c r="M374" s="96"/>
      <c r="N374" s="96"/>
      <c r="O374" s="102"/>
      <c r="P374" s="102"/>
      <c r="Q374" s="101"/>
      <c r="R374" s="101"/>
      <c r="S374" s="101"/>
      <c r="T374" s="103"/>
      <c r="U374" s="103"/>
      <c r="V374" s="104"/>
      <c r="W374" s="104"/>
      <c r="X374" s="104"/>
      <c r="Y374" s="104"/>
      <c r="Z374" s="105"/>
      <c r="AA374" s="106"/>
      <c r="AB374" s="106"/>
      <c r="AC374" s="107"/>
      <c r="AD374" s="107"/>
    </row>
    <row r="375" spans="1:30" x14ac:dyDescent="0.25">
      <c r="A375" s="89"/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  <c r="U375" s="89"/>
      <c r="V375" s="89"/>
      <c r="W375" s="89"/>
      <c r="X375" s="89"/>
      <c r="Y375" s="89"/>
      <c r="Z375" s="89"/>
      <c r="AA375" s="89"/>
      <c r="AB375" s="89"/>
      <c r="AC375" s="89"/>
      <c r="AD375" s="89"/>
    </row>
    <row r="376" spans="1:30" x14ac:dyDescent="0.25">
      <c r="A376" s="89"/>
      <c r="B376" s="89"/>
      <c r="C376" s="89"/>
      <c r="D376" s="96"/>
      <c r="E376" s="96"/>
      <c r="F376" s="96"/>
      <c r="G376" s="89"/>
      <c r="H376" s="89"/>
      <c r="I376" s="96"/>
      <c r="J376" s="96"/>
      <c r="K376" s="100"/>
      <c r="L376" s="96"/>
      <c r="M376" s="96"/>
      <c r="N376" s="96"/>
      <c r="O376" s="102"/>
      <c r="P376" s="102"/>
      <c r="Q376" s="101"/>
      <c r="R376" s="101"/>
      <c r="S376" s="101"/>
      <c r="T376" s="103"/>
      <c r="U376" s="103"/>
      <c r="V376" s="104"/>
      <c r="W376" s="104"/>
      <c r="X376" s="104"/>
      <c r="Y376" s="104"/>
      <c r="Z376" s="105"/>
      <c r="AA376" s="106"/>
      <c r="AB376" s="106"/>
      <c r="AC376" s="107"/>
      <c r="AD376" s="107"/>
    </row>
    <row r="377" spans="1:30" x14ac:dyDescent="0.25">
      <c r="A377" s="89"/>
      <c r="B377" s="89"/>
      <c r="C377" s="89"/>
      <c r="D377" s="89"/>
      <c r="E377" s="89"/>
      <c r="F377" s="89"/>
      <c r="G377" s="89"/>
      <c r="H377" s="89"/>
      <c r="I377" s="89"/>
      <c r="J377" s="89"/>
      <c r="K377" s="89"/>
      <c r="L377" s="89"/>
      <c r="M377" s="89"/>
      <c r="N377" s="89"/>
      <c r="O377" s="89"/>
      <c r="P377" s="89"/>
      <c r="Q377" s="89"/>
      <c r="R377" s="89"/>
      <c r="S377" s="89"/>
      <c r="T377" s="89"/>
      <c r="U377" s="89"/>
      <c r="V377" s="89"/>
      <c r="W377" s="89"/>
      <c r="X377" s="89"/>
      <c r="Y377" s="89"/>
      <c r="Z377" s="89"/>
      <c r="AA377" s="89"/>
      <c r="AB377" s="89"/>
      <c r="AC377" s="89"/>
      <c r="AD377" s="89"/>
    </row>
    <row r="378" spans="1:30" x14ac:dyDescent="0.25">
      <c r="A378" s="89"/>
      <c r="B378" s="89"/>
      <c r="C378" s="89"/>
      <c r="D378" s="96"/>
      <c r="E378" s="96"/>
      <c r="F378" s="96"/>
      <c r="G378" s="89"/>
      <c r="H378" s="89"/>
      <c r="I378" s="96"/>
      <c r="J378" s="96"/>
      <c r="K378" s="100"/>
      <c r="L378" s="96"/>
      <c r="M378" s="96"/>
      <c r="N378" s="96"/>
      <c r="O378" s="102"/>
      <c r="P378" s="102"/>
      <c r="Q378" s="101"/>
      <c r="R378" s="101"/>
      <c r="S378" s="101"/>
      <c r="T378" s="103"/>
      <c r="U378" s="103"/>
      <c r="V378" s="104"/>
      <c r="W378" s="104"/>
      <c r="X378" s="104"/>
      <c r="Y378" s="104"/>
      <c r="Z378" s="105"/>
      <c r="AA378" s="106"/>
      <c r="AB378" s="106"/>
      <c r="AC378" s="107"/>
      <c r="AD378" s="107"/>
    </row>
    <row r="379" spans="1:30" x14ac:dyDescent="0.25">
      <c r="A379" s="89"/>
      <c r="B379" s="89"/>
      <c r="C379" s="89"/>
      <c r="D379" s="89"/>
      <c r="E379" s="89"/>
      <c r="F379" s="89"/>
      <c r="G379" s="89"/>
      <c r="H379" s="89"/>
      <c r="I379" s="89"/>
      <c r="J379" s="89"/>
      <c r="K379" s="89"/>
      <c r="L379" s="89"/>
      <c r="M379" s="89"/>
      <c r="N379" s="89"/>
      <c r="O379" s="89"/>
      <c r="P379" s="89"/>
      <c r="Q379" s="89"/>
      <c r="R379" s="89"/>
      <c r="S379" s="89"/>
      <c r="T379" s="89"/>
      <c r="U379" s="89"/>
      <c r="V379" s="89"/>
      <c r="W379" s="89"/>
      <c r="X379" s="89"/>
      <c r="Y379" s="89"/>
      <c r="Z379" s="89"/>
      <c r="AA379" s="89"/>
      <c r="AB379" s="89"/>
      <c r="AC379" s="89"/>
      <c r="AD379" s="89"/>
    </row>
    <row r="380" spans="1:30" x14ac:dyDescent="0.25">
      <c r="A380" s="89"/>
      <c r="B380" s="100"/>
      <c r="C380" s="101"/>
      <c r="D380" s="96"/>
      <c r="E380" s="96"/>
      <c r="F380" s="96"/>
      <c r="G380" s="89"/>
      <c r="H380" s="89"/>
      <c r="I380" s="96"/>
      <c r="J380" s="96"/>
      <c r="K380" s="100"/>
      <c r="L380" s="96"/>
      <c r="M380" s="96"/>
      <c r="N380" s="96"/>
      <c r="O380" s="102"/>
      <c r="P380" s="102"/>
      <c r="Q380" s="101"/>
      <c r="R380" s="101"/>
      <c r="S380" s="101"/>
      <c r="T380" s="103"/>
      <c r="U380" s="103"/>
      <c r="V380" s="104"/>
      <c r="W380" s="104"/>
      <c r="X380" s="104"/>
      <c r="Y380" s="104"/>
      <c r="Z380" s="105"/>
      <c r="AA380" s="106"/>
      <c r="AB380" s="106"/>
      <c r="AC380" s="107"/>
      <c r="AD380" s="107"/>
    </row>
    <row r="381" spans="1:30" x14ac:dyDescent="0.25">
      <c r="A381" s="89"/>
      <c r="B381" s="89"/>
      <c r="C381" s="89"/>
      <c r="D381" s="89"/>
      <c r="E381" s="89"/>
      <c r="F381" s="89"/>
      <c r="G381" s="89"/>
      <c r="H381" s="89"/>
      <c r="I381" s="89"/>
      <c r="J381" s="89"/>
      <c r="K381" s="89"/>
      <c r="L381" s="89"/>
      <c r="M381" s="89"/>
      <c r="N381" s="89"/>
      <c r="O381" s="89"/>
      <c r="P381" s="89"/>
      <c r="Q381" s="89"/>
      <c r="R381" s="89"/>
      <c r="S381" s="89"/>
      <c r="T381" s="89"/>
      <c r="U381" s="89"/>
      <c r="V381" s="89"/>
      <c r="W381" s="89"/>
      <c r="X381" s="89"/>
      <c r="Y381" s="89"/>
      <c r="Z381" s="89"/>
      <c r="AA381" s="89"/>
      <c r="AB381" s="89"/>
      <c r="AC381" s="89"/>
      <c r="AD381" s="89"/>
    </row>
    <row r="382" spans="1:30" x14ac:dyDescent="0.25">
      <c r="A382" s="89"/>
      <c r="B382" s="89"/>
      <c r="C382" s="89"/>
      <c r="D382" s="96"/>
      <c r="E382" s="96"/>
      <c r="F382" s="96"/>
      <c r="G382" s="89"/>
      <c r="H382" s="89"/>
      <c r="I382" s="96"/>
      <c r="J382" s="96"/>
      <c r="K382" s="100"/>
      <c r="L382" s="96"/>
      <c r="M382" s="96"/>
      <c r="N382" s="96"/>
      <c r="O382" s="102"/>
      <c r="P382" s="102"/>
      <c r="Q382" s="101"/>
      <c r="R382" s="101"/>
      <c r="S382" s="101"/>
      <c r="T382" s="103"/>
      <c r="U382" s="103"/>
      <c r="V382" s="104"/>
      <c r="W382" s="104"/>
      <c r="X382" s="104"/>
      <c r="Y382" s="104"/>
      <c r="Z382" s="105"/>
      <c r="AA382" s="106"/>
      <c r="AB382" s="106"/>
      <c r="AC382" s="107"/>
      <c r="AD382" s="107"/>
    </row>
    <row r="383" spans="1:30" x14ac:dyDescent="0.25">
      <c r="A383" s="89"/>
      <c r="B383" s="89"/>
      <c r="C383" s="89"/>
      <c r="D383" s="89"/>
      <c r="E383" s="89"/>
      <c r="F383" s="89"/>
      <c r="G383" s="89"/>
      <c r="H383" s="89"/>
      <c r="I383" s="89"/>
      <c r="J383" s="89"/>
      <c r="K383" s="89"/>
      <c r="L383" s="89"/>
      <c r="M383" s="89"/>
      <c r="N383" s="89"/>
      <c r="O383" s="89"/>
      <c r="P383" s="89"/>
      <c r="Q383" s="89"/>
      <c r="R383" s="89"/>
      <c r="S383" s="89"/>
      <c r="T383" s="89"/>
      <c r="U383" s="89"/>
      <c r="V383" s="89"/>
      <c r="W383" s="89"/>
      <c r="X383" s="89"/>
      <c r="Y383" s="89"/>
      <c r="Z383" s="89"/>
      <c r="AA383" s="89"/>
      <c r="AB383" s="89"/>
      <c r="AC383" s="89"/>
      <c r="AD383" s="89"/>
    </row>
    <row r="384" spans="1:30" x14ac:dyDescent="0.25">
      <c r="A384" s="89"/>
      <c r="B384" s="89"/>
      <c r="C384" s="89"/>
      <c r="D384" s="96"/>
      <c r="E384" s="96"/>
      <c r="F384" s="96"/>
      <c r="G384" s="89"/>
      <c r="H384" s="89"/>
      <c r="I384" s="96"/>
      <c r="J384" s="96"/>
      <c r="K384" s="100"/>
      <c r="L384" s="96"/>
      <c r="M384" s="96"/>
      <c r="N384" s="96"/>
      <c r="O384" s="102"/>
      <c r="P384" s="102"/>
      <c r="Q384" s="101"/>
      <c r="R384" s="101"/>
      <c r="S384" s="101"/>
      <c r="T384" s="103"/>
      <c r="U384" s="103"/>
      <c r="V384" s="104"/>
      <c r="W384" s="104"/>
      <c r="X384" s="104"/>
      <c r="Y384" s="104"/>
      <c r="Z384" s="105"/>
      <c r="AA384" s="106"/>
      <c r="AB384" s="106"/>
      <c r="AC384" s="107"/>
      <c r="AD384" s="107"/>
    </row>
    <row r="385" spans="1:30" x14ac:dyDescent="0.25">
      <c r="A385" s="89"/>
      <c r="B385" s="89"/>
      <c r="C385" s="89"/>
      <c r="D385" s="89"/>
      <c r="E385" s="89"/>
      <c r="F385" s="89"/>
      <c r="G385" s="89"/>
      <c r="H385" s="89"/>
      <c r="I385" s="89"/>
      <c r="J385" s="89"/>
      <c r="K385" s="89"/>
      <c r="L385" s="89"/>
      <c r="M385" s="89"/>
      <c r="N385" s="89"/>
      <c r="O385" s="89"/>
      <c r="P385" s="89"/>
      <c r="Q385" s="89"/>
      <c r="R385" s="89"/>
      <c r="S385" s="89"/>
      <c r="T385" s="89"/>
      <c r="U385" s="89"/>
      <c r="V385" s="89"/>
      <c r="W385" s="89"/>
      <c r="X385" s="89"/>
      <c r="Y385" s="89"/>
      <c r="Z385" s="89"/>
      <c r="AA385" s="89"/>
      <c r="AB385" s="89"/>
      <c r="AC385" s="89"/>
      <c r="AD385" s="89"/>
    </row>
    <row r="386" spans="1:30" x14ac:dyDescent="0.25">
      <c r="A386" s="89"/>
      <c r="B386" s="89"/>
      <c r="C386" s="89"/>
      <c r="D386" s="96"/>
      <c r="E386" s="96"/>
      <c r="F386" s="96"/>
      <c r="G386" s="89"/>
      <c r="H386" s="89"/>
      <c r="I386" s="96"/>
      <c r="J386" s="96"/>
      <c r="K386" s="100"/>
      <c r="L386" s="96"/>
      <c r="M386" s="96"/>
      <c r="N386" s="96"/>
      <c r="O386" s="102"/>
      <c r="P386" s="102"/>
      <c r="Q386" s="101"/>
      <c r="R386" s="101"/>
      <c r="S386" s="101"/>
      <c r="T386" s="103"/>
      <c r="U386" s="103"/>
      <c r="V386" s="104"/>
      <c r="W386" s="104"/>
      <c r="X386" s="104"/>
      <c r="Y386" s="104"/>
      <c r="Z386" s="105"/>
      <c r="AA386" s="106"/>
      <c r="AB386" s="106"/>
      <c r="AC386" s="107"/>
      <c r="AD386" s="107"/>
    </row>
    <row r="387" spans="1:30" x14ac:dyDescent="0.25">
      <c r="A387" s="89"/>
      <c r="B387" s="89"/>
      <c r="C387" s="89"/>
      <c r="D387" s="89"/>
      <c r="E387" s="89"/>
      <c r="F387" s="89"/>
      <c r="G387" s="89"/>
      <c r="H387" s="89"/>
      <c r="I387" s="89"/>
      <c r="J387" s="89"/>
      <c r="K387" s="89"/>
      <c r="L387" s="89"/>
      <c r="M387" s="89"/>
      <c r="N387" s="89"/>
      <c r="O387" s="89"/>
      <c r="P387" s="89"/>
      <c r="Q387" s="89"/>
      <c r="R387" s="89"/>
      <c r="S387" s="89"/>
      <c r="T387" s="89"/>
      <c r="U387" s="89"/>
      <c r="V387" s="89"/>
      <c r="W387" s="89"/>
      <c r="X387" s="89"/>
      <c r="Y387" s="89"/>
      <c r="Z387" s="89"/>
      <c r="AA387" s="89"/>
      <c r="AB387" s="89"/>
      <c r="AC387" s="89"/>
      <c r="AD387" s="89"/>
    </row>
    <row r="388" spans="1:30" x14ac:dyDescent="0.25">
      <c r="A388" s="89"/>
      <c r="B388" s="89"/>
      <c r="C388" s="89"/>
      <c r="D388" s="96"/>
      <c r="E388" s="96"/>
      <c r="F388" s="96"/>
      <c r="G388" s="89"/>
      <c r="H388" s="89"/>
      <c r="I388" s="96"/>
      <c r="J388" s="96"/>
      <c r="K388" s="100"/>
      <c r="L388" s="96"/>
      <c r="M388" s="96"/>
      <c r="N388" s="96"/>
      <c r="O388" s="102"/>
      <c r="P388" s="102"/>
      <c r="Q388" s="101"/>
      <c r="R388" s="101"/>
      <c r="S388" s="101"/>
      <c r="T388" s="103"/>
      <c r="U388" s="103"/>
      <c r="V388" s="104"/>
      <c r="W388" s="104"/>
      <c r="X388" s="104"/>
      <c r="Y388" s="104"/>
      <c r="Z388" s="105"/>
      <c r="AA388" s="106"/>
      <c r="AB388" s="106"/>
      <c r="AC388" s="107"/>
      <c r="AD388" s="107"/>
    </row>
    <row r="389" spans="1:30" x14ac:dyDescent="0.25">
      <c r="A389" s="89"/>
      <c r="B389" s="100"/>
      <c r="C389" s="89"/>
      <c r="D389" s="96"/>
      <c r="E389" s="96"/>
      <c r="F389" s="96"/>
      <c r="G389" s="89"/>
      <c r="H389" s="89"/>
      <c r="I389" s="96"/>
      <c r="J389" s="96"/>
      <c r="K389" s="100"/>
      <c r="L389" s="96"/>
      <c r="M389" s="96"/>
      <c r="N389" s="96"/>
      <c r="O389" s="102"/>
      <c r="P389" s="102"/>
      <c r="Q389" s="101"/>
      <c r="R389" s="101"/>
      <c r="S389" s="101"/>
      <c r="T389" s="103"/>
      <c r="U389" s="103"/>
      <c r="V389" s="104"/>
      <c r="W389" s="104"/>
      <c r="X389" s="104"/>
      <c r="Y389" s="104"/>
      <c r="Z389" s="105"/>
      <c r="AA389" s="106"/>
      <c r="AB389" s="106"/>
      <c r="AC389" s="107"/>
      <c r="AD389" s="107"/>
    </row>
    <row r="390" spans="1:30" x14ac:dyDescent="0.25">
      <c r="A390" s="89"/>
      <c r="B390" s="89"/>
      <c r="C390" s="89"/>
      <c r="D390" s="89"/>
      <c r="E390" s="89"/>
      <c r="F390" s="89"/>
      <c r="G390" s="89"/>
      <c r="H390" s="89"/>
      <c r="I390" s="89"/>
      <c r="J390" s="89"/>
      <c r="K390" s="89"/>
      <c r="L390" s="89"/>
      <c r="M390" s="89"/>
      <c r="N390" s="89"/>
      <c r="O390" s="89"/>
      <c r="P390" s="89"/>
      <c r="Q390" s="89"/>
      <c r="R390" s="89"/>
      <c r="S390" s="89"/>
      <c r="T390" s="89"/>
      <c r="U390" s="89"/>
      <c r="V390" s="89"/>
      <c r="W390" s="89"/>
      <c r="X390" s="89"/>
      <c r="Y390" s="89"/>
      <c r="Z390" s="89"/>
      <c r="AA390" s="89"/>
      <c r="AB390" s="89"/>
      <c r="AC390" s="89"/>
      <c r="AD390" s="89"/>
    </row>
    <row r="391" spans="1:30" x14ac:dyDescent="0.25">
      <c r="A391" s="89"/>
      <c r="B391" s="89"/>
      <c r="C391" s="89"/>
      <c r="D391" s="96"/>
      <c r="E391" s="96"/>
      <c r="F391" s="96"/>
      <c r="G391" s="89"/>
      <c r="H391" s="89"/>
      <c r="I391" s="96"/>
      <c r="J391" s="96"/>
      <c r="K391" s="100"/>
      <c r="L391" s="96"/>
      <c r="M391" s="96"/>
      <c r="N391" s="96"/>
      <c r="O391" s="102"/>
      <c r="P391" s="102"/>
      <c r="Q391" s="101"/>
      <c r="R391" s="101"/>
      <c r="S391" s="101"/>
      <c r="T391" s="103"/>
      <c r="U391" s="103"/>
      <c r="V391" s="104"/>
      <c r="W391" s="104"/>
      <c r="X391" s="104"/>
      <c r="Y391" s="104"/>
      <c r="Z391" s="105"/>
      <c r="AA391" s="106"/>
      <c r="AB391" s="106"/>
      <c r="AC391" s="107"/>
      <c r="AD391" s="107"/>
    </row>
    <row r="392" spans="1:30" x14ac:dyDescent="0.25">
      <c r="A392" s="89"/>
      <c r="B392" s="89"/>
      <c r="C392" s="89"/>
      <c r="D392" s="89"/>
      <c r="E392" s="89"/>
      <c r="F392" s="89"/>
      <c r="G392" s="89"/>
      <c r="H392" s="89"/>
      <c r="I392" s="89"/>
      <c r="J392" s="89"/>
      <c r="K392" s="89"/>
      <c r="L392" s="89"/>
      <c r="M392" s="89"/>
      <c r="N392" s="89"/>
      <c r="O392" s="89"/>
      <c r="P392" s="89"/>
      <c r="Q392" s="89"/>
      <c r="R392" s="89"/>
      <c r="S392" s="89"/>
      <c r="T392" s="89"/>
      <c r="U392" s="89"/>
      <c r="V392" s="89"/>
      <c r="W392" s="89"/>
      <c r="X392" s="89"/>
      <c r="Y392" s="89"/>
      <c r="Z392" s="89"/>
      <c r="AA392" s="89"/>
      <c r="AB392" s="89"/>
      <c r="AC392" s="89"/>
      <c r="AD392" s="89"/>
    </row>
    <row r="393" spans="1:30" x14ac:dyDescent="0.25">
      <c r="A393" s="89"/>
      <c r="B393" s="89"/>
      <c r="C393" s="89"/>
      <c r="D393" s="96"/>
      <c r="E393" s="96"/>
      <c r="F393" s="96"/>
      <c r="G393" s="89"/>
      <c r="H393" s="89"/>
      <c r="I393" s="96"/>
      <c r="J393" s="96"/>
      <c r="K393" s="100"/>
      <c r="L393" s="96"/>
      <c r="M393" s="96"/>
      <c r="N393" s="96"/>
      <c r="O393" s="102"/>
      <c r="P393" s="102"/>
      <c r="Q393" s="101"/>
      <c r="R393" s="101"/>
      <c r="S393" s="101"/>
      <c r="T393" s="103"/>
      <c r="U393" s="103"/>
      <c r="V393" s="104"/>
      <c r="W393" s="104"/>
      <c r="X393" s="104"/>
      <c r="Y393" s="104"/>
      <c r="Z393" s="105"/>
      <c r="AA393" s="106"/>
      <c r="AB393" s="106"/>
      <c r="AC393" s="107"/>
      <c r="AD393" s="107"/>
    </row>
    <row r="394" spans="1:30" x14ac:dyDescent="0.25">
      <c r="A394" s="89"/>
      <c r="B394" s="89"/>
      <c r="C394" s="89"/>
      <c r="D394" s="89"/>
      <c r="E394" s="89"/>
      <c r="F394" s="89"/>
      <c r="G394" s="89"/>
      <c r="H394" s="89"/>
      <c r="I394" s="89"/>
      <c r="J394" s="89"/>
      <c r="K394" s="89"/>
      <c r="L394" s="89"/>
      <c r="M394" s="89"/>
      <c r="N394" s="89"/>
      <c r="O394" s="89"/>
      <c r="P394" s="89"/>
      <c r="Q394" s="89"/>
      <c r="R394" s="89"/>
      <c r="S394" s="89"/>
      <c r="T394" s="89"/>
      <c r="U394" s="89"/>
      <c r="V394" s="89"/>
      <c r="W394" s="89"/>
      <c r="X394" s="89"/>
      <c r="Y394" s="89"/>
      <c r="Z394" s="89"/>
      <c r="AA394" s="89"/>
      <c r="AB394" s="89"/>
      <c r="AC394" s="89"/>
      <c r="AD394" s="89"/>
    </row>
    <row r="395" spans="1:30" x14ac:dyDescent="0.25">
      <c r="A395" s="89"/>
      <c r="B395" s="89"/>
      <c r="C395" s="89"/>
      <c r="D395" s="96"/>
      <c r="E395" s="96"/>
      <c r="F395" s="96"/>
      <c r="G395" s="89"/>
      <c r="H395" s="89"/>
      <c r="I395" s="96"/>
      <c r="J395" s="96"/>
      <c r="K395" s="100"/>
      <c r="L395" s="96"/>
      <c r="M395" s="96"/>
      <c r="N395" s="96"/>
      <c r="O395" s="102"/>
      <c r="P395" s="102"/>
      <c r="Q395" s="101"/>
      <c r="R395" s="101"/>
      <c r="S395" s="101"/>
      <c r="T395" s="103"/>
      <c r="U395" s="103"/>
      <c r="V395" s="104"/>
      <c r="W395" s="104"/>
      <c r="X395" s="104"/>
      <c r="Y395" s="104"/>
      <c r="Z395" s="105"/>
      <c r="AA395" s="106"/>
      <c r="AB395" s="106"/>
      <c r="AC395" s="107"/>
      <c r="AD395" s="107"/>
    </row>
    <row r="396" spans="1:30" x14ac:dyDescent="0.25">
      <c r="A396" s="89"/>
      <c r="B396" s="89"/>
      <c r="C396" s="89"/>
      <c r="D396" s="89"/>
      <c r="E396" s="89"/>
      <c r="F396" s="89"/>
      <c r="G396" s="89"/>
      <c r="H396" s="89"/>
      <c r="I396" s="89"/>
      <c r="J396" s="89"/>
      <c r="K396" s="89"/>
      <c r="L396" s="89"/>
      <c r="M396" s="89"/>
      <c r="N396" s="89"/>
      <c r="O396" s="89"/>
      <c r="P396" s="89"/>
      <c r="Q396" s="89"/>
      <c r="R396" s="89"/>
      <c r="S396" s="89"/>
      <c r="T396" s="89"/>
      <c r="U396" s="89"/>
      <c r="V396" s="89"/>
      <c r="W396" s="89"/>
      <c r="X396" s="89"/>
      <c r="Y396" s="89"/>
      <c r="Z396" s="89"/>
      <c r="AA396" s="89"/>
      <c r="AB396" s="89"/>
      <c r="AC396" s="89"/>
      <c r="AD396" s="89"/>
    </row>
    <row r="397" spans="1:30" x14ac:dyDescent="0.25">
      <c r="A397" s="89"/>
      <c r="B397" s="110"/>
      <c r="C397" s="110"/>
      <c r="D397" s="110"/>
      <c r="E397" s="110"/>
      <c r="F397" s="110"/>
      <c r="G397" s="110"/>
      <c r="H397" s="110"/>
      <c r="I397" s="110"/>
      <c r="J397" s="89"/>
      <c r="K397" s="89"/>
      <c r="L397" s="89"/>
      <c r="M397" s="89"/>
      <c r="N397" s="89"/>
      <c r="O397" s="89"/>
      <c r="P397" s="89"/>
      <c r="Q397" s="89"/>
      <c r="R397" s="89"/>
      <c r="S397" s="89"/>
      <c r="T397" s="89"/>
      <c r="U397" s="89"/>
      <c r="V397" s="89"/>
      <c r="W397" s="89"/>
      <c r="X397" s="89"/>
      <c r="Y397" s="89"/>
      <c r="Z397" s="89"/>
      <c r="AA397" s="89"/>
      <c r="AB397" s="89"/>
      <c r="AC397" s="89"/>
      <c r="AD397" s="89"/>
    </row>
    <row r="398" spans="1:30" x14ac:dyDescent="0.25">
      <c r="A398" s="89"/>
      <c r="B398" s="110"/>
      <c r="C398" s="110"/>
      <c r="D398" s="110"/>
      <c r="E398" s="110"/>
      <c r="F398" s="110"/>
      <c r="G398" s="110"/>
      <c r="H398" s="110"/>
      <c r="I398" s="110"/>
      <c r="J398" s="89"/>
      <c r="K398" s="89"/>
      <c r="L398" s="89"/>
      <c r="M398" s="89"/>
      <c r="N398" s="89"/>
      <c r="O398" s="89"/>
      <c r="P398" s="89"/>
      <c r="Q398" s="89"/>
      <c r="R398" s="89"/>
      <c r="S398" s="89"/>
      <c r="T398" s="89"/>
      <c r="U398" s="89"/>
      <c r="V398" s="89"/>
      <c r="W398" s="89"/>
      <c r="X398" s="89"/>
      <c r="Y398" s="89"/>
      <c r="Z398" s="89"/>
      <c r="AA398" s="89"/>
      <c r="AB398" s="89"/>
      <c r="AC398" s="89"/>
      <c r="AD398" s="89"/>
    </row>
    <row r="399" spans="1:30" x14ac:dyDescent="0.25">
      <c r="A399" s="89"/>
      <c r="B399" s="89"/>
      <c r="C399" s="101"/>
      <c r="D399" s="89"/>
      <c r="E399" s="89"/>
      <c r="F399" s="89"/>
      <c r="G399" s="89"/>
      <c r="H399" s="89"/>
      <c r="I399" s="89"/>
      <c r="J399" s="89"/>
      <c r="K399" s="89"/>
      <c r="L399" s="89"/>
      <c r="M399" s="102"/>
      <c r="N399" s="102"/>
      <c r="O399" s="102"/>
      <c r="P399" s="102"/>
      <c r="Q399" s="101"/>
      <c r="R399" s="101"/>
      <c r="S399" s="108"/>
      <c r="T399" s="99"/>
      <c r="U399" s="99"/>
      <c r="V399" s="97"/>
      <c r="W399" s="89"/>
      <c r="X399" s="89"/>
      <c r="Y399" s="89"/>
      <c r="Z399" s="105"/>
      <c r="AA399" s="107"/>
      <c r="AB399" s="107"/>
      <c r="AC399" s="89"/>
      <c r="AD399" s="89"/>
    </row>
  </sheetData>
  <mergeCells count="827">
    <mergeCell ref="B397:I398"/>
    <mergeCell ref="M399:N399"/>
    <mergeCell ref="O399:P399"/>
    <mergeCell ref="T399:U399"/>
    <mergeCell ref="X393:Y393"/>
    <mergeCell ref="AA393:AB393"/>
    <mergeCell ref="D395:F395"/>
    <mergeCell ref="I395:J395"/>
    <mergeCell ref="L395:N395"/>
    <mergeCell ref="O395:P395"/>
    <mergeCell ref="T395:U395"/>
    <mergeCell ref="V395:W395"/>
    <mergeCell ref="X395:Y395"/>
    <mergeCell ref="AA395:AB395"/>
    <mergeCell ref="D393:F393"/>
    <mergeCell ref="I393:J393"/>
    <mergeCell ref="L393:N393"/>
    <mergeCell ref="O393:P393"/>
    <mergeCell ref="T393:U393"/>
    <mergeCell ref="V393:W393"/>
    <mergeCell ref="X389:Y389"/>
    <mergeCell ref="AA389:AB389"/>
    <mergeCell ref="D391:F391"/>
    <mergeCell ref="I391:J391"/>
    <mergeCell ref="L391:N391"/>
    <mergeCell ref="O391:P391"/>
    <mergeCell ref="T391:U391"/>
    <mergeCell ref="V391:W391"/>
    <mergeCell ref="X391:Y391"/>
    <mergeCell ref="AA391:AB391"/>
    <mergeCell ref="D389:F389"/>
    <mergeCell ref="I389:J389"/>
    <mergeCell ref="L389:N389"/>
    <mergeCell ref="O389:P389"/>
    <mergeCell ref="T389:U389"/>
    <mergeCell ref="V389:W389"/>
    <mergeCell ref="X386:Y386"/>
    <mergeCell ref="AA386:AB386"/>
    <mergeCell ref="D388:F388"/>
    <mergeCell ref="I388:J388"/>
    <mergeCell ref="L388:N388"/>
    <mergeCell ref="O388:P388"/>
    <mergeCell ref="T388:U388"/>
    <mergeCell ref="V388:W388"/>
    <mergeCell ref="X388:Y388"/>
    <mergeCell ref="AA388:AB388"/>
    <mergeCell ref="D386:F386"/>
    <mergeCell ref="I386:J386"/>
    <mergeCell ref="L386:N386"/>
    <mergeCell ref="O386:P386"/>
    <mergeCell ref="T386:U386"/>
    <mergeCell ref="V386:W386"/>
    <mergeCell ref="X382:Y382"/>
    <mergeCell ref="AA382:AB382"/>
    <mergeCell ref="D384:F384"/>
    <mergeCell ref="I384:J384"/>
    <mergeCell ref="L384:N384"/>
    <mergeCell ref="O384:P384"/>
    <mergeCell ref="T384:U384"/>
    <mergeCell ref="V384:W384"/>
    <mergeCell ref="X384:Y384"/>
    <mergeCell ref="AA384:AB384"/>
    <mergeCell ref="D382:F382"/>
    <mergeCell ref="I382:J382"/>
    <mergeCell ref="L382:N382"/>
    <mergeCell ref="O382:P382"/>
    <mergeCell ref="T382:U382"/>
    <mergeCell ref="V382:W382"/>
    <mergeCell ref="X378:Y378"/>
    <mergeCell ref="AA378:AB378"/>
    <mergeCell ref="D380:F380"/>
    <mergeCell ref="I380:J380"/>
    <mergeCell ref="L380:N380"/>
    <mergeCell ref="O380:P380"/>
    <mergeCell ref="T380:U380"/>
    <mergeCell ref="V380:W380"/>
    <mergeCell ref="X380:Y380"/>
    <mergeCell ref="AA380:AB380"/>
    <mergeCell ref="D378:F378"/>
    <mergeCell ref="I378:J378"/>
    <mergeCell ref="L378:N378"/>
    <mergeCell ref="O378:P378"/>
    <mergeCell ref="T378:U378"/>
    <mergeCell ref="V378:W378"/>
    <mergeCell ref="X374:Y374"/>
    <mergeCell ref="AA374:AB374"/>
    <mergeCell ref="D376:F376"/>
    <mergeCell ref="I376:J376"/>
    <mergeCell ref="L376:N376"/>
    <mergeCell ref="O376:P376"/>
    <mergeCell ref="T376:U376"/>
    <mergeCell ref="V376:W376"/>
    <mergeCell ref="X376:Y376"/>
    <mergeCell ref="AA376:AB376"/>
    <mergeCell ref="D374:F374"/>
    <mergeCell ref="I374:J374"/>
    <mergeCell ref="L374:N374"/>
    <mergeCell ref="O374:P374"/>
    <mergeCell ref="T374:U374"/>
    <mergeCell ref="V374:W374"/>
    <mergeCell ref="X370:Y370"/>
    <mergeCell ref="AA370:AB370"/>
    <mergeCell ref="D372:F372"/>
    <mergeCell ref="I372:J372"/>
    <mergeCell ref="L372:N372"/>
    <mergeCell ref="O372:P372"/>
    <mergeCell ref="T372:U372"/>
    <mergeCell ref="V372:W372"/>
    <mergeCell ref="X372:Y372"/>
    <mergeCell ref="AA372:AB372"/>
    <mergeCell ref="D370:F370"/>
    <mergeCell ref="I370:J370"/>
    <mergeCell ref="L370:N370"/>
    <mergeCell ref="O370:P370"/>
    <mergeCell ref="T370:U370"/>
    <mergeCell ref="V370:W370"/>
    <mergeCell ref="X366:Y366"/>
    <mergeCell ref="AA366:AB366"/>
    <mergeCell ref="D368:F368"/>
    <mergeCell ref="I368:J368"/>
    <mergeCell ref="L368:N368"/>
    <mergeCell ref="O368:P368"/>
    <mergeCell ref="T368:U368"/>
    <mergeCell ref="V368:W368"/>
    <mergeCell ref="X368:Y368"/>
    <mergeCell ref="AA368:AB368"/>
    <mergeCell ref="D366:F366"/>
    <mergeCell ref="I366:J366"/>
    <mergeCell ref="L366:N366"/>
    <mergeCell ref="O366:P366"/>
    <mergeCell ref="T366:U366"/>
    <mergeCell ref="V366:W366"/>
    <mergeCell ref="X362:Y362"/>
    <mergeCell ref="AA362:AB362"/>
    <mergeCell ref="D364:F364"/>
    <mergeCell ref="I364:J364"/>
    <mergeCell ref="L364:N364"/>
    <mergeCell ref="O364:P364"/>
    <mergeCell ref="T364:U364"/>
    <mergeCell ref="V364:W364"/>
    <mergeCell ref="X364:Y364"/>
    <mergeCell ref="AA364:AB364"/>
    <mergeCell ref="D362:F362"/>
    <mergeCell ref="I362:J362"/>
    <mergeCell ref="L362:N362"/>
    <mergeCell ref="O362:P362"/>
    <mergeCell ref="T362:U362"/>
    <mergeCell ref="V362:W362"/>
    <mergeCell ref="X358:Y358"/>
    <mergeCell ref="AA358:AB358"/>
    <mergeCell ref="D360:F360"/>
    <mergeCell ref="I360:J360"/>
    <mergeCell ref="L360:N360"/>
    <mergeCell ref="O360:P360"/>
    <mergeCell ref="T360:U360"/>
    <mergeCell ref="V360:W360"/>
    <mergeCell ref="X360:Y360"/>
    <mergeCell ref="AA360:AB360"/>
    <mergeCell ref="D358:F358"/>
    <mergeCell ref="I358:J358"/>
    <mergeCell ref="L358:N358"/>
    <mergeCell ref="O358:P358"/>
    <mergeCell ref="T358:U358"/>
    <mergeCell ref="V358:W358"/>
    <mergeCell ref="X354:Y354"/>
    <mergeCell ref="AA354:AB354"/>
    <mergeCell ref="D356:F356"/>
    <mergeCell ref="I356:J356"/>
    <mergeCell ref="L356:N356"/>
    <mergeCell ref="O356:P356"/>
    <mergeCell ref="T356:U356"/>
    <mergeCell ref="V356:W356"/>
    <mergeCell ref="X356:Y356"/>
    <mergeCell ref="AA356:AB356"/>
    <mergeCell ref="D354:F354"/>
    <mergeCell ref="I354:J354"/>
    <mergeCell ref="L354:N354"/>
    <mergeCell ref="O354:P354"/>
    <mergeCell ref="T354:U354"/>
    <mergeCell ref="V354:W354"/>
    <mergeCell ref="X350:Y350"/>
    <mergeCell ref="AA350:AB350"/>
    <mergeCell ref="D352:F352"/>
    <mergeCell ref="I352:J352"/>
    <mergeCell ref="L352:N352"/>
    <mergeCell ref="O352:P352"/>
    <mergeCell ref="T352:U352"/>
    <mergeCell ref="V352:W352"/>
    <mergeCell ref="X352:Y352"/>
    <mergeCell ref="AA352:AB352"/>
    <mergeCell ref="D350:F350"/>
    <mergeCell ref="I350:J350"/>
    <mergeCell ref="L350:N350"/>
    <mergeCell ref="O350:P350"/>
    <mergeCell ref="T350:U350"/>
    <mergeCell ref="V350:W350"/>
    <mergeCell ref="AA346:AB346"/>
    <mergeCell ref="D348:F348"/>
    <mergeCell ref="I348:J348"/>
    <mergeCell ref="L348:N348"/>
    <mergeCell ref="O348:P348"/>
    <mergeCell ref="T348:U348"/>
    <mergeCell ref="V348:W348"/>
    <mergeCell ref="X348:Y348"/>
    <mergeCell ref="AA348:AB348"/>
    <mergeCell ref="V344:W344"/>
    <mergeCell ref="X344:Y344"/>
    <mergeCell ref="AA344:AB344"/>
    <mergeCell ref="D346:F346"/>
    <mergeCell ref="I346:J346"/>
    <mergeCell ref="L346:N346"/>
    <mergeCell ref="O346:P346"/>
    <mergeCell ref="T346:U346"/>
    <mergeCell ref="V346:W346"/>
    <mergeCell ref="X346:Y346"/>
    <mergeCell ref="B340:I341"/>
    <mergeCell ref="M342:N342"/>
    <mergeCell ref="O342:P342"/>
    <mergeCell ref="T342:U342"/>
    <mergeCell ref="D344:F344"/>
    <mergeCell ref="I344:J344"/>
    <mergeCell ref="L344:N344"/>
    <mergeCell ref="O344:P344"/>
    <mergeCell ref="T344:U344"/>
    <mergeCell ref="X336:Y336"/>
    <mergeCell ref="AA336:AB336"/>
    <mergeCell ref="D338:F338"/>
    <mergeCell ref="I338:J338"/>
    <mergeCell ref="L338:N338"/>
    <mergeCell ref="O338:P338"/>
    <mergeCell ref="T338:U338"/>
    <mergeCell ref="V338:W338"/>
    <mergeCell ref="X338:Y338"/>
    <mergeCell ref="AA338:AB338"/>
    <mergeCell ref="D336:F336"/>
    <mergeCell ref="I336:J336"/>
    <mergeCell ref="L336:N336"/>
    <mergeCell ref="O336:P336"/>
    <mergeCell ref="T336:U336"/>
    <mergeCell ref="V336:W336"/>
    <mergeCell ref="X332:Y332"/>
    <mergeCell ref="AA332:AB332"/>
    <mergeCell ref="D334:F334"/>
    <mergeCell ref="I334:J334"/>
    <mergeCell ref="L334:N334"/>
    <mergeCell ref="O334:P334"/>
    <mergeCell ref="T334:U334"/>
    <mergeCell ref="V334:W334"/>
    <mergeCell ref="X334:Y334"/>
    <mergeCell ref="AA334:AB334"/>
    <mergeCell ref="D332:F332"/>
    <mergeCell ref="I332:J332"/>
    <mergeCell ref="L332:N332"/>
    <mergeCell ref="O332:P332"/>
    <mergeCell ref="T332:U332"/>
    <mergeCell ref="V332:W332"/>
    <mergeCell ref="X328:Y328"/>
    <mergeCell ref="AA328:AB328"/>
    <mergeCell ref="D330:F330"/>
    <mergeCell ref="I330:J330"/>
    <mergeCell ref="L330:N330"/>
    <mergeCell ref="O330:P330"/>
    <mergeCell ref="T330:U330"/>
    <mergeCell ref="V330:W330"/>
    <mergeCell ref="X330:Y330"/>
    <mergeCell ref="AA330:AB330"/>
    <mergeCell ref="D328:F328"/>
    <mergeCell ref="I328:J328"/>
    <mergeCell ref="L328:N328"/>
    <mergeCell ref="O328:P328"/>
    <mergeCell ref="T328:U328"/>
    <mergeCell ref="V328:W328"/>
    <mergeCell ref="X324:Y324"/>
    <mergeCell ref="AA324:AB324"/>
    <mergeCell ref="D326:F326"/>
    <mergeCell ref="I326:J326"/>
    <mergeCell ref="L326:N326"/>
    <mergeCell ref="O326:P326"/>
    <mergeCell ref="T326:U326"/>
    <mergeCell ref="V326:W326"/>
    <mergeCell ref="X326:Y326"/>
    <mergeCell ref="AA326:AB326"/>
    <mergeCell ref="D324:F324"/>
    <mergeCell ref="I324:J324"/>
    <mergeCell ref="L324:N324"/>
    <mergeCell ref="O324:P324"/>
    <mergeCell ref="T324:U324"/>
    <mergeCell ref="V324:W324"/>
    <mergeCell ref="X320:Y320"/>
    <mergeCell ref="AA320:AB320"/>
    <mergeCell ref="D322:F322"/>
    <mergeCell ref="I322:J322"/>
    <mergeCell ref="M322:N322"/>
    <mergeCell ref="O322:P322"/>
    <mergeCell ref="T322:U322"/>
    <mergeCell ref="W322:Y322"/>
    <mergeCell ref="D320:F320"/>
    <mergeCell ref="I320:J320"/>
    <mergeCell ref="L320:N320"/>
    <mergeCell ref="O320:P320"/>
    <mergeCell ref="T320:U320"/>
    <mergeCell ref="V320:W320"/>
    <mergeCell ref="D318:F318"/>
    <mergeCell ref="I318:J318"/>
    <mergeCell ref="M318:N318"/>
    <mergeCell ref="O318:P318"/>
    <mergeCell ref="T318:U318"/>
    <mergeCell ref="W318:Y318"/>
    <mergeCell ref="X312:Y312"/>
    <mergeCell ref="AA312:AB312"/>
    <mergeCell ref="B314:I315"/>
    <mergeCell ref="M316:N316"/>
    <mergeCell ref="O316:P316"/>
    <mergeCell ref="T316:U316"/>
    <mergeCell ref="D312:F312"/>
    <mergeCell ref="I312:J312"/>
    <mergeCell ref="L312:N312"/>
    <mergeCell ref="O312:P312"/>
    <mergeCell ref="T312:U312"/>
    <mergeCell ref="V312:W312"/>
    <mergeCell ref="D310:F310"/>
    <mergeCell ref="I310:J310"/>
    <mergeCell ref="M310:N310"/>
    <mergeCell ref="O310:P310"/>
    <mergeCell ref="T310:U310"/>
    <mergeCell ref="W310:Y310"/>
    <mergeCell ref="X307:Y307"/>
    <mergeCell ref="AA307:AB307"/>
    <mergeCell ref="D308:F308"/>
    <mergeCell ref="I308:J308"/>
    <mergeCell ref="M308:N308"/>
    <mergeCell ref="O308:P308"/>
    <mergeCell ref="T308:U308"/>
    <mergeCell ref="W308:Y308"/>
    <mergeCell ref="D307:F307"/>
    <mergeCell ref="I307:J307"/>
    <mergeCell ref="L307:N307"/>
    <mergeCell ref="O307:P307"/>
    <mergeCell ref="T307:U307"/>
    <mergeCell ref="V307:W307"/>
    <mergeCell ref="X303:Y303"/>
    <mergeCell ref="AA303:AB303"/>
    <mergeCell ref="D305:F305"/>
    <mergeCell ref="I305:J305"/>
    <mergeCell ref="L305:N305"/>
    <mergeCell ref="O305:P305"/>
    <mergeCell ref="T305:U305"/>
    <mergeCell ref="V305:W305"/>
    <mergeCell ref="X305:Y305"/>
    <mergeCell ref="AA305:AB305"/>
    <mergeCell ref="D303:F303"/>
    <mergeCell ref="I303:J303"/>
    <mergeCell ref="L303:N303"/>
    <mergeCell ref="O303:P303"/>
    <mergeCell ref="T303:U303"/>
    <mergeCell ref="V303:W303"/>
    <mergeCell ref="X299:Y299"/>
    <mergeCell ref="AA299:AB299"/>
    <mergeCell ref="D301:F301"/>
    <mergeCell ref="I301:J301"/>
    <mergeCell ref="L301:N301"/>
    <mergeCell ref="O301:P301"/>
    <mergeCell ref="T301:U301"/>
    <mergeCell ref="V301:W301"/>
    <mergeCell ref="X301:Y301"/>
    <mergeCell ref="AA301:AB301"/>
    <mergeCell ref="D299:F299"/>
    <mergeCell ref="I299:J299"/>
    <mergeCell ref="L299:N299"/>
    <mergeCell ref="O299:P299"/>
    <mergeCell ref="T299:U299"/>
    <mergeCell ref="V299:W299"/>
    <mergeCell ref="AA295:AB295"/>
    <mergeCell ref="D297:F297"/>
    <mergeCell ref="I297:J297"/>
    <mergeCell ref="L297:N297"/>
    <mergeCell ref="O297:P297"/>
    <mergeCell ref="T297:U297"/>
    <mergeCell ref="V297:W297"/>
    <mergeCell ref="X297:Y297"/>
    <mergeCell ref="AA297:AB297"/>
    <mergeCell ref="V293:W293"/>
    <mergeCell ref="X293:Y293"/>
    <mergeCell ref="AA293:AB293"/>
    <mergeCell ref="D295:F295"/>
    <mergeCell ref="I295:J295"/>
    <mergeCell ref="L295:N295"/>
    <mergeCell ref="O295:P295"/>
    <mergeCell ref="T295:U295"/>
    <mergeCell ref="V295:W295"/>
    <mergeCell ref="X295:Y295"/>
    <mergeCell ref="B289:I290"/>
    <mergeCell ref="M291:N291"/>
    <mergeCell ref="O291:P291"/>
    <mergeCell ref="T291:U291"/>
    <mergeCell ref="D293:F293"/>
    <mergeCell ref="I293:J293"/>
    <mergeCell ref="L293:N293"/>
    <mergeCell ref="O293:P293"/>
    <mergeCell ref="T293:U293"/>
    <mergeCell ref="X285:Y285"/>
    <mergeCell ref="AA285:AB285"/>
    <mergeCell ref="D287:F287"/>
    <mergeCell ref="I287:J287"/>
    <mergeCell ref="L287:N287"/>
    <mergeCell ref="O287:P287"/>
    <mergeCell ref="T287:U287"/>
    <mergeCell ref="V287:W287"/>
    <mergeCell ref="X287:Y287"/>
    <mergeCell ref="AA287:AB287"/>
    <mergeCell ref="D285:F285"/>
    <mergeCell ref="I285:J285"/>
    <mergeCell ref="L285:N285"/>
    <mergeCell ref="O285:P285"/>
    <mergeCell ref="T285:U285"/>
    <mergeCell ref="V285:W285"/>
    <mergeCell ref="AA281:AB281"/>
    <mergeCell ref="D283:F283"/>
    <mergeCell ref="I283:J283"/>
    <mergeCell ref="L283:N283"/>
    <mergeCell ref="O283:P283"/>
    <mergeCell ref="T283:U283"/>
    <mergeCell ref="V283:W283"/>
    <mergeCell ref="X283:Y283"/>
    <mergeCell ref="AA283:AB283"/>
    <mergeCell ref="V279:W279"/>
    <mergeCell ref="X279:Y279"/>
    <mergeCell ref="AA279:AB279"/>
    <mergeCell ref="D281:F281"/>
    <mergeCell ref="I281:J281"/>
    <mergeCell ref="L281:N281"/>
    <mergeCell ref="O281:P281"/>
    <mergeCell ref="T281:U281"/>
    <mergeCell ref="V281:W281"/>
    <mergeCell ref="X281:Y281"/>
    <mergeCell ref="B275:I276"/>
    <mergeCell ref="M277:N277"/>
    <mergeCell ref="O277:P277"/>
    <mergeCell ref="T277:U277"/>
    <mergeCell ref="D279:F279"/>
    <mergeCell ref="I279:J279"/>
    <mergeCell ref="L279:N279"/>
    <mergeCell ref="O279:P279"/>
    <mergeCell ref="T279:U279"/>
    <mergeCell ref="X271:Y271"/>
    <mergeCell ref="AA271:AB271"/>
    <mergeCell ref="D273:F273"/>
    <mergeCell ref="I273:J273"/>
    <mergeCell ref="L273:N273"/>
    <mergeCell ref="O273:P273"/>
    <mergeCell ref="T273:U273"/>
    <mergeCell ref="V273:W273"/>
    <mergeCell ref="X273:Y273"/>
    <mergeCell ref="AA273:AB273"/>
    <mergeCell ref="D271:F271"/>
    <mergeCell ref="I271:J271"/>
    <mergeCell ref="L271:N271"/>
    <mergeCell ref="O271:P271"/>
    <mergeCell ref="T271:U271"/>
    <mergeCell ref="V271:W271"/>
    <mergeCell ref="X267:Y267"/>
    <mergeCell ref="AA267:AB267"/>
    <mergeCell ref="D269:F269"/>
    <mergeCell ref="I269:J269"/>
    <mergeCell ref="L269:N269"/>
    <mergeCell ref="O269:P269"/>
    <mergeCell ref="T269:U269"/>
    <mergeCell ref="V269:W269"/>
    <mergeCell ref="X269:Y269"/>
    <mergeCell ref="AA269:AB269"/>
    <mergeCell ref="D267:F267"/>
    <mergeCell ref="I267:J267"/>
    <mergeCell ref="L267:N267"/>
    <mergeCell ref="O267:P267"/>
    <mergeCell ref="T267:U267"/>
    <mergeCell ref="V267:W267"/>
    <mergeCell ref="X263:Y263"/>
    <mergeCell ref="AA263:AB263"/>
    <mergeCell ref="D265:F265"/>
    <mergeCell ref="I265:J265"/>
    <mergeCell ref="L265:N265"/>
    <mergeCell ref="O265:P265"/>
    <mergeCell ref="T265:U265"/>
    <mergeCell ref="V265:W265"/>
    <mergeCell ref="X265:Y265"/>
    <mergeCell ref="AA265:AB265"/>
    <mergeCell ref="D263:F263"/>
    <mergeCell ref="I263:J263"/>
    <mergeCell ref="L263:N263"/>
    <mergeCell ref="O263:P263"/>
    <mergeCell ref="T263:U263"/>
    <mergeCell ref="V263:W263"/>
    <mergeCell ref="X259:Y259"/>
    <mergeCell ref="AA259:AB259"/>
    <mergeCell ref="D261:F261"/>
    <mergeCell ref="I261:J261"/>
    <mergeCell ref="L261:N261"/>
    <mergeCell ref="O261:P261"/>
    <mergeCell ref="T261:U261"/>
    <mergeCell ref="V261:W261"/>
    <mergeCell ref="X261:Y261"/>
    <mergeCell ref="AA261:AB261"/>
    <mergeCell ref="D259:F259"/>
    <mergeCell ref="I259:J259"/>
    <mergeCell ref="L259:N259"/>
    <mergeCell ref="O259:P259"/>
    <mergeCell ref="T259:U259"/>
    <mergeCell ref="V259:W259"/>
    <mergeCell ref="X255:Y255"/>
    <mergeCell ref="AA255:AB255"/>
    <mergeCell ref="D257:F257"/>
    <mergeCell ref="I257:J257"/>
    <mergeCell ref="L257:N257"/>
    <mergeCell ref="O257:P257"/>
    <mergeCell ref="T257:U257"/>
    <mergeCell ref="V257:W257"/>
    <mergeCell ref="X257:Y257"/>
    <mergeCell ref="AA257:AB257"/>
    <mergeCell ref="D255:F255"/>
    <mergeCell ref="I255:J255"/>
    <mergeCell ref="L255:N255"/>
    <mergeCell ref="O255:P255"/>
    <mergeCell ref="T255:U255"/>
    <mergeCell ref="V255:W255"/>
    <mergeCell ref="X251:Y251"/>
    <mergeCell ref="AA251:AB251"/>
    <mergeCell ref="D253:F253"/>
    <mergeCell ref="I253:J253"/>
    <mergeCell ref="L253:N253"/>
    <mergeCell ref="O253:P253"/>
    <mergeCell ref="T253:U253"/>
    <mergeCell ref="V253:W253"/>
    <mergeCell ref="X253:Y253"/>
    <mergeCell ref="AA253:AB253"/>
    <mergeCell ref="D251:F251"/>
    <mergeCell ref="I251:J251"/>
    <mergeCell ref="L251:N251"/>
    <mergeCell ref="O251:P251"/>
    <mergeCell ref="T251:U251"/>
    <mergeCell ref="V251:W251"/>
    <mergeCell ref="X247:Y247"/>
    <mergeCell ref="AA247:AB247"/>
    <mergeCell ref="D249:F249"/>
    <mergeCell ref="I249:J249"/>
    <mergeCell ref="L249:N249"/>
    <mergeCell ref="O249:P249"/>
    <mergeCell ref="T249:U249"/>
    <mergeCell ref="V249:W249"/>
    <mergeCell ref="X249:Y249"/>
    <mergeCell ref="AA249:AB249"/>
    <mergeCell ref="D247:F247"/>
    <mergeCell ref="I247:J247"/>
    <mergeCell ref="L247:N247"/>
    <mergeCell ref="O247:P247"/>
    <mergeCell ref="T247:U247"/>
    <mergeCell ref="V247:W247"/>
    <mergeCell ref="X243:Y243"/>
    <mergeCell ref="AA243:AB243"/>
    <mergeCell ref="D245:F245"/>
    <mergeCell ref="I245:J245"/>
    <mergeCell ref="L245:N245"/>
    <mergeCell ref="O245:P245"/>
    <mergeCell ref="T245:U245"/>
    <mergeCell ref="V245:W245"/>
    <mergeCell ref="X245:Y245"/>
    <mergeCell ref="AA245:AB245"/>
    <mergeCell ref="D243:F243"/>
    <mergeCell ref="I243:J243"/>
    <mergeCell ref="L243:N243"/>
    <mergeCell ref="O243:P243"/>
    <mergeCell ref="T243:U243"/>
    <mergeCell ref="V243:W243"/>
    <mergeCell ref="X239:Y239"/>
    <mergeCell ref="AA239:AB239"/>
    <mergeCell ref="D241:F241"/>
    <mergeCell ref="I241:J241"/>
    <mergeCell ref="L241:N241"/>
    <mergeCell ref="O241:P241"/>
    <mergeCell ref="T241:U241"/>
    <mergeCell ref="V241:W241"/>
    <mergeCell ref="X241:Y241"/>
    <mergeCell ref="AA241:AB241"/>
    <mergeCell ref="D239:F239"/>
    <mergeCell ref="I239:J239"/>
    <mergeCell ref="L239:N239"/>
    <mergeCell ref="O239:P239"/>
    <mergeCell ref="T239:U239"/>
    <mergeCell ref="V239:W239"/>
    <mergeCell ref="X235:Y235"/>
    <mergeCell ref="AA235:AB235"/>
    <mergeCell ref="D237:F237"/>
    <mergeCell ref="I237:J237"/>
    <mergeCell ref="L237:N237"/>
    <mergeCell ref="O237:P237"/>
    <mergeCell ref="T237:U237"/>
    <mergeCell ref="V237:W237"/>
    <mergeCell ref="X237:Y237"/>
    <mergeCell ref="AA237:AB237"/>
    <mergeCell ref="D235:F235"/>
    <mergeCell ref="I235:J235"/>
    <mergeCell ref="L235:N235"/>
    <mergeCell ref="O235:P235"/>
    <mergeCell ref="T235:U235"/>
    <mergeCell ref="V235:W235"/>
    <mergeCell ref="X231:Y231"/>
    <mergeCell ref="AA231:AB231"/>
    <mergeCell ref="D233:F233"/>
    <mergeCell ref="I233:J233"/>
    <mergeCell ref="L233:N233"/>
    <mergeCell ref="O233:P233"/>
    <mergeCell ref="T233:U233"/>
    <mergeCell ref="V233:W233"/>
    <mergeCell ref="X233:Y233"/>
    <mergeCell ref="AA233:AB233"/>
    <mergeCell ref="D231:F231"/>
    <mergeCell ref="I231:J231"/>
    <mergeCell ref="L231:N231"/>
    <mergeCell ref="O231:P231"/>
    <mergeCell ref="T231:U231"/>
    <mergeCell ref="V231:W231"/>
    <mergeCell ref="X227:Y227"/>
    <mergeCell ref="AA227:AB227"/>
    <mergeCell ref="D229:F229"/>
    <mergeCell ref="I229:J229"/>
    <mergeCell ref="L229:N229"/>
    <mergeCell ref="O229:P229"/>
    <mergeCell ref="T229:U229"/>
    <mergeCell ref="V229:W229"/>
    <mergeCell ref="X229:Y229"/>
    <mergeCell ref="AA229:AB229"/>
    <mergeCell ref="D227:F227"/>
    <mergeCell ref="I227:J227"/>
    <mergeCell ref="L227:N227"/>
    <mergeCell ref="O227:P227"/>
    <mergeCell ref="T227:U227"/>
    <mergeCell ref="V227:W227"/>
    <mergeCell ref="X223:Y223"/>
    <mergeCell ref="AA223:AB223"/>
    <mergeCell ref="D225:F225"/>
    <mergeCell ref="I225:J225"/>
    <mergeCell ref="L225:N225"/>
    <mergeCell ref="O225:P225"/>
    <mergeCell ref="T225:U225"/>
    <mergeCell ref="V225:W225"/>
    <mergeCell ref="X225:Y225"/>
    <mergeCell ref="AA225:AB225"/>
    <mergeCell ref="D223:F223"/>
    <mergeCell ref="I223:J223"/>
    <mergeCell ref="L223:N223"/>
    <mergeCell ref="O223:P223"/>
    <mergeCell ref="T223:U223"/>
    <mergeCell ref="V223:W223"/>
    <mergeCell ref="D221:F221"/>
    <mergeCell ref="I221:J221"/>
    <mergeCell ref="M221:N221"/>
    <mergeCell ref="O221:P221"/>
    <mergeCell ref="T221:U221"/>
    <mergeCell ref="W221:Y221"/>
    <mergeCell ref="X217:Y217"/>
    <mergeCell ref="AA217:AB217"/>
    <mergeCell ref="D219:F219"/>
    <mergeCell ref="I219:J219"/>
    <mergeCell ref="L219:N219"/>
    <mergeCell ref="O219:P219"/>
    <mergeCell ref="T219:U219"/>
    <mergeCell ref="V219:W219"/>
    <mergeCell ref="X219:Y219"/>
    <mergeCell ref="AA219:AB219"/>
    <mergeCell ref="D217:F217"/>
    <mergeCell ref="I217:J217"/>
    <mergeCell ref="L217:N217"/>
    <mergeCell ref="O217:P217"/>
    <mergeCell ref="T217:U217"/>
    <mergeCell ref="V217:W217"/>
    <mergeCell ref="AC210:AC211"/>
    <mergeCell ref="AD210:AD212"/>
    <mergeCell ref="D215:F215"/>
    <mergeCell ref="I215:J215"/>
    <mergeCell ref="L215:N215"/>
    <mergeCell ref="O215:P215"/>
    <mergeCell ref="T215:U215"/>
    <mergeCell ref="V215:W215"/>
    <mergeCell ref="X215:Y215"/>
    <mergeCell ref="AA215:AB215"/>
    <mergeCell ref="R210:R211"/>
    <mergeCell ref="T210:U212"/>
    <mergeCell ref="V210:W210"/>
    <mergeCell ref="X210:Y210"/>
    <mergeCell ref="Z210:Z211"/>
    <mergeCell ref="AA210:AB211"/>
    <mergeCell ref="B206:AB206"/>
    <mergeCell ref="B208:D208"/>
    <mergeCell ref="F208:P208"/>
    <mergeCell ref="B210:B211"/>
    <mergeCell ref="D210:F210"/>
    <mergeCell ref="I210:J210"/>
    <mergeCell ref="K210:L210"/>
    <mergeCell ref="M210:N210"/>
    <mergeCell ref="O210:P211"/>
    <mergeCell ref="Q210:Q211"/>
    <mergeCell ref="L63:M63"/>
    <mergeCell ref="N63:O63"/>
    <mergeCell ref="K66:L66"/>
    <mergeCell ref="M66:N66"/>
    <mergeCell ref="G200:S204"/>
    <mergeCell ref="U200:AB200"/>
    <mergeCell ref="X201:AB204"/>
    <mergeCell ref="L60:M60"/>
    <mergeCell ref="N60:O60"/>
    <mergeCell ref="L61:M61"/>
    <mergeCell ref="N61:O61"/>
    <mergeCell ref="L62:M62"/>
    <mergeCell ref="N62:O62"/>
    <mergeCell ref="L57:M57"/>
    <mergeCell ref="N57:O57"/>
    <mergeCell ref="L58:M58"/>
    <mergeCell ref="N58:O58"/>
    <mergeCell ref="L59:M59"/>
    <mergeCell ref="N59:O59"/>
    <mergeCell ref="L54:M54"/>
    <mergeCell ref="N54:O54"/>
    <mergeCell ref="L55:M55"/>
    <mergeCell ref="N55:O55"/>
    <mergeCell ref="L56:M56"/>
    <mergeCell ref="N56:O56"/>
    <mergeCell ref="L51:M51"/>
    <mergeCell ref="N51:O51"/>
    <mergeCell ref="L52:M52"/>
    <mergeCell ref="N52:O52"/>
    <mergeCell ref="L53:M53"/>
    <mergeCell ref="N53:O53"/>
    <mergeCell ref="L48:M48"/>
    <mergeCell ref="N48:O48"/>
    <mergeCell ref="L49:M49"/>
    <mergeCell ref="N49:O49"/>
    <mergeCell ref="L50:M50"/>
    <mergeCell ref="N50:O50"/>
    <mergeCell ref="L45:M45"/>
    <mergeCell ref="N45:O45"/>
    <mergeCell ref="L46:M46"/>
    <mergeCell ref="N46:O46"/>
    <mergeCell ref="L47:M47"/>
    <mergeCell ref="N47:O47"/>
    <mergeCell ref="L42:M42"/>
    <mergeCell ref="N42:O42"/>
    <mergeCell ref="L43:M43"/>
    <mergeCell ref="N43:O43"/>
    <mergeCell ref="L44:M44"/>
    <mergeCell ref="N44:O44"/>
    <mergeCell ref="L39:M39"/>
    <mergeCell ref="N39:O39"/>
    <mergeCell ref="L40:M40"/>
    <mergeCell ref="N40:O40"/>
    <mergeCell ref="L41:M41"/>
    <mergeCell ref="N41:O41"/>
    <mergeCell ref="L36:M36"/>
    <mergeCell ref="N36:O36"/>
    <mergeCell ref="L37:M37"/>
    <mergeCell ref="N37:O37"/>
    <mergeCell ref="L38:M38"/>
    <mergeCell ref="N38:O38"/>
    <mergeCell ref="L33:M33"/>
    <mergeCell ref="N33:O33"/>
    <mergeCell ref="L34:M34"/>
    <mergeCell ref="N34:O34"/>
    <mergeCell ref="L35:M35"/>
    <mergeCell ref="N35:O35"/>
    <mergeCell ref="L30:M30"/>
    <mergeCell ref="N30:O30"/>
    <mergeCell ref="L31:M31"/>
    <mergeCell ref="N31:O31"/>
    <mergeCell ref="L32:M32"/>
    <mergeCell ref="N32:O32"/>
    <mergeCell ref="L27:M27"/>
    <mergeCell ref="N27:O27"/>
    <mergeCell ref="L28:M28"/>
    <mergeCell ref="N28:O28"/>
    <mergeCell ref="L29:M29"/>
    <mergeCell ref="N29:O29"/>
    <mergeCell ref="L24:M24"/>
    <mergeCell ref="N24:O24"/>
    <mergeCell ref="L25:M25"/>
    <mergeCell ref="N25:O25"/>
    <mergeCell ref="L26:M26"/>
    <mergeCell ref="N26:O26"/>
    <mergeCell ref="L21:M21"/>
    <mergeCell ref="N21:O21"/>
    <mergeCell ref="L22:M22"/>
    <mergeCell ref="N22:O22"/>
    <mergeCell ref="L23:M23"/>
    <mergeCell ref="N23:O23"/>
    <mergeCell ref="L18:M18"/>
    <mergeCell ref="N18:O18"/>
    <mergeCell ref="L19:M19"/>
    <mergeCell ref="N19:O19"/>
    <mergeCell ref="L20:M20"/>
    <mergeCell ref="N20:O20"/>
    <mergeCell ref="L15:M15"/>
    <mergeCell ref="N15:O15"/>
    <mergeCell ref="L16:M16"/>
    <mergeCell ref="N16:O16"/>
    <mergeCell ref="L17:M17"/>
    <mergeCell ref="N17:O17"/>
    <mergeCell ref="L12:M12"/>
    <mergeCell ref="N12:O12"/>
    <mergeCell ref="L13:M13"/>
    <mergeCell ref="N13:O13"/>
    <mergeCell ref="L14:M14"/>
    <mergeCell ref="N14:O14"/>
    <mergeCell ref="L9:M9"/>
    <mergeCell ref="N9:O9"/>
    <mergeCell ref="L10:M10"/>
    <mergeCell ref="N10:O10"/>
    <mergeCell ref="L11:M11"/>
    <mergeCell ref="N11:O11"/>
    <mergeCell ref="L6:M6"/>
    <mergeCell ref="N6:O6"/>
    <mergeCell ref="L7:M7"/>
    <mergeCell ref="N7:O7"/>
    <mergeCell ref="L8:M8"/>
    <mergeCell ref="N8:O8"/>
    <mergeCell ref="F1:G1"/>
    <mergeCell ref="M1:T1"/>
    <mergeCell ref="D3:V3"/>
    <mergeCell ref="L4:O4"/>
    <mergeCell ref="L5:M5"/>
    <mergeCell ref="N5:O5"/>
  </mergeCells>
  <conditionalFormatting sqref="Q2 Q65:R65 R66 D5:D63 N5:N63 Q67:R1048576 W200:W1048576 L4 J5:L63 J4">
    <cfRule type="cellIs" dxfId="2" priority="5" operator="equal">
      <formula>0</formula>
    </cfRule>
  </conditionalFormatting>
  <conditionalFormatting sqref="Q5:Q6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:B63">
    <cfRule type="expression" dxfId="1" priority="3">
      <formula>J5&lt;&gt;""</formula>
    </cfRule>
  </conditionalFormatting>
  <conditionalFormatting sqref="W65:W199 S4:S63">
    <cfRule type="cellIs" dxfId="0" priority="2" operator="equal">
      <formula>0</formula>
    </cfRule>
  </conditionalFormatting>
  <conditionalFormatting sqref="T5:T63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38" right="0.34" top="0.4" bottom="0.43" header="0.3" footer="0.3"/>
  <pageSetup paperSize="9" scale="54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 Mer DIm</vt:lpstr>
      <vt:lpstr>'Prog Mer DIm'!Zone_d_impression</vt:lpstr>
    </vt:vector>
  </TitlesOfParts>
  <Company>LCPG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Jean-Daniel Uhmann</cp:lastModifiedBy>
  <dcterms:created xsi:type="dcterms:W3CDTF">2024-01-07T14:51:39Z</dcterms:created>
  <dcterms:modified xsi:type="dcterms:W3CDTF">2024-01-07T14:55:03Z</dcterms:modified>
</cp:coreProperties>
</file>