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thomaison/Desktop/CMDES:INVENT:FT/FICHES TECHNIQUES/"/>
    </mc:Choice>
  </mc:AlternateContent>
  <xr:revisionPtr revIDLastSave="0" documentId="13_ncr:1_{3A70B13E-C916-1F49-B7DF-27356875EDCF}" xr6:coauthVersionLast="47" xr6:coauthVersionMax="47" xr10:uidLastSave="{00000000-0000-0000-0000-000000000000}"/>
  <bookViews>
    <workbookView xWindow="80" yWindow="460" windowWidth="25440" windowHeight="14180" activeTab="1" xr2:uid="{8722D056-264D-AC45-9412-65FB412899E0}"/>
  </bookViews>
  <sheets>
    <sheet name="LISTE BOISSONS" sheetId="1" r:id="rId1"/>
    <sheet name="FICHE TECHNIQUE VIER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2" l="1"/>
  <c r="D11" i="1"/>
  <c r="D60" i="1"/>
  <c r="D57" i="1"/>
  <c r="D58" i="1"/>
  <c r="D23" i="1"/>
  <c r="D21" i="1"/>
  <c r="D45" i="1"/>
  <c r="D5" i="1"/>
  <c r="D6" i="1"/>
  <c r="D7" i="1"/>
  <c r="D8" i="1"/>
  <c r="D9" i="1"/>
  <c r="D10" i="1"/>
  <c r="D12" i="1"/>
  <c r="D13" i="1"/>
  <c r="D14" i="1"/>
  <c r="D15" i="1"/>
  <c r="D16" i="1"/>
  <c r="D2" i="1"/>
  <c r="D3" i="1"/>
  <c r="D4" i="1"/>
  <c r="D17" i="1"/>
  <c r="D18" i="1"/>
  <c r="D19" i="1"/>
  <c r="D20" i="1"/>
  <c r="D22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6" i="1"/>
  <c r="D47" i="1"/>
  <c r="D48" i="1"/>
  <c r="D49" i="1"/>
  <c r="D50" i="1"/>
  <c r="D51" i="1"/>
  <c r="D52" i="1"/>
  <c r="D53" i="1"/>
  <c r="D54" i="1"/>
  <c r="D55" i="1"/>
  <c r="D56" i="1"/>
  <c r="D59" i="1"/>
  <c r="D61" i="1"/>
  <c r="D62" i="1"/>
  <c r="D63" i="1"/>
  <c r="D64" i="1"/>
  <c r="D65" i="1"/>
  <c r="D66" i="1"/>
  <c r="D69" i="1"/>
  <c r="D70" i="1"/>
  <c r="D71" i="1"/>
  <c r="D72" i="1"/>
  <c r="D73" i="1"/>
  <c r="D74" i="1"/>
  <c r="D75" i="1"/>
  <c r="D76" i="1"/>
  <c r="D77" i="1"/>
  <c r="D68" i="1"/>
  <c r="D67" i="1"/>
  <c r="D17" i="2"/>
  <c r="D18" i="2"/>
  <c r="D19" i="2"/>
  <c r="D20" i="2"/>
  <c r="B13" i="2"/>
  <c r="D22" i="2" l="1"/>
  <c r="D24" i="2" s="1"/>
  <c r="D26" i="2" s="1"/>
</calcChain>
</file>

<file path=xl/sharedStrings.xml><?xml version="1.0" encoding="utf-8"?>
<sst xmlns="http://schemas.openxmlformats.org/spreadsheetml/2006/main" count="94" uniqueCount="94">
  <si>
    <t>DATE CRÉATION</t>
  </si>
  <si>
    <t xml:space="preserve">MISE À JOUR </t>
  </si>
  <si>
    <t>NOM COCKTAIL / PREPA</t>
  </si>
  <si>
    <t>INGREDIENTS</t>
  </si>
  <si>
    <t>QUANTITE</t>
  </si>
  <si>
    <t>TOTAL HT</t>
  </si>
  <si>
    <t>COEF</t>
  </si>
  <si>
    <t>TVA</t>
  </si>
  <si>
    <t>PV TTC</t>
  </si>
  <si>
    <t>Prosecco Martini</t>
  </si>
  <si>
    <t>Spritz St Germain</t>
  </si>
  <si>
    <t>Martini</t>
  </si>
  <si>
    <t>CO2</t>
  </si>
  <si>
    <t>Rhum 3 rivières blanc</t>
  </si>
  <si>
    <t>Rhum Santa Teresa</t>
  </si>
  <si>
    <t>Rhum Diplomatico</t>
  </si>
  <si>
    <t>Vodka 42 below</t>
  </si>
  <si>
    <t>Vodka Grey Goose</t>
  </si>
  <si>
    <t>Gin Bombay Sapphire</t>
  </si>
  <si>
    <t>Gin Hendricks</t>
  </si>
  <si>
    <t>Gin Mare</t>
  </si>
  <si>
    <t>Whiskey Monkey Shoulder</t>
  </si>
  <si>
    <t>Whiskey William Lawson's</t>
  </si>
  <si>
    <t>Whiskey Jack Daniel's</t>
  </si>
  <si>
    <t>Tequila Patron Silver</t>
  </si>
  <si>
    <t>Tequila Patron Reposado</t>
  </si>
  <si>
    <t>Tequila Patron XO Cafe</t>
  </si>
  <si>
    <t>Tequila Olmeca</t>
  </si>
  <si>
    <t>Get 27</t>
  </si>
  <si>
    <t>Get 31</t>
  </si>
  <si>
    <t xml:space="preserve">Martini Bianco </t>
  </si>
  <si>
    <t>Martini Rosso</t>
  </si>
  <si>
    <t>Martini Rosato</t>
  </si>
  <si>
    <t>Martini Ambrato</t>
  </si>
  <si>
    <t>Martini Rubino</t>
  </si>
  <si>
    <t>X Campari</t>
  </si>
  <si>
    <t>X Aperol</t>
  </si>
  <si>
    <t>X Cynar</t>
  </si>
  <si>
    <t>X Fernet Branca</t>
  </si>
  <si>
    <t>X Grappa</t>
  </si>
  <si>
    <t>X Ricard</t>
  </si>
  <si>
    <t>Liqueur Bailey's</t>
  </si>
  <si>
    <t>Liqueur Amaretto</t>
  </si>
  <si>
    <t>Liqueur Cointreau</t>
  </si>
  <si>
    <t>Liqueur Passoa</t>
  </si>
  <si>
    <t>Liqueur Italicus</t>
  </si>
  <si>
    <t>Liqueur Kahlua</t>
  </si>
  <si>
    <t>Divers Angostura Bitter</t>
  </si>
  <si>
    <t>Divers Cafe Illy</t>
  </si>
  <si>
    <t>Tonic Thomas Henry</t>
  </si>
  <si>
    <t>Jus Caraïbos orange</t>
  </si>
  <si>
    <t>Jus Caraïbos ananas</t>
  </si>
  <si>
    <t>Jus Caraïbos maracudja</t>
  </si>
  <si>
    <t>Eau San Pellegrino</t>
  </si>
  <si>
    <t>Eau Abatilles plate</t>
  </si>
  <si>
    <t>Eau Abatille gazeuse</t>
  </si>
  <si>
    <t>Sirop fraise</t>
  </si>
  <si>
    <t>Sirop grenadine</t>
  </si>
  <si>
    <t>Sirop menthe</t>
  </si>
  <si>
    <t>Sirop citron</t>
  </si>
  <si>
    <t>Sirop orgeat</t>
  </si>
  <si>
    <t>Sirop vanille</t>
  </si>
  <si>
    <t>Sirop pêche</t>
  </si>
  <si>
    <t>Sirop violette</t>
  </si>
  <si>
    <t>PRODUIT</t>
  </si>
  <si>
    <t>Bière fut Moretti</t>
  </si>
  <si>
    <t>UNITÉ</t>
  </si>
  <si>
    <t>TOTAL</t>
  </si>
  <si>
    <t>PV HT (coef + ht)</t>
  </si>
  <si>
    <t>Commentaire(s) :</t>
  </si>
  <si>
    <t>Bière fut Eguski blanche</t>
  </si>
  <si>
    <t>Bière fut Eguski IPA</t>
  </si>
  <si>
    <t>€  HT/cL</t>
  </si>
  <si>
    <t>Rhum Baccardi Carta Oro</t>
  </si>
  <si>
    <t>Rhum Baccardi Anejo Quatro</t>
  </si>
  <si>
    <t>Rhum Cachaça Ipioca</t>
  </si>
  <si>
    <t>Patxaran Etxeko</t>
  </si>
  <si>
    <t>Martini Floreale (sans alcool)</t>
  </si>
  <si>
    <t>Gin Malfy</t>
  </si>
  <si>
    <t>Gin Monkey</t>
  </si>
  <si>
    <t>PRIX HT</t>
  </si>
  <si>
    <t>*tous les prix HT sont avec les droits SS</t>
  </si>
  <si>
    <t>€ HT/UNITÉ</t>
  </si>
  <si>
    <t>Eau Perrier L</t>
  </si>
  <si>
    <t>Eau Perrier 33cL</t>
  </si>
  <si>
    <t>Soft Coca Cola L</t>
  </si>
  <si>
    <t>Soft Coca Cola Zéro 33cL</t>
  </si>
  <si>
    <t>Soft Coca Cola 33cL</t>
  </si>
  <si>
    <t>Soft Thomas Henry 33cL</t>
  </si>
  <si>
    <t>Soft Schweppes Premium 33cL</t>
  </si>
  <si>
    <t>Divers Thé Damman</t>
  </si>
  <si>
    <t xml:space="preserve">Soft Canette Coca </t>
  </si>
  <si>
    <t>Soft Canette Coca zéro</t>
  </si>
  <si>
    <t>Soft Canette Ice Tea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</si>
</sst>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[$-40C]d\-mmm\-yy;@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b/>
      <sz val="12"/>
      <color theme="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10" xfId="0" applyFont="1" applyBorder="1"/>
    <xf numFmtId="44" fontId="2" fillId="0" borderId="10" xfId="1" applyFont="1" applyBorder="1"/>
    <xf numFmtId="44" fontId="2" fillId="0" borderId="6" xfId="0" applyNumberFormat="1" applyFont="1" applyBorder="1"/>
    <xf numFmtId="0" fontId="2" fillId="0" borderId="11" xfId="0" applyFont="1" applyBorder="1"/>
    <xf numFmtId="44" fontId="2" fillId="0" borderId="11" xfId="1" applyFont="1" applyBorder="1"/>
    <xf numFmtId="44" fontId="2" fillId="0" borderId="11" xfId="0" applyNumberFormat="1" applyFont="1" applyBorder="1"/>
    <xf numFmtId="44" fontId="2" fillId="0" borderId="0" xfId="1" applyFont="1"/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6">
    <dxf>
      <font>
        <b/>
        <strike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611909</xdr:colOff>
      <xdr:row>0</xdr:row>
      <xdr:rowOff>103909</xdr:rowOff>
    </xdr:from>
    <xdr:to>
      <xdr:col>4</xdr:col>
      <xdr:colOff>635000</xdr:colOff>
      <xdr:row>7</xdr:row>
      <xdr:rowOff>23091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488D590-2049-4448-A958-451286F4B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909" y="103909"/>
          <a:ext cx="4791364" cy="137390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160C99-1469-F940-862E-0CA955CE9217}" name="Tableau1" displayName="Tableau1" ref="A1:D77" totalsRowShown="0" headerRowDxfId="0" dataDxfId="5">
  <autoFilter ref="A1:D77" xr:uid="{C0160C99-1469-F940-862E-0CA955CE9217}"/>
  <sortState xmlns:xlrd2="http://schemas.microsoft.com/office/spreadsheetml/2017/richdata2" ref="A2:D77">
    <sortCondition ref="A1:A77"/>
  </sortState>
  <tableColumns count="4">
    <tableColumn id="1" xr3:uid="{E5F7608F-6370-1A44-AFBE-2B94A437CDA2}" name="PRODUIT" dataDxfId="4"/>
    <tableColumn id="2" xr3:uid="{1D73BA98-5C1A-964C-AD9D-9A91273B8545}" name="UNITÉ" dataDxfId="3"/>
    <tableColumn id="4" xr3:uid="{EAC7A1A1-EA4A-2942-A09F-0B5C98345FDC}" name="€ HT/UNITÉ" dataDxfId="1" dataCellStyle="Monétaire"/>
    <tableColumn id="3" xr3:uid="{2CB53713-9A5B-2B48-AF2C-FE792F13CF50}" name="€  HT/cL" dataDxfId="2" dataCellStyle="Monétaire">
      <calculatedColumnFormula>Tableau1[[#This Row],[€ HT/UNITÉ]]/Tableau1[[#This Row],[UNITÉ]]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4A84B-8E55-C445-B71E-D1F1B6A83CB9}">
  <dimension ref="A1:D77"/>
  <sheetViews>
    <sheetView zoomScale="130" zoomScaleNormal="130" workbookViewId="0">
      <selection activeCell="I21" sqref="I21"/>
    </sheetView>
  </sheetViews>
  <sheetFormatPr baseColWidth="10" defaultRowHeight="16" x14ac:dyDescent="0.2"/>
  <cols>
    <col min="1" max="1" width="24.5" style="1" bestFit="1" customWidth="1"/>
    <col min="2" max="2" width="14" style="1" customWidth="1"/>
    <col min="3" max="3" width="21.6640625" style="1" bestFit="1" customWidth="1"/>
    <col min="4" max="4" width="21.83203125" style="1" customWidth="1"/>
    <col min="5" max="16384" width="10.83203125" style="1"/>
  </cols>
  <sheetData>
    <row r="1" spans="1:4" x14ac:dyDescent="0.2">
      <c r="A1" s="25" t="s">
        <v>64</v>
      </c>
      <c r="B1" s="25" t="s">
        <v>66</v>
      </c>
      <c r="C1" s="26" t="s">
        <v>82</v>
      </c>
      <c r="D1" s="27" t="s">
        <v>72</v>
      </c>
    </row>
    <row r="2" spans="1:4" x14ac:dyDescent="0.2">
      <c r="A2" s="1" t="s">
        <v>70</v>
      </c>
      <c r="B2" s="1">
        <v>100</v>
      </c>
      <c r="C2" s="14">
        <v>4.3899999999999997</v>
      </c>
      <c r="D2" s="14">
        <f>Tableau1[[#This Row],[€ HT/UNITÉ]]/Tableau1[[#This Row],[UNITÉ]]</f>
        <v>4.3899999999999995E-2</v>
      </c>
    </row>
    <row r="3" spans="1:4" x14ac:dyDescent="0.2">
      <c r="A3" s="1" t="s">
        <v>71</v>
      </c>
      <c r="B3" s="1">
        <v>100</v>
      </c>
      <c r="C3" s="14">
        <v>5.33</v>
      </c>
      <c r="D3" s="14">
        <f>Tableau1[[#This Row],[€ HT/UNITÉ]]/Tableau1[[#This Row],[UNITÉ]]</f>
        <v>5.33E-2</v>
      </c>
    </row>
    <row r="4" spans="1:4" x14ac:dyDescent="0.2">
      <c r="A4" s="1" t="s">
        <v>65</v>
      </c>
      <c r="B4" s="1">
        <v>100</v>
      </c>
      <c r="C4" s="14">
        <v>4.1100000000000003</v>
      </c>
      <c r="D4" s="14">
        <f>Tableau1[[#This Row],[€ HT/UNITÉ]]/Tableau1[[#This Row],[UNITÉ]]</f>
        <v>4.1100000000000005E-2</v>
      </c>
    </row>
    <row r="5" spans="1:4" x14ac:dyDescent="0.2">
      <c r="A5" s="1" t="s">
        <v>91</v>
      </c>
      <c r="B5" s="1">
        <v>33</v>
      </c>
      <c r="C5" s="14">
        <v>0.67</v>
      </c>
      <c r="D5" s="14">
        <f>Tableau1[[#This Row],[€ HT/UNITÉ]]/Tableau1[[#This Row],[UNITÉ]]</f>
        <v>2.0303030303030305E-2</v>
      </c>
    </row>
    <row r="6" spans="1:4" x14ac:dyDescent="0.2">
      <c r="A6" s="1" t="s">
        <v>92</v>
      </c>
      <c r="B6" s="1">
        <v>33</v>
      </c>
      <c r="C6" s="14">
        <v>0.67</v>
      </c>
      <c r="D6" s="14">
        <f>Tableau1[[#This Row],[€ HT/UNITÉ]]/Tableau1[[#This Row],[UNITÉ]]</f>
        <v>2.0303030303030305E-2</v>
      </c>
    </row>
    <row r="7" spans="1:4" x14ac:dyDescent="0.2">
      <c r="A7" s="1" t="s">
        <v>93</v>
      </c>
      <c r="B7" s="1">
        <v>33</v>
      </c>
      <c r="C7" s="14">
        <v>0.67</v>
      </c>
      <c r="D7" s="14">
        <f>Tableau1[[#This Row],[€ HT/UNITÉ]]/Tableau1[[#This Row],[UNITÉ]]</f>
        <v>2.0303030303030305E-2</v>
      </c>
    </row>
    <row r="8" spans="1:4" x14ac:dyDescent="0.2">
      <c r="A8" s="1" t="s">
        <v>12</v>
      </c>
      <c r="C8" s="14"/>
      <c r="D8" s="14" t="e">
        <f>Tableau1[[#This Row],[€ HT/UNITÉ]]/Tableau1[[#This Row],[UNITÉ]]</f>
        <v>#DIV/0!</v>
      </c>
    </row>
    <row r="9" spans="1:4" x14ac:dyDescent="0.2">
      <c r="A9" s="1" t="s">
        <v>47</v>
      </c>
      <c r="B9" s="1">
        <v>10</v>
      </c>
      <c r="C9" s="14">
        <v>17.82</v>
      </c>
      <c r="D9" s="14">
        <f>Tableau1[[#This Row],[€ HT/UNITÉ]]/Tableau1[[#This Row],[UNITÉ]]</f>
        <v>1.782</v>
      </c>
    </row>
    <row r="10" spans="1:4" x14ac:dyDescent="0.2">
      <c r="A10" s="1" t="s">
        <v>48</v>
      </c>
      <c r="B10" s="1">
        <v>1000</v>
      </c>
      <c r="C10" s="14">
        <v>28.74</v>
      </c>
      <c r="D10" s="14">
        <f>Tableau1[[#This Row],[€ HT/UNITÉ]]/Tableau1[[#This Row],[UNITÉ]]</f>
        <v>2.8739999999999998E-2</v>
      </c>
    </row>
    <row r="11" spans="1:4" x14ac:dyDescent="0.2">
      <c r="A11" s="1" t="s">
        <v>90</v>
      </c>
      <c r="B11" s="1">
        <v>24</v>
      </c>
      <c r="C11" s="14">
        <v>7.9</v>
      </c>
      <c r="D11" s="14">
        <f>Tableau1[[#This Row],[€ HT/UNITÉ]]/Tableau1[[#This Row],[UNITÉ]]</f>
        <v>0.32916666666666666</v>
      </c>
    </row>
    <row r="12" spans="1:4" x14ac:dyDescent="0.2">
      <c r="A12" s="1" t="s">
        <v>55</v>
      </c>
      <c r="B12" s="1">
        <v>75</v>
      </c>
      <c r="C12" s="14">
        <v>1.69</v>
      </c>
      <c r="D12" s="14">
        <f>Tableau1[[#This Row],[€ HT/UNITÉ]]/Tableau1[[#This Row],[UNITÉ]]</f>
        <v>2.2533333333333332E-2</v>
      </c>
    </row>
    <row r="13" spans="1:4" x14ac:dyDescent="0.2">
      <c r="A13" s="1" t="s">
        <v>54</v>
      </c>
      <c r="B13" s="1">
        <v>75</v>
      </c>
      <c r="C13" s="14">
        <v>1.34</v>
      </c>
      <c r="D13" s="14">
        <f>Tableau1[[#This Row],[€ HT/UNITÉ]]/Tableau1[[#This Row],[UNITÉ]]</f>
        <v>1.7866666666666666E-2</v>
      </c>
    </row>
    <row r="14" spans="1:4" x14ac:dyDescent="0.2">
      <c r="A14" s="1" t="s">
        <v>84</v>
      </c>
      <c r="B14" s="1">
        <v>33</v>
      </c>
      <c r="C14" s="14">
        <v>0.89</v>
      </c>
      <c r="D14" s="14">
        <f>Tableau1[[#This Row],[€ HT/UNITÉ]]/Tableau1[[#This Row],[UNITÉ]]</f>
        <v>2.696969696969697E-2</v>
      </c>
    </row>
    <row r="15" spans="1:4" x14ac:dyDescent="0.2">
      <c r="A15" s="1" t="s">
        <v>83</v>
      </c>
      <c r="B15" s="1">
        <v>100</v>
      </c>
      <c r="C15" s="14">
        <v>1.29</v>
      </c>
      <c r="D15" s="14">
        <f>Tableau1[[#This Row],[€ HT/UNITÉ]]/Tableau1[[#This Row],[UNITÉ]]</f>
        <v>1.29E-2</v>
      </c>
    </row>
    <row r="16" spans="1:4" x14ac:dyDescent="0.2">
      <c r="A16" s="1" t="s">
        <v>53</v>
      </c>
      <c r="B16" s="1">
        <v>75</v>
      </c>
      <c r="C16" s="14">
        <v>1.89</v>
      </c>
      <c r="D16" s="14">
        <f>Tableau1[[#This Row],[€ HT/UNITÉ]]/Tableau1[[#This Row],[UNITÉ]]</f>
        <v>2.52E-2</v>
      </c>
    </row>
    <row r="17" spans="1:4" x14ac:dyDescent="0.2">
      <c r="A17" s="1" t="s">
        <v>28</v>
      </c>
      <c r="B17" s="1">
        <v>70</v>
      </c>
      <c r="C17" s="14">
        <v>11.74</v>
      </c>
      <c r="D17" s="14">
        <f>Tableau1[[#This Row],[€ HT/UNITÉ]]/Tableau1[[#This Row],[UNITÉ]]</f>
        <v>0.1677142857142857</v>
      </c>
    </row>
    <row r="18" spans="1:4" x14ac:dyDescent="0.2">
      <c r="A18" s="1" t="s">
        <v>29</v>
      </c>
      <c r="B18" s="1">
        <v>100</v>
      </c>
      <c r="C18" s="14">
        <v>12.78</v>
      </c>
      <c r="D18" s="14">
        <f>Tableau1[[#This Row],[€ HT/UNITÉ]]/Tableau1[[#This Row],[UNITÉ]]</f>
        <v>0.1278</v>
      </c>
    </row>
    <row r="19" spans="1:4" x14ac:dyDescent="0.2">
      <c r="A19" s="1" t="s">
        <v>18</v>
      </c>
      <c r="C19" s="14"/>
      <c r="D19" s="14" t="e">
        <f>Tableau1[[#This Row],[€ HT/UNITÉ]]/Tableau1[[#This Row],[UNITÉ]]</f>
        <v>#DIV/0!</v>
      </c>
    </row>
    <row r="20" spans="1:4" x14ac:dyDescent="0.2">
      <c r="A20" s="1" t="s">
        <v>19</v>
      </c>
      <c r="C20" s="14"/>
      <c r="D20" s="14" t="e">
        <f>Tableau1[[#This Row],[€ HT/UNITÉ]]/Tableau1[[#This Row],[UNITÉ]]</f>
        <v>#DIV/0!</v>
      </c>
    </row>
    <row r="21" spans="1:4" x14ac:dyDescent="0.2">
      <c r="A21" s="1" t="s">
        <v>78</v>
      </c>
      <c r="B21" s="1">
        <v>70</v>
      </c>
      <c r="C21" s="14">
        <v>28.96</v>
      </c>
      <c r="D21" s="14">
        <f>Tableau1[[#This Row],[€ HT/UNITÉ]]/Tableau1[[#This Row],[UNITÉ]]</f>
        <v>0.4137142857142857</v>
      </c>
    </row>
    <row r="22" spans="1:4" x14ac:dyDescent="0.2">
      <c r="A22" s="1" t="s">
        <v>20</v>
      </c>
      <c r="C22" s="14"/>
      <c r="D22" s="14" t="e">
        <f>Tableau1[[#This Row],[€ HT/UNITÉ]]/Tableau1[[#This Row],[UNITÉ]]</f>
        <v>#DIV/0!</v>
      </c>
    </row>
    <row r="23" spans="1:4" x14ac:dyDescent="0.2">
      <c r="A23" s="1" t="s">
        <v>79</v>
      </c>
      <c r="B23" s="1">
        <v>70</v>
      </c>
      <c r="C23" s="14">
        <v>35.94</v>
      </c>
      <c r="D23" s="14">
        <f>Tableau1[[#This Row],[€ HT/UNITÉ]]/Tableau1[[#This Row],[UNITÉ]]</f>
        <v>0.51342857142857135</v>
      </c>
    </row>
    <row r="24" spans="1:4" x14ac:dyDescent="0.2">
      <c r="A24" s="1" t="s">
        <v>51</v>
      </c>
      <c r="B24" s="1">
        <v>100</v>
      </c>
      <c r="C24" s="14">
        <v>3.32</v>
      </c>
      <c r="D24" s="14">
        <f>Tableau1[[#This Row],[€ HT/UNITÉ]]/Tableau1[[#This Row],[UNITÉ]]</f>
        <v>3.32E-2</v>
      </c>
    </row>
    <row r="25" spans="1:4" x14ac:dyDescent="0.2">
      <c r="A25" s="1" t="s">
        <v>52</v>
      </c>
      <c r="B25" s="1">
        <v>100</v>
      </c>
      <c r="C25" s="14">
        <v>3.58</v>
      </c>
      <c r="D25" s="14">
        <f>Tableau1[[#This Row],[€ HT/UNITÉ]]/Tableau1[[#This Row],[UNITÉ]]</f>
        <v>3.5799999999999998E-2</v>
      </c>
    </row>
    <row r="26" spans="1:4" x14ac:dyDescent="0.2">
      <c r="A26" s="1" t="s">
        <v>50</v>
      </c>
      <c r="B26" s="1">
        <v>100</v>
      </c>
      <c r="C26" s="14">
        <v>2.99</v>
      </c>
      <c r="D26" s="14">
        <f>Tableau1[[#This Row],[€ HT/UNITÉ]]/Tableau1[[#This Row],[UNITÉ]]</f>
        <v>2.9900000000000003E-2</v>
      </c>
    </row>
    <row r="27" spans="1:4" x14ac:dyDescent="0.2">
      <c r="A27" s="1" t="s">
        <v>42</v>
      </c>
      <c r="B27" s="1">
        <v>70</v>
      </c>
      <c r="C27" s="14">
        <v>16.97</v>
      </c>
      <c r="D27" s="14">
        <f>Tableau1[[#This Row],[€ HT/UNITÉ]]/Tableau1[[#This Row],[UNITÉ]]</f>
        <v>0.24242857142857141</v>
      </c>
    </row>
    <row r="28" spans="1:4" x14ac:dyDescent="0.2">
      <c r="A28" s="1" t="s">
        <v>41</v>
      </c>
      <c r="B28" s="1">
        <v>70</v>
      </c>
      <c r="C28" s="14">
        <v>15.13</v>
      </c>
      <c r="D28" s="14">
        <f>Tableau1[[#This Row],[€ HT/UNITÉ]]/Tableau1[[#This Row],[UNITÉ]]</f>
        <v>0.21614285714285716</v>
      </c>
    </row>
    <row r="29" spans="1:4" x14ac:dyDescent="0.2">
      <c r="A29" s="1" t="s">
        <v>43</v>
      </c>
      <c r="B29" s="1">
        <v>70</v>
      </c>
      <c r="C29" s="14">
        <v>19.05</v>
      </c>
      <c r="D29" s="14">
        <f>Tableau1[[#This Row],[€ HT/UNITÉ]]/Tableau1[[#This Row],[UNITÉ]]</f>
        <v>0.27214285714285713</v>
      </c>
    </row>
    <row r="30" spans="1:4" x14ac:dyDescent="0.2">
      <c r="A30" s="1" t="s">
        <v>45</v>
      </c>
      <c r="B30" s="1">
        <v>70</v>
      </c>
      <c r="C30" s="14">
        <v>27.8</v>
      </c>
      <c r="D30" s="14">
        <f>Tableau1[[#This Row],[€ HT/UNITÉ]]/Tableau1[[#This Row],[UNITÉ]]</f>
        <v>0.39714285714285713</v>
      </c>
    </row>
    <row r="31" spans="1:4" x14ac:dyDescent="0.2">
      <c r="A31" s="1" t="s">
        <v>46</v>
      </c>
      <c r="B31" s="1">
        <v>70</v>
      </c>
      <c r="C31" s="14">
        <v>16.149999999999999</v>
      </c>
      <c r="D31" s="14">
        <f>Tableau1[[#This Row],[€ HT/UNITÉ]]/Tableau1[[#This Row],[UNITÉ]]</f>
        <v>0.23071428571428571</v>
      </c>
    </row>
    <row r="32" spans="1:4" x14ac:dyDescent="0.2">
      <c r="A32" s="1" t="s">
        <v>44</v>
      </c>
      <c r="B32" s="1">
        <v>70</v>
      </c>
      <c r="C32" s="14">
        <v>12.01</v>
      </c>
      <c r="D32" s="14">
        <f>Tableau1[[#This Row],[€ HT/UNITÉ]]/Tableau1[[#This Row],[UNITÉ]]</f>
        <v>0.17157142857142857</v>
      </c>
    </row>
    <row r="33" spans="1:4" x14ac:dyDescent="0.2">
      <c r="A33" s="1" t="s">
        <v>11</v>
      </c>
      <c r="C33" s="14"/>
      <c r="D33" s="14" t="e">
        <f>Tableau1[[#This Row],[€ HT/UNITÉ]]/Tableau1[[#This Row],[UNITÉ]]</f>
        <v>#DIV/0!</v>
      </c>
    </row>
    <row r="34" spans="1:4" x14ac:dyDescent="0.2">
      <c r="A34" s="1" t="s">
        <v>33</v>
      </c>
      <c r="B34" s="1">
        <v>100</v>
      </c>
      <c r="C34" s="14">
        <v>13.7</v>
      </c>
      <c r="D34" s="14">
        <f>Tableau1[[#This Row],[€ HT/UNITÉ]]/Tableau1[[#This Row],[UNITÉ]]</f>
        <v>0.13699999999999998</v>
      </c>
    </row>
    <row r="35" spans="1:4" x14ac:dyDescent="0.2">
      <c r="A35" s="1" t="s">
        <v>30</v>
      </c>
      <c r="B35" s="1">
        <v>100</v>
      </c>
      <c r="C35" s="14">
        <v>10.49</v>
      </c>
      <c r="D35" s="14">
        <f>Tableau1[[#This Row],[€ HT/UNITÉ]]/Tableau1[[#This Row],[UNITÉ]]</f>
        <v>0.10490000000000001</v>
      </c>
    </row>
    <row r="36" spans="1:4" x14ac:dyDescent="0.2">
      <c r="A36" s="1" t="s">
        <v>77</v>
      </c>
      <c r="B36" s="1">
        <v>100</v>
      </c>
      <c r="C36" s="14">
        <v>9.3000000000000007</v>
      </c>
      <c r="D36" s="14">
        <f>Tableau1[[#This Row],[€ HT/UNITÉ]]/Tableau1[[#This Row],[UNITÉ]]</f>
        <v>9.3000000000000013E-2</v>
      </c>
    </row>
    <row r="37" spans="1:4" x14ac:dyDescent="0.2">
      <c r="A37" s="1" t="s">
        <v>32</v>
      </c>
      <c r="B37" s="1">
        <v>100</v>
      </c>
      <c r="C37" s="14">
        <v>10.49</v>
      </c>
      <c r="D37" s="14">
        <f>Tableau1[[#This Row],[€ HT/UNITÉ]]/Tableau1[[#This Row],[UNITÉ]]</f>
        <v>0.10490000000000001</v>
      </c>
    </row>
    <row r="38" spans="1:4" x14ac:dyDescent="0.2">
      <c r="A38" s="1" t="s">
        <v>31</v>
      </c>
      <c r="B38" s="1">
        <v>100</v>
      </c>
      <c r="C38" s="14">
        <v>10.49</v>
      </c>
      <c r="D38" s="14">
        <f>Tableau1[[#This Row],[€ HT/UNITÉ]]/Tableau1[[#This Row],[UNITÉ]]</f>
        <v>0.10490000000000001</v>
      </c>
    </row>
    <row r="39" spans="1:4" x14ac:dyDescent="0.2">
      <c r="A39" s="1" t="s">
        <v>34</v>
      </c>
      <c r="B39" s="1">
        <v>100</v>
      </c>
      <c r="C39" s="14">
        <v>13.7</v>
      </c>
      <c r="D39" s="14">
        <f>Tableau1[[#This Row],[€ HT/UNITÉ]]/Tableau1[[#This Row],[UNITÉ]]</f>
        <v>0.13699999999999998</v>
      </c>
    </row>
    <row r="40" spans="1:4" x14ac:dyDescent="0.2">
      <c r="A40" s="1" t="s">
        <v>76</v>
      </c>
      <c r="B40" s="1">
        <v>100</v>
      </c>
      <c r="C40" s="14">
        <v>15.43</v>
      </c>
      <c r="D40" s="14">
        <f>Tableau1[[#This Row],[€ HT/UNITÉ]]/Tableau1[[#This Row],[UNITÉ]]</f>
        <v>0.15429999999999999</v>
      </c>
    </row>
    <row r="41" spans="1:4" x14ac:dyDescent="0.2">
      <c r="A41" s="1" t="s">
        <v>9</v>
      </c>
      <c r="C41" s="14"/>
      <c r="D41" s="14" t="e">
        <f>Tableau1[[#This Row],[€ HT/UNITÉ]]/Tableau1[[#This Row],[UNITÉ]]</f>
        <v>#DIV/0!</v>
      </c>
    </row>
    <row r="42" spans="1:4" x14ac:dyDescent="0.2">
      <c r="A42" s="1" t="s">
        <v>13</v>
      </c>
      <c r="B42" s="1">
        <v>100</v>
      </c>
      <c r="C42" s="14">
        <v>12.8</v>
      </c>
      <c r="D42" s="14">
        <f>Tableau1[[#This Row],[€ HT/UNITÉ]]/Tableau1[[#This Row],[UNITÉ]]</f>
        <v>0.128</v>
      </c>
    </row>
    <row r="43" spans="1:4" x14ac:dyDescent="0.2">
      <c r="A43" s="1" t="s">
        <v>74</v>
      </c>
      <c r="B43" s="1">
        <v>70</v>
      </c>
      <c r="C43" s="14">
        <v>17.489999999999998</v>
      </c>
      <c r="D43" s="14">
        <f>Tableau1[[#This Row],[€ HT/UNITÉ]]/Tableau1[[#This Row],[UNITÉ]]</f>
        <v>0.24985714285714283</v>
      </c>
    </row>
    <row r="44" spans="1:4" x14ac:dyDescent="0.2">
      <c r="A44" s="1" t="s">
        <v>73</v>
      </c>
      <c r="B44" s="1">
        <v>70</v>
      </c>
      <c r="C44" s="14">
        <v>15.83</v>
      </c>
      <c r="D44" s="14">
        <f>Tableau1[[#This Row],[€ HT/UNITÉ]]/Tableau1[[#This Row],[UNITÉ]]</f>
        <v>0.22614285714285715</v>
      </c>
    </row>
    <row r="45" spans="1:4" x14ac:dyDescent="0.2">
      <c r="A45" s="1" t="s">
        <v>75</v>
      </c>
      <c r="B45" s="1">
        <v>70</v>
      </c>
      <c r="C45" s="14"/>
      <c r="D45" s="14">
        <f>Tableau1[[#This Row],[€ HT/UNITÉ]]/Tableau1[[#This Row],[UNITÉ]]</f>
        <v>0</v>
      </c>
    </row>
    <row r="46" spans="1:4" x14ac:dyDescent="0.2">
      <c r="A46" s="1" t="s">
        <v>15</v>
      </c>
      <c r="B46" s="1">
        <v>70</v>
      </c>
      <c r="C46" s="14">
        <v>30.29</v>
      </c>
      <c r="D46" s="14">
        <f>Tableau1[[#This Row],[€ HT/UNITÉ]]/Tableau1[[#This Row],[UNITÉ]]</f>
        <v>0.43271428571428572</v>
      </c>
    </row>
    <row r="47" spans="1:4" x14ac:dyDescent="0.2">
      <c r="A47" s="1" t="s">
        <v>14</v>
      </c>
      <c r="B47" s="1">
        <v>70</v>
      </c>
      <c r="C47" s="14">
        <v>34.99</v>
      </c>
      <c r="D47" s="14">
        <f>Tableau1[[#This Row],[€ HT/UNITÉ]]/Tableau1[[#This Row],[UNITÉ]]</f>
        <v>0.49985714285714289</v>
      </c>
    </row>
    <row r="48" spans="1:4" x14ac:dyDescent="0.2">
      <c r="A48" s="1" t="s">
        <v>59</v>
      </c>
      <c r="B48" s="1">
        <v>100</v>
      </c>
      <c r="C48" s="14">
        <v>4.18</v>
      </c>
      <c r="D48" s="14">
        <f>Tableau1[[#This Row],[€ HT/UNITÉ]]/Tableau1[[#This Row],[UNITÉ]]</f>
        <v>4.1799999999999997E-2</v>
      </c>
    </row>
    <row r="49" spans="1:4" x14ac:dyDescent="0.2">
      <c r="A49" s="1" t="s">
        <v>56</v>
      </c>
      <c r="B49" s="1">
        <v>100</v>
      </c>
      <c r="C49" s="14">
        <v>4.84</v>
      </c>
      <c r="D49" s="14">
        <f>Tableau1[[#This Row],[€ HT/UNITÉ]]/Tableau1[[#This Row],[UNITÉ]]</f>
        <v>4.8399999999999999E-2</v>
      </c>
    </row>
    <row r="50" spans="1:4" x14ac:dyDescent="0.2">
      <c r="A50" s="1" t="s">
        <v>57</v>
      </c>
      <c r="B50" s="1">
        <v>100</v>
      </c>
      <c r="C50" s="14">
        <v>3.84</v>
      </c>
      <c r="D50" s="14">
        <f>Tableau1[[#This Row],[€ HT/UNITÉ]]/Tableau1[[#This Row],[UNITÉ]]</f>
        <v>3.8399999999999997E-2</v>
      </c>
    </row>
    <row r="51" spans="1:4" x14ac:dyDescent="0.2">
      <c r="A51" s="1" t="s">
        <v>58</v>
      </c>
      <c r="B51" s="1">
        <v>100</v>
      </c>
      <c r="C51" s="14">
        <v>3.81</v>
      </c>
      <c r="D51" s="14">
        <f>Tableau1[[#This Row],[€ HT/UNITÉ]]/Tableau1[[#This Row],[UNITÉ]]</f>
        <v>3.8100000000000002E-2</v>
      </c>
    </row>
    <row r="52" spans="1:4" x14ac:dyDescent="0.2">
      <c r="A52" s="1" t="s">
        <v>60</v>
      </c>
      <c r="B52" s="1">
        <v>100</v>
      </c>
      <c r="C52" s="14">
        <v>5.42</v>
      </c>
      <c r="D52" s="14">
        <f>Tableau1[[#This Row],[€ HT/UNITÉ]]/Tableau1[[#This Row],[UNITÉ]]</f>
        <v>5.4199999999999998E-2</v>
      </c>
    </row>
    <row r="53" spans="1:4" x14ac:dyDescent="0.2">
      <c r="A53" s="1" t="s">
        <v>62</v>
      </c>
      <c r="B53" s="1">
        <v>100</v>
      </c>
      <c r="C53" s="14">
        <v>5.8</v>
      </c>
      <c r="D53" s="14">
        <f>Tableau1[[#This Row],[€ HT/UNITÉ]]/Tableau1[[#This Row],[UNITÉ]]</f>
        <v>5.7999999999999996E-2</v>
      </c>
    </row>
    <row r="54" spans="1:4" x14ac:dyDescent="0.2">
      <c r="A54" s="1" t="s">
        <v>61</v>
      </c>
      <c r="B54" s="1">
        <v>100</v>
      </c>
      <c r="C54" s="14">
        <v>6.32</v>
      </c>
      <c r="D54" s="14">
        <f>Tableau1[[#This Row],[€ HT/UNITÉ]]/Tableau1[[#This Row],[UNITÉ]]</f>
        <v>6.3200000000000006E-2</v>
      </c>
    </row>
    <row r="55" spans="1:4" x14ac:dyDescent="0.2">
      <c r="A55" s="1" t="s">
        <v>63</v>
      </c>
      <c r="B55" s="1">
        <v>100</v>
      </c>
      <c r="C55" s="14">
        <v>6.32</v>
      </c>
      <c r="D55" s="14">
        <f>Tableau1[[#This Row],[€ HT/UNITÉ]]/Tableau1[[#This Row],[UNITÉ]]</f>
        <v>6.3200000000000006E-2</v>
      </c>
    </row>
    <row r="56" spans="1:4" x14ac:dyDescent="0.2">
      <c r="A56" s="1" t="s">
        <v>87</v>
      </c>
      <c r="B56" s="1">
        <v>33</v>
      </c>
      <c r="C56" s="14">
        <v>0.83</v>
      </c>
      <c r="D56" s="14">
        <f>Tableau1[[#This Row],[€ HT/UNITÉ]]/Tableau1[[#This Row],[UNITÉ]]</f>
        <v>2.515151515151515E-2</v>
      </c>
    </row>
    <row r="57" spans="1:4" x14ac:dyDescent="0.2">
      <c r="A57" s="1" t="s">
        <v>85</v>
      </c>
      <c r="C57" s="14"/>
      <c r="D57" s="14" t="e">
        <f>Tableau1[[#This Row],[€ HT/UNITÉ]]/Tableau1[[#This Row],[UNITÉ]]</f>
        <v>#DIV/0!</v>
      </c>
    </row>
    <row r="58" spans="1:4" x14ac:dyDescent="0.2">
      <c r="A58" s="1" t="s">
        <v>86</v>
      </c>
      <c r="B58" s="1">
        <v>33</v>
      </c>
      <c r="C58" s="14">
        <v>0.86</v>
      </c>
      <c r="D58" s="14">
        <f>Tableau1[[#This Row],[€ HT/UNITÉ]]/Tableau1[[#This Row],[UNITÉ]]</f>
        <v>2.6060606060606062E-2</v>
      </c>
    </row>
    <row r="59" spans="1:4" x14ac:dyDescent="0.2">
      <c r="A59" s="1" t="s">
        <v>89</v>
      </c>
      <c r="B59" s="1">
        <v>33</v>
      </c>
      <c r="C59" s="14">
        <v>1.31</v>
      </c>
      <c r="D59" s="14">
        <f>Tableau1[[#This Row],[€ HT/UNITÉ]]/Tableau1[[#This Row],[UNITÉ]]</f>
        <v>3.9696969696969696E-2</v>
      </c>
    </row>
    <row r="60" spans="1:4" x14ac:dyDescent="0.2">
      <c r="A60" s="1" t="s">
        <v>88</v>
      </c>
      <c r="B60" s="1">
        <v>33</v>
      </c>
      <c r="C60" s="14">
        <v>1.21</v>
      </c>
      <c r="D60" s="14">
        <f>Tableau1[[#This Row],[€ HT/UNITÉ]]/Tableau1[[#This Row],[UNITÉ]]</f>
        <v>3.6666666666666667E-2</v>
      </c>
    </row>
    <row r="61" spans="1:4" x14ac:dyDescent="0.2">
      <c r="A61" s="1" t="s">
        <v>10</v>
      </c>
      <c r="C61" s="14"/>
      <c r="D61" s="14" t="e">
        <f>Tableau1[[#This Row],[€ HT/UNITÉ]]/Tableau1[[#This Row],[UNITÉ]]</f>
        <v>#DIV/0!</v>
      </c>
    </row>
    <row r="62" spans="1:4" x14ac:dyDescent="0.2">
      <c r="A62" s="1" t="s">
        <v>27</v>
      </c>
      <c r="C62" s="14"/>
      <c r="D62" s="14" t="e">
        <f>Tableau1[[#This Row],[€ HT/UNITÉ]]/Tableau1[[#This Row],[UNITÉ]]</f>
        <v>#DIV/0!</v>
      </c>
    </row>
    <row r="63" spans="1:4" x14ac:dyDescent="0.2">
      <c r="A63" s="1" t="s">
        <v>25</v>
      </c>
      <c r="C63" s="14"/>
      <c r="D63" s="14" t="e">
        <f>Tableau1[[#This Row],[€ HT/UNITÉ]]/Tableau1[[#This Row],[UNITÉ]]</f>
        <v>#DIV/0!</v>
      </c>
    </row>
    <row r="64" spans="1:4" x14ac:dyDescent="0.2">
      <c r="A64" s="1" t="s">
        <v>24</v>
      </c>
      <c r="C64" s="14"/>
      <c r="D64" s="14" t="e">
        <f>Tableau1[[#This Row],[€ HT/UNITÉ]]/Tableau1[[#This Row],[UNITÉ]]</f>
        <v>#DIV/0!</v>
      </c>
    </row>
    <row r="65" spans="1:4" x14ac:dyDescent="0.2">
      <c r="A65" s="1" t="s">
        <v>26</v>
      </c>
      <c r="C65" s="14"/>
      <c r="D65" s="14" t="e">
        <f>Tableau1[[#This Row],[€ HT/UNITÉ]]/Tableau1[[#This Row],[UNITÉ]]</f>
        <v>#DIV/0!</v>
      </c>
    </row>
    <row r="66" spans="1:4" x14ac:dyDescent="0.2">
      <c r="A66" s="1" t="s">
        <v>49</v>
      </c>
      <c r="C66" s="14"/>
      <c r="D66" s="14" t="e">
        <f>Tableau1[[#This Row],[€ HT/UNITÉ]]/Tableau1[[#This Row],[UNITÉ]]</f>
        <v>#DIV/0!</v>
      </c>
    </row>
    <row r="67" spans="1:4" x14ac:dyDescent="0.2">
      <c r="A67" s="1" t="s">
        <v>16</v>
      </c>
      <c r="B67" s="1">
        <v>70</v>
      </c>
      <c r="C67" s="14">
        <v>16.47</v>
      </c>
      <c r="D67" s="14">
        <f>Tableau1[[#This Row],[€ HT/UNITÉ]]/Tableau1[[#This Row],[UNITÉ]]</f>
        <v>0.23528571428571426</v>
      </c>
    </row>
    <row r="68" spans="1:4" x14ac:dyDescent="0.2">
      <c r="A68" s="1" t="s">
        <v>17</v>
      </c>
      <c r="B68" s="1">
        <v>70</v>
      </c>
      <c r="C68" s="14">
        <v>33.58</v>
      </c>
      <c r="D68" s="14">
        <f>Tableau1[[#This Row],[€ HT/UNITÉ]]/Tableau1[[#This Row],[UNITÉ]]</f>
        <v>0.4797142857142857</v>
      </c>
    </row>
    <row r="69" spans="1:4" x14ac:dyDescent="0.2">
      <c r="A69" s="1" t="s">
        <v>23</v>
      </c>
      <c r="B69" s="1">
        <v>70</v>
      </c>
      <c r="C69" s="14">
        <v>20.05</v>
      </c>
      <c r="D69" s="14">
        <f>Tableau1[[#This Row],[€ HT/UNITÉ]]/Tableau1[[#This Row],[UNITÉ]]</f>
        <v>0.28642857142857142</v>
      </c>
    </row>
    <row r="70" spans="1:4" x14ac:dyDescent="0.2">
      <c r="A70" s="1" t="s">
        <v>21</v>
      </c>
      <c r="B70" s="1">
        <v>70</v>
      </c>
      <c r="C70" s="14">
        <v>20.09</v>
      </c>
      <c r="D70" s="14">
        <f>Tableau1[[#This Row],[€ HT/UNITÉ]]/Tableau1[[#This Row],[UNITÉ]]</f>
        <v>0.28699999999999998</v>
      </c>
    </row>
    <row r="71" spans="1:4" x14ac:dyDescent="0.2">
      <c r="A71" s="1" t="s">
        <v>22</v>
      </c>
      <c r="B71" s="1">
        <v>70</v>
      </c>
      <c r="C71" s="14">
        <v>12.62</v>
      </c>
      <c r="D71" s="14">
        <f>Tableau1[[#This Row],[€ HT/UNITÉ]]/Tableau1[[#This Row],[UNITÉ]]</f>
        <v>0.18028571428571427</v>
      </c>
    </row>
    <row r="72" spans="1:4" x14ac:dyDescent="0.2">
      <c r="A72" s="1" t="s">
        <v>36</v>
      </c>
      <c r="B72" s="1">
        <v>100</v>
      </c>
      <c r="C72" s="14">
        <v>12.14</v>
      </c>
      <c r="D72" s="14">
        <f>Tableau1[[#This Row],[€ HT/UNITÉ]]/Tableau1[[#This Row],[UNITÉ]]</f>
        <v>0.12140000000000001</v>
      </c>
    </row>
    <row r="73" spans="1:4" x14ac:dyDescent="0.2">
      <c r="A73" s="1" t="s">
        <v>35</v>
      </c>
      <c r="B73" s="1">
        <v>100</v>
      </c>
      <c r="C73" s="14">
        <v>18.100000000000001</v>
      </c>
      <c r="D73" s="14">
        <f>Tableau1[[#This Row],[€ HT/UNITÉ]]/Tableau1[[#This Row],[UNITÉ]]</f>
        <v>0.18100000000000002</v>
      </c>
    </row>
    <row r="74" spans="1:4" x14ac:dyDescent="0.2">
      <c r="A74" s="1" t="s">
        <v>37</v>
      </c>
      <c r="C74" s="14"/>
      <c r="D74" s="14" t="e">
        <f>Tableau1[[#This Row],[€ HT/UNITÉ]]/Tableau1[[#This Row],[UNITÉ]]</f>
        <v>#DIV/0!</v>
      </c>
    </row>
    <row r="75" spans="1:4" x14ac:dyDescent="0.2">
      <c r="A75" s="1" t="s">
        <v>38</v>
      </c>
      <c r="B75" s="1">
        <v>70</v>
      </c>
      <c r="C75" s="14">
        <v>19.3</v>
      </c>
      <c r="D75" s="14">
        <f>Tableau1[[#This Row],[€ HT/UNITÉ]]/Tableau1[[#This Row],[UNITÉ]]</f>
        <v>0.27571428571428575</v>
      </c>
    </row>
    <row r="76" spans="1:4" x14ac:dyDescent="0.2">
      <c r="A76" s="1" t="s">
        <v>39</v>
      </c>
      <c r="C76" s="14"/>
      <c r="D76" s="14" t="e">
        <f>Tableau1[[#This Row],[€ HT/UNITÉ]]/Tableau1[[#This Row],[UNITÉ]]</f>
        <v>#DIV/0!</v>
      </c>
    </row>
    <row r="77" spans="1:4" x14ac:dyDescent="0.2">
      <c r="A77" s="1" t="s">
        <v>40</v>
      </c>
      <c r="B77" s="1">
        <v>100</v>
      </c>
      <c r="C77" s="14">
        <v>19.13</v>
      </c>
      <c r="D77" s="14">
        <f>Tableau1[[#This Row],[€ HT/UNITÉ]]/Tableau1[[#This Row],[UNITÉ]]</f>
        <v>0.1913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026E2-DD31-3543-95DD-7F8CD6EFA0DF}">
  <dimension ref="A10:E48"/>
  <sheetViews>
    <sheetView tabSelected="1" view="pageLayout" topLeftCell="A8" zoomScale="110" zoomScaleNormal="100" zoomScalePageLayoutView="110" workbookViewId="0">
      <selection activeCell="C20" sqref="C20"/>
    </sheetView>
  </sheetViews>
  <sheetFormatPr baseColWidth="10" defaultRowHeight="16" x14ac:dyDescent="0.2"/>
  <cols>
    <col min="1" max="1" width="21.1640625" style="1" bestFit="1" customWidth="1"/>
    <col min="2" max="2" width="15.5" style="1" bestFit="1" customWidth="1"/>
    <col min="3" max="3" width="15" style="1" bestFit="1" customWidth="1"/>
    <col min="4" max="16384" width="10.83203125" style="1"/>
  </cols>
  <sheetData>
    <row r="10" spans="1:5" x14ac:dyDescent="0.2">
      <c r="A10" s="24" t="s">
        <v>2</v>
      </c>
      <c r="B10" s="24"/>
      <c r="C10" s="24"/>
      <c r="D10" s="24"/>
      <c r="E10" s="24"/>
    </row>
    <row r="11" spans="1:5" x14ac:dyDescent="0.2">
      <c r="A11" s="2"/>
      <c r="B11" s="2"/>
      <c r="C11" s="2"/>
      <c r="D11" s="2"/>
    </row>
    <row r="12" spans="1:5" x14ac:dyDescent="0.2">
      <c r="A12" s="1" t="s">
        <v>0</v>
      </c>
      <c r="B12" s="3">
        <v>44505</v>
      </c>
    </row>
    <row r="13" spans="1:5" x14ac:dyDescent="0.2">
      <c r="A13" s="1" t="s">
        <v>1</v>
      </c>
      <c r="B13" s="3">
        <f ca="1">(TODAY())</f>
        <v>44510</v>
      </c>
    </row>
    <row r="15" spans="1:5" x14ac:dyDescent="0.2">
      <c r="A15" s="4" t="s">
        <v>3</v>
      </c>
      <c r="B15" s="5" t="s">
        <v>4</v>
      </c>
      <c r="C15" s="5" t="s">
        <v>80</v>
      </c>
      <c r="D15" s="6" t="s">
        <v>67</v>
      </c>
    </row>
    <row r="16" spans="1:5" x14ac:dyDescent="0.2">
      <c r="A16" s="7"/>
      <c r="B16" s="8"/>
      <c r="C16" s="9"/>
      <c r="D16" s="10">
        <f>C16*B16</f>
        <v>0</v>
      </c>
    </row>
    <row r="17" spans="1:4" x14ac:dyDescent="0.2">
      <c r="A17" s="7"/>
      <c r="B17" s="8"/>
      <c r="C17" s="9"/>
      <c r="D17" s="10">
        <f t="shared" ref="D17:D20" si="0">C17*B17</f>
        <v>0</v>
      </c>
    </row>
    <row r="18" spans="1:4" x14ac:dyDescent="0.2">
      <c r="A18" s="7"/>
      <c r="B18" s="8"/>
      <c r="C18" s="9"/>
      <c r="D18" s="10">
        <f t="shared" si="0"/>
        <v>0</v>
      </c>
    </row>
    <row r="19" spans="1:4" x14ac:dyDescent="0.2">
      <c r="A19" s="7"/>
      <c r="B19" s="8"/>
      <c r="C19" s="9"/>
      <c r="D19" s="10">
        <f t="shared" si="0"/>
        <v>0</v>
      </c>
    </row>
    <row r="20" spans="1:4" x14ac:dyDescent="0.2">
      <c r="A20" s="11"/>
      <c r="B20" s="11"/>
      <c r="C20" s="12"/>
      <c r="D20" s="13">
        <f t="shared" si="0"/>
        <v>0</v>
      </c>
    </row>
    <row r="21" spans="1:4" x14ac:dyDescent="0.2">
      <c r="C21" s="14"/>
    </row>
    <row r="22" spans="1:4" x14ac:dyDescent="0.2">
      <c r="C22" s="1" t="s">
        <v>5</v>
      </c>
      <c r="D22" s="14">
        <f>SUM(D16:D21)</f>
        <v>0</v>
      </c>
    </row>
    <row r="23" spans="1:4" x14ac:dyDescent="0.2">
      <c r="C23" s="1" t="s">
        <v>6</v>
      </c>
    </row>
    <row r="24" spans="1:4" x14ac:dyDescent="0.2">
      <c r="C24" s="1" t="s">
        <v>68</v>
      </c>
      <c r="D24" s="14">
        <f>D22*D23</f>
        <v>0</v>
      </c>
    </row>
    <row r="25" spans="1:4" x14ac:dyDescent="0.2">
      <c r="C25" s="1" t="s">
        <v>7</v>
      </c>
      <c r="D25" s="14"/>
    </row>
    <row r="26" spans="1:4" x14ac:dyDescent="0.2">
      <c r="C26" s="1" t="s">
        <v>8</v>
      </c>
      <c r="D26" s="14">
        <f>D24+D25</f>
        <v>0</v>
      </c>
    </row>
    <row r="28" spans="1:4" x14ac:dyDescent="0.2">
      <c r="A28" s="15" t="s">
        <v>69</v>
      </c>
      <c r="B28" s="16"/>
      <c r="C28" s="16"/>
      <c r="D28" s="17"/>
    </row>
    <row r="29" spans="1:4" x14ac:dyDescent="0.2">
      <c r="A29" s="18"/>
      <c r="B29" s="19"/>
      <c r="C29" s="19"/>
      <c r="D29" s="20"/>
    </row>
    <row r="30" spans="1:4" x14ac:dyDescent="0.2">
      <c r="A30" s="18"/>
      <c r="B30" s="19"/>
      <c r="C30" s="19"/>
      <c r="D30" s="20"/>
    </row>
    <row r="31" spans="1:4" x14ac:dyDescent="0.2">
      <c r="A31" s="18"/>
      <c r="B31" s="19"/>
      <c r="C31" s="19"/>
      <c r="D31" s="20"/>
    </row>
    <row r="32" spans="1:4" x14ac:dyDescent="0.2">
      <c r="A32" s="21"/>
      <c r="B32" s="22"/>
      <c r="C32" s="22"/>
      <c r="D32" s="23"/>
    </row>
    <row r="48" spans="1:1" x14ac:dyDescent="0.2">
      <c r="A48" s="1" t="s">
        <v>81</v>
      </c>
    </row>
  </sheetData>
  <mergeCells count="2">
    <mergeCell ref="A28:D32"/>
    <mergeCell ref="A10:E10"/>
  </mergeCell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65996E0-6B87-F64A-A601-E7232DB2BE93}">
          <x14:formula1>
            <xm:f>'LISTE BOISSONS'!$A$2:$A$77</xm:f>
          </x14:formula1>
          <xm:sqref>A16:A20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BOISSONS</vt:lpstr>
      <vt:lpstr>FICHE TECHNIQUE 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Leah VETEAU</dc:creator>
  <cp:lastModifiedBy>Leah VETEAU</cp:lastModifiedBy>
  <dcterms:created xsi:type="dcterms:W3CDTF">2021-11-05T10:08:36Z</dcterms:created>
  <dcterms:modified xsi:type="dcterms:W3CDTF">2021-11-10T10:17:56Z</dcterms:modified>
</cp:coreProperties>
</file>