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15450" windowHeight="7680"/>
  </bookViews>
  <sheets>
    <sheet name="Feuil1" sheetId="1" r:id="rId1"/>
  </sheets>
  <definedNames>
    <definedName name="_xlnm._FilterDatabase" localSheetId="0" hidden="1">Feuil1!$A$2:$N$12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J14" i="1"/>
  <c r="J11" i="1"/>
  <c r="K11" i="1" s="1"/>
  <c r="M11" i="1" l="1"/>
  <c r="L11" i="1"/>
  <c r="J4" i="1"/>
  <c r="K4" i="1" s="1"/>
  <c r="L4" i="1" s="1"/>
  <c r="J5" i="1"/>
  <c r="K5" i="1" s="1"/>
  <c r="L5" i="1" s="1"/>
  <c r="J6" i="1"/>
  <c r="K6" i="1" s="1"/>
  <c r="L6" i="1" s="1"/>
  <c r="J7" i="1"/>
  <c r="K7" i="1" s="1"/>
  <c r="L7" i="1" s="1"/>
  <c r="J8" i="1"/>
  <c r="K8" i="1" s="1"/>
  <c r="L8" i="1" s="1"/>
  <c r="J9" i="1"/>
  <c r="K9" i="1" s="1"/>
  <c r="J10" i="1"/>
  <c r="K10" i="1" s="1"/>
  <c r="J12" i="1"/>
  <c r="K12" i="1" s="1"/>
  <c r="L12" i="1" s="1"/>
  <c r="J3" i="1"/>
  <c r="K3" i="1" s="1"/>
  <c r="L9" i="1" l="1"/>
  <c r="M9" i="1"/>
  <c r="M3" i="1"/>
  <c r="L3" i="1"/>
  <c r="M10" i="1"/>
  <c r="L10" i="1"/>
  <c r="M4" i="1"/>
  <c r="M7" i="1"/>
  <c r="M8" i="1"/>
  <c r="M6" i="1"/>
  <c r="M5" i="1"/>
  <c r="M12" i="1"/>
</calcChain>
</file>

<file path=xl/sharedStrings.xml><?xml version="1.0" encoding="utf-8"?>
<sst xmlns="http://schemas.openxmlformats.org/spreadsheetml/2006/main" count="35" uniqueCount="28">
  <si>
    <t>Nb parts</t>
  </si>
  <si>
    <t>Date limite</t>
  </si>
  <si>
    <t>Poids /kg</t>
  </si>
  <si>
    <t>GESTION CONGÉLATEURS</t>
  </si>
  <si>
    <t>Date sortie</t>
  </si>
  <si>
    <t>Type</t>
  </si>
  <si>
    <t>Date       entrée</t>
  </si>
  <si>
    <t xml:space="preserve"> N° Tiroir</t>
  </si>
  <si>
    <t>Porc/Veau/Agneau/Lapin</t>
  </si>
  <si>
    <t xml:space="preserve">Poissons/crustacés/Palts cuisinés/sauces </t>
  </si>
  <si>
    <t>Durée</t>
  </si>
  <si>
    <t>DURÉE MAXI DE CONGÉLATION</t>
  </si>
  <si>
    <t>Désigantion</t>
  </si>
  <si>
    <t>Désignation</t>
  </si>
  <si>
    <t>Qté</t>
  </si>
  <si>
    <t>Cuisses de faisan</t>
  </si>
  <si>
    <t>Faisan pour paté</t>
  </si>
  <si>
    <t>Cuisses de caille confites</t>
  </si>
  <si>
    <t>Hauts de cuisses faisan</t>
  </si>
  <si>
    <t>Araignée de porc</t>
  </si>
  <si>
    <t>Conditionnement</t>
  </si>
  <si>
    <t>Bœuf/Gibier/Volailles/Fruits légumes</t>
  </si>
  <si>
    <t>Petits pois du jardin</t>
  </si>
  <si>
    <t>Conser  vation maxi</t>
  </si>
  <si>
    <t>2ème Alerte</t>
  </si>
  <si>
    <t>1ère alerte</t>
  </si>
  <si>
    <t>1 Pochette</t>
  </si>
  <si>
    <t>Congél.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</si>
</sst>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Bookman Old Style"/>
      <family val="1"/>
    </font>
    <font>
      <sz val="10"/>
      <color theme="1"/>
      <name val="Bookman Old Style"/>
      <family val="1"/>
    </font>
    <font>
      <b/>
      <sz val="9"/>
      <color theme="1"/>
      <name val="Bookman Old Style"/>
      <family val="1"/>
    </font>
    <font>
      <sz val="9"/>
      <color theme="1"/>
      <name val="Bookman Old Style"/>
      <family val="1"/>
    </font>
    <font>
      <b/>
      <sz val="9"/>
      <color rgb="FFFF3300"/>
      <name val="Bookman Old Style"/>
      <family val="1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/>
    <xf numFmtId="164" fontId="4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/>
    <xf numFmtId="165" fontId="4" fillId="0" borderId="0" xfId="0" applyNumberFormat="1" applyFont="1" applyBorder="1"/>
    <xf numFmtId="0" fontId="6" fillId="0" borderId="15" xfId="0" applyFont="1" applyBorder="1"/>
    <xf numFmtId="0" fontId="6" fillId="0" borderId="15" xfId="0" applyFont="1" applyBorder="1" applyAlignment="1">
      <alignment horizontal="center"/>
    </xf>
    <xf numFmtId="165" fontId="6" fillId="0" borderId="14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165" fontId="6" fillId="0" borderId="9" xfId="0" applyNumberFormat="1" applyFont="1" applyBorder="1"/>
    <xf numFmtId="14" fontId="7" fillId="0" borderId="9" xfId="0" applyNumberFormat="1" applyFont="1" applyBorder="1" applyAlignment="1">
      <alignment horizontal="center"/>
    </xf>
    <xf numFmtId="165" fontId="6" fillId="0" borderId="16" xfId="0" applyNumberFormat="1" applyFont="1" applyBorder="1"/>
    <xf numFmtId="165" fontId="6" fillId="0" borderId="8" xfId="0" applyNumberFormat="1" applyFont="1" applyBorder="1" applyAlignment="1">
      <alignment horizontal="center"/>
    </xf>
    <xf numFmtId="0" fontId="6" fillId="0" borderId="9" xfId="0" applyFont="1" applyBorder="1"/>
    <xf numFmtId="165" fontId="6" fillId="0" borderId="10" xfId="0" applyNumberFormat="1" applyFont="1" applyBorder="1"/>
    <xf numFmtId="164" fontId="6" fillId="0" borderId="11" xfId="0" applyNumberFormat="1" applyFont="1" applyBorder="1" applyAlignment="1">
      <alignment horizontal="center"/>
    </xf>
    <xf numFmtId="0" fontId="6" fillId="0" borderId="12" xfId="0" applyFont="1" applyBorder="1"/>
    <xf numFmtId="0" fontId="6" fillId="0" borderId="12" xfId="0" applyFont="1" applyBorder="1" applyAlignment="1">
      <alignment horizontal="center"/>
    </xf>
    <xf numFmtId="14" fontId="6" fillId="0" borderId="12" xfId="0" applyNumberFormat="1" applyFont="1" applyBorder="1"/>
    <xf numFmtId="165" fontId="6" fillId="0" borderId="12" xfId="0" applyNumberFormat="1" applyFont="1" applyBorder="1"/>
    <xf numFmtId="0" fontId="6" fillId="0" borderId="13" xfId="0" applyFont="1" applyBorder="1"/>
    <xf numFmtId="0" fontId="5" fillId="0" borderId="4" xfId="0" applyFont="1" applyBorder="1" applyAlignment="1">
      <alignment horizontal="center" vertical="center" wrapText="1"/>
    </xf>
    <xf numFmtId="0" fontId="2" fillId="0" borderId="0" xfId="0" applyFont="1" applyAlignment="1"/>
    <xf numFmtId="0" fontId="1" fillId="0" borderId="3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7" xfId="0" applyFont="1" applyBorder="1" applyAlignment="1"/>
    <xf numFmtId="0" fontId="1" fillId="0" borderId="0" xfId="0" applyFont="1" applyBorder="1" applyAlignment="1"/>
    <xf numFmtId="0" fontId="1" fillId="0" borderId="17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0" xfId="0" applyBorder="1"/>
    <xf numFmtId="165" fontId="6" fillId="0" borderId="18" xfId="0" applyNumberFormat="1" applyFont="1" applyBorder="1" applyAlignment="1">
      <alignment horizontal="center"/>
    </xf>
    <xf numFmtId="0" fontId="6" fillId="0" borderId="19" xfId="0" applyFont="1" applyBorder="1"/>
    <xf numFmtId="0" fontId="6" fillId="0" borderId="19" xfId="0" applyFont="1" applyBorder="1" applyAlignment="1">
      <alignment horizontal="center"/>
    </xf>
    <xf numFmtId="165" fontId="6" fillId="0" borderId="19" xfId="0" applyNumberFormat="1" applyFont="1" applyBorder="1"/>
    <xf numFmtId="14" fontId="7" fillId="0" borderId="19" xfId="0" applyNumberFormat="1" applyFont="1" applyBorder="1" applyAlignment="1">
      <alignment horizontal="center"/>
    </xf>
    <xf numFmtId="165" fontId="6" fillId="0" borderId="20" xfId="0" applyNumberFormat="1" applyFont="1" applyBorder="1"/>
    <xf numFmtId="165" fontId="6" fillId="0" borderId="9" xfId="0" applyNumberFormat="1" applyFont="1" applyBorder="1" applyAlignment="1">
      <alignment horizontal="center"/>
    </xf>
    <xf numFmtId="165" fontId="6" fillId="0" borderId="19" xfId="0" applyNumberFormat="1" applyFont="1" applyBorder="1" applyAlignment="1">
      <alignment horizontal="center"/>
    </xf>
    <xf numFmtId="165" fontId="6" fillId="0" borderId="12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33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L20" sqref="L20"/>
    </sheetView>
  </sheetViews>
  <sheetFormatPr baseColWidth="10" defaultRowHeight="15" x14ac:dyDescent="0.25"/>
  <cols>
    <col min="1" max="1" width="9.7109375" customWidth="1"/>
    <col min="2" max="2" width="30.7109375" customWidth="1"/>
    <col min="3" max="3" width="4.28515625" customWidth="1"/>
    <col min="4" max="4" width="6.7109375" customWidth="1"/>
    <col min="5" max="5" width="5.28515625" customWidth="1"/>
    <col min="6" max="6" width="7.28515625" customWidth="1"/>
    <col min="7" max="7" width="6.42578125" customWidth="1"/>
    <col min="8" max="8" width="11" customWidth="1"/>
    <col min="9" max="9" width="5.85546875" customWidth="1"/>
    <col min="10" max="10" width="8" customWidth="1"/>
    <col min="11" max="11" width="9.7109375" customWidth="1"/>
    <col min="12" max="12" width="22.28515625" customWidth="1"/>
    <col min="13" max="13" width="15.42578125" bestFit="1" customWidth="1"/>
    <col min="14" max="14" width="9.7109375" customWidth="1"/>
  </cols>
  <sheetData>
    <row r="1" spans="1:16" ht="15.75" thickBot="1" x14ac:dyDescent="0.3">
      <c r="A1" s="42" t="s">
        <v>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4"/>
      <c r="O1" s="1"/>
      <c r="P1" s="1"/>
    </row>
    <row r="2" spans="1:16" ht="45" customHeight="1" thickBot="1" x14ac:dyDescent="0.3">
      <c r="A2" s="23" t="s">
        <v>6</v>
      </c>
      <c r="B2" s="23" t="s">
        <v>13</v>
      </c>
      <c r="C2" s="23" t="s">
        <v>14</v>
      </c>
      <c r="D2" s="23" t="s">
        <v>2</v>
      </c>
      <c r="E2" s="23" t="s">
        <v>5</v>
      </c>
      <c r="F2" s="23" t="s">
        <v>27</v>
      </c>
      <c r="G2" s="23" t="s">
        <v>7</v>
      </c>
      <c r="H2" s="23" t="s">
        <v>20</v>
      </c>
      <c r="I2" s="23" t="s">
        <v>0</v>
      </c>
      <c r="J2" s="23" t="s">
        <v>23</v>
      </c>
      <c r="K2" s="23" t="s">
        <v>1</v>
      </c>
      <c r="L2" s="23" t="s">
        <v>25</v>
      </c>
      <c r="M2" s="23" t="s">
        <v>24</v>
      </c>
      <c r="N2" s="23" t="s">
        <v>4</v>
      </c>
      <c r="O2" s="24"/>
    </row>
    <row r="3" spans="1:16" x14ac:dyDescent="0.25">
      <c r="A3" s="9">
        <v>43388</v>
      </c>
      <c r="B3" s="7" t="s">
        <v>15</v>
      </c>
      <c r="C3" s="7"/>
      <c r="D3" s="8"/>
      <c r="E3" s="8">
        <v>1</v>
      </c>
      <c r="F3" s="8">
        <v>1</v>
      </c>
      <c r="G3" s="8">
        <v>7</v>
      </c>
      <c r="H3" s="8"/>
      <c r="I3" s="8"/>
      <c r="J3" s="10" t="str">
        <f t="shared" ref="J3:J12" si="0">IF(E3=1,"12",IF(E3=2,"10",IF(E3=3,"6")))</f>
        <v>12</v>
      </c>
      <c r="K3" s="11">
        <f t="shared" ref="K3:K12" si="1">EDATE(A3,J3)</f>
        <v>43753</v>
      </c>
      <c r="L3" s="39" t="str">
        <f>IF(K3&lt;MONTH(6)," À Consommer","OK")</f>
        <v>OK</v>
      </c>
      <c r="M3" s="12" t="str">
        <f t="shared" ref="M3:M12" ca="1" si="2">IF(K3&lt;TODAY()," À Consommer","OK")</f>
        <v xml:space="preserve"> À Consommer</v>
      </c>
      <c r="N3" s="13">
        <v>44497</v>
      </c>
    </row>
    <row r="4" spans="1:16" x14ac:dyDescent="0.25">
      <c r="A4" s="9">
        <v>44180</v>
      </c>
      <c r="B4" s="7" t="s">
        <v>16</v>
      </c>
      <c r="C4" s="7"/>
      <c r="D4" s="8">
        <v>1.7</v>
      </c>
      <c r="E4" s="8">
        <v>1</v>
      </c>
      <c r="F4" s="8">
        <v>1</v>
      </c>
      <c r="G4" s="8">
        <v>7</v>
      </c>
      <c r="H4" s="8"/>
      <c r="I4" s="8"/>
      <c r="J4" s="10" t="str">
        <f t="shared" si="0"/>
        <v>12</v>
      </c>
      <c r="K4" s="11">
        <f t="shared" si="1"/>
        <v>44545</v>
      </c>
      <c r="L4" s="39" t="str">
        <f>IF(K4-DAY(45)&lt;=10,"Il vous reste " &amp;K4-DAY(45)&amp;" jours","")</f>
        <v/>
      </c>
      <c r="M4" s="12" t="str">
        <f t="shared" ca="1" si="2"/>
        <v>OK</v>
      </c>
      <c r="N4" s="13"/>
    </row>
    <row r="5" spans="1:16" x14ac:dyDescent="0.25">
      <c r="A5" s="14">
        <v>44180</v>
      </c>
      <c r="B5" s="15" t="s">
        <v>16</v>
      </c>
      <c r="C5" s="15"/>
      <c r="D5" s="10">
        <v>1.3</v>
      </c>
      <c r="E5" s="10">
        <v>1</v>
      </c>
      <c r="F5" s="10">
        <v>1</v>
      </c>
      <c r="G5" s="10">
        <v>7</v>
      </c>
      <c r="H5" s="10"/>
      <c r="I5" s="10"/>
      <c r="J5" s="10" t="str">
        <f t="shared" si="0"/>
        <v>12</v>
      </c>
      <c r="K5" s="11">
        <f t="shared" si="1"/>
        <v>44545</v>
      </c>
      <c r="L5" s="39" t="str">
        <f t="shared" ref="L5:L11" si="3">IF(K5-DAY(45)&lt;=10,"Il vous reste " &amp;K5-DAY(45)&amp;" jours","")</f>
        <v/>
      </c>
      <c r="M5" s="12" t="str">
        <f t="shared" ca="1" si="2"/>
        <v>OK</v>
      </c>
      <c r="N5" s="16"/>
    </row>
    <row r="6" spans="1:16" x14ac:dyDescent="0.25">
      <c r="A6" s="14">
        <v>43819</v>
      </c>
      <c r="B6" s="15" t="s">
        <v>17</v>
      </c>
      <c r="C6" s="15">
        <v>24</v>
      </c>
      <c r="D6" s="10"/>
      <c r="E6" s="10">
        <v>1</v>
      </c>
      <c r="F6" s="10">
        <v>1</v>
      </c>
      <c r="G6" s="10">
        <v>7</v>
      </c>
      <c r="H6" s="10"/>
      <c r="I6" s="10"/>
      <c r="J6" s="10" t="str">
        <f t="shared" si="0"/>
        <v>12</v>
      </c>
      <c r="K6" s="11">
        <f t="shared" si="1"/>
        <v>44185</v>
      </c>
      <c r="L6" s="39" t="str">
        <f t="shared" si="3"/>
        <v/>
      </c>
      <c r="M6" s="12" t="str">
        <f t="shared" ca="1" si="2"/>
        <v xml:space="preserve"> À Consommer</v>
      </c>
      <c r="N6" s="16"/>
    </row>
    <row r="7" spans="1:16" x14ac:dyDescent="0.25">
      <c r="A7" s="14">
        <v>43845</v>
      </c>
      <c r="B7" s="15" t="s">
        <v>17</v>
      </c>
      <c r="C7" s="15">
        <v>6</v>
      </c>
      <c r="D7" s="10"/>
      <c r="E7" s="10">
        <v>1</v>
      </c>
      <c r="F7" s="10">
        <v>1</v>
      </c>
      <c r="G7" s="10">
        <v>7</v>
      </c>
      <c r="H7" s="10"/>
      <c r="I7" s="10"/>
      <c r="J7" s="10" t="str">
        <f t="shared" si="0"/>
        <v>12</v>
      </c>
      <c r="K7" s="11">
        <f t="shared" si="1"/>
        <v>44211</v>
      </c>
      <c r="L7" s="39" t="str">
        <f t="shared" si="3"/>
        <v/>
      </c>
      <c r="M7" s="12" t="str">
        <f t="shared" ca="1" si="2"/>
        <v xml:space="preserve"> À Consommer</v>
      </c>
      <c r="N7" s="16"/>
    </row>
    <row r="8" spans="1:16" x14ac:dyDescent="0.25">
      <c r="A8" s="14">
        <v>44216</v>
      </c>
      <c r="B8" s="15" t="s">
        <v>18</v>
      </c>
      <c r="C8" s="15"/>
      <c r="D8" s="10"/>
      <c r="E8" s="10">
        <v>1</v>
      </c>
      <c r="F8" s="10">
        <v>1</v>
      </c>
      <c r="G8" s="10">
        <v>7</v>
      </c>
      <c r="H8" s="10"/>
      <c r="I8" s="10"/>
      <c r="J8" s="10" t="str">
        <f t="shared" si="0"/>
        <v>12</v>
      </c>
      <c r="K8" s="11">
        <f t="shared" si="1"/>
        <v>44581</v>
      </c>
      <c r="L8" s="39" t="str">
        <f t="shared" si="3"/>
        <v/>
      </c>
      <c r="M8" s="12" t="str">
        <f t="shared" ca="1" si="2"/>
        <v>OK</v>
      </c>
      <c r="N8" s="16"/>
    </row>
    <row r="9" spans="1:16" x14ac:dyDescent="0.25">
      <c r="A9" s="14">
        <v>44068</v>
      </c>
      <c r="B9" s="15" t="s">
        <v>19</v>
      </c>
      <c r="C9" s="15"/>
      <c r="D9" s="10"/>
      <c r="E9" s="10">
        <v>2</v>
      </c>
      <c r="F9" s="10">
        <v>1</v>
      </c>
      <c r="G9" s="10">
        <v>6</v>
      </c>
      <c r="H9" s="10"/>
      <c r="I9" s="10"/>
      <c r="J9" s="10" t="str">
        <f t="shared" si="0"/>
        <v>10</v>
      </c>
      <c r="K9" s="11">
        <f t="shared" si="1"/>
        <v>44372</v>
      </c>
      <c r="L9" s="39" t="str">
        <f t="shared" si="3"/>
        <v/>
      </c>
      <c r="M9" s="12" t="str">
        <f t="shared" ca="1" si="2"/>
        <v xml:space="preserve"> À Consommer</v>
      </c>
      <c r="N9" s="16"/>
    </row>
    <row r="10" spans="1:16" x14ac:dyDescent="0.25">
      <c r="A10" s="14">
        <v>44428</v>
      </c>
      <c r="B10" s="15" t="s">
        <v>19</v>
      </c>
      <c r="C10" s="15">
        <v>1</v>
      </c>
      <c r="D10" s="10"/>
      <c r="E10" s="10">
        <v>2</v>
      </c>
      <c r="F10" s="10">
        <v>1</v>
      </c>
      <c r="G10" s="10">
        <v>6</v>
      </c>
      <c r="H10" s="10" t="s">
        <v>26</v>
      </c>
      <c r="I10" s="10"/>
      <c r="J10" s="10" t="str">
        <f t="shared" si="0"/>
        <v>10</v>
      </c>
      <c r="K10" s="11">
        <f t="shared" si="1"/>
        <v>44732</v>
      </c>
      <c r="L10" s="39" t="str">
        <f t="shared" si="3"/>
        <v/>
      </c>
      <c r="M10" s="12" t="str">
        <f t="shared" ca="1" si="2"/>
        <v>OK</v>
      </c>
      <c r="N10" s="16"/>
    </row>
    <row r="11" spans="1:16" x14ac:dyDescent="0.25">
      <c r="A11" s="14">
        <v>44428</v>
      </c>
      <c r="B11" s="15" t="s">
        <v>19</v>
      </c>
      <c r="C11" s="15">
        <v>1</v>
      </c>
      <c r="D11" s="10"/>
      <c r="E11" s="10">
        <v>2</v>
      </c>
      <c r="F11" s="10">
        <v>1</v>
      </c>
      <c r="G11" s="10">
        <v>5</v>
      </c>
      <c r="H11" s="10" t="s">
        <v>26</v>
      </c>
      <c r="I11" s="10"/>
      <c r="J11" s="10" t="str">
        <f t="shared" si="0"/>
        <v>10</v>
      </c>
      <c r="K11" s="11">
        <f t="shared" si="1"/>
        <v>44732</v>
      </c>
      <c r="L11" s="39" t="str">
        <f t="shared" si="3"/>
        <v/>
      </c>
      <c r="M11" s="12" t="str">
        <f t="shared" ca="1" si="2"/>
        <v>OK</v>
      </c>
      <c r="N11" s="16"/>
    </row>
    <row r="12" spans="1:16" x14ac:dyDescent="0.25">
      <c r="A12" s="14">
        <v>44367</v>
      </c>
      <c r="B12" s="15" t="s">
        <v>22</v>
      </c>
      <c r="C12" s="15">
        <v>1</v>
      </c>
      <c r="D12" s="10"/>
      <c r="E12" s="10">
        <v>1</v>
      </c>
      <c r="F12" s="10">
        <v>1</v>
      </c>
      <c r="G12" s="10">
        <v>6</v>
      </c>
      <c r="H12" s="10" t="s">
        <v>26</v>
      </c>
      <c r="I12" s="10"/>
      <c r="J12" s="10" t="str">
        <f t="shared" si="0"/>
        <v>12</v>
      </c>
      <c r="K12" s="11">
        <f t="shared" si="1"/>
        <v>44732</v>
      </c>
      <c r="L12" s="39" t="str">
        <f t="shared" ref="L12" ca="1" si="4">IF(K12-DAY(45)&lt;=10,"Il vous reste " &amp;A10-TODAY()&amp;" jours","")</f>
        <v/>
      </c>
      <c r="M12" s="12" t="str">
        <f t="shared" ca="1" si="2"/>
        <v>OK</v>
      </c>
      <c r="N12" s="16"/>
    </row>
    <row r="13" spans="1:16" x14ac:dyDescent="0.25">
      <c r="A13" s="33"/>
      <c r="B13" s="34"/>
      <c r="C13" s="35"/>
      <c r="D13" s="35"/>
      <c r="E13" s="35"/>
      <c r="F13" s="35"/>
      <c r="G13" s="35"/>
      <c r="H13" s="35"/>
      <c r="I13" s="35"/>
      <c r="J13" s="35" t="b">
        <f t="shared" ref="J13:J14" si="5">IF(E13=1,"12",IF(E13=2,"10",IF(E13=3,"6")))</f>
        <v>0</v>
      </c>
      <c r="K13" s="36"/>
      <c r="L13" s="40"/>
      <c r="M13" s="37"/>
      <c r="N13" s="38"/>
    </row>
    <row r="14" spans="1:16" x14ac:dyDescent="0.25">
      <c r="A14" s="33"/>
      <c r="B14" s="34"/>
      <c r="C14" s="35"/>
      <c r="D14" s="35"/>
      <c r="E14" s="35"/>
      <c r="F14" s="35"/>
      <c r="G14" s="35"/>
      <c r="H14" s="35"/>
      <c r="I14" s="35"/>
      <c r="J14" s="35" t="b">
        <f t="shared" si="5"/>
        <v>0</v>
      </c>
      <c r="K14" s="36"/>
      <c r="L14" s="40"/>
      <c r="M14" s="37"/>
      <c r="N14" s="38"/>
    </row>
    <row r="15" spans="1:16" x14ac:dyDescent="0.25">
      <c r="A15" s="33"/>
      <c r="B15" s="34"/>
      <c r="C15" s="35"/>
      <c r="D15" s="35"/>
      <c r="E15" s="35"/>
      <c r="F15" s="35"/>
      <c r="G15" s="35"/>
      <c r="H15" s="35"/>
      <c r="I15" s="35"/>
      <c r="J15" s="35"/>
      <c r="K15" s="36"/>
      <c r="L15" s="40"/>
      <c r="M15" s="37"/>
      <c r="N15" s="38"/>
    </row>
    <row r="16" spans="1:16" x14ac:dyDescent="0.25">
      <c r="A16" s="33"/>
      <c r="B16" s="34"/>
      <c r="C16" s="35"/>
      <c r="D16" s="35"/>
      <c r="E16" s="35"/>
      <c r="F16" s="35"/>
      <c r="G16" s="35"/>
      <c r="H16" s="35"/>
      <c r="I16" s="35"/>
      <c r="J16" s="35"/>
      <c r="K16" s="36"/>
      <c r="L16" s="40"/>
      <c r="M16" s="37"/>
      <c r="N16" s="38"/>
    </row>
    <row r="17" spans="1:14" ht="15.75" thickBot="1" x14ac:dyDescent="0.3">
      <c r="A17" s="17"/>
      <c r="B17" s="18"/>
      <c r="C17" s="18"/>
      <c r="D17" s="18"/>
      <c r="E17" s="18"/>
      <c r="F17" s="19"/>
      <c r="G17" s="19"/>
      <c r="H17" s="19"/>
      <c r="I17" s="19"/>
      <c r="J17" s="19"/>
      <c r="K17" s="21"/>
      <c r="L17" s="41"/>
      <c r="M17" s="20"/>
      <c r="N17" s="22"/>
    </row>
    <row r="18" spans="1:14" ht="15.75" x14ac:dyDescent="0.3">
      <c r="A18" s="2"/>
      <c r="B18" s="3"/>
      <c r="C18" s="3"/>
      <c r="D18" s="3"/>
      <c r="E18" s="3"/>
      <c r="F18" s="4"/>
      <c r="G18" s="4"/>
      <c r="H18" s="4"/>
      <c r="I18" s="4"/>
      <c r="J18" s="3"/>
      <c r="K18" s="6"/>
      <c r="L18" s="6"/>
      <c r="M18" s="5"/>
      <c r="N18" s="3"/>
    </row>
    <row r="19" spans="1:14" x14ac:dyDescent="0.25">
      <c r="A19" s="49" t="s">
        <v>11</v>
      </c>
      <c r="B19" s="50"/>
      <c r="C19" s="50"/>
      <c r="D19" s="51"/>
      <c r="E19" s="27"/>
      <c r="F19" s="28"/>
    </row>
    <row r="20" spans="1:14" x14ac:dyDescent="0.25">
      <c r="A20" s="45" t="s">
        <v>12</v>
      </c>
      <c r="B20" s="46"/>
      <c r="C20" s="25" t="s">
        <v>5</v>
      </c>
      <c r="D20" s="25" t="s">
        <v>10</v>
      </c>
      <c r="E20" s="29"/>
      <c r="F20" s="30"/>
    </row>
    <row r="21" spans="1:14" x14ac:dyDescent="0.25">
      <c r="A21" s="47" t="s">
        <v>21</v>
      </c>
      <c r="B21" s="48"/>
      <c r="C21" s="26">
        <v>1</v>
      </c>
      <c r="D21" s="26">
        <v>12</v>
      </c>
      <c r="E21" s="31"/>
      <c r="F21" s="32"/>
    </row>
    <row r="22" spans="1:14" x14ac:dyDescent="0.25">
      <c r="A22" s="47" t="s">
        <v>8</v>
      </c>
      <c r="B22" s="48"/>
      <c r="C22" s="26">
        <v>2</v>
      </c>
      <c r="D22" s="26">
        <v>10</v>
      </c>
      <c r="E22" s="31"/>
      <c r="F22" s="32"/>
    </row>
    <row r="23" spans="1:14" x14ac:dyDescent="0.25">
      <c r="A23" s="47" t="s">
        <v>9</v>
      </c>
      <c r="B23" s="48"/>
      <c r="C23" s="26">
        <v>3</v>
      </c>
      <c r="D23" s="26">
        <v>6</v>
      </c>
      <c r="E23" s="31"/>
      <c r="F23" s="32"/>
    </row>
  </sheetData>
  <sortState ref="A3:N43">
    <sortCondition ref="K5"/>
  </sortState>
  <mergeCells count="6">
    <mergeCell ref="A1:N1"/>
    <mergeCell ref="A20:B20"/>
    <mergeCell ref="A21:B21"/>
    <mergeCell ref="A22:B22"/>
    <mergeCell ref="A23:B23"/>
    <mergeCell ref="A19:D19"/>
  </mergeCells>
  <conditionalFormatting sqref="M3:M16">
    <cfRule type="cellIs" dxfId="2" priority="2" operator="equal">
      <formula>"OK"</formula>
    </cfRule>
    <cfRule type="cellIs" dxfId="1" priority="3" operator="equal">
      <formula>"À Consommer"</formula>
    </cfRule>
  </conditionalFormatting>
  <conditionalFormatting sqref="K5">
    <cfRule type="cellIs" dxfId="0" priority="1" operator="greaterThan">
      <formula>"K5-45"</formula>
    </cfRule>
  </conditionalFormatting>
  <pageMargins left="0" right="0" top="0.35433070866141736" bottom="0.15748031496062992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P.S.I. TECHNOLOGIE</dc:creator>
  <cp:lastModifiedBy>P.S.I. TECHNOLOGIE</cp:lastModifiedBy>
  <cp:lastPrinted>2021-10-30T16:09:02Z</cp:lastPrinted>
  <dcterms:created xsi:type="dcterms:W3CDTF">2021-10-28T05:18:19Z</dcterms:created>
  <dcterms:modified xsi:type="dcterms:W3CDTF">2021-10-30T17:18:41Z</dcterms:modified>
</cp:coreProperties>
</file>