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COMMUN\UIPWN_Production_Affaires\EELPABLAT\zz FIBRE\AVP\"/>
    </mc:Choice>
  </mc:AlternateContent>
  <bookViews>
    <workbookView xWindow="0" yWindow="0" windowWidth="19200" windowHeight="6135"/>
  </bookViews>
  <sheets>
    <sheet name="FichierTraitement" sheetId="1" r:id="rId1"/>
    <sheet name="FichierClos" sheetId="2" r:id="rId2"/>
    <sheet name="FeuilleSuivi" sheetId="4" r:id="rId3"/>
    <sheet name="FeuilleSuiviFichierClos" sheetId="5" r:id="rId4"/>
  </sheets>
  <calcPr calcId="152511"/>
  <pivotCaches>
    <pivotCache cacheId="7" r:id="rId5"/>
    <pivotCache cacheId="1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89" i="2" l="1"/>
  <c r="K299" i="2"/>
  <c r="K26" i="1" l="1"/>
  <c r="K27" i="1"/>
  <c r="K28" i="1"/>
  <c r="K32" i="1"/>
  <c r="K33" i="1"/>
  <c r="K34" i="1"/>
  <c r="K35" i="1"/>
  <c r="K36" i="1"/>
  <c r="K37" i="1"/>
  <c r="K38" i="1"/>
  <c r="K42" i="1"/>
  <c r="K44" i="1"/>
  <c r="K47" i="1"/>
  <c r="K48" i="1"/>
  <c r="K51" i="1"/>
  <c r="K52" i="1"/>
  <c r="K53" i="1"/>
  <c r="K56" i="1"/>
  <c r="K57" i="1"/>
  <c r="K58" i="1"/>
  <c r="K59" i="1"/>
  <c r="K60" i="1"/>
  <c r="K61" i="1"/>
  <c r="K62" i="1"/>
  <c r="K63" i="1"/>
  <c r="K67" i="1"/>
  <c r="K69" i="1"/>
  <c r="K72" i="1"/>
  <c r="K73" i="1"/>
  <c r="K76" i="1"/>
  <c r="K77" i="1"/>
  <c r="K78" i="1"/>
  <c r="K81" i="1"/>
  <c r="K82" i="1"/>
  <c r="K83" i="1"/>
  <c r="K84" i="1"/>
  <c r="K85" i="1"/>
  <c r="K86" i="1"/>
  <c r="K87" i="1"/>
  <c r="K88" i="1"/>
  <c r="K92" i="1"/>
  <c r="K94" i="1"/>
  <c r="K97" i="1"/>
  <c r="K98" i="1"/>
  <c r="I99" i="1"/>
  <c r="I100" i="1"/>
  <c r="I101" i="1"/>
  <c r="J99" i="1"/>
  <c r="J100" i="1"/>
  <c r="J101" i="1"/>
  <c r="K99" i="1"/>
  <c r="K100" i="1"/>
  <c r="K101" i="1"/>
  <c r="I98" i="1"/>
  <c r="J98" i="1"/>
  <c r="I95" i="1"/>
  <c r="I96" i="1"/>
  <c r="I97" i="1"/>
  <c r="J95" i="1"/>
  <c r="J96" i="1"/>
  <c r="J97" i="1"/>
  <c r="K95" i="1"/>
  <c r="K96" i="1"/>
  <c r="I93" i="1"/>
  <c r="I94" i="1"/>
  <c r="J93" i="1"/>
  <c r="J94" i="1"/>
  <c r="K93" i="1"/>
  <c r="I89" i="1"/>
  <c r="I90" i="1"/>
  <c r="I91" i="1"/>
  <c r="I92" i="1"/>
  <c r="J89" i="1"/>
  <c r="J90" i="1"/>
  <c r="J91" i="1"/>
  <c r="J92" i="1"/>
  <c r="K89" i="1"/>
  <c r="K90" i="1"/>
  <c r="K91" i="1"/>
  <c r="I88" i="1"/>
  <c r="J88" i="1"/>
  <c r="I87" i="1"/>
  <c r="J87" i="1"/>
  <c r="I86" i="1"/>
  <c r="J86" i="1"/>
  <c r="I85" i="1"/>
  <c r="J85" i="1"/>
  <c r="I84" i="1"/>
  <c r="J84" i="1"/>
  <c r="I83" i="1"/>
  <c r="J83" i="1"/>
  <c r="I82" i="1"/>
  <c r="J82" i="1"/>
  <c r="I79" i="1"/>
  <c r="I80" i="1"/>
  <c r="I81" i="1"/>
  <c r="J79" i="1"/>
  <c r="J80" i="1"/>
  <c r="J81" i="1"/>
  <c r="K79" i="1"/>
  <c r="K80" i="1"/>
  <c r="I78" i="1"/>
  <c r="J78" i="1"/>
  <c r="I77" i="1"/>
  <c r="J77" i="1"/>
  <c r="I74" i="1" l="1"/>
  <c r="I75" i="1"/>
  <c r="I76" i="1"/>
  <c r="J74" i="1"/>
  <c r="J75" i="1"/>
  <c r="J76" i="1"/>
  <c r="K74" i="1"/>
  <c r="K75" i="1"/>
  <c r="I73" i="1"/>
  <c r="J73" i="1"/>
  <c r="I70" i="1"/>
  <c r="I71" i="1"/>
  <c r="I72" i="1"/>
  <c r="J70" i="1"/>
  <c r="J71" i="1"/>
  <c r="J72" i="1"/>
  <c r="K70" i="1"/>
  <c r="K71" i="1"/>
  <c r="I68" i="1"/>
  <c r="I69" i="1"/>
  <c r="J68" i="1"/>
  <c r="J69" i="1"/>
  <c r="K68" i="1"/>
  <c r="I64" i="1"/>
  <c r="I65" i="1"/>
  <c r="I66" i="1"/>
  <c r="I67" i="1"/>
  <c r="J64" i="1"/>
  <c r="J65" i="1"/>
  <c r="J66" i="1"/>
  <c r="J67" i="1"/>
  <c r="K64" i="1"/>
  <c r="K65" i="1"/>
  <c r="K66" i="1"/>
  <c r="I63" i="1"/>
  <c r="J63" i="1"/>
  <c r="I62" i="1"/>
  <c r="J62" i="1"/>
  <c r="I61" i="1"/>
  <c r="J61" i="1"/>
  <c r="I60" i="1"/>
  <c r="J60" i="1"/>
  <c r="I59" i="1"/>
  <c r="J59" i="1"/>
  <c r="I58" i="1"/>
  <c r="J58" i="1"/>
  <c r="I57" i="1"/>
  <c r="J57" i="1"/>
  <c r="I54" i="1"/>
  <c r="I55" i="1"/>
  <c r="I56" i="1"/>
  <c r="J54" i="1"/>
  <c r="J55" i="1"/>
  <c r="J56" i="1"/>
  <c r="K54" i="1"/>
  <c r="K55" i="1"/>
  <c r="I53" i="1"/>
  <c r="J53" i="1"/>
  <c r="I52" i="1"/>
  <c r="J52" i="1"/>
  <c r="I49" i="1" l="1"/>
  <c r="I50" i="1"/>
  <c r="I51" i="1"/>
  <c r="J49" i="1"/>
  <c r="J50" i="1"/>
  <c r="J51" i="1"/>
  <c r="K49" i="1"/>
  <c r="K50" i="1"/>
  <c r="I48" i="1"/>
  <c r="J48" i="1"/>
  <c r="I45" i="1"/>
  <c r="I46" i="1"/>
  <c r="I47" i="1"/>
  <c r="J45" i="1"/>
  <c r="J46" i="1"/>
  <c r="J47" i="1"/>
  <c r="K45" i="1"/>
  <c r="K46" i="1"/>
  <c r="I43" i="1"/>
  <c r="I44" i="1"/>
  <c r="J43" i="1"/>
  <c r="J44" i="1"/>
  <c r="K43" i="1"/>
  <c r="I39" i="1"/>
  <c r="I40" i="1"/>
  <c r="I41" i="1"/>
  <c r="I42" i="1"/>
  <c r="J39" i="1"/>
  <c r="J40" i="1"/>
  <c r="J41" i="1"/>
  <c r="J42" i="1"/>
  <c r="K39" i="1"/>
  <c r="K40" i="1"/>
  <c r="K41" i="1"/>
  <c r="I38" i="1"/>
  <c r="J38" i="1"/>
  <c r="I37" i="1"/>
  <c r="J37" i="1"/>
  <c r="I36" i="1"/>
  <c r="J36" i="1"/>
  <c r="I35" i="1"/>
  <c r="J35" i="1"/>
  <c r="I34" i="1"/>
  <c r="J34" i="1"/>
  <c r="I33" i="1"/>
  <c r="J33" i="1"/>
  <c r="I32" i="1"/>
  <c r="J32" i="1"/>
  <c r="I29" i="1"/>
  <c r="I30" i="1"/>
  <c r="I31" i="1"/>
  <c r="J29" i="1"/>
  <c r="J30" i="1"/>
  <c r="J31" i="1"/>
  <c r="K29" i="1"/>
  <c r="K30" i="1"/>
  <c r="K31" i="1"/>
  <c r="I28" i="1"/>
  <c r="J28" i="1"/>
  <c r="I27" i="1"/>
  <c r="J27" i="1"/>
  <c r="K298" i="2" l="1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K2" i="1" l="1"/>
  <c r="K3" i="1"/>
  <c r="K4" i="1"/>
  <c r="K5" i="1"/>
  <c r="K6" i="1"/>
  <c r="K7" i="1"/>
  <c r="K8" i="1"/>
  <c r="K9" i="1"/>
  <c r="K10" i="1"/>
  <c r="K11" i="1"/>
  <c r="K12" i="1"/>
  <c r="K13" i="1"/>
  <c r="K15" i="1"/>
  <c r="K17" i="1"/>
  <c r="K18" i="1"/>
  <c r="K20" i="1"/>
  <c r="K14" i="1"/>
  <c r="K21" i="1"/>
  <c r="K22" i="1"/>
  <c r="K16" i="1"/>
  <c r="K19" i="1"/>
  <c r="K23" i="1"/>
  <c r="K24" i="1"/>
  <c r="K25" i="1"/>
  <c r="J2" i="1"/>
  <c r="J3" i="1"/>
  <c r="J4" i="1"/>
  <c r="J5" i="1"/>
  <c r="J6" i="1"/>
  <c r="J7" i="1"/>
  <c r="J8" i="1"/>
  <c r="J9" i="1"/>
  <c r="J10" i="1"/>
  <c r="J11" i="1"/>
  <c r="J12" i="1"/>
  <c r="J13" i="1"/>
  <c r="J15" i="1"/>
  <c r="J17" i="1"/>
  <c r="J18" i="1"/>
  <c r="J20" i="1"/>
  <c r="J14" i="1"/>
  <c r="J21" i="1"/>
  <c r="J22" i="1"/>
  <c r="J16" i="1"/>
  <c r="J19" i="1"/>
  <c r="J23" i="1"/>
  <c r="J24" i="1"/>
  <c r="J25" i="1"/>
  <c r="J26" i="1"/>
  <c r="I26" i="1"/>
  <c r="I25" i="1"/>
  <c r="I24" i="1"/>
  <c r="I23" i="1"/>
  <c r="I19" i="1"/>
  <c r="I16" i="1"/>
  <c r="I22" i="1"/>
  <c r="I21" i="1"/>
  <c r="I14" i="1"/>
  <c r="I20" i="1"/>
  <c r="I18" i="1"/>
  <c r="I17" i="1"/>
  <c r="I15" i="1"/>
  <c r="I13" i="1"/>
  <c r="I12" i="1"/>
  <c r="I11" i="1"/>
  <c r="I10" i="1"/>
  <c r="I9" i="1"/>
  <c r="I8" i="1"/>
  <c r="I7" i="1"/>
  <c r="I6" i="1"/>
  <c r="I5" i="1"/>
  <c r="I4" i="1"/>
  <c r="I3" i="1"/>
  <c r="I2" i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" i="2"/>
</calcChain>
</file>

<file path=xl/sharedStrings.xml><?xml version="1.0" encoding="utf-8"?>
<sst xmlns="http://schemas.openxmlformats.org/spreadsheetml/2006/main" count="1433" uniqueCount="454">
  <si>
    <t>ND</t>
  </si>
  <si>
    <t>CLOS</t>
  </si>
  <si>
    <t>EN COURS</t>
  </si>
  <si>
    <t>PPC</t>
  </si>
  <si>
    <t>AVP</t>
  </si>
  <si>
    <t>Doublon</t>
  </si>
  <si>
    <t>IMB</t>
  </si>
  <si>
    <t>Date reception</t>
  </si>
  <si>
    <t>Date traitement</t>
  </si>
  <si>
    <t>Commentaire</t>
  </si>
  <si>
    <t>Date Intervention</t>
  </si>
  <si>
    <t xml:space="preserve">Operateur </t>
  </si>
  <si>
    <t>Date intervention</t>
  </si>
  <si>
    <t>FT</t>
  </si>
  <si>
    <t>IMB/59350/X/0FSA</t>
  </si>
  <si>
    <t>IMB/80021/X/0RX3</t>
  </si>
  <si>
    <t xml:space="preserve"> IMB/59278/X/01G8 </t>
  </si>
  <si>
    <t>IMB/51454/X/043T</t>
  </si>
  <si>
    <t>IMB/59014/X/03PS</t>
  </si>
  <si>
    <t>IMB/59117/X/00DJ</t>
  </si>
  <si>
    <t>IMB/59350/X/0JIN</t>
  </si>
  <si>
    <t>IMB/62041/X/098P</t>
  </si>
  <si>
    <t>IMB/59350/C/0L60</t>
  </si>
  <si>
    <t>IMB/59447/X/02A6</t>
  </si>
  <si>
    <t>IMB/80021/X/0QV3</t>
  </si>
  <si>
    <t>IMB/10325/X/01AH</t>
  </si>
  <si>
    <t>IMB/59178/X/0J3Y</t>
  </si>
  <si>
    <t>IMB/59126/X/00O4</t>
  </si>
  <si>
    <t>0321798074</t>
  </si>
  <si>
    <t>IMB/62497/X/02KR</t>
  </si>
  <si>
    <t>IMB/59378/X/00IE</t>
  </si>
  <si>
    <t>IMB/62498/X/0BAU</t>
  </si>
  <si>
    <t>0326978190</t>
  </si>
  <si>
    <t>IMB/51454/C/OVIE</t>
  </si>
  <si>
    <t>0321672875</t>
  </si>
  <si>
    <t>IMB/62587/X/014G</t>
  </si>
  <si>
    <t>IMB/59350/S/2885</t>
  </si>
  <si>
    <t>0321240380</t>
  </si>
  <si>
    <t>IMB/62041/X/092P</t>
  </si>
  <si>
    <t>0326976178</t>
  </si>
  <si>
    <t>IMB/51454/X/01BK</t>
  </si>
  <si>
    <t>mail sade incoherence RO client</t>
  </si>
  <si>
    <t>mail constructel incohérence ro client</t>
  </si>
  <si>
    <t>mail sade manque RO client</t>
  </si>
  <si>
    <t xml:space="preserve">Mail SOGETREL manque RO  test DELC NOk </t>
  </si>
  <si>
    <t>Mail SOGETREL manque RO client</t>
  </si>
  <si>
    <t>GESPI EXP-0-1170004-01 en cours</t>
  </si>
  <si>
    <t>mail sade MANQUE RO client</t>
  </si>
  <si>
    <t>Mail SOGETREL manque RO</t>
  </si>
  <si>
    <t>mail SADE manque RO client dans le CRI</t>
  </si>
  <si>
    <t>Mail TEC BEN FAHRAT Azzedine  manque RO</t>
  </si>
  <si>
    <t>MAIL SADE MANQUE RO</t>
  </si>
  <si>
    <t>Étiquettes de colonnes</t>
  </si>
  <si>
    <t>Total général</t>
  </si>
  <si>
    <t>Nombre de ND</t>
  </si>
  <si>
    <t>Étiquettes de lignes</t>
  </si>
  <si>
    <t>Operateur</t>
  </si>
  <si>
    <t>Date Reception</t>
  </si>
  <si>
    <t/>
  </si>
  <si>
    <t>0321241348</t>
  </si>
  <si>
    <t>IMB/62041/X/09AU</t>
  </si>
  <si>
    <t>0326092839</t>
  </si>
  <si>
    <t>IMB/51454/C/OQM9</t>
  </si>
  <si>
    <t>0324330516</t>
  </si>
  <si>
    <t>IMB/08480/X/00QE</t>
  </si>
  <si>
    <t>0327278776</t>
  </si>
  <si>
    <t>IMB/59014/X/020B</t>
  </si>
  <si>
    <t>0321788487</t>
  </si>
  <si>
    <t>IMB/62498/S/06TM</t>
  </si>
  <si>
    <t>IMB/80021/X/0RS1</t>
  </si>
  <si>
    <t>IMB/59421/X/022H</t>
  </si>
  <si>
    <t>IMB/59350/X/0GY7</t>
  </si>
  <si>
    <t>IMB/59056/X/00A2</t>
  </si>
  <si>
    <t>IMB/62570/X/03RP</t>
  </si>
  <si>
    <t>IMB/10387/C/0456</t>
  </si>
  <si>
    <t>IMB/59183/X/0IUP</t>
  </si>
  <si>
    <t>IMB/62624/X/00Q9</t>
  </si>
  <si>
    <t>IMB/02408/X/01DD</t>
  </si>
  <si>
    <t>0320943288</t>
  </si>
  <si>
    <t>IMB/59278/X/00AT</t>
  </si>
  <si>
    <t>IMB/80021/C/0BR7</t>
  </si>
  <si>
    <t>IMB/59569/X/008P</t>
  </si>
  <si>
    <t>IMB/59183/X/0O3P</t>
  </si>
  <si>
    <t>IMB/59386/X/02TA</t>
  </si>
  <si>
    <t>IMB/59183/X/0C6N</t>
  </si>
  <si>
    <t>mail sade pour reference RO</t>
  </si>
  <si>
    <t>IMB/59410/C/M0EX</t>
  </si>
  <si>
    <t>0320147220</t>
  </si>
  <si>
    <t>IMB/59507/X/01W9</t>
  </si>
  <si>
    <t>IMB/51108/X/06AI</t>
  </si>
  <si>
    <t>0344214862</t>
  </si>
  <si>
    <t>IMB/60141/X/017Z</t>
  </si>
  <si>
    <t>0320466701</t>
  </si>
  <si>
    <t>IMB/59286/X/03RQ</t>
  </si>
  <si>
    <t>IMB/60141/X/00RY</t>
  </si>
  <si>
    <t>IMB/59599/S/0MH8</t>
  </si>
  <si>
    <t>IMB/59599/X/124W</t>
  </si>
  <si>
    <t>IMB/59350/C/5164</t>
  </si>
  <si>
    <t>IMB/59560/X/03IV</t>
  </si>
  <si>
    <t>IMB/59560/X/03KE</t>
  </si>
  <si>
    <t>IMB/59009/X/01OB</t>
  </si>
  <si>
    <t>0320367787</t>
  </si>
  <si>
    <t>IMB/59599/X/12J2</t>
  </si>
  <si>
    <t>IMB/59512/X/05AO</t>
  </si>
  <si>
    <t>IMB/59646/X/055T</t>
  </si>
  <si>
    <t xml:space="preserve"> IMB/59350/X/0FAM </t>
  </si>
  <si>
    <t>IMB/59350/X/0I0F</t>
  </si>
  <si>
    <t>IMB/59122/X/0A0O</t>
  </si>
  <si>
    <t>IMB/59350/X/0G8S</t>
  </si>
  <si>
    <t>IMB/59009/X/01TF</t>
  </si>
  <si>
    <t>0320429532</t>
  </si>
  <si>
    <t>IMB/59410/C/M1JH</t>
  </si>
  <si>
    <t>0320488747</t>
  </si>
  <si>
    <t>IMB/59650/X/09C8</t>
  </si>
  <si>
    <t>IMB/59350/X/0HXR</t>
  </si>
  <si>
    <t>IMB/59009/C/WV86</t>
  </si>
  <si>
    <t>IMB/59599/X/1271</t>
  </si>
  <si>
    <t>IMB/59044/X/01OS</t>
  </si>
  <si>
    <t>IMB/59343/X/02P4</t>
  </si>
  <si>
    <t>IMB/59646/X/055V</t>
  </si>
  <si>
    <t>IMB/59599/X/13R4</t>
  </si>
  <si>
    <t>IMB/59508/X/046B</t>
  </si>
  <si>
    <t>IMB/59585/X/0197</t>
  </si>
  <si>
    <t>IMB/62563/X/01P7</t>
  </si>
  <si>
    <t>IMB/62427/X/08GM</t>
  </si>
  <si>
    <t>0320438482</t>
  </si>
  <si>
    <t>IMB/59636/X/02UE</t>
  </si>
  <si>
    <t>IMB/80021/X/0RX4</t>
  </si>
  <si>
    <t>IMB/80021/X/0QR1</t>
  </si>
  <si>
    <t>IMB/80021/X/0SMG</t>
  </si>
  <si>
    <t>IMB/02722/X/05NL</t>
  </si>
  <si>
    <t>IMB/08105/S/03V8</t>
  </si>
  <si>
    <t>IMB/08409/X/05HY</t>
  </si>
  <si>
    <t>IMB/59211/X/000C</t>
  </si>
  <si>
    <t>IMB/80021/X/0RJ4</t>
  </si>
  <si>
    <t xml:space="preserve">orchestra ok - pas de RO  -RDV anc -  </t>
  </si>
  <si>
    <t>0325284702</t>
  </si>
  <si>
    <t>IMB/10081/X/024X</t>
  </si>
  <si>
    <t>0325783485</t>
  </si>
  <si>
    <t>IMB/10081/X/01WP</t>
  </si>
  <si>
    <t>0326217698</t>
  </si>
  <si>
    <t>IMB/51108/X/01RK</t>
  </si>
  <si>
    <t>0326444641</t>
  </si>
  <si>
    <t>IMB/51108/X/0436</t>
  </si>
  <si>
    <t>0326554391</t>
  </si>
  <si>
    <t>IMB/51230/X/039L</t>
  </si>
  <si>
    <t>0326870394</t>
  </si>
  <si>
    <t>IMB/51454/S/OO6J</t>
  </si>
  <si>
    <t>IMB/51454/X/04L0</t>
  </si>
  <si>
    <t>IMB/51454/X/048I</t>
  </si>
  <si>
    <t>IMB/51454/X/042W</t>
  </si>
  <si>
    <t>IMB/51454/X/04L2</t>
  </si>
  <si>
    <t>0326889741</t>
  </si>
  <si>
    <t>IMB/51573/X/02WP</t>
  </si>
  <si>
    <t>IMB/51454/X/0505</t>
  </si>
  <si>
    <t>IMB/51454/X/02I8</t>
  </si>
  <si>
    <t>IMB/51454/C/OP0F</t>
  </si>
  <si>
    <t>IMB/08409/X/06LN</t>
  </si>
  <si>
    <t>IMB/59599/S/0FU8</t>
  </si>
  <si>
    <t>IMB/59350/X/0G8T</t>
  </si>
  <si>
    <t>IMB/51454/X/04L1</t>
  </si>
  <si>
    <t>IMB/51454/C/OUI0</t>
  </si>
  <si>
    <t>IMB/59350/X/0J6O</t>
  </si>
  <si>
    <t>IMB/59122/X/0HG9</t>
  </si>
  <si>
    <t xml:space="preserve">Mail TEC Milliot Stoclin Dylan </t>
  </si>
  <si>
    <t>IMB/59332/X/00DK</t>
  </si>
  <si>
    <t>IMB/80021/X/0QV7</t>
  </si>
  <si>
    <t>IMB/80632/X/00QX</t>
  </si>
  <si>
    <t>IMB/02722/X/05O2</t>
  </si>
  <si>
    <t>Mail TEC PLUCIENNIK Flore  manque RO</t>
  </si>
  <si>
    <t>IMB/80021/X/0QLZ</t>
  </si>
  <si>
    <t>Mail TEC Azzedine Ben Farhat manque RO</t>
  </si>
  <si>
    <t>IMB/80021/X/0QR4</t>
  </si>
  <si>
    <t>IMB/80021/X/0SG3</t>
  </si>
  <si>
    <t>IMB/02722/X/02BR</t>
  </si>
  <si>
    <t>IMB/59650/X/0AVT</t>
  </si>
  <si>
    <t xml:space="preserve"> IMB/62498/X/0BD4 </t>
  </si>
  <si>
    <t>mail SOGETREL manque RO client</t>
  </si>
  <si>
    <t>IMB/59599/X/13TU</t>
  </si>
  <si>
    <t>IMB/59350/X/0GFA</t>
  </si>
  <si>
    <t>IMB/59350/X/0I0M</t>
  </si>
  <si>
    <t>IMB/59350/X/0I7O</t>
  </si>
  <si>
    <t>IMB/59286/X/03RP</t>
  </si>
  <si>
    <t>IMB/59350/C/0537</t>
  </si>
  <si>
    <t>IMB/59648/X/034O</t>
  </si>
  <si>
    <t>IMB/59524/X/00PQ</t>
  </si>
  <si>
    <t>IMB/62497/X/02KS</t>
  </si>
  <si>
    <t>IMB/62498/X/0AI9</t>
  </si>
  <si>
    <t xml:space="preserve"> IMB/51172/S/00LC </t>
  </si>
  <si>
    <t>IMB/80021/S/0L3S</t>
  </si>
  <si>
    <t>IMB/51058/X/0108</t>
  </si>
  <si>
    <t>IMB/59606/X/04GE</t>
  </si>
  <si>
    <t xml:space="preserve">Mail sogetrel pour RO incoherence de couleurs mais de PM dans route Possible  Test DELC ok </t>
  </si>
  <si>
    <t xml:space="preserve"> IMB/62498/X/0B92 </t>
  </si>
  <si>
    <t xml:space="preserve"> IMB/62510/X/09YY </t>
  </si>
  <si>
    <t>IMB/51055/X/014C</t>
  </si>
  <si>
    <t>IMB/59009/X/01QA</t>
  </si>
  <si>
    <t>IMB/59278/X/01G7</t>
  </si>
  <si>
    <t>IMB/59303/X/00DC</t>
  </si>
  <si>
    <t>Mail TEC Wendy philippo manque RO client</t>
  </si>
  <si>
    <t>IMB/59457/X/02G9</t>
  </si>
  <si>
    <t>mail sade incoherence porte droite ,PTO</t>
  </si>
  <si>
    <t>IMB/59512/X/05CQ</t>
  </si>
  <si>
    <t>IMB/59527/X/02XS</t>
  </si>
  <si>
    <t>IMB/59606/C/YGOC</t>
  </si>
  <si>
    <t>mail SOGETREL manque RO client  INFO DE Pidi  PT 6794  Ble Vio  Porte Droite - Slot#01/B05 -Porte Gauche - Slot#01/F08  avp 90</t>
  </si>
  <si>
    <t>IMB/62033/X/01CU</t>
  </si>
  <si>
    <t>IMB/62041/X/091G</t>
  </si>
  <si>
    <t>IMB/62041/X/098U</t>
  </si>
  <si>
    <t>IMB/62274/X/01WN</t>
  </si>
  <si>
    <t>IMB/62464/X/013O</t>
  </si>
  <si>
    <t>IMB/62510/X/0A26</t>
  </si>
  <si>
    <t>IMB/62510/X/0A37</t>
  </si>
  <si>
    <t>IMB/59599/S/0B7A</t>
  </si>
  <si>
    <t>IMB/59128/X/000K</t>
  </si>
  <si>
    <t>IMB/59044/X/01RU</t>
  </si>
  <si>
    <t>IMB/59339/X/0342</t>
  </si>
  <si>
    <t>IMB/59350/X/0JMC</t>
  </si>
  <si>
    <t>IMB/62186/X/01HJ</t>
  </si>
  <si>
    <t>IMB/59051/X/00WR</t>
  </si>
  <si>
    <t>IMB/59507/X/04HU</t>
  </si>
  <si>
    <t>IMB/62065/X/054C</t>
  </si>
  <si>
    <t>IMB/51454/S/OWXY</t>
  </si>
  <si>
    <t>IMB/62215/X/05WR</t>
  </si>
  <si>
    <t xml:space="preserve">IMI-VE-62215/05X0-1  au caff  Mickael Thune  pour remise en conformité </t>
  </si>
  <si>
    <t>IMB/59378/X/01E3</t>
  </si>
  <si>
    <t>maile tec orange GLORIEUX Florian incohérence RO ipon comm tec</t>
  </si>
  <si>
    <t xml:space="preserve"> IMB/59286/X/038J </t>
  </si>
  <si>
    <t>mail  TEC camille Dubois -  manque RO client</t>
  </si>
  <si>
    <t>IMB/62570/X/014W</t>
  </si>
  <si>
    <t>mail Sogetrel pour ref RO</t>
  </si>
  <si>
    <t>0327493447</t>
  </si>
  <si>
    <t>IMB/59606/X/03VX</t>
  </si>
  <si>
    <t>0327746512</t>
  </si>
  <si>
    <t>IMB/59122/X/0I6T</t>
  </si>
  <si>
    <t>IMB/60141/X/017W</t>
  </si>
  <si>
    <t>IMB/62041/X/099A</t>
  </si>
  <si>
    <t xml:space="preserve">IMB/62041/X/0927 </t>
  </si>
  <si>
    <t>0327499783</t>
  </si>
  <si>
    <t>IMB/59253/X/01JZ</t>
  </si>
  <si>
    <t>IMB/59328/X/00CN</t>
  </si>
  <si>
    <t>IMB/59032/X/01VO</t>
  </si>
  <si>
    <t>IMB/59122/X/0DXR</t>
  </si>
  <si>
    <t>IMB/59178/C/0BYQ</t>
  </si>
  <si>
    <t>IMB/59350/X/0E0M</t>
  </si>
  <si>
    <t>mail sade INCOHERENCE RO client</t>
  </si>
  <si>
    <t>IMB/59350/X/0JIM</t>
  </si>
  <si>
    <t>IMB/59383/X/016F</t>
  </si>
  <si>
    <t>Mail SOGETREL manque RO FI différent</t>
  </si>
  <si>
    <t>IMB/59606/C/YIVG</t>
  </si>
  <si>
    <t>FREE</t>
  </si>
  <si>
    <t>Mail SOGETREL manque RO client COMPLETE INCOHERENCE PAR RAPPORT A L ADRESSE CLIENT</t>
  </si>
  <si>
    <t>0321499851</t>
  </si>
  <si>
    <t>IMB/62413/X/02JM</t>
  </si>
  <si>
    <t>0325422465</t>
  </si>
  <si>
    <t>IMB/10387/C/02DK</t>
  </si>
  <si>
    <t>IMB/59609/X/00JA</t>
  </si>
  <si>
    <t>IMB/80021/S/09RY</t>
  </si>
  <si>
    <t>mail Constructel manque RO client dans le CRI</t>
  </si>
  <si>
    <t>IMB/51058/X/0125</t>
  </si>
  <si>
    <t>IMB/59350/C/1450</t>
  </si>
  <si>
    <t>IMB/62765/X/0454</t>
  </si>
  <si>
    <t>mail a Amelie Ryckman pour RO client</t>
  </si>
  <si>
    <t>0320063330</t>
  </si>
  <si>
    <t>IMB/59051/X/00BM</t>
  </si>
  <si>
    <t>0321163716</t>
  </si>
  <si>
    <t>IMB/62764/X/013Z</t>
  </si>
  <si>
    <t xml:space="preserve">IMB/51454/X/04LD </t>
  </si>
  <si>
    <t>IMB/51454/X/04ZX</t>
  </si>
  <si>
    <t>IMB/51454/X/046T</t>
  </si>
  <si>
    <t>IMB/10387/S/00FD</t>
  </si>
  <si>
    <t>MAIL TEC ORANGE Joël Bodivit</t>
  </si>
  <si>
    <t xml:space="preserve"> IMB/59350/X/0GTL </t>
  </si>
  <si>
    <t>IMB/62041/X/049B</t>
  </si>
  <si>
    <t>IMB/62263/X/0202</t>
  </si>
  <si>
    <t xml:space="preserve"> IMB/59599/C/0F39 </t>
  </si>
  <si>
    <t>IMB/59599/X/129U</t>
  </si>
  <si>
    <t>IMB/51454/C/ODFM</t>
  </si>
  <si>
    <t>IMB/59606/S/01CA</t>
  </si>
  <si>
    <t>0326975996</t>
  </si>
  <si>
    <t>IMB/51454/S/OTNM</t>
  </si>
  <si>
    <t>0323537125</t>
  </si>
  <si>
    <t>IMB/02722/X/05MV</t>
  </si>
  <si>
    <t>0321590774</t>
  </si>
  <si>
    <t>IMB/62263/X/00RM</t>
  </si>
  <si>
    <t>IMB/59122/X/0CSN</t>
  </si>
  <si>
    <t>Mail SOGETREL manque RO incohérence PTO</t>
  </si>
  <si>
    <t>IMB/59507/X/04GU</t>
  </si>
  <si>
    <t>IMB/08105/S/00X0</t>
  </si>
  <si>
    <t>IMB/08346/X/00JN</t>
  </si>
  <si>
    <t>IMB/62498/X/09OJ</t>
  </si>
  <si>
    <t>en attente Mail Aline pour modif IMB</t>
  </si>
  <si>
    <t>IMB/80021/C/06YH</t>
  </si>
  <si>
    <t>PT 2780   R/B  T3/D08  FI-5345-2421</t>
  </si>
  <si>
    <t>IMB/60463/X/034M</t>
  </si>
  <si>
    <t>IMB/62498/C/063L</t>
  </si>
  <si>
    <t>IMB/02722/X/02HE</t>
  </si>
  <si>
    <t>FI-3749-1565</t>
  </si>
  <si>
    <t>IMB/10387/C/01H6</t>
  </si>
  <si>
    <t>IMB/59122/X/0DWG</t>
  </si>
  <si>
    <t>pb372 R/B  Slot#03/K08 FI-6193-4235</t>
  </si>
  <si>
    <t>IMB/59606/X/04RU</t>
  </si>
  <si>
    <t>IMB/59606/X/04T0</t>
  </si>
  <si>
    <t>IMB/59560/X/01FP</t>
  </si>
  <si>
    <t xml:space="preserve"> PB 1309 TUBE ROUGE FIBRE VERT FI 2181-8171 PM PORTE DROITE SLOT#2 F03   voir Aline</t>
  </si>
  <si>
    <t>IMB/51476/X/007Q</t>
  </si>
  <si>
    <t>IMB/59178/X/0IKP</t>
  </si>
  <si>
    <t>0327958769</t>
  </si>
  <si>
    <t>IMB/59178/C/0GY0</t>
  </si>
  <si>
    <t>IMB/10060/X/014J</t>
  </si>
  <si>
    <t>IMB/59507/X/04GS</t>
  </si>
  <si>
    <t>EXP-Q-FI593460002-01  -POUR MAJ IPON</t>
  </si>
  <si>
    <t>IMB/10357/X/0138</t>
  </si>
  <si>
    <t>IMB/51454/C/YMMO</t>
  </si>
  <si>
    <t>IMB/51454/C/ORKD</t>
  </si>
  <si>
    <t>IMB/51454/C/OQ2V</t>
  </si>
  <si>
    <t>IMB/80131/X/00KO</t>
  </si>
  <si>
    <t>IMB/51454/X/04VX</t>
  </si>
  <si>
    <t>0320397615</t>
  </si>
  <si>
    <t>IMB/59343/X/02SA</t>
  </si>
  <si>
    <t>0320395340</t>
  </si>
  <si>
    <t>IMB/59350/X/0I1G</t>
  </si>
  <si>
    <t>IMB/51454/X/03VA</t>
  </si>
  <si>
    <t>0321155269</t>
  </si>
  <si>
    <t xml:space="preserve"> IMB/62041/X/07U7</t>
  </si>
  <si>
    <t xml:space="preserve"> IMB/59512/C/ZYGD</t>
  </si>
  <si>
    <t>IMB/10343/X/020I</t>
  </si>
  <si>
    <t>IMB/51454/X/04LD</t>
  </si>
  <si>
    <t>0321792134</t>
  </si>
  <si>
    <t>IMB/62510/X/0A1D</t>
  </si>
  <si>
    <t>0325781247</t>
  </si>
  <si>
    <t>0326033861</t>
  </si>
  <si>
    <t>IMB/51454/C/P0BA</t>
  </si>
  <si>
    <t>0326976380</t>
  </si>
  <si>
    <t>IMB/51454/S/OB5K</t>
  </si>
  <si>
    <t>0320473507</t>
  </si>
  <si>
    <t>IMB/59299/X/05CH</t>
  </si>
  <si>
    <t>0344582735</t>
  </si>
  <si>
    <t>IMB/60141/X/00OD</t>
  </si>
  <si>
    <t>0321240881</t>
  </si>
  <si>
    <t>IMB/62041/X/08TV</t>
  </si>
  <si>
    <t>0322954072</t>
  </si>
  <si>
    <t>IMB/80021/X/0PL3</t>
  </si>
  <si>
    <t>Mail CONSTRUCTEL manque RO</t>
  </si>
  <si>
    <t>IMB/51108/X/03YX</t>
  </si>
  <si>
    <t>0320143744</t>
  </si>
  <si>
    <t>IMB/59507/X/02PD</t>
  </si>
  <si>
    <t>0327477043</t>
  </si>
  <si>
    <t>IMB/59606/X/04YR</t>
  </si>
  <si>
    <t>0326659214</t>
  </si>
  <si>
    <t>IMB/51108/X/08B2</t>
  </si>
  <si>
    <t>0326979450</t>
  </si>
  <si>
    <t>IMB/51454/C/OE04</t>
  </si>
  <si>
    <t>0326092619</t>
  </si>
  <si>
    <t>IMB/51454/X/03LK</t>
  </si>
  <si>
    <t>IMB/51108/X/00OU</t>
  </si>
  <si>
    <t>IMB/60463/X/00S8</t>
  </si>
  <si>
    <t>IMB/51454/C/OBAX</t>
  </si>
  <si>
    <t>IMB/62498/X/0BAY</t>
  </si>
  <si>
    <t>IMB/59606/S/YFMR</t>
  </si>
  <si>
    <t>0326382543</t>
  </si>
  <si>
    <t>IMB/51058/X/00Z9</t>
  </si>
  <si>
    <t>0320478523</t>
  </si>
  <si>
    <t>IMB/59386/X/02MA</t>
  </si>
  <si>
    <t>IMB/59014/X/03WX</t>
  </si>
  <si>
    <t>IMB/59507/X/04DY</t>
  </si>
  <si>
    <t>IMB/62119/X/07J7</t>
  </si>
  <si>
    <t>IMB/02408/X/02S7</t>
  </si>
  <si>
    <t>IMB/80021/C/0B2C</t>
  </si>
  <si>
    <t>IMB/80021/S/0CMU</t>
  </si>
  <si>
    <t>IMB/59014/X/00SM</t>
  </si>
  <si>
    <t>0325781579</t>
  </si>
  <si>
    <t>0326871033</t>
  </si>
  <si>
    <t>IMB/51454/X/04RB</t>
  </si>
  <si>
    <t>0320142006</t>
  </si>
  <si>
    <t>IMB/59350/C/3398</t>
  </si>
  <si>
    <t>0326836970</t>
  </si>
  <si>
    <t>IMB/51454/X/04KZ</t>
  </si>
  <si>
    <t>0344573144</t>
  </si>
  <si>
    <t>IMB/60141/X/003P</t>
  </si>
  <si>
    <t>0321015349</t>
  </si>
  <si>
    <t>IMB/62479/X/005W</t>
  </si>
  <si>
    <t>IMB/59512/S/00HO</t>
  </si>
  <si>
    <t>IMB/51573/X/02R7</t>
  </si>
  <si>
    <t>IMB/51108/X/005S</t>
  </si>
  <si>
    <t>0324331815</t>
  </si>
  <si>
    <t>IMB/08480/X/00OA</t>
  </si>
  <si>
    <t>PPC  T5/B2  fi-6465-3864  9946 b/b</t>
  </si>
  <si>
    <t>IMB/51454/X/01F7</t>
  </si>
  <si>
    <t xml:space="preserve">Mail PPC </t>
  </si>
  <si>
    <t>0323681956</t>
  </si>
  <si>
    <t>IMB/02691/X/0FKM</t>
  </si>
  <si>
    <t>0325455439</t>
  </si>
  <si>
    <t>IMB/10387/X/08FR</t>
  </si>
  <si>
    <t>0325735196</t>
  </si>
  <si>
    <t>IMB/10387/X/096J</t>
  </si>
  <si>
    <t>0326838257</t>
  </si>
  <si>
    <t>IMB/51454/C/OP0U</t>
  </si>
  <si>
    <t>0326830106</t>
  </si>
  <si>
    <t>IMB/51454/C/OQU1</t>
  </si>
  <si>
    <t>0326977389</t>
  </si>
  <si>
    <t>IMB/51454/C/OTRF</t>
  </si>
  <si>
    <t>0326830825</t>
  </si>
  <si>
    <t>IMB/51454/S/OYM8</t>
  </si>
  <si>
    <t>0328048018</t>
  </si>
  <si>
    <t>IMB/59090/X/0193</t>
  </si>
  <si>
    <t>0328052140</t>
  </si>
  <si>
    <t>IMB/59350/C/2804</t>
  </si>
  <si>
    <t>0320127288</t>
  </si>
  <si>
    <t>IMB/59350/X/0HVB</t>
  </si>
  <si>
    <t>0327272278</t>
  </si>
  <si>
    <t>IMB/59383/X/00BE</t>
  </si>
  <si>
    <t>0322920402</t>
  </si>
  <si>
    <t>Date Réception/Semaine</t>
  </si>
  <si>
    <t xml:space="preserve">Date Traitement/ Semaine </t>
  </si>
  <si>
    <t>Mail PPC TEC Vin Hervé</t>
  </si>
  <si>
    <t>T4/H05   APP 1102 ETG 11 ESC A</t>
  </si>
  <si>
    <t>Mail PPC  MAJ IPON impossible</t>
  </si>
  <si>
    <t>Date Reception/semaine</t>
  </si>
  <si>
    <t xml:space="preserve">Date Traitement/Semaine </t>
  </si>
  <si>
    <t>IMB/51230/X/02CM</t>
  </si>
  <si>
    <t>0326830846</t>
  </si>
  <si>
    <t>IMB/51454/S/OQ7V</t>
  </si>
  <si>
    <t>0326831025</t>
  </si>
  <si>
    <t>0326874329</t>
  </si>
  <si>
    <t>0327418030</t>
  </si>
  <si>
    <t>0327955634</t>
  </si>
  <si>
    <t>0327882872</t>
  </si>
  <si>
    <t>IMB/59178/S/0APE</t>
  </si>
  <si>
    <t>0320023355</t>
  </si>
  <si>
    <t>IMB/59278/X/01G8</t>
  </si>
  <si>
    <t>0328044215</t>
  </si>
  <si>
    <t>0320935967</t>
  </si>
  <si>
    <t>0320064811</t>
  </si>
  <si>
    <t>0320422826</t>
  </si>
  <si>
    <t>0328045800</t>
  </si>
  <si>
    <t>0327432735</t>
  </si>
  <si>
    <t>IMB/59457/X/02HD</t>
  </si>
  <si>
    <t>0321156605</t>
  </si>
  <si>
    <t>0391202277</t>
  </si>
  <si>
    <t>0321785939</t>
  </si>
  <si>
    <t>0322728239</t>
  </si>
  <si>
    <t>0322478301</t>
  </si>
  <si>
    <t>APT 110 PT 3355  R     FI-3480-8390</t>
  </si>
  <si>
    <t>PT5521 R/B 2D08</t>
  </si>
  <si>
    <t>Mail SOGETREL manque RO PT1677 B/R 4C07  ESC C1 ET 1  FI-1160-7905</t>
  </si>
  <si>
    <t>(vide)</t>
  </si>
  <si>
    <t>A VOIR PLP  0320881707Duclos Guy + Mail TEC AUGUSTO REMI</t>
  </si>
  <si>
    <t>0326322476</t>
  </si>
  <si>
    <t>0328048415</t>
  </si>
  <si>
    <t>0326839340</t>
  </si>
  <si>
    <t>IMB/51454/C/OZ8U</t>
  </si>
  <si>
    <t>0321233614</t>
  </si>
  <si>
    <t>IMB/62041/X/06QT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</si>
</sst>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000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ahoma"/>
      <family val="2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 style="medium">
        <color rgb="FFE2E2E2"/>
      </bottom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0"/>
  </cellStyleXfs>
  <cellXfs count="166">
    <xf numFmtId="0" fontId="0" fillId="0" borderId="0" xfId="0"/>
    <xf numFmtId="164" fontId="1" fillId="0" borderId="0" xfId="0" applyNumberFormat="1" applyFont="1"/>
    <xf numFmtId="0" fontId="1" fillId="0" borderId="0" xfId="0" applyFont="1"/>
    <xf numFmtId="165" fontId="1" fillId="0" borderId="0" xfId="0" applyNumberFormat="1" applyFont="1" applyFill="1"/>
    <xf numFmtId="164" fontId="1" fillId="0" borderId="1" xfId="0" applyNumberFormat="1" applyFont="1" applyFill="1" applyBorder="1" applyAlignment="1">
      <alignment horizontal="left" vertical="top"/>
    </xf>
    <xf numFmtId="164" fontId="1" fillId="0" borderId="2" xfId="0" applyNumberFormat="1" applyFont="1" applyFill="1" applyBorder="1" applyAlignment="1">
      <alignment horizontal="left" vertical="top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2" borderId="0" xfId="0" applyFont="1" applyFill="1"/>
    <xf numFmtId="0" fontId="1" fillId="0" borderId="0" xfId="0" applyNumberFormat="1" applyFont="1" applyFill="1"/>
    <xf numFmtId="0" fontId="1" fillId="0" borderId="0" xfId="0" applyNumberFormat="1" applyFont="1" applyFill="1" applyBorder="1"/>
    <xf numFmtId="0" fontId="1" fillId="0" borderId="0" xfId="0" applyNumberFormat="1" applyFont="1"/>
    <xf numFmtId="14" fontId="1" fillId="0" borderId="0" xfId="0" applyNumberFormat="1" applyFont="1"/>
    <xf numFmtId="14" fontId="1" fillId="0" borderId="4" xfId="0" applyNumberFormat="1" applyFont="1" applyFill="1" applyBorder="1"/>
    <xf numFmtId="164" fontId="1" fillId="0" borderId="4" xfId="0" applyNumberFormat="1" applyFont="1" applyFill="1" applyBorder="1"/>
    <xf numFmtId="164" fontId="1" fillId="4" borderId="1" xfId="0" applyNumberFormat="1" applyFont="1" applyFill="1" applyBorder="1" applyAlignment="1">
      <alignment horizontal="left" vertical="top"/>
    </xf>
    <xf numFmtId="14" fontId="1" fillId="0" borderId="0" xfId="0" applyNumberFormat="1" applyFont="1" applyFill="1" applyAlignment="1"/>
    <xf numFmtId="14" fontId="1" fillId="0" borderId="0" xfId="0" applyNumberFormat="1" applyFont="1" applyFill="1" applyBorder="1" applyAlignment="1"/>
    <xf numFmtId="164" fontId="1" fillId="4" borderId="3" xfId="0" applyNumberFormat="1" applyFont="1" applyFill="1" applyBorder="1"/>
    <xf numFmtId="165" fontId="1" fillId="4" borderId="3" xfId="0" applyNumberFormat="1" applyFont="1" applyFill="1" applyBorder="1" applyAlignment="1">
      <alignment horizontal="left"/>
    </xf>
    <xf numFmtId="165" fontId="1" fillId="4" borderId="3" xfId="0" applyNumberFormat="1" applyFont="1" applyFill="1" applyBorder="1" applyAlignment="1">
      <alignment horizontal="right"/>
    </xf>
    <xf numFmtId="165" fontId="1" fillId="4" borderId="3" xfId="0" applyNumberFormat="1" applyFont="1" applyFill="1" applyBorder="1"/>
    <xf numFmtId="164" fontId="1" fillId="4" borderId="2" xfId="0" applyNumberFormat="1" applyFont="1" applyFill="1" applyBorder="1" applyAlignment="1">
      <alignment horizontal="left" vertical="top"/>
    </xf>
    <xf numFmtId="164" fontId="1" fillId="4" borderId="4" xfId="0" applyNumberFormat="1" applyFont="1" applyFill="1" applyBorder="1"/>
    <xf numFmtId="165" fontId="1" fillId="4" borderId="4" xfId="0" applyNumberFormat="1" applyFont="1" applyFill="1" applyBorder="1" applyAlignment="1">
      <alignment horizontal="left"/>
    </xf>
    <xf numFmtId="165" fontId="1" fillId="4" borderId="4" xfId="0" applyNumberFormat="1" applyFont="1" applyFill="1" applyBorder="1" applyAlignment="1">
      <alignment horizontal="right"/>
    </xf>
    <xf numFmtId="165" fontId="1" fillId="4" borderId="4" xfId="0" applyNumberFormat="1" applyFont="1" applyFill="1" applyBorder="1"/>
    <xf numFmtId="14" fontId="1" fillId="0" borderId="3" xfId="0" applyNumberFormat="1" applyFont="1" applyFill="1" applyBorder="1" applyAlignment="1"/>
    <xf numFmtId="164" fontId="1" fillId="0" borderId="3" xfId="0" applyNumberFormat="1" applyFont="1" applyFill="1" applyBorder="1"/>
    <xf numFmtId="0" fontId="0" fillId="0" borderId="0" xfId="0"/>
    <xf numFmtId="14" fontId="1" fillId="0" borderId="4" xfId="0" applyNumberFormat="1" applyFont="1" applyFill="1" applyBorder="1" applyAlignment="1"/>
    <xf numFmtId="14" fontId="1" fillId="0" borderId="1" xfId="0" applyNumberFormat="1" applyFont="1" applyFill="1" applyBorder="1" applyAlignment="1"/>
    <xf numFmtId="0" fontId="1" fillId="4" borderId="0" xfId="0" applyNumberFormat="1" applyFont="1" applyFill="1" applyBorder="1"/>
    <xf numFmtId="0" fontId="1" fillId="3" borderId="0" xfId="0" applyNumberFormat="1" applyFont="1" applyFill="1" applyBorder="1"/>
    <xf numFmtId="14" fontId="1" fillId="0" borderId="3" xfId="0" applyNumberFormat="1" applyFont="1" applyFill="1" applyBorder="1"/>
    <xf numFmtId="14" fontId="1" fillId="0" borderId="3" xfId="0" applyNumberFormat="1" applyFont="1" applyFill="1" applyBorder="1" applyAlignment="1">
      <alignment horizontal="right" vertical="top"/>
    </xf>
    <xf numFmtId="164" fontId="1" fillId="0" borderId="1" xfId="0" applyNumberFormat="1" applyFont="1" applyBorder="1" applyAlignment="1">
      <alignment horizontal="left" vertical="top"/>
    </xf>
    <xf numFmtId="14" fontId="1" fillId="0" borderId="4" xfId="0" applyNumberFormat="1" applyFont="1" applyFill="1" applyBorder="1" applyAlignment="1">
      <alignment horizontal="right" vertical="top"/>
    </xf>
    <xf numFmtId="16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/>
    <xf numFmtId="0" fontId="1" fillId="0" borderId="0" xfId="0" applyFont="1" applyFill="1" applyAlignment="1"/>
    <xf numFmtId="164" fontId="1" fillId="0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left"/>
    </xf>
    <xf numFmtId="165" fontId="1" fillId="0" borderId="0" xfId="0" applyNumberFormat="1" applyFont="1" applyFill="1" applyAlignment="1"/>
    <xf numFmtId="16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/>
    <xf numFmtId="165" fontId="1" fillId="0" borderId="0" xfId="0" applyNumberFormat="1" applyFont="1" applyAlignment="1"/>
    <xf numFmtId="0" fontId="1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top"/>
    </xf>
    <xf numFmtId="165" fontId="1" fillId="0" borderId="0" xfId="0" applyNumberFormat="1" applyFont="1" applyFill="1" applyAlignment="1">
      <alignment vertical="center" wrapText="1"/>
    </xf>
    <xf numFmtId="0" fontId="1" fillId="0" borderId="0" xfId="0" applyFont="1" applyFill="1" applyAlignment="1">
      <alignment vertical="center"/>
    </xf>
    <xf numFmtId="0" fontId="1" fillId="0" borderId="0" xfId="0" applyFont="1" applyFill="1"/>
    <xf numFmtId="165" fontId="1" fillId="0" borderId="0" xfId="0" applyNumberFormat="1" applyFont="1"/>
    <xf numFmtId="164" fontId="1" fillId="0" borderId="0" xfId="0" applyNumberFormat="1" applyFont="1" applyBorder="1" applyAlignment="1">
      <alignment horizontal="left"/>
    </xf>
    <xf numFmtId="0" fontId="1" fillId="0" borderId="0" xfId="0" applyFont="1" applyFill="1" applyBorder="1"/>
    <xf numFmtId="165" fontId="1" fillId="0" borderId="0" xfId="0" applyNumberFormat="1" applyFont="1" applyFill="1" applyBorder="1"/>
    <xf numFmtId="164" fontId="1" fillId="0" borderId="0" xfId="1" applyNumberFormat="1" applyFont="1" applyFill="1" applyBorder="1" applyAlignment="1">
      <alignment horizontal="left" vertical="top"/>
    </xf>
    <xf numFmtId="0" fontId="1" fillId="0" borderId="0" xfId="1" applyFont="1" applyFill="1" applyBorder="1" applyAlignment="1">
      <alignment horizontal="left" vertical="top"/>
    </xf>
    <xf numFmtId="164" fontId="1" fillId="0" borderId="0" xfId="0" applyNumberFormat="1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165" fontId="1" fillId="0" borderId="1" xfId="0" applyNumberFormat="1" applyFont="1" applyBorder="1" applyAlignment="1">
      <alignment horizontal="right" vertical="top"/>
    </xf>
    <xf numFmtId="0" fontId="1" fillId="0" borderId="1" xfId="0" applyFont="1" applyBorder="1" applyAlignment="1">
      <alignment vertical="top"/>
    </xf>
    <xf numFmtId="14" fontId="1" fillId="0" borderId="1" xfId="0" applyNumberFormat="1" applyFont="1" applyFill="1" applyBorder="1" applyAlignment="1">
      <alignment horizontal="right" vertical="top"/>
    </xf>
    <xf numFmtId="164" fontId="1" fillId="0" borderId="0" xfId="0" applyNumberFormat="1" applyFont="1" applyFill="1" applyBorder="1"/>
    <xf numFmtId="164" fontId="1" fillId="0" borderId="1" xfId="0" applyNumberFormat="1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vertical="top"/>
    </xf>
    <xf numFmtId="164" fontId="1" fillId="0" borderId="2" xfId="0" applyNumberFormat="1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 vertical="top"/>
    </xf>
    <xf numFmtId="164" fontId="1" fillId="0" borderId="2" xfId="0" applyNumberFormat="1" applyFont="1" applyBorder="1" applyAlignment="1">
      <alignment horizontal="left" vertical="top"/>
    </xf>
    <xf numFmtId="0" fontId="1" fillId="0" borderId="2" xfId="0" applyFont="1" applyFill="1" applyBorder="1" applyAlignment="1">
      <alignment horizontal="left"/>
    </xf>
    <xf numFmtId="0" fontId="1" fillId="0" borderId="2" xfId="0" applyFont="1" applyBorder="1" applyAlignment="1">
      <alignment vertical="top"/>
    </xf>
    <xf numFmtId="0" fontId="1" fillId="0" borderId="4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left"/>
    </xf>
    <xf numFmtId="14" fontId="1" fillId="0" borderId="0" xfId="0" applyNumberFormat="1" applyFont="1" applyFill="1" applyBorder="1"/>
    <xf numFmtId="0" fontId="1" fillId="0" borderId="4" xfId="0" applyFont="1" applyBorder="1" applyAlignment="1">
      <alignment vertical="top"/>
    </xf>
    <xf numFmtId="0" fontId="1" fillId="0" borderId="1" xfId="0" applyFont="1" applyFill="1" applyBorder="1" applyAlignment="1"/>
    <xf numFmtId="0" fontId="1" fillId="0" borderId="1" xfId="0" applyFont="1" applyBorder="1"/>
    <xf numFmtId="0" fontId="1" fillId="0" borderId="3" xfId="0" applyFont="1" applyFill="1" applyBorder="1" applyAlignment="1"/>
    <xf numFmtId="0" fontId="1" fillId="0" borderId="4" xfId="0" applyFont="1" applyFill="1" applyBorder="1" applyAlignment="1"/>
    <xf numFmtId="0" fontId="1" fillId="0" borderId="1" xfId="0" applyFont="1" applyFill="1" applyBorder="1"/>
    <xf numFmtId="165" fontId="1" fillId="0" borderId="0" xfId="0" applyNumberFormat="1" applyFont="1" applyBorder="1" applyAlignment="1">
      <alignment horizontal="right" vertical="top"/>
    </xf>
    <xf numFmtId="165" fontId="1" fillId="0" borderId="4" xfId="0" applyNumberFormat="1" applyFont="1" applyFill="1" applyBorder="1" applyAlignment="1"/>
    <xf numFmtId="165" fontId="1" fillId="0" borderId="1" xfId="0" applyNumberFormat="1" applyFont="1" applyBorder="1"/>
    <xf numFmtId="165" fontId="1" fillId="0" borderId="3" xfId="0" applyNumberFormat="1" applyFont="1" applyFill="1" applyBorder="1" applyAlignment="1"/>
    <xf numFmtId="165" fontId="1" fillId="0" borderId="1" xfId="0" applyNumberFormat="1" applyFont="1" applyFill="1" applyBorder="1"/>
    <xf numFmtId="165" fontId="1" fillId="0" borderId="4" xfId="0" applyNumberFormat="1" applyFont="1" applyFill="1" applyBorder="1" applyAlignment="1">
      <alignment horizontal="center"/>
    </xf>
    <xf numFmtId="165" fontId="1" fillId="0" borderId="3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165" fontId="1" fillId="0" borderId="0" xfId="0" applyNumberFormat="1" applyFont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top"/>
    </xf>
    <xf numFmtId="165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vertical="top"/>
    </xf>
    <xf numFmtId="0" fontId="3" fillId="0" borderId="0" xfId="0" applyFont="1" applyFill="1" applyAlignment="1"/>
    <xf numFmtId="0" fontId="3" fillId="0" borderId="0" xfId="0" applyFont="1" applyAlignment="1"/>
    <xf numFmtId="164" fontId="1" fillId="4" borderId="1" xfId="0" applyNumberFormat="1" applyFont="1" applyFill="1" applyBorder="1" applyAlignment="1">
      <alignment vertical="top"/>
    </xf>
    <xf numFmtId="0" fontId="1" fillId="4" borderId="1" xfId="0" applyFont="1" applyFill="1" applyBorder="1" applyAlignment="1">
      <alignment vertical="top"/>
    </xf>
    <xf numFmtId="0" fontId="1" fillId="4" borderId="0" xfId="0" applyFont="1" applyFill="1" applyAlignment="1"/>
    <xf numFmtId="165" fontId="1" fillId="4" borderId="0" xfId="0" applyNumberFormat="1" applyFont="1" applyFill="1" applyAlignment="1"/>
    <xf numFmtId="0" fontId="1" fillId="4" borderId="3" xfId="0" applyNumberFormat="1" applyFont="1" applyFill="1" applyBorder="1" applyAlignment="1">
      <alignment horizontal="left" vertical="top"/>
    </xf>
    <xf numFmtId="0" fontId="1" fillId="0" borderId="0" xfId="0" applyNumberFormat="1" applyFont="1" applyAlignment="1">
      <alignment horizontal="left"/>
    </xf>
    <xf numFmtId="0" fontId="1" fillId="4" borderId="3" xfId="0" applyNumberFormat="1" applyFont="1" applyFill="1" applyBorder="1" applyAlignment="1">
      <alignment horizontal="left"/>
    </xf>
    <xf numFmtId="0" fontId="1" fillId="4" borderId="4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 vertical="top"/>
    </xf>
    <xf numFmtId="0" fontId="1" fillId="4" borderId="1" xfId="0" applyNumberFormat="1" applyFont="1" applyFill="1" applyBorder="1" applyAlignment="1">
      <alignment horizontal="left" vertical="top"/>
    </xf>
    <xf numFmtId="164" fontId="1" fillId="4" borderId="3" xfId="0" applyNumberFormat="1" applyFont="1" applyFill="1" applyBorder="1" applyAlignment="1"/>
    <xf numFmtId="165" fontId="1" fillId="4" borderId="3" xfId="0" applyNumberFormat="1" applyFont="1" applyFill="1" applyBorder="1" applyAlignment="1"/>
    <xf numFmtId="164" fontId="4" fillId="4" borderId="1" xfId="0" applyNumberFormat="1" applyFont="1" applyFill="1" applyBorder="1" applyAlignment="1">
      <alignment horizontal="left" vertical="top"/>
    </xf>
    <xf numFmtId="0" fontId="4" fillId="4" borderId="3" xfId="0" applyNumberFormat="1" applyFont="1" applyFill="1" applyBorder="1" applyAlignment="1">
      <alignment horizontal="left" vertical="top"/>
    </xf>
    <xf numFmtId="164" fontId="4" fillId="4" borderId="3" xfId="0" applyNumberFormat="1" applyFont="1" applyFill="1" applyBorder="1" applyAlignment="1"/>
    <xf numFmtId="165" fontId="4" fillId="4" borderId="3" xfId="0" applyNumberFormat="1" applyFont="1" applyFill="1" applyBorder="1" applyAlignment="1">
      <alignment horizontal="right"/>
    </xf>
    <xf numFmtId="165" fontId="4" fillId="4" borderId="3" xfId="0" applyNumberFormat="1" applyFont="1" applyFill="1" applyBorder="1" applyAlignment="1"/>
    <xf numFmtId="164" fontId="1" fillId="3" borderId="2" xfId="0" applyNumberFormat="1" applyFont="1" applyFill="1" applyBorder="1" applyAlignment="1">
      <alignment horizontal="left" vertical="top"/>
    </xf>
    <xf numFmtId="0" fontId="1" fillId="3" borderId="4" xfId="0" applyNumberFormat="1" applyFont="1" applyFill="1" applyBorder="1" applyAlignment="1">
      <alignment horizontal="left"/>
    </xf>
    <xf numFmtId="0" fontId="1" fillId="4" borderId="3" xfId="0" applyFont="1" applyFill="1" applyBorder="1" applyAlignment="1"/>
    <xf numFmtId="164" fontId="1" fillId="3" borderId="4" xfId="0" applyNumberFormat="1" applyFont="1" applyFill="1" applyBorder="1"/>
    <xf numFmtId="165" fontId="1" fillId="3" borderId="4" xfId="0" applyNumberFormat="1" applyFont="1" applyFill="1" applyBorder="1" applyAlignment="1">
      <alignment horizontal="left"/>
    </xf>
    <xf numFmtId="165" fontId="1" fillId="3" borderId="4" xfId="0" applyNumberFormat="1" applyFont="1" applyFill="1" applyBorder="1" applyAlignment="1">
      <alignment horizontal="right"/>
    </xf>
    <xf numFmtId="165" fontId="1" fillId="3" borderId="4" xfId="0" applyNumberFormat="1" applyFont="1" applyFill="1" applyBorder="1"/>
    <xf numFmtId="164" fontId="1" fillId="5" borderId="1" xfId="0" applyNumberFormat="1" applyFont="1" applyFill="1" applyBorder="1" applyAlignment="1">
      <alignment horizontal="left" vertical="top"/>
    </xf>
    <xf numFmtId="0" fontId="1" fillId="5" borderId="6" xfId="0" applyNumberFormat="1" applyFont="1" applyFill="1" applyBorder="1" applyAlignment="1">
      <alignment horizontal="left" vertical="top"/>
    </xf>
    <xf numFmtId="164" fontId="1" fillId="5" borderId="6" xfId="0" applyNumberFormat="1" applyFont="1" applyFill="1" applyBorder="1" applyAlignment="1"/>
    <xf numFmtId="165" fontId="1" fillId="5" borderId="6" xfId="0" applyNumberFormat="1" applyFont="1" applyFill="1" applyBorder="1" applyAlignment="1">
      <alignment horizontal="left"/>
    </xf>
    <xf numFmtId="165" fontId="1" fillId="5" borderId="6" xfId="0" applyNumberFormat="1" applyFont="1" applyFill="1" applyBorder="1" applyAlignment="1">
      <alignment horizontal="right"/>
    </xf>
    <xf numFmtId="165" fontId="1" fillId="5" borderId="6" xfId="0" applyNumberFormat="1" applyFont="1" applyFill="1" applyBorder="1" applyAlignment="1"/>
    <xf numFmtId="0" fontId="1" fillId="5" borderId="5" xfId="0" applyNumberFormat="1" applyFont="1" applyFill="1" applyBorder="1"/>
    <xf numFmtId="164" fontId="1" fillId="5" borderId="6" xfId="0" applyNumberFormat="1" applyFont="1" applyFill="1" applyBorder="1"/>
    <xf numFmtId="165" fontId="1" fillId="5" borderId="6" xfId="0" applyNumberFormat="1" applyFont="1" applyFill="1" applyBorder="1"/>
    <xf numFmtId="0" fontId="1" fillId="5" borderId="1" xfId="0" applyNumberFormat="1" applyFont="1" applyFill="1" applyBorder="1" applyAlignment="1">
      <alignment horizontal="left" vertical="top"/>
    </xf>
    <xf numFmtId="164" fontId="1" fillId="5" borderId="5" xfId="0" applyNumberFormat="1" applyFont="1" applyFill="1" applyBorder="1"/>
    <xf numFmtId="165" fontId="1" fillId="5" borderId="5" xfId="0" applyNumberFormat="1" applyFont="1" applyFill="1" applyBorder="1" applyAlignment="1">
      <alignment horizontal="left"/>
    </xf>
    <xf numFmtId="165" fontId="1" fillId="5" borderId="5" xfId="0" applyNumberFormat="1" applyFont="1" applyFill="1" applyBorder="1" applyAlignment="1">
      <alignment horizontal="right"/>
    </xf>
    <xf numFmtId="165" fontId="1" fillId="5" borderId="5" xfId="0" applyNumberFormat="1" applyFont="1" applyFill="1" applyBorder="1"/>
    <xf numFmtId="0" fontId="0" fillId="0" borderId="0" xfId="0" applyNumberFormat="1" applyFont="1" applyFill="1"/>
    <xf numFmtId="0" fontId="0" fillId="4" borderId="0" xfId="0" applyNumberFormat="1" applyFont="1" applyFill="1" applyBorder="1"/>
    <xf numFmtId="164" fontId="1" fillId="3" borderId="1" xfId="0" applyNumberFormat="1" applyFont="1" applyFill="1" applyBorder="1" applyAlignment="1">
      <alignment horizontal="left" vertical="top"/>
    </xf>
    <xf numFmtId="0" fontId="1" fillId="3" borderId="3" xfId="0" applyNumberFormat="1" applyFont="1" applyFill="1" applyBorder="1" applyAlignment="1">
      <alignment horizontal="left" vertical="top"/>
    </xf>
    <xf numFmtId="164" fontId="1" fillId="3" borderId="3" xfId="0" applyNumberFormat="1" applyFont="1" applyFill="1" applyBorder="1"/>
    <xf numFmtId="165" fontId="1" fillId="3" borderId="3" xfId="0" applyNumberFormat="1" applyFont="1" applyFill="1" applyBorder="1" applyAlignment="1">
      <alignment horizontal="right"/>
    </xf>
    <xf numFmtId="165" fontId="1" fillId="3" borderId="3" xfId="0" applyNumberFormat="1" applyFont="1" applyFill="1" applyBorder="1"/>
    <xf numFmtId="0" fontId="1" fillId="3" borderId="3" xfId="0" applyNumberFormat="1" applyFont="1" applyFill="1" applyBorder="1"/>
    <xf numFmtId="0" fontId="1" fillId="3" borderId="7" xfId="0" applyNumberFormat="1" applyFont="1" applyFill="1" applyBorder="1"/>
    <xf numFmtId="0" fontId="1" fillId="3" borderId="4" xfId="0" applyNumberFormat="1" applyFont="1" applyFill="1" applyBorder="1" applyAlignment="1">
      <alignment horizontal="left" vertical="top"/>
    </xf>
    <xf numFmtId="0" fontId="1" fillId="3" borderId="4" xfId="0" applyNumberFormat="1" applyFont="1" applyFill="1" applyBorder="1"/>
    <xf numFmtId="0" fontId="1" fillId="3" borderId="8" xfId="0" applyNumberFormat="1" applyFont="1" applyFill="1" applyBorder="1"/>
    <xf numFmtId="0" fontId="0" fillId="3" borderId="8" xfId="0" applyNumberFormat="1" applyFont="1" applyFill="1" applyBorder="1"/>
    <xf numFmtId="14" fontId="1" fillId="0" borderId="4" xfId="0" applyNumberFormat="1" applyFont="1" applyFill="1" applyBorder="1" applyAlignment="1">
      <alignment horizontal="left" vertical="top"/>
    </xf>
    <xf numFmtId="0" fontId="1" fillId="0" borderId="4" xfId="0" applyNumberFormat="1" applyFont="1" applyFill="1" applyBorder="1"/>
    <xf numFmtId="0" fontId="1" fillId="0" borderId="8" xfId="0" applyNumberFormat="1" applyFont="1" applyFill="1" applyBorder="1"/>
    <xf numFmtId="0" fontId="0" fillId="5" borderId="5" xfId="0" applyNumberFormat="1" applyFont="1" applyFill="1" applyBorder="1"/>
    <xf numFmtId="0" fontId="1" fillId="4" borderId="4" xfId="0" applyNumberFormat="1" applyFont="1" applyFill="1" applyBorder="1" applyAlignment="1">
      <alignment horizontal="left" vertical="top"/>
    </xf>
    <xf numFmtId="0" fontId="1" fillId="4" borderId="4" xfId="0" applyNumberFormat="1" applyFont="1" applyFill="1" applyBorder="1"/>
    <xf numFmtId="0" fontId="0" fillId="4" borderId="8" xfId="0" applyNumberFormat="1" applyFont="1" applyFill="1" applyBorder="1"/>
    <xf numFmtId="0" fontId="1" fillId="3" borderId="3" xfId="0" applyNumberFormat="1" applyFont="1" applyFill="1" applyBorder="1" applyAlignment="1">
      <alignment horizontal="left"/>
    </xf>
    <xf numFmtId="165" fontId="1" fillId="3" borderId="3" xfId="0" applyNumberFormat="1" applyFont="1" applyFill="1" applyBorder="1" applyAlignment="1">
      <alignment horizontal="left"/>
    </xf>
  </cellXfs>
  <cellStyles count="2">
    <cellStyle name="Normal" xfId="0" builtinId="0"/>
    <cellStyle name="Normal 2" xfId="1"/>
  </cellStyles>
  <dxfs count="508"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7030A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ont>
        <color rgb="FF7030A0"/>
      </font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indexed="64"/>
          <bgColor theme="5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solid">
          <fgColor indexed="64"/>
          <bgColor theme="5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indexed="64"/>
          <bgColor theme="5" tint="0.79998168889431442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solid">
          <fgColor indexed="64"/>
          <bgColor theme="5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left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solid">
          <fgColor indexed="64"/>
          <bgColor theme="5" tint="0.79998168889431442"/>
        </patternFill>
      </fill>
      <alignment horizontal="left" vertical="top" textRotation="0" wrapText="0" indent="0" justifyLastLine="0" shrinkToFit="0" readingOrder="0"/>
      <border diagonalUp="0" diagonalDown="0" outline="0">
        <left style="medium">
          <color rgb="FFE2E2E2"/>
        </left>
        <right style="medium">
          <color rgb="FFE2E2E2"/>
        </right>
        <top style="medium">
          <color rgb="FFE2E2E2"/>
        </top>
        <bottom style="medium">
          <color rgb="FFE2E2E2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solid">
          <fgColor indexed="64"/>
          <bgColor theme="5" tint="0.79998168889431442"/>
        </patternFill>
      </fill>
      <alignment horizontal="left" vertical="top" textRotation="0" wrapText="0" indent="0" justifyLastLine="0" shrinkToFit="0" readingOrder="0"/>
      <border diagonalUp="0" diagonalDown="0" outline="0">
        <left style="medium">
          <color rgb="FFE2E2E2"/>
        </left>
        <right style="medium">
          <color rgb="FFE2E2E2"/>
        </right>
        <top style="medium">
          <color rgb="FFE2E2E2"/>
        </top>
        <bottom style="medium">
          <color rgb="FFE2E2E2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[AVP MAJ Version Finale.xlsm]FeuilleSuivi!Tableau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FeuilleSuivi!$C$4:$C$5</c:f>
              <c:strCache>
                <c:ptCount val="1"/>
                <c:pt idx="0">
                  <c:v>31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FeuilleSuivi!$C$6:$C$9</c:f>
              <c:numCache>
                <c:formatCode>General</c:formatCode>
                <c:ptCount val="3"/>
                <c:pt idx="0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FeuilleSuivi!$D$4:$D$5</c:f>
              <c:strCache>
                <c:ptCount val="1"/>
                <c:pt idx="0">
                  <c:v>32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FeuilleSuivi!$D$6:$D$9</c:f>
              <c:numCache>
                <c:formatCode>General</c:formatCode>
                <c:ptCount val="3"/>
                <c:pt idx="0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FeuilleSuivi!$E$4:$E$5</c:f>
              <c:strCache>
                <c:ptCount val="1"/>
                <c:pt idx="0">
                  <c:v>33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FeuilleSuivi!$E$6:$E$9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FeuilleSuivi!$F$4:$F$5</c:f>
              <c:strCache>
                <c:ptCount val="1"/>
                <c:pt idx="0">
                  <c:v>36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FeuilleSuivi!$F$6:$F$9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FeuilleSuivi!$G$4:$G$5</c:f>
              <c:strCache>
                <c:ptCount val="1"/>
                <c:pt idx="0">
                  <c:v>38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FeuilleSuivi!$G$6:$G$9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FeuilleSuivi!$H$4:$H$5</c:f>
              <c:strCache>
                <c:ptCount val="1"/>
                <c:pt idx="0">
                  <c:v>40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FeuilleSuivi!$H$6:$H$9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</c:ser>
        <c:ser>
          <c:idx val="6"/>
          <c:order val="6"/>
          <c:tx>
            <c:strRef>
              <c:f>FeuilleSuivi!$I$4:$I$5</c:f>
              <c:strCache>
                <c:ptCount val="1"/>
                <c:pt idx="0">
                  <c:v>41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FeuilleSuivi!$I$6:$I$9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7"/>
          <c:order val="7"/>
          <c:tx>
            <c:strRef>
              <c:f>FeuilleSuivi!$J$4:$J$5</c:f>
              <c:strCache>
                <c:ptCount val="1"/>
                <c:pt idx="0">
                  <c:v>42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FeuilleSuivi!$J$6:$J$9</c:f>
              <c:numCache>
                <c:formatCode>General</c:formatCode>
                <c:ptCount val="3"/>
                <c:pt idx="0">
                  <c:v>3</c:v>
                </c:pt>
              </c:numCache>
            </c:numRef>
          </c:val>
        </c:ser>
        <c:ser>
          <c:idx val="8"/>
          <c:order val="8"/>
          <c:tx>
            <c:strRef>
              <c:f>FeuilleSuivi!$K$4:$K$5</c:f>
              <c:strCache>
                <c:ptCount val="1"/>
                <c:pt idx="0">
                  <c:v>43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FeuilleSuivi!$K$6:$K$9</c:f>
              <c:numCache>
                <c:formatCode>General</c:formatCode>
                <c:ptCount val="3"/>
                <c:pt idx="0">
                  <c:v>3</c:v>
                </c:pt>
              </c:numCache>
            </c:numRef>
          </c:val>
        </c:ser>
        <c:ser>
          <c:idx val="9"/>
          <c:order val="9"/>
          <c:tx>
            <c:strRef>
              <c:f>FeuilleSuivi!$L$4:$L$5</c:f>
              <c:strCache>
                <c:ptCount val="1"/>
                <c:pt idx="0">
                  <c:v>45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FeuilleSuivi!$L$6:$L$9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10"/>
          <c:order val="10"/>
          <c:tx>
            <c:strRef>
              <c:f>FeuilleSuivi!$M$4:$M$5</c:f>
              <c:strCache>
                <c:ptCount val="1"/>
                <c:pt idx="0">
                  <c:v>47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FeuilleSuivi!$M$6:$M$9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</c:ser>
        <c:ser>
          <c:idx val="11"/>
          <c:order val="11"/>
          <c:tx>
            <c:strRef>
              <c:f>FeuilleSuivi!$N$4:$N$5</c:f>
              <c:strCache>
                <c:ptCount val="1"/>
                <c:pt idx="0">
                  <c:v>48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FeuilleSuivi!$N$6:$N$9</c:f>
              <c:numCache>
                <c:formatCode>General</c:formatCode>
                <c:ptCount val="3"/>
                <c:pt idx="0">
                  <c:v>6</c:v>
                </c:pt>
                <c:pt idx="2">
                  <c:v>23</c:v>
                </c:pt>
              </c:numCache>
            </c:numRef>
          </c:val>
        </c:ser>
        <c:ser>
          <c:idx val="12"/>
          <c:order val="12"/>
          <c:tx>
            <c:strRef>
              <c:f>FeuilleSuivi!$O$4:$O$5</c:f>
              <c:strCache>
                <c:ptCount val="1"/>
                <c:pt idx="0">
                  <c:v>52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FeuilleSuivi!$B$6:$B$9</c:f>
              <c:strCache>
                <c:ptCount val="3"/>
                <c:pt idx="0">
                  <c:v>EN COURS</c:v>
                </c:pt>
                <c:pt idx="1">
                  <c:v>PPC</c:v>
                </c:pt>
                <c:pt idx="2">
                  <c:v>(vide)</c:v>
                </c:pt>
              </c:strCache>
            </c:strRef>
          </c:cat>
          <c:val>
            <c:numRef>
              <c:f>FeuilleSuivi!$O$6:$O$9</c:f>
              <c:numCache>
                <c:formatCode>General</c:formatCode>
                <c:ptCount val="3"/>
                <c:pt idx="2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9999232"/>
        <c:axId val="519997272"/>
      </c:barChart>
      <c:catAx>
        <c:axId val="519999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9997272"/>
        <c:crosses val="autoZero"/>
        <c:auto val="1"/>
        <c:lblAlgn val="ctr"/>
        <c:lblOffset val="100"/>
        <c:noMultiLvlLbl val="0"/>
      </c:catAx>
      <c:valAx>
        <c:axId val="519997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9999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[AVP MAJ Version Finale.xlsm]FeuilleSuiviFichierClos!Tableau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FeuilleSuiviFichierClos!$C$3:$C$4</c:f>
              <c:strCache>
                <c:ptCount val="1"/>
                <c:pt idx="0">
                  <c:v>31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FeuilleSuiviFichierClos!$C$5</c:f>
              <c:numCache>
                <c:formatCode>General</c:formatCode>
                <c:ptCount val="1"/>
                <c:pt idx="0">
                  <c:v>21</c:v>
                </c:pt>
              </c:numCache>
            </c:numRef>
          </c:val>
        </c:ser>
        <c:ser>
          <c:idx val="1"/>
          <c:order val="1"/>
          <c:tx>
            <c:strRef>
              <c:f>FeuilleSuiviFichierClos!$D$3:$D$4</c:f>
              <c:strCache>
                <c:ptCount val="1"/>
                <c:pt idx="0">
                  <c:v>32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FeuilleSuiviFichierClos!$D$5</c:f>
              <c:numCache>
                <c:formatCode>General</c:formatCode>
                <c:ptCount val="1"/>
                <c:pt idx="0">
                  <c:v>53</c:v>
                </c:pt>
              </c:numCache>
            </c:numRef>
          </c:val>
        </c:ser>
        <c:ser>
          <c:idx val="2"/>
          <c:order val="2"/>
          <c:tx>
            <c:strRef>
              <c:f>FeuilleSuiviFichierClos!$E$3:$E$4</c:f>
              <c:strCache>
                <c:ptCount val="1"/>
                <c:pt idx="0">
                  <c:v>33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FeuilleSuiviFichierClos!$E$5</c:f>
              <c:numCache>
                <c:formatCode>General</c:formatCode>
                <c:ptCount val="1"/>
                <c:pt idx="0">
                  <c:v>16</c:v>
                </c:pt>
              </c:numCache>
            </c:numRef>
          </c:val>
        </c:ser>
        <c:ser>
          <c:idx val="3"/>
          <c:order val="3"/>
          <c:tx>
            <c:strRef>
              <c:f>FeuilleSuiviFichierClos!$F$3:$F$4</c:f>
              <c:strCache>
                <c:ptCount val="1"/>
                <c:pt idx="0">
                  <c:v>34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FeuilleSuiviFichierClos!$F$5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</c:ser>
        <c:ser>
          <c:idx val="4"/>
          <c:order val="4"/>
          <c:tx>
            <c:strRef>
              <c:f>FeuilleSuiviFichierClos!$G$3:$G$4</c:f>
              <c:strCache>
                <c:ptCount val="1"/>
                <c:pt idx="0">
                  <c:v>35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FeuilleSuiviFichierClos!$G$5</c:f>
              <c:numCache>
                <c:formatCode>General</c:formatCode>
                <c:ptCount val="1"/>
                <c:pt idx="0">
                  <c:v>39</c:v>
                </c:pt>
              </c:numCache>
            </c:numRef>
          </c:val>
        </c:ser>
        <c:ser>
          <c:idx val="5"/>
          <c:order val="5"/>
          <c:tx>
            <c:strRef>
              <c:f>FeuilleSuiviFichierClos!$H$3:$H$4</c:f>
              <c:strCache>
                <c:ptCount val="1"/>
                <c:pt idx="0">
                  <c:v>36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FeuilleSuiviFichierClos!$H$5</c:f>
              <c:numCache>
                <c:formatCode>General</c:formatCode>
                <c:ptCount val="1"/>
                <c:pt idx="0">
                  <c:v>44</c:v>
                </c:pt>
              </c:numCache>
            </c:numRef>
          </c:val>
        </c:ser>
        <c:ser>
          <c:idx val="6"/>
          <c:order val="6"/>
          <c:tx>
            <c:strRef>
              <c:f>FeuilleSuiviFichierClos!$I$3:$I$4</c:f>
              <c:strCache>
                <c:ptCount val="1"/>
                <c:pt idx="0">
                  <c:v>37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FeuilleSuiviFichierClos!$I$5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ser>
          <c:idx val="7"/>
          <c:order val="7"/>
          <c:tx>
            <c:strRef>
              <c:f>FeuilleSuiviFichierClos!$J$3:$J$4</c:f>
              <c:strCache>
                <c:ptCount val="1"/>
                <c:pt idx="0">
                  <c:v>38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FeuilleSuiviFichierClos!$J$5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8"/>
          <c:order val="8"/>
          <c:tx>
            <c:strRef>
              <c:f>FeuilleSuiviFichierClos!$K$3:$K$4</c:f>
              <c:strCache>
                <c:ptCount val="1"/>
                <c:pt idx="0">
                  <c:v>39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FeuilleSuiviFichierClos!$K$5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9"/>
          <c:order val="9"/>
          <c:tx>
            <c:strRef>
              <c:f>FeuilleSuiviFichierClos!$L$3:$L$4</c:f>
              <c:strCache>
                <c:ptCount val="1"/>
                <c:pt idx="0">
                  <c:v>40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FeuilleSuiviFichierClos!$L$5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0"/>
          <c:order val="10"/>
          <c:tx>
            <c:strRef>
              <c:f>FeuilleSuiviFichierClos!$M$3:$M$4</c:f>
              <c:strCache>
                <c:ptCount val="1"/>
                <c:pt idx="0">
                  <c:v>41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FeuilleSuiviFichierClos!$M$5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ser>
          <c:idx val="11"/>
          <c:order val="11"/>
          <c:tx>
            <c:strRef>
              <c:f>FeuilleSuiviFichierClos!$N$3:$N$4</c:f>
              <c:strCache>
                <c:ptCount val="1"/>
                <c:pt idx="0">
                  <c:v>42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FeuilleSuiviFichierClos!$N$5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2"/>
          <c:order val="12"/>
          <c:tx>
            <c:strRef>
              <c:f>FeuilleSuiviFichierClos!$O$3:$O$4</c:f>
              <c:strCache>
                <c:ptCount val="1"/>
                <c:pt idx="0">
                  <c:v>43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FeuilleSuiviFichierClos!$O$5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13"/>
          <c:order val="13"/>
          <c:tx>
            <c:strRef>
              <c:f>FeuilleSuiviFichierClos!$P$3:$P$4</c:f>
              <c:strCache>
                <c:ptCount val="1"/>
                <c:pt idx="0">
                  <c:v>44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FeuilleSuiviFichierClos!$P$5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ser>
          <c:idx val="14"/>
          <c:order val="14"/>
          <c:tx>
            <c:strRef>
              <c:f>FeuilleSuiviFichierClos!$Q$3:$Q$4</c:f>
              <c:strCache>
                <c:ptCount val="1"/>
                <c:pt idx="0">
                  <c:v>45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FeuilleSuiviFichierClos!$Q$5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5"/>
          <c:order val="15"/>
          <c:tx>
            <c:strRef>
              <c:f>FeuilleSuiviFichierClos!$R$3:$R$4</c:f>
              <c:strCache>
                <c:ptCount val="1"/>
                <c:pt idx="0">
                  <c:v>46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FeuilleSuiviFichierClos!$R$5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ser>
          <c:idx val="16"/>
          <c:order val="16"/>
          <c:tx>
            <c:strRef>
              <c:f>FeuilleSuiviFichierClos!$S$3:$S$4</c:f>
              <c:strCache>
                <c:ptCount val="1"/>
                <c:pt idx="0">
                  <c:v>48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FeuilleSuiviFichierClos!$B$5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FeuilleSuiviFichierClos!$S$5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0003936"/>
        <c:axId val="520002368"/>
      </c:barChart>
      <c:catAx>
        <c:axId val="520003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002368"/>
        <c:crosses val="autoZero"/>
        <c:auto val="1"/>
        <c:lblAlgn val="ctr"/>
        <c:lblOffset val="100"/>
        <c:noMultiLvlLbl val="0"/>
      </c:catAx>
      <c:valAx>
        <c:axId val="520002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003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47625</xdr:rowOff>
        </xdr:from>
        <xdr:to>
          <xdr:col>14</xdr:col>
          <xdr:colOff>647700</xdr:colOff>
          <xdr:row>2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 &amp; Traitement des fichiers clos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171450</xdr:rowOff>
        </xdr:from>
        <xdr:to>
          <xdr:col>14</xdr:col>
          <xdr:colOff>609600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1543050</xdr:colOff>
      <xdr:row>10</xdr:row>
      <xdr:rowOff>80962</xdr:rowOff>
    </xdr:from>
    <xdr:to>
      <xdr:col>17</xdr:col>
      <xdr:colOff>523875</xdr:colOff>
      <xdr:row>24</xdr:row>
      <xdr:rowOff>157162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10</xdr:row>
      <xdr:rowOff>80962</xdr:rowOff>
    </xdr:from>
    <xdr:to>
      <xdr:col>21</xdr:col>
      <xdr:colOff>180975</xdr:colOff>
      <xdr:row>24</xdr:row>
      <xdr:rowOff>157162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MEZ Michele UI NDF" refreshedDate="44533.373075925927" createdVersion="5" refreshedVersion="5" minRefreshableVersion="3" recordCount="100">
  <cacheSource type="worksheet">
    <worksheetSource name="Tableau1"/>
  </cacheSource>
  <cacheFields count="11">
    <cacheField name="ND" numFmtId="164">
      <sharedItems containsMixedTypes="1" containsNumber="1" containsInteger="1" minValue="320023355" maxValue="391202277"/>
    </cacheField>
    <cacheField name="IMB" numFmtId="0">
      <sharedItems/>
    </cacheField>
    <cacheField name="Operateur" numFmtId="0">
      <sharedItems containsBlank="1"/>
    </cacheField>
    <cacheField name="AVP" numFmtId="0">
      <sharedItems containsBlank="1" count="3">
        <s v="EN COURS"/>
        <s v="PPC"/>
        <m/>
      </sharedItems>
    </cacheField>
    <cacheField name="Date Reception" numFmtId="165">
      <sharedItems containsNonDate="0" containsDate="1" containsString="0" containsBlank="1" minDate="2021-08-02T00:00:00" maxDate="2021-12-02T00:00:00"/>
    </cacheField>
    <cacheField name="Date traitement" numFmtId="165">
      <sharedItems containsNonDate="0" containsDate="1" containsString="0" containsBlank="1" minDate="2021-08-02T00:00:00" maxDate="2021-12-02T00:00:00"/>
    </cacheField>
    <cacheField name="Commentaire" numFmtId="0">
      <sharedItems containsBlank="1"/>
    </cacheField>
    <cacheField name="Date Intervention" numFmtId="165">
      <sharedItems containsNonDate="0" containsDate="1" containsString="0" containsBlank="1" minDate="2020-11-30T00:00:00" maxDate="2021-12-01T00:00:00"/>
    </cacheField>
    <cacheField name="Date Réception/Semaine" numFmtId="0">
      <sharedItems containsSemiMixedTypes="0" containsString="0" containsNumber="1" containsInteger="1" minValue="31" maxValue="52" count="13">
        <n v="31"/>
        <n v="32"/>
        <n v="33"/>
        <n v="36"/>
        <n v="38"/>
        <n v="40"/>
        <n v="41"/>
        <n v="42"/>
        <n v="43"/>
        <n v="45"/>
        <n v="47"/>
        <n v="48"/>
        <n v="52"/>
      </sharedItems>
    </cacheField>
    <cacheField name="Date Traitement/ Semaine " numFmtId="0">
      <sharedItems containsSemiMixedTypes="0" containsString="0" containsNumber="1" containsInteger="1" minValue="31" maxValue="52"/>
    </cacheField>
    <cacheField name="Doublon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UMEZ Michele UI NDF" refreshedDate="44533.373078124998" createdVersion="5" refreshedVersion="5" minRefreshableVersion="3" recordCount="302">
  <cacheSource type="worksheet">
    <worksheetSource name="Tableau2"/>
  </cacheSource>
  <cacheFields count="11">
    <cacheField name="ND" numFmtId="0">
      <sharedItems containsMixedTypes="1" containsNumber="1" containsInteger="1" minValue="320023461" maxValue="391209726"/>
    </cacheField>
    <cacheField name="IMB" numFmtId="0">
      <sharedItems/>
    </cacheField>
    <cacheField name="Operateur " numFmtId="0">
      <sharedItems containsBlank="1"/>
    </cacheField>
    <cacheField name="AVP" numFmtId="0">
      <sharedItems/>
    </cacheField>
    <cacheField name="Date reception" numFmtId="0">
      <sharedItems containsSemiMixedTypes="0" containsNonDate="0" containsDate="1" containsString="0" minDate="2021-08-02T00:00:00" maxDate="2021-12-04T00:00:00"/>
    </cacheField>
    <cacheField name="Date traitement" numFmtId="0">
      <sharedItems containsSemiMixedTypes="0" containsNonDate="0" containsDate="1" containsString="0" minDate="2021-08-02T00:00:00" maxDate="2021-12-04T00:00:00"/>
    </cacheField>
    <cacheField name="Commentaire" numFmtId="0">
      <sharedItems containsBlank="1" containsMixedTypes="1" containsNumber="1" containsInteger="1" minValue="1" maxValue="1"/>
    </cacheField>
    <cacheField name="Date intervention" numFmtId="0">
      <sharedItems containsNonDate="0" containsDate="1" containsString="0" containsBlank="1" minDate="1899-12-31T00:00:00" maxDate="2021-12-05T00:00:00"/>
    </cacheField>
    <cacheField name="Date Reception/semaine" numFmtId="0">
      <sharedItems containsSemiMixedTypes="0" containsString="0" containsNumber="1" containsInteger="1" minValue="31" maxValue="48"/>
    </cacheField>
    <cacheField name="Date Traitement/Semaine " numFmtId="0">
      <sharedItems containsSemiMixedTypes="0" containsString="0" containsNumber="1" containsInteger="1" minValue="31" maxValue="48" count="17">
        <n v="31"/>
        <n v="32"/>
        <n v="33"/>
        <n v="34"/>
        <n v="35"/>
        <n v="36"/>
        <n v="37"/>
        <n v="39"/>
        <n v="40"/>
        <n v="41"/>
        <n v="42"/>
        <n v="38"/>
        <n v="46"/>
        <n v="44"/>
        <n v="43"/>
        <n v="45"/>
        <n v="48"/>
      </sharedItems>
    </cacheField>
    <cacheField name="Doublon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n v="326874329"/>
    <s v="IMB/51454/X/043T"/>
    <s v="FT"/>
    <x v="0"/>
    <d v="2021-08-02T00:00:00"/>
    <d v="2021-08-13T00:00:00"/>
    <s v="Mail SOGETREL manque RO  test DELC NOk "/>
    <d v="2021-07-06T00:00:00"/>
    <x v="0"/>
    <n v="32"/>
    <n v="1"/>
  </r>
  <r>
    <n v="322478301"/>
    <s v="IMB/80021/X/0RX3"/>
    <s v=""/>
    <x v="0"/>
    <d v="2021-08-02T00:00:00"/>
    <d v="2021-08-02T00:00:00"/>
    <s v="mail constructel incohérence ro client"/>
    <d v="2020-11-30T00:00:00"/>
    <x v="0"/>
    <n v="31"/>
    <n v="1"/>
  </r>
  <r>
    <n v="320023355"/>
    <s v=" IMB/59278/X/01G8 "/>
    <s v=""/>
    <x v="0"/>
    <d v="2021-08-02T00:00:00"/>
    <d v="2021-08-09T00:00:00"/>
    <s v="mail sade manque RO client"/>
    <d v="2021-02-27T00:00:00"/>
    <x v="0"/>
    <n v="32"/>
    <n v="1"/>
  </r>
  <r>
    <n v="320422826"/>
    <s v="IMB/59350/X/0FSA"/>
    <s v=""/>
    <x v="0"/>
    <d v="2021-08-02T00:00:00"/>
    <d v="2021-08-02T00:00:00"/>
    <s v="mail sade incoherence RO client"/>
    <d v="2021-03-16T00:00:00"/>
    <x v="0"/>
    <n v="31"/>
    <n v="1"/>
  </r>
  <r>
    <n v="391202277"/>
    <s v="IMB/62041/X/098P"/>
    <s v=""/>
    <x v="0"/>
    <d v="2021-08-09T00:00:00"/>
    <d v="2021-08-17T00:00:00"/>
    <s v="Mail SOGETREL manque RO"/>
    <d v="2021-01-18T00:00:00"/>
    <x v="1"/>
    <n v="33"/>
    <n v="1"/>
  </r>
  <r>
    <n v="328045800"/>
    <s v="IMB/59350/X/0JIN"/>
    <s v=""/>
    <x v="0"/>
    <d v="2021-08-09T00:00:00"/>
    <d v="2021-08-17T00:00:00"/>
    <s v="mail sade manque RO client"/>
    <d v="2021-02-23T00:00:00"/>
    <x v="1"/>
    <n v="33"/>
    <n v="1"/>
  </r>
  <r>
    <n v="327418030"/>
    <s v="IMB/59014/X/03PS"/>
    <s v=""/>
    <x v="0"/>
    <d v="2021-08-09T00:00:00"/>
    <d v="2021-08-14T00:00:00"/>
    <s v="Mail SOGETREL manque RO client"/>
    <d v="2021-04-01T00:00:00"/>
    <x v="1"/>
    <n v="32"/>
    <n v="1"/>
  </r>
  <r>
    <n v="320935967"/>
    <s v="IMB/59350/C/0L60"/>
    <s v="FT"/>
    <x v="0"/>
    <d v="2021-08-16T00:00:00"/>
    <d v="2021-08-18T00:00:00"/>
    <s v="mail SADE manque RO client dans le CRI"/>
    <d v="2021-04-20T00:00:00"/>
    <x v="2"/>
    <n v="33"/>
    <n v="1"/>
  </r>
  <r>
    <n v="327432735"/>
    <s v="IMB/59447/X/02A6"/>
    <s v=""/>
    <x v="0"/>
    <d v="2021-09-09T00:00:00"/>
    <d v="2021-09-10T00:00:00"/>
    <s v="Mail SOGETREL manque RO"/>
    <d v="2021-09-06T00:00:00"/>
    <x v="3"/>
    <n v="36"/>
    <n v="1"/>
  </r>
  <r>
    <n v="322728239"/>
    <s v="IMB/80021/X/0QV3"/>
    <m/>
    <x v="0"/>
    <d v="2021-09-21T00:00:00"/>
    <d v="2021-09-24T00:00:00"/>
    <s v="Mail TEC BEN FAHRAT Azzedine  manque RO"/>
    <d v="2021-09-15T00:00:00"/>
    <x v="4"/>
    <n v="38"/>
    <n v="1"/>
  </r>
  <r>
    <n v="327882872"/>
    <s v="IMB/59178/X/0J3Y"/>
    <s v="FT"/>
    <x v="1"/>
    <d v="2021-10-05T00:00:00"/>
    <d v="2021-10-05T00:00:00"/>
    <m/>
    <d v="2021-10-04T00:00:00"/>
    <x v="5"/>
    <n v="40"/>
    <n v="1"/>
  </r>
  <r>
    <n v="321156605"/>
    <s v="IMB/62041/X/098P"/>
    <s v="FT"/>
    <x v="0"/>
    <d v="2021-10-14T00:00:00"/>
    <d v="2021-10-14T00:00:00"/>
    <s v="Mail SOGETREL manque RO"/>
    <d v="2021-10-11T00:00:00"/>
    <x v="6"/>
    <n v="41"/>
    <n v="1"/>
  </r>
  <r>
    <n v="327955634"/>
    <s v="IMB/59126/X/00O4"/>
    <s v="FT"/>
    <x v="0"/>
    <d v="2021-10-19T00:00:00"/>
    <d v="2021-10-20T00:00:00"/>
    <s v="Mail SOGETREL manque RO"/>
    <d v="2021-10-14T00:00:00"/>
    <x v="7"/>
    <n v="42"/>
    <n v="1"/>
  </r>
  <r>
    <n v="320890264"/>
    <s v="IMB/59378/X/00IE"/>
    <s v="FT"/>
    <x v="0"/>
    <d v="2021-10-22T00:00:00"/>
    <d v="2021-10-22T00:00:00"/>
    <s v="MAIL SADE MANQUE RO"/>
    <d v="2021-10-14T00:00:00"/>
    <x v="7"/>
    <n v="42"/>
    <n v="1"/>
  </r>
  <r>
    <n v="321785939"/>
    <s v="IMB/62498/X/0BAU"/>
    <s v="FT"/>
    <x v="0"/>
    <d v="2021-10-22T00:00:00"/>
    <d v="2021-10-22T00:00:00"/>
    <s v="Mail SOGETREL manque RO"/>
    <d v="2021-07-03T00:00:00"/>
    <x v="7"/>
    <n v="42"/>
    <n v="1"/>
  </r>
  <r>
    <s v="0326978190"/>
    <s v="IMB/51454/C/OVIE"/>
    <s v="FT"/>
    <x v="0"/>
    <d v="2021-10-25T00:00:00"/>
    <d v="2021-10-27T00:00:00"/>
    <s v="Mail SOGETREL manque RO"/>
    <d v="2021-10-23T00:00:00"/>
    <x v="8"/>
    <n v="43"/>
    <n v="1"/>
  </r>
  <r>
    <s v="0321672875"/>
    <s v="IMB/62587/X/014G"/>
    <s v="FT"/>
    <x v="0"/>
    <d v="2021-10-26T00:00:00"/>
    <d v="2021-10-28T00:00:00"/>
    <s v="Mail SOGETREL manque RO"/>
    <d v="2021-04-02T00:00:00"/>
    <x v="8"/>
    <n v="43"/>
    <n v="1"/>
  </r>
  <r>
    <n v="320064811"/>
    <s v="IMB/59350/S/2885"/>
    <s v="FT"/>
    <x v="0"/>
    <d v="2021-10-27T00:00:00"/>
    <d v="2021-11-02T00:00:00"/>
    <s v="MAIL SADE MANQUE RO"/>
    <d v="2021-09-10T00:00:00"/>
    <x v="8"/>
    <n v="44"/>
    <n v="1"/>
  </r>
  <r>
    <s v="0321240380"/>
    <s v="IMB/62041/X/092P"/>
    <s v="FT"/>
    <x v="0"/>
    <d v="2021-11-10T00:00:00"/>
    <d v="2021-11-10T00:00:00"/>
    <s v="Mail SOGETREL manque RO"/>
    <d v="2021-11-09T00:00:00"/>
    <x v="9"/>
    <n v="45"/>
    <n v="1"/>
  </r>
  <r>
    <n v="326831025"/>
    <s v="IMB/51454/X/01F7"/>
    <s v="FT"/>
    <x v="1"/>
    <d v="2021-11-24T00:00:00"/>
    <d v="2021-11-25T00:00:00"/>
    <s v="Mail PPC "/>
    <d v="2021-11-24T00:00:00"/>
    <x v="10"/>
    <n v="47"/>
    <n v="1"/>
  </r>
  <r>
    <n v="328044215"/>
    <s v="IMB/59286/X/03RQ"/>
    <s v="FT"/>
    <x v="1"/>
    <d v="2021-11-24T00:00:00"/>
    <d v="2021-11-25T00:00:00"/>
    <s v="Mail PPC TEC Vin Hervé"/>
    <d v="2021-11-18T00:00:00"/>
    <x v="10"/>
    <n v="47"/>
    <n v="1"/>
  </r>
  <r>
    <s v="0325735196"/>
    <s v="IMB/10387/X/096J"/>
    <s v="FT"/>
    <x v="0"/>
    <d v="2021-11-30T00:00:00"/>
    <d v="2021-11-30T00:00:00"/>
    <s v="T4/H05   APP 1102 ETG 11 ESC A"/>
    <d v="2021-11-24T00:00:00"/>
    <x v="11"/>
    <n v="48"/>
    <n v="1"/>
  </r>
  <r>
    <s v="0328048018"/>
    <s v="IMB/59090/X/0193"/>
    <s v="FT"/>
    <x v="0"/>
    <d v="2021-11-30T00:00:00"/>
    <d v="2021-11-30T00:00:00"/>
    <s v="A VOIR PLP  0320881707Duclos Guy + Mail TEC AUGUSTO REMI"/>
    <d v="2021-11-26T00:00:00"/>
    <x v="11"/>
    <n v="48"/>
    <n v="1"/>
  </r>
  <r>
    <s v="0320127288"/>
    <s v="IMB/59350/X/0HVB"/>
    <s v="FT"/>
    <x v="0"/>
    <d v="2021-11-30T00:00:00"/>
    <d v="2021-11-30T00:00:00"/>
    <s v="Mail PPC  MAJ IPON impossible"/>
    <d v="2021-11-24T00:00:00"/>
    <x v="11"/>
    <n v="48"/>
    <n v="1"/>
  </r>
  <r>
    <s v="0322920402"/>
    <s v="IMB/80021/X/0QV3"/>
    <s v="FT"/>
    <x v="0"/>
    <d v="2021-11-30T00:00:00"/>
    <d v="2021-11-30T00:00:00"/>
    <s v="Mail TEC BEN FAHRAT Azzedine  manque RO"/>
    <d v="2021-11-25T00:00:00"/>
    <x v="11"/>
    <n v="48"/>
    <n v="4"/>
  </r>
  <r>
    <s v="0325735196"/>
    <s v="IMB/10387/X/096J"/>
    <s v="FT"/>
    <x v="2"/>
    <d v="2021-12-01T00:00:00"/>
    <m/>
    <m/>
    <m/>
    <x v="11"/>
    <n v="52"/>
    <n v="4"/>
  </r>
  <r>
    <n v="326322476"/>
    <s v="IMB/51230/X/02CM"/>
    <s v="FT"/>
    <x v="0"/>
    <d v="2021-12-01T00:00:00"/>
    <d v="2021-12-01T00:00:00"/>
    <s v="Mail SOGETREL manque RO PT1677 B/R 4C07  ESC C1 ET 1  FI-1160-7905"/>
    <d v="2021-11-30T00:00:00"/>
    <x v="11"/>
    <n v="48"/>
    <n v="3"/>
  </r>
  <r>
    <s v="0326978190"/>
    <s v="IMB/51454/C/OVIE"/>
    <s v="FT"/>
    <x v="2"/>
    <d v="2021-12-01T00:00:00"/>
    <m/>
    <m/>
    <m/>
    <x v="11"/>
    <n v="52"/>
    <n v="2"/>
  </r>
  <r>
    <s v="0326831025"/>
    <s v="IMB/51454/X/01F7"/>
    <s v="FT"/>
    <x v="2"/>
    <d v="2021-12-01T00:00:00"/>
    <m/>
    <m/>
    <m/>
    <x v="11"/>
    <n v="52"/>
    <n v="2"/>
  </r>
  <r>
    <s v="0326874329"/>
    <s v="IMB/51454/X/043T"/>
    <s v="FT"/>
    <x v="2"/>
    <d v="2021-12-01T00:00:00"/>
    <m/>
    <m/>
    <m/>
    <x v="11"/>
    <n v="52"/>
    <n v="2"/>
  </r>
  <r>
    <s v="0327418030"/>
    <s v="IMB/59014/X/03PS"/>
    <s v="FT"/>
    <x v="2"/>
    <d v="2021-12-01T00:00:00"/>
    <m/>
    <m/>
    <m/>
    <x v="11"/>
    <n v="52"/>
    <n v="4"/>
  </r>
  <r>
    <s v="0328048018"/>
    <s v="IMB/59090/X/0193"/>
    <s v="FT"/>
    <x v="2"/>
    <d v="2021-12-01T00:00:00"/>
    <m/>
    <m/>
    <m/>
    <x v="11"/>
    <n v="52"/>
    <n v="4"/>
  </r>
  <r>
    <s v="0327955634"/>
    <s v="IMB/59126/X/00O4"/>
    <s v="FT"/>
    <x v="2"/>
    <d v="2021-12-01T00:00:00"/>
    <m/>
    <m/>
    <m/>
    <x v="11"/>
    <n v="52"/>
    <n v="4"/>
  </r>
  <r>
    <s v="0327882872"/>
    <s v="IMB/59178/S/0APE"/>
    <s v="FT"/>
    <x v="2"/>
    <d v="2021-12-01T00:00:00"/>
    <m/>
    <m/>
    <m/>
    <x v="11"/>
    <n v="52"/>
    <n v="4"/>
  </r>
  <r>
    <s v="0320023355"/>
    <s v="IMB/59278/X/01G8"/>
    <s v="FT"/>
    <x v="2"/>
    <d v="2021-12-01T00:00:00"/>
    <m/>
    <m/>
    <m/>
    <x v="11"/>
    <n v="52"/>
    <n v="4"/>
  </r>
  <r>
    <s v="0328044215"/>
    <s v="IMB/59286/X/03RQ"/>
    <s v="FT"/>
    <x v="2"/>
    <d v="2021-12-01T00:00:00"/>
    <m/>
    <m/>
    <m/>
    <x v="11"/>
    <n v="52"/>
    <n v="4"/>
  </r>
  <r>
    <s v="0320935967"/>
    <s v="IMB/59350/C/0L60"/>
    <s v="FT"/>
    <x v="2"/>
    <d v="2021-12-01T00:00:00"/>
    <m/>
    <m/>
    <m/>
    <x v="11"/>
    <n v="52"/>
    <n v="4"/>
  </r>
  <r>
    <s v="0320064811"/>
    <s v="IMB/59350/S/2885"/>
    <s v="FT"/>
    <x v="2"/>
    <d v="2021-12-01T00:00:00"/>
    <m/>
    <m/>
    <m/>
    <x v="11"/>
    <n v="52"/>
    <n v="2"/>
  </r>
  <r>
    <s v="0320422826"/>
    <s v="IMB/59350/X/0FSA"/>
    <s v="FT"/>
    <x v="2"/>
    <d v="2021-12-01T00:00:00"/>
    <m/>
    <m/>
    <m/>
    <x v="11"/>
    <n v="52"/>
    <n v="2"/>
  </r>
  <r>
    <s v="0320127288"/>
    <s v="IMB/59350/X/0HVB"/>
    <s v="FT"/>
    <x v="2"/>
    <d v="2021-12-01T00:00:00"/>
    <m/>
    <m/>
    <m/>
    <x v="11"/>
    <n v="52"/>
    <n v="2"/>
  </r>
  <r>
    <s v="0328045800"/>
    <s v="IMB/59350/X/0JIN"/>
    <s v="FT"/>
    <x v="2"/>
    <d v="2021-12-01T00:00:00"/>
    <m/>
    <m/>
    <m/>
    <x v="11"/>
    <n v="52"/>
    <n v="4"/>
  </r>
  <r>
    <s v="0327432735"/>
    <s v="IMB/59447/X/02A6"/>
    <s v="FT"/>
    <x v="2"/>
    <d v="2021-12-01T00:00:00"/>
    <m/>
    <m/>
    <m/>
    <x v="11"/>
    <n v="52"/>
    <n v="2"/>
  </r>
  <r>
    <n v="328048415"/>
    <s v="IMB/59457/X/02HD"/>
    <s v="FT"/>
    <x v="0"/>
    <d v="2021-12-01T00:00:00"/>
    <d v="2021-12-01T00:00:00"/>
    <s v="MAIL SADE MANQUE RO"/>
    <d v="2021-11-29T00:00:00"/>
    <x v="11"/>
    <n v="48"/>
    <n v="3"/>
  </r>
  <r>
    <s v="0321240380"/>
    <s v="IMB/62041/X/092P"/>
    <s v="FT"/>
    <x v="2"/>
    <d v="2021-12-01T00:00:00"/>
    <m/>
    <m/>
    <m/>
    <x v="11"/>
    <n v="52"/>
    <n v="2"/>
  </r>
  <r>
    <s v="0321156605"/>
    <s v="IMB/62041/X/098P"/>
    <s v="FT"/>
    <x v="2"/>
    <d v="2021-12-01T00:00:00"/>
    <m/>
    <m/>
    <m/>
    <x v="11"/>
    <n v="52"/>
    <n v="2"/>
  </r>
  <r>
    <s v="0391202277"/>
    <s v="IMB/62041/X/098P"/>
    <s v="FT"/>
    <x v="2"/>
    <d v="2021-12-01T00:00:00"/>
    <m/>
    <m/>
    <m/>
    <x v="11"/>
    <n v="52"/>
    <n v="4"/>
  </r>
  <r>
    <s v="0321785939"/>
    <s v="IMB/62498/X/0BAU"/>
    <s v="FT"/>
    <x v="2"/>
    <d v="2021-12-01T00:00:00"/>
    <m/>
    <m/>
    <m/>
    <x v="11"/>
    <n v="52"/>
    <n v="4"/>
  </r>
  <r>
    <s v="0322728239"/>
    <s v="IMB/80021/X/0QV3"/>
    <s v="FT"/>
    <x v="2"/>
    <d v="2021-12-01T00:00:00"/>
    <m/>
    <m/>
    <m/>
    <x v="11"/>
    <n v="52"/>
    <n v="2"/>
  </r>
  <r>
    <s v="0322920402"/>
    <s v="IMB/80021/X/0QV3"/>
    <s v="FT"/>
    <x v="2"/>
    <d v="2021-12-01T00:00:00"/>
    <m/>
    <m/>
    <m/>
    <x v="11"/>
    <n v="52"/>
    <n v="2"/>
  </r>
  <r>
    <s v="0322478301"/>
    <s v="IMB/80021/X/0RX3"/>
    <s v="FT"/>
    <x v="2"/>
    <d v="2021-12-01T00:00:00"/>
    <m/>
    <m/>
    <m/>
    <x v="11"/>
    <n v="52"/>
    <n v="4"/>
  </r>
  <r>
    <s v="0325735196"/>
    <s v="IMB/10387/X/096J"/>
    <s v="FT"/>
    <x v="2"/>
    <m/>
    <m/>
    <m/>
    <m/>
    <x v="12"/>
    <n v="52"/>
    <n v="4"/>
  </r>
  <r>
    <s v="0326322476"/>
    <s v="IMB/51230/X/02CM"/>
    <s v="FT"/>
    <x v="2"/>
    <m/>
    <m/>
    <m/>
    <m/>
    <x v="12"/>
    <n v="52"/>
    <n v="3"/>
  </r>
  <r>
    <s v="0326978190"/>
    <s v="IMB/51454/C/OVIE"/>
    <s v="FT"/>
    <x v="2"/>
    <m/>
    <m/>
    <m/>
    <m/>
    <x v="12"/>
    <n v="52"/>
    <n v="3"/>
  </r>
  <r>
    <s v="0326831025"/>
    <s v="IMB/51454/X/01F7"/>
    <s v="FT"/>
    <x v="2"/>
    <m/>
    <m/>
    <m/>
    <m/>
    <x v="12"/>
    <n v="52"/>
    <n v="3"/>
  </r>
  <r>
    <s v="0326874329"/>
    <s v="IMB/51454/X/043T"/>
    <s v="FT"/>
    <x v="2"/>
    <m/>
    <m/>
    <m/>
    <m/>
    <x v="12"/>
    <n v="52"/>
    <n v="4"/>
  </r>
  <r>
    <s v="0327418030"/>
    <s v="IMB/59014/X/03PS"/>
    <s v="FT"/>
    <x v="2"/>
    <m/>
    <m/>
    <m/>
    <m/>
    <x v="12"/>
    <n v="52"/>
    <n v="4"/>
  </r>
  <r>
    <s v="0328048018"/>
    <s v="IMB/59090/X/0193"/>
    <s v="FT"/>
    <x v="2"/>
    <m/>
    <m/>
    <m/>
    <m/>
    <x v="12"/>
    <n v="52"/>
    <n v="4"/>
  </r>
  <r>
    <s v="0327955634"/>
    <s v="IMB/59126/X/00O4"/>
    <s v="FT"/>
    <x v="2"/>
    <m/>
    <m/>
    <m/>
    <m/>
    <x v="12"/>
    <n v="52"/>
    <n v="4"/>
  </r>
  <r>
    <s v="0327882872"/>
    <s v="IMB/59178/S/0APE"/>
    <s v="FT"/>
    <x v="2"/>
    <m/>
    <m/>
    <m/>
    <m/>
    <x v="12"/>
    <n v="52"/>
    <n v="4"/>
  </r>
  <r>
    <s v="0320023355"/>
    <s v="IMB/59278/X/01G8"/>
    <s v="FT"/>
    <x v="2"/>
    <m/>
    <m/>
    <m/>
    <m/>
    <x v="12"/>
    <n v="52"/>
    <n v="4"/>
  </r>
  <r>
    <s v="0328044215"/>
    <s v="IMB/59286/X/03RQ"/>
    <s v="FT"/>
    <x v="2"/>
    <m/>
    <m/>
    <m/>
    <m/>
    <x v="12"/>
    <n v="52"/>
    <n v="4"/>
  </r>
  <r>
    <s v="0320935967"/>
    <s v="IMB/59350/C/0L60"/>
    <s v="FT"/>
    <x v="2"/>
    <m/>
    <m/>
    <m/>
    <m/>
    <x v="12"/>
    <n v="52"/>
    <n v="4"/>
  </r>
  <r>
    <s v="0320064811"/>
    <s v="IMB/59350/S/2885"/>
    <s v="FT"/>
    <x v="2"/>
    <m/>
    <m/>
    <m/>
    <m/>
    <x v="12"/>
    <n v="52"/>
    <n v="3"/>
  </r>
  <r>
    <s v="0320422826"/>
    <s v="IMB/59350/X/0FSA"/>
    <s v="FT"/>
    <x v="2"/>
    <m/>
    <m/>
    <m/>
    <m/>
    <x v="12"/>
    <n v="52"/>
    <n v="3"/>
  </r>
  <r>
    <s v="0320127288"/>
    <s v="IMB/59350/X/0HVB"/>
    <s v="FT"/>
    <x v="2"/>
    <m/>
    <m/>
    <m/>
    <m/>
    <x v="12"/>
    <n v="52"/>
    <n v="3"/>
  </r>
  <r>
    <s v="0328045800"/>
    <s v="IMB/59350/X/0JIN"/>
    <s v="FT"/>
    <x v="2"/>
    <m/>
    <m/>
    <m/>
    <m/>
    <x v="12"/>
    <n v="52"/>
    <n v="4"/>
  </r>
  <r>
    <s v="0327432735"/>
    <s v="IMB/59447/X/02A6"/>
    <s v="FT"/>
    <x v="2"/>
    <m/>
    <m/>
    <m/>
    <m/>
    <x v="12"/>
    <n v="52"/>
    <n v="3"/>
  </r>
  <r>
    <s v="0328048415"/>
    <s v="IMB/59457/X/02HD"/>
    <s v="FT"/>
    <x v="2"/>
    <m/>
    <m/>
    <m/>
    <m/>
    <x v="12"/>
    <n v="52"/>
    <n v="3"/>
  </r>
  <r>
    <s v="0321240380"/>
    <s v="IMB/62041/X/092P"/>
    <s v="FT"/>
    <x v="2"/>
    <m/>
    <m/>
    <m/>
    <m/>
    <x v="12"/>
    <n v="52"/>
    <n v="3"/>
  </r>
  <r>
    <s v="0321156605"/>
    <s v="IMB/62041/X/098P"/>
    <s v="FT"/>
    <x v="2"/>
    <m/>
    <m/>
    <m/>
    <m/>
    <x v="12"/>
    <n v="52"/>
    <n v="3"/>
  </r>
  <r>
    <s v="0391202277"/>
    <s v="IMB/62041/X/098P"/>
    <s v="FT"/>
    <x v="2"/>
    <m/>
    <m/>
    <m/>
    <m/>
    <x v="12"/>
    <n v="52"/>
    <n v="4"/>
  </r>
  <r>
    <s v="0321785939"/>
    <s v="IMB/62498/X/0BAU"/>
    <s v="FT"/>
    <x v="2"/>
    <m/>
    <m/>
    <m/>
    <m/>
    <x v="12"/>
    <n v="52"/>
    <n v="4"/>
  </r>
  <r>
    <s v="0322728239"/>
    <s v="IMB/80021/X/0QV3"/>
    <s v="FT"/>
    <x v="2"/>
    <m/>
    <m/>
    <m/>
    <m/>
    <x v="12"/>
    <n v="52"/>
    <n v="3"/>
  </r>
  <r>
    <s v="0322920402"/>
    <s v="IMB/80021/X/0QV3"/>
    <s v="FT"/>
    <x v="2"/>
    <m/>
    <m/>
    <m/>
    <m/>
    <x v="12"/>
    <n v="52"/>
    <n v="3"/>
  </r>
  <r>
    <s v="0322478301"/>
    <s v="IMB/80021/X/0RX3"/>
    <s v="FT"/>
    <x v="2"/>
    <m/>
    <m/>
    <m/>
    <m/>
    <x v="12"/>
    <n v="52"/>
    <n v="4"/>
  </r>
  <r>
    <s v="0325735196"/>
    <s v="IMB/10387/X/096J"/>
    <s v="FT"/>
    <x v="2"/>
    <m/>
    <m/>
    <m/>
    <m/>
    <x v="12"/>
    <n v="52"/>
    <n v="4"/>
  </r>
  <r>
    <s v="0326322476"/>
    <s v="IMB/51230/X/02CM"/>
    <s v="FT"/>
    <x v="2"/>
    <m/>
    <m/>
    <m/>
    <m/>
    <x v="12"/>
    <n v="52"/>
    <n v="3"/>
  </r>
  <r>
    <s v="0326978190"/>
    <s v="IMB/51454/C/OVIE"/>
    <s v="FT"/>
    <x v="2"/>
    <m/>
    <m/>
    <m/>
    <m/>
    <x v="12"/>
    <n v="52"/>
    <n v="4"/>
  </r>
  <r>
    <s v="0326831025"/>
    <s v="IMB/51454/X/01F7"/>
    <s v="FT"/>
    <x v="2"/>
    <m/>
    <m/>
    <m/>
    <m/>
    <x v="12"/>
    <n v="52"/>
    <n v="4"/>
  </r>
  <r>
    <s v="0326874329"/>
    <s v="IMB/51454/X/043T"/>
    <s v="FT"/>
    <x v="2"/>
    <m/>
    <m/>
    <m/>
    <m/>
    <x v="12"/>
    <n v="52"/>
    <n v="4"/>
  </r>
  <r>
    <s v="0327418030"/>
    <s v="IMB/59014/X/03PS"/>
    <s v="FT"/>
    <x v="2"/>
    <m/>
    <m/>
    <m/>
    <m/>
    <x v="12"/>
    <n v="52"/>
    <n v="4"/>
  </r>
  <r>
    <s v="0328048018"/>
    <s v="IMB/59090/X/0193"/>
    <s v="FT"/>
    <x v="2"/>
    <m/>
    <m/>
    <m/>
    <m/>
    <x v="12"/>
    <n v="52"/>
    <n v="4"/>
  </r>
  <r>
    <s v="0327955634"/>
    <s v="IMB/59126/X/00O4"/>
    <s v="FT"/>
    <x v="2"/>
    <m/>
    <m/>
    <m/>
    <m/>
    <x v="12"/>
    <n v="52"/>
    <n v="4"/>
  </r>
  <r>
    <s v="0327882872"/>
    <s v="IMB/59178/S/0APE"/>
    <s v="FT"/>
    <x v="2"/>
    <m/>
    <m/>
    <m/>
    <m/>
    <x v="12"/>
    <n v="52"/>
    <n v="4"/>
  </r>
  <r>
    <s v="0320023355"/>
    <s v="IMB/59278/X/01G8"/>
    <s v="FT"/>
    <x v="2"/>
    <m/>
    <m/>
    <m/>
    <m/>
    <x v="12"/>
    <n v="52"/>
    <n v="4"/>
  </r>
  <r>
    <s v="0328044215"/>
    <s v="IMB/59286/X/03RQ"/>
    <s v="FT"/>
    <x v="2"/>
    <m/>
    <m/>
    <m/>
    <m/>
    <x v="12"/>
    <n v="52"/>
    <n v="4"/>
  </r>
  <r>
    <s v="0320935967"/>
    <s v="IMB/59350/C/0L60"/>
    <s v="FT"/>
    <x v="2"/>
    <m/>
    <m/>
    <m/>
    <m/>
    <x v="12"/>
    <n v="52"/>
    <n v="4"/>
  </r>
  <r>
    <s v="0320064811"/>
    <s v="IMB/59350/S/2885"/>
    <s v="FT"/>
    <x v="2"/>
    <m/>
    <m/>
    <m/>
    <m/>
    <x v="12"/>
    <n v="52"/>
    <n v="4"/>
  </r>
  <r>
    <s v="0320422826"/>
    <s v="IMB/59350/X/0FSA"/>
    <s v="FT"/>
    <x v="2"/>
    <m/>
    <m/>
    <m/>
    <m/>
    <x v="12"/>
    <n v="52"/>
    <n v="4"/>
  </r>
  <r>
    <s v="0320127288"/>
    <s v="IMB/59350/X/0HVB"/>
    <s v="FT"/>
    <x v="2"/>
    <m/>
    <m/>
    <m/>
    <m/>
    <x v="12"/>
    <n v="52"/>
    <n v="4"/>
  </r>
  <r>
    <s v="0328045800"/>
    <s v="IMB/59350/X/0JIN"/>
    <s v="FT"/>
    <x v="2"/>
    <m/>
    <m/>
    <m/>
    <m/>
    <x v="12"/>
    <n v="52"/>
    <n v="4"/>
  </r>
  <r>
    <s v="0327432735"/>
    <s v="IMB/59447/X/02A6"/>
    <s v="FT"/>
    <x v="2"/>
    <m/>
    <m/>
    <m/>
    <m/>
    <x v="12"/>
    <n v="52"/>
    <n v="4"/>
  </r>
  <r>
    <s v="0328048415"/>
    <s v="IMB/59457/X/02HD"/>
    <s v="FT"/>
    <x v="2"/>
    <m/>
    <m/>
    <m/>
    <m/>
    <x v="12"/>
    <n v="52"/>
    <n v="3"/>
  </r>
  <r>
    <s v="0321240380"/>
    <s v="IMB/62041/X/092P"/>
    <s v="FT"/>
    <x v="2"/>
    <m/>
    <m/>
    <m/>
    <m/>
    <x v="12"/>
    <n v="52"/>
    <n v="4"/>
  </r>
  <r>
    <s v="0321156605"/>
    <s v="IMB/62041/X/098P"/>
    <s v="FT"/>
    <x v="2"/>
    <m/>
    <m/>
    <m/>
    <m/>
    <x v="12"/>
    <n v="52"/>
    <n v="4"/>
  </r>
  <r>
    <s v="0391202277"/>
    <s v="IMB/62041/X/098P"/>
    <s v="FT"/>
    <x v="2"/>
    <m/>
    <m/>
    <m/>
    <m/>
    <x v="12"/>
    <n v="52"/>
    <n v="4"/>
  </r>
  <r>
    <s v="0321785939"/>
    <s v="IMB/62498/X/0BAU"/>
    <s v="FT"/>
    <x v="2"/>
    <m/>
    <m/>
    <m/>
    <m/>
    <x v="12"/>
    <n v="52"/>
    <n v="4"/>
  </r>
  <r>
    <s v="0322728239"/>
    <s v="IMB/80021/X/0QV3"/>
    <s v="FT"/>
    <x v="2"/>
    <m/>
    <m/>
    <m/>
    <m/>
    <x v="12"/>
    <n v="52"/>
    <n v="4"/>
  </r>
  <r>
    <s v="0322920402"/>
    <s v="IMB/80021/X/0QV3"/>
    <s v="FT"/>
    <x v="2"/>
    <m/>
    <m/>
    <m/>
    <m/>
    <x v="12"/>
    <n v="52"/>
    <n v="4"/>
  </r>
  <r>
    <s v="0322478301"/>
    <s v="IMB/80021/X/0RX3"/>
    <s v="FT"/>
    <x v="2"/>
    <m/>
    <m/>
    <m/>
    <m/>
    <x v="12"/>
    <n v="52"/>
    <n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2">
  <r>
    <n v="320368806"/>
    <s v="IMB/59421/X/022H"/>
    <s v="FT"/>
    <s v="CLOS"/>
    <d v="2021-08-02T00:00:00"/>
    <d v="2021-08-02T00:00:00"/>
    <m/>
    <m/>
    <n v="31"/>
    <x v="0"/>
    <n v="1"/>
  </r>
  <r>
    <n v="320773732"/>
    <s v="IMB/59350/X/0GY7"/>
    <s v="FT"/>
    <s v="CLOS"/>
    <d v="2021-08-02T00:00:00"/>
    <d v="2021-08-02T00:00:00"/>
    <m/>
    <m/>
    <n v="31"/>
    <x v="0"/>
    <n v="1"/>
  </r>
  <r>
    <n v="320868090"/>
    <s v="IMB/59056/X/00A2"/>
    <s v="FT"/>
    <s v="CLOS"/>
    <d v="2021-08-02T00:00:00"/>
    <d v="2021-08-02T00:00:00"/>
    <m/>
    <m/>
    <n v="31"/>
    <x v="0"/>
    <n v="1"/>
  </r>
  <r>
    <n v="321373462"/>
    <s v="IMB/62570/X/03RP"/>
    <s v=""/>
    <s v="CLOS"/>
    <d v="2021-08-02T00:00:00"/>
    <d v="2021-08-02T00:00:00"/>
    <m/>
    <m/>
    <n v="31"/>
    <x v="0"/>
    <n v="1"/>
  </r>
  <r>
    <n v="322470402"/>
    <s v="IMB/80021/X/0QV3"/>
    <s v="FT"/>
    <s v="CLOS"/>
    <d v="2021-08-02T00:00:00"/>
    <d v="2021-08-02T00:00:00"/>
    <m/>
    <m/>
    <n v="31"/>
    <x v="0"/>
    <n v="1"/>
  </r>
  <r>
    <n v="325754486"/>
    <s v="IMB/10387/C/0456"/>
    <s v=""/>
    <s v="CLOS"/>
    <d v="2021-08-02T00:00:00"/>
    <d v="2021-08-02T00:00:00"/>
    <m/>
    <m/>
    <n v="31"/>
    <x v="0"/>
    <n v="1"/>
  </r>
  <r>
    <n v="328642906"/>
    <s v="IMB/59183/X/0IUP"/>
    <s v=""/>
    <s v="CLOS"/>
    <d v="2021-08-02T00:00:00"/>
    <d v="2021-08-02T00:00:00"/>
    <m/>
    <m/>
    <n v="31"/>
    <x v="0"/>
    <n v="1"/>
  </r>
  <r>
    <n v="321495412"/>
    <s v="IMB/62624/X/00Q9"/>
    <s v=""/>
    <s v="CLOS"/>
    <d v="2021-08-02T00:00:00"/>
    <d v="2021-08-02T00:00:00"/>
    <m/>
    <d v="2021-01-09T00:00:00"/>
    <n v="31"/>
    <x v="0"/>
    <n v="1"/>
  </r>
  <r>
    <n v="323891478"/>
    <s v="IMB/02408/X/01DD"/>
    <s v="FT"/>
    <s v="CLOS"/>
    <d v="2021-08-02T00:00:00"/>
    <d v="2021-08-02T00:00:00"/>
    <m/>
    <d v="2021-07-15T00:00:00"/>
    <n v="31"/>
    <x v="0"/>
    <n v="1"/>
  </r>
  <r>
    <s v="0320943288"/>
    <s v="IMB/59278/X/00AT"/>
    <s v="FT"/>
    <s v="CLOS"/>
    <d v="2021-08-02T00:00:00"/>
    <d v="2021-08-03T00:00:00"/>
    <m/>
    <m/>
    <n v="31"/>
    <x v="0"/>
    <n v="1"/>
  </r>
  <r>
    <n v="322490292"/>
    <s v="IMB/80021/C/0BR7"/>
    <s v="FT"/>
    <s v="CLOS"/>
    <d v="2021-08-02T00:00:00"/>
    <d v="2021-08-03T00:00:00"/>
    <m/>
    <m/>
    <n v="31"/>
    <x v="0"/>
    <n v="1"/>
  </r>
  <r>
    <n v="327801685"/>
    <s v="IMB/59569/X/008P"/>
    <s v="FT"/>
    <s v="CLOS"/>
    <d v="2021-08-02T00:00:00"/>
    <d v="2021-08-03T00:00:00"/>
    <m/>
    <m/>
    <n v="31"/>
    <x v="0"/>
    <n v="1"/>
  </r>
  <r>
    <n v="328642126"/>
    <s v="IMB/59183/X/0O3P"/>
    <s v=""/>
    <s v="CLOS"/>
    <d v="2021-08-02T00:00:00"/>
    <d v="2021-08-03T00:00:00"/>
    <m/>
    <m/>
    <n v="31"/>
    <x v="0"/>
    <n v="1"/>
  </r>
  <r>
    <n v="320129619"/>
    <s v="IMB/59386/X/02TA"/>
    <s v=""/>
    <s v="CLOS"/>
    <d v="2021-08-02T00:00:00"/>
    <d v="2021-08-03T00:00:00"/>
    <m/>
    <m/>
    <n v="31"/>
    <x v="0"/>
    <n v="1"/>
  </r>
  <r>
    <n v="328604525"/>
    <s v="IMB/59183/X/0C6N"/>
    <s v=""/>
    <s v="CLOS"/>
    <d v="2021-08-02T00:00:00"/>
    <d v="2021-08-03T00:00:00"/>
    <s v="mail sade pour reference RO"/>
    <d v="2021-01-07T00:00:00"/>
    <n v="31"/>
    <x v="0"/>
    <n v="1"/>
  </r>
  <r>
    <n v="320129001"/>
    <s v="IMB/59410/C/M0EX"/>
    <s v="FT"/>
    <s v="CLOS"/>
    <d v="2021-08-02T00:00:00"/>
    <d v="2021-08-05T00:00:00"/>
    <m/>
    <m/>
    <n v="31"/>
    <x v="0"/>
    <n v="1"/>
  </r>
  <r>
    <s v="0320147220"/>
    <s v="IMB/59507/X/01W9"/>
    <s v="FT"/>
    <s v="CLOS"/>
    <d v="2021-08-02T00:00:00"/>
    <d v="2021-08-05T00:00:00"/>
    <m/>
    <m/>
    <n v="31"/>
    <x v="0"/>
    <n v="1"/>
  </r>
  <r>
    <n v="326216674"/>
    <s v="IMB/51108/X/06AI"/>
    <s v="FT"/>
    <s v="CLOS"/>
    <d v="2021-08-02T00:00:00"/>
    <d v="2021-08-05T00:00:00"/>
    <m/>
    <m/>
    <n v="31"/>
    <x v="0"/>
    <n v="1"/>
  </r>
  <r>
    <s v="0344214862"/>
    <s v="IMB/60141/X/017Z"/>
    <s v=""/>
    <s v="CLOS"/>
    <d v="2021-08-02T00:00:00"/>
    <d v="2021-08-05T00:00:00"/>
    <m/>
    <m/>
    <n v="31"/>
    <x v="0"/>
    <n v="1"/>
  </r>
  <r>
    <s v="0320466701"/>
    <s v="IMB/59286/X/03RQ"/>
    <s v="FT"/>
    <s v="CLOS"/>
    <d v="2021-08-02T00:00:00"/>
    <d v="2021-08-06T00:00:00"/>
    <m/>
    <m/>
    <n v="31"/>
    <x v="0"/>
    <n v="1"/>
  </r>
  <r>
    <n v="344543672"/>
    <s v="IMB/60141/X/00RY"/>
    <s v="FT"/>
    <s v="CLOS"/>
    <d v="2021-08-02T00:00:00"/>
    <d v="2021-08-06T00:00:00"/>
    <m/>
    <m/>
    <n v="31"/>
    <x v="0"/>
    <n v="1"/>
  </r>
  <r>
    <n v="320028624"/>
    <s v="IMB/59599/S/0MH8"/>
    <s v="FT"/>
    <s v="CLOS"/>
    <d v="2021-08-02T00:00:00"/>
    <d v="2021-08-09T00:00:00"/>
    <m/>
    <m/>
    <n v="31"/>
    <x v="1"/>
    <n v="1"/>
  </r>
  <r>
    <n v="320040189"/>
    <s v="IMB/59599/X/124W"/>
    <s v="FT"/>
    <s v="CLOS"/>
    <d v="2021-08-02T00:00:00"/>
    <d v="2021-08-09T00:00:00"/>
    <m/>
    <m/>
    <n v="31"/>
    <x v="1"/>
    <n v="1"/>
  </r>
  <r>
    <n v="320128871"/>
    <s v="IMB/59350/C/5164"/>
    <s v="FT"/>
    <s v="CLOS"/>
    <d v="2021-08-02T00:00:00"/>
    <d v="2021-08-09T00:00:00"/>
    <m/>
    <m/>
    <n v="31"/>
    <x v="1"/>
    <n v="1"/>
  </r>
  <r>
    <n v="320326386"/>
    <s v="IMB/59560/X/03IV"/>
    <s v=""/>
    <s v="CLOS"/>
    <d v="2021-08-02T00:00:00"/>
    <d v="2021-08-09T00:00:00"/>
    <m/>
    <m/>
    <n v="31"/>
    <x v="1"/>
    <n v="1"/>
  </r>
  <r>
    <n v="320327616"/>
    <s v="IMB/59560/X/03KE"/>
    <s v="FT"/>
    <s v="CLOS"/>
    <d v="2021-08-02T00:00:00"/>
    <d v="2021-08-09T00:00:00"/>
    <m/>
    <m/>
    <n v="31"/>
    <x v="1"/>
    <n v="1"/>
  </r>
  <r>
    <n v="320341839"/>
    <s v="IMB/59009/X/01OB"/>
    <s v=""/>
    <s v="CLOS"/>
    <d v="2021-08-02T00:00:00"/>
    <d v="2021-08-09T00:00:00"/>
    <m/>
    <m/>
    <n v="31"/>
    <x v="1"/>
    <n v="1"/>
  </r>
  <r>
    <s v="0320367787"/>
    <s v="IMB/59599/X/12J2"/>
    <s v="FT"/>
    <s v="CLOS"/>
    <d v="2021-08-02T00:00:00"/>
    <d v="2021-08-09T00:00:00"/>
    <m/>
    <m/>
    <n v="31"/>
    <x v="1"/>
    <n v="1"/>
  </r>
  <r>
    <n v="320369368"/>
    <s v="IMB/59512/X/05AO"/>
    <s v="FT"/>
    <s v="CLOS"/>
    <d v="2021-08-02T00:00:00"/>
    <d v="2021-08-09T00:00:00"/>
    <m/>
    <m/>
    <n v="31"/>
    <x v="1"/>
    <n v="1"/>
  </r>
  <r>
    <n v="320375922"/>
    <s v="IMB/59646/X/055T"/>
    <s v="FT"/>
    <s v="CLOS"/>
    <d v="2021-08-02T00:00:00"/>
    <d v="2021-08-09T00:00:00"/>
    <m/>
    <m/>
    <n v="31"/>
    <x v="1"/>
    <n v="1"/>
  </r>
  <r>
    <n v="320390174"/>
    <s v=" IMB/59350/X/0FAM "/>
    <s v=""/>
    <s v="CLOS"/>
    <d v="2021-08-02T00:00:00"/>
    <d v="2021-08-09T00:00:00"/>
    <m/>
    <m/>
    <n v="31"/>
    <x v="1"/>
    <n v="1"/>
  </r>
  <r>
    <n v="320392002"/>
    <s v="IMB/59350/X/0I0F"/>
    <s v="FT"/>
    <s v="CLOS"/>
    <d v="2021-08-02T00:00:00"/>
    <d v="2021-08-09T00:00:00"/>
    <m/>
    <m/>
    <n v="31"/>
    <x v="1"/>
    <n v="1"/>
  </r>
  <r>
    <n v="327833350"/>
    <s v="IMB/59122/X/0A0O"/>
    <s v="FT"/>
    <s v="CLOS"/>
    <d v="2021-08-02T00:00:00"/>
    <d v="2021-08-09T00:00:00"/>
    <m/>
    <m/>
    <n v="31"/>
    <x v="1"/>
    <n v="1"/>
  </r>
  <r>
    <n v="320397108"/>
    <s v="IMB/59350/X/0G8S"/>
    <s v="FT"/>
    <s v="CLOS"/>
    <d v="2021-08-02T00:00:00"/>
    <d v="2021-08-10T00:00:00"/>
    <m/>
    <m/>
    <n v="31"/>
    <x v="1"/>
    <n v="1"/>
  </r>
  <r>
    <n v="320420119"/>
    <s v="IMB/59009/X/01TF"/>
    <s v=""/>
    <s v="CLOS"/>
    <d v="2021-08-02T00:00:00"/>
    <d v="2021-08-10T00:00:00"/>
    <m/>
    <m/>
    <n v="31"/>
    <x v="1"/>
    <n v="1"/>
  </r>
  <r>
    <s v="0320429532"/>
    <s v="IMB/59410/C/M1JH"/>
    <s v="FT"/>
    <s v="CLOS"/>
    <d v="2021-08-02T00:00:00"/>
    <d v="2021-08-10T00:00:00"/>
    <m/>
    <m/>
    <n v="31"/>
    <x v="1"/>
    <n v="1"/>
  </r>
  <r>
    <s v="0320488747"/>
    <s v="IMB/59650/X/09C8"/>
    <s v=""/>
    <s v="CLOS"/>
    <d v="2021-08-02T00:00:00"/>
    <d v="2021-08-10T00:00:00"/>
    <m/>
    <m/>
    <n v="31"/>
    <x v="1"/>
    <n v="1"/>
  </r>
  <r>
    <n v="320502458"/>
    <s v="IMB/59350/X/0HXR"/>
    <s v="FT"/>
    <s v="CLOS"/>
    <d v="2021-08-02T00:00:00"/>
    <d v="2021-08-10T00:00:00"/>
    <m/>
    <m/>
    <n v="31"/>
    <x v="1"/>
    <n v="1"/>
  </r>
  <r>
    <n v="320677411"/>
    <s v="IMB/59009/C/WV86"/>
    <s v="FT"/>
    <s v="CLOS"/>
    <d v="2021-08-02T00:00:00"/>
    <d v="2021-08-10T00:00:00"/>
    <m/>
    <m/>
    <n v="31"/>
    <x v="1"/>
    <n v="1"/>
  </r>
  <r>
    <n v="320700438"/>
    <s v="IMB/59599/X/1271"/>
    <s v="FT"/>
    <s v="CLOS"/>
    <d v="2021-08-02T00:00:00"/>
    <d v="2021-08-10T00:00:00"/>
    <m/>
    <m/>
    <n v="31"/>
    <x v="1"/>
    <n v="1"/>
  </r>
  <r>
    <n v="320794217"/>
    <s v="IMB/59044/X/01OS"/>
    <s v="FT"/>
    <s v="CLOS"/>
    <d v="2021-08-02T00:00:00"/>
    <d v="2021-08-11T00:00:00"/>
    <m/>
    <m/>
    <n v="31"/>
    <x v="1"/>
    <n v="1"/>
  </r>
  <r>
    <n v="320865899"/>
    <s v="IMB/59343/X/02P4"/>
    <s v="FT"/>
    <s v="CLOS"/>
    <d v="2021-08-02T00:00:00"/>
    <d v="2021-08-11T00:00:00"/>
    <m/>
    <m/>
    <n v="31"/>
    <x v="1"/>
    <n v="1"/>
  </r>
  <r>
    <n v="320898740"/>
    <s v="IMB/59646/X/055V"/>
    <s v=""/>
    <s v="CLOS"/>
    <d v="2021-08-02T00:00:00"/>
    <d v="2021-08-11T00:00:00"/>
    <m/>
    <m/>
    <n v="31"/>
    <x v="1"/>
    <n v="1"/>
  </r>
  <r>
    <n v="320935713"/>
    <s v="IMB/59599/X/13R4"/>
    <s v=""/>
    <s v="CLOS"/>
    <d v="2021-08-02T00:00:00"/>
    <d v="2021-08-11T00:00:00"/>
    <m/>
    <m/>
    <n v="31"/>
    <x v="1"/>
    <n v="1"/>
  </r>
  <r>
    <n v="320944684"/>
    <s v="IMB/59508/X/046B"/>
    <s v=""/>
    <s v="CLOS"/>
    <d v="2021-08-02T00:00:00"/>
    <d v="2021-08-11T00:00:00"/>
    <m/>
    <m/>
    <n v="31"/>
    <x v="1"/>
    <n v="1"/>
  </r>
  <r>
    <n v="320967672"/>
    <s v="IMB/59585/X/0197"/>
    <s v="FT"/>
    <s v="CLOS"/>
    <d v="2021-08-02T00:00:00"/>
    <d v="2021-08-11T00:00:00"/>
    <m/>
    <m/>
    <n v="31"/>
    <x v="1"/>
    <n v="1"/>
  </r>
  <r>
    <n v="321376113"/>
    <s v="IMB/62563/X/01P7"/>
    <s v=""/>
    <s v="CLOS"/>
    <d v="2021-08-02T00:00:00"/>
    <d v="2021-08-11T00:00:00"/>
    <m/>
    <m/>
    <n v="31"/>
    <x v="1"/>
    <n v="1"/>
  </r>
  <r>
    <n v="321670044"/>
    <s v="IMB/62427/X/08GM"/>
    <s v="FT"/>
    <s v="CLOS"/>
    <d v="2021-08-02T00:00:00"/>
    <d v="2021-08-11T00:00:00"/>
    <m/>
    <m/>
    <n v="31"/>
    <x v="1"/>
    <n v="1"/>
  </r>
  <r>
    <s v="0320438482"/>
    <s v="IMB/59636/X/02UE"/>
    <s v="FT"/>
    <s v="CLOS"/>
    <d v="2021-08-02T00:00:00"/>
    <d v="2021-08-12T00:00:00"/>
    <m/>
    <m/>
    <n v="31"/>
    <x v="1"/>
    <n v="1"/>
  </r>
  <r>
    <n v="322444549"/>
    <s v="IMB/80021/X/0RX4"/>
    <s v=""/>
    <s v="CLOS"/>
    <d v="2021-08-02T00:00:00"/>
    <d v="2021-08-12T00:00:00"/>
    <m/>
    <m/>
    <n v="31"/>
    <x v="1"/>
    <n v="1"/>
  </r>
  <r>
    <n v="322445472"/>
    <s v="IMB/80021/X/0QR1"/>
    <s v="FT"/>
    <s v="CLOS"/>
    <d v="2021-08-02T00:00:00"/>
    <d v="2021-08-12T00:00:00"/>
    <m/>
    <m/>
    <n v="31"/>
    <x v="1"/>
    <n v="1"/>
  </r>
  <r>
    <n v="322484405"/>
    <s v="IMB/80021/X/0QV3"/>
    <s v="FT"/>
    <s v="CLOS"/>
    <d v="2021-08-02T00:00:00"/>
    <d v="2021-08-12T00:00:00"/>
    <m/>
    <m/>
    <n v="31"/>
    <x v="1"/>
    <n v="1"/>
  </r>
  <r>
    <n v="322497545"/>
    <s v="IMB/80021/X/0SMG"/>
    <s v=""/>
    <s v="CLOS"/>
    <d v="2021-08-02T00:00:00"/>
    <d v="2021-08-12T00:00:00"/>
    <m/>
    <m/>
    <n v="31"/>
    <x v="1"/>
    <n v="1"/>
  </r>
  <r>
    <n v="322721372"/>
    <s v="IMB/80021/X/0RX4"/>
    <s v="FT"/>
    <s v="CLOS"/>
    <d v="2021-08-02T00:00:00"/>
    <d v="2021-08-12T00:00:00"/>
    <m/>
    <m/>
    <n v="31"/>
    <x v="1"/>
    <n v="1"/>
  </r>
  <r>
    <n v="323535715"/>
    <s v="IMB/02722/X/05NL"/>
    <s v=""/>
    <s v="CLOS"/>
    <d v="2021-08-02T00:00:00"/>
    <d v="2021-08-12T00:00:00"/>
    <m/>
    <m/>
    <n v="31"/>
    <x v="1"/>
    <n v="1"/>
  </r>
  <r>
    <n v="324222817"/>
    <s v="IMB/08105/S/03V8"/>
    <s v="FT"/>
    <s v="CLOS"/>
    <d v="2021-08-02T00:00:00"/>
    <d v="2021-08-12T00:00:00"/>
    <m/>
    <m/>
    <n v="31"/>
    <x v="1"/>
    <n v="1"/>
  </r>
  <r>
    <n v="324562441"/>
    <s v="IMB/08409/X/05HY"/>
    <s v="FT"/>
    <s v="CLOS"/>
    <d v="2021-08-02T00:00:00"/>
    <d v="2021-08-12T00:00:00"/>
    <m/>
    <m/>
    <n v="31"/>
    <x v="1"/>
    <n v="1"/>
  </r>
  <r>
    <n v="327975311"/>
    <s v="IMB/59211/X/000C"/>
    <s v="FT"/>
    <s v="CLOS"/>
    <d v="2021-08-02T00:00:00"/>
    <d v="2021-08-12T00:00:00"/>
    <m/>
    <m/>
    <n v="31"/>
    <x v="1"/>
    <n v="1"/>
  </r>
  <r>
    <n v="322892382"/>
    <s v="IMB/80021/X/0RJ4"/>
    <s v=""/>
    <s v="CLOS"/>
    <d v="2021-08-02T00:00:00"/>
    <d v="2021-08-12T00:00:00"/>
    <s v="orchestra ok - pas de RO  -RDV anc -  "/>
    <d v="2021-07-06T00:00:00"/>
    <n v="31"/>
    <x v="1"/>
    <n v="1"/>
  </r>
  <r>
    <s v="0325284702"/>
    <s v="IMB/10081/X/024X"/>
    <s v="FT"/>
    <s v="CLOS"/>
    <d v="2021-08-02T00:00:00"/>
    <d v="2021-08-13T00:00:00"/>
    <m/>
    <m/>
    <n v="31"/>
    <x v="1"/>
    <n v="1"/>
  </r>
  <r>
    <s v="0325783485"/>
    <s v="IMB/10081/X/01WP"/>
    <s v="FT"/>
    <s v="CLOS"/>
    <d v="2021-08-02T00:00:00"/>
    <d v="2021-08-13T00:00:00"/>
    <m/>
    <m/>
    <n v="31"/>
    <x v="1"/>
    <n v="1"/>
  </r>
  <r>
    <s v="0326217698"/>
    <s v="IMB/51108/X/01RK"/>
    <s v="FT"/>
    <s v="CLOS"/>
    <d v="2021-08-02T00:00:00"/>
    <d v="2021-08-13T00:00:00"/>
    <m/>
    <m/>
    <n v="31"/>
    <x v="1"/>
    <n v="1"/>
  </r>
  <r>
    <s v="0326444641"/>
    <s v="IMB/51108/X/0436"/>
    <s v="FT"/>
    <s v="CLOS"/>
    <d v="2021-08-02T00:00:00"/>
    <d v="2021-08-13T00:00:00"/>
    <m/>
    <m/>
    <n v="31"/>
    <x v="1"/>
    <n v="1"/>
  </r>
  <r>
    <s v="0326554391"/>
    <s v="IMB/51230/X/039L"/>
    <s v="FT"/>
    <s v="CLOS"/>
    <d v="2021-08-02T00:00:00"/>
    <d v="2021-08-13T00:00:00"/>
    <m/>
    <m/>
    <n v="31"/>
    <x v="1"/>
    <n v="1"/>
  </r>
  <r>
    <s v="0326870394"/>
    <s v="IMB/51454/S/OO6J"/>
    <s v=""/>
    <s v="CLOS"/>
    <d v="2021-08-02T00:00:00"/>
    <d v="2021-08-13T00:00:00"/>
    <m/>
    <m/>
    <n v="31"/>
    <x v="1"/>
    <n v="1"/>
  </r>
  <r>
    <n v="326883777"/>
    <s v="IMB/51454/X/04L0"/>
    <s v="FT"/>
    <s v="CLOS"/>
    <d v="2021-08-02T00:00:00"/>
    <d v="2021-08-13T00:00:00"/>
    <m/>
    <m/>
    <n v="31"/>
    <x v="1"/>
    <n v="1"/>
  </r>
  <r>
    <n v="326884069"/>
    <s v="IMB/51454/X/048I"/>
    <s v="FT"/>
    <s v="CLOS"/>
    <d v="2021-08-02T00:00:00"/>
    <d v="2021-08-13T00:00:00"/>
    <m/>
    <m/>
    <n v="31"/>
    <x v="1"/>
    <n v="1"/>
  </r>
  <r>
    <n v="326884799"/>
    <s v="IMB/51454/X/042W"/>
    <s v="FT"/>
    <s v="CLOS"/>
    <d v="2021-08-02T00:00:00"/>
    <d v="2021-08-13T00:00:00"/>
    <m/>
    <m/>
    <n v="31"/>
    <x v="1"/>
    <n v="1"/>
  </r>
  <r>
    <n v="326884989"/>
    <s v="IMB/51454/X/04L2"/>
    <s v="FT"/>
    <s v="CLOS"/>
    <d v="2021-08-02T00:00:00"/>
    <d v="2021-08-13T00:00:00"/>
    <m/>
    <m/>
    <n v="31"/>
    <x v="1"/>
    <n v="1"/>
  </r>
  <r>
    <s v="0326889741"/>
    <s v="IMB/51573/X/02WP"/>
    <s v="FT"/>
    <s v="CLOS"/>
    <d v="2021-08-02T00:00:00"/>
    <d v="2021-08-13T00:00:00"/>
    <m/>
    <m/>
    <n v="31"/>
    <x v="1"/>
    <n v="1"/>
  </r>
  <r>
    <n v="326970052"/>
    <s v="IMB/51454/X/0505"/>
    <s v=""/>
    <s v="CLOS"/>
    <d v="2021-08-02T00:00:00"/>
    <d v="2021-08-13T00:00:00"/>
    <m/>
    <m/>
    <n v="31"/>
    <x v="1"/>
    <n v="1"/>
  </r>
  <r>
    <n v="326971894"/>
    <s v="IMB/51454/X/02I8"/>
    <s v="FT"/>
    <s v="CLOS"/>
    <d v="2021-08-02T00:00:00"/>
    <d v="2021-08-13T00:00:00"/>
    <m/>
    <m/>
    <n v="31"/>
    <x v="1"/>
    <n v="1"/>
  </r>
  <r>
    <n v="326972159"/>
    <s v="IMB/51454/C/OP0F"/>
    <s v="FT"/>
    <s v="CLOS"/>
    <d v="2021-08-02T00:00:00"/>
    <d v="2021-08-14T00:00:00"/>
    <m/>
    <m/>
    <n v="31"/>
    <x v="1"/>
    <n v="1"/>
  </r>
  <r>
    <n v="324592245"/>
    <s v="IMB/08409/X/06LN"/>
    <s v=""/>
    <s v="CLOS"/>
    <d v="2021-08-02T00:00:00"/>
    <d v="2021-08-16T00:00:00"/>
    <m/>
    <m/>
    <n v="31"/>
    <x v="2"/>
    <n v="1"/>
  </r>
  <r>
    <n v="320938085"/>
    <s v="IMB/59599/S/0FU8"/>
    <s v="FT"/>
    <s v="CLOS"/>
    <d v="2021-08-02T00:00:00"/>
    <d v="2021-08-17T00:00:00"/>
    <m/>
    <m/>
    <n v="31"/>
    <x v="2"/>
    <n v="1"/>
  </r>
  <r>
    <n v="320391995"/>
    <s v="IMB/59350/X/0G8T"/>
    <s v=""/>
    <s v="CLOS"/>
    <d v="2021-08-02T00:00:00"/>
    <d v="2021-08-19T00:00:00"/>
    <m/>
    <m/>
    <n v="31"/>
    <x v="2"/>
    <n v="1"/>
  </r>
  <r>
    <n v="326883224"/>
    <s v="IMB/51454/X/04L1"/>
    <s v="FT"/>
    <s v="CLOS"/>
    <d v="2021-08-02T00:00:00"/>
    <d v="2021-08-20T00:00:00"/>
    <m/>
    <m/>
    <n v="31"/>
    <x v="2"/>
    <n v="1"/>
  </r>
  <r>
    <n v="326886798"/>
    <s v="IMB/51454/C/OUI0"/>
    <s v=""/>
    <s v="CLOS"/>
    <d v="2021-08-02T00:00:00"/>
    <d v="2021-08-20T00:00:00"/>
    <m/>
    <m/>
    <n v="31"/>
    <x v="2"/>
    <n v="1"/>
  </r>
  <r>
    <n v="320863480"/>
    <s v="IMB/59350/X/0J6O"/>
    <s v="FT"/>
    <s v="CLOS"/>
    <d v="2021-08-02T00:00:00"/>
    <d v="2021-08-24T00:00:00"/>
    <m/>
    <d v="2021-07-09T00:00:00"/>
    <n v="31"/>
    <x v="3"/>
    <n v="1"/>
  </r>
  <r>
    <n v="327828557"/>
    <s v="IMB/59122/X/0HG9"/>
    <s v="FT"/>
    <s v="CLOS"/>
    <d v="2021-08-02T00:00:00"/>
    <d v="2021-08-25T00:00:00"/>
    <m/>
    <m/>
    <n v="31"/>
    <x v="3"/>
    <n v="1"/>
  </r>
  <r>
    <n v="328640511"/>
    <s v="IMB/59183/X/0O3P"/>
    <s v=""/>
    <s v="CLOS"/>
    <d v="2021-08-02T00:00:00"/>
    <d v="2021-08-25T00:00:00"/>
    <s v="Mail TEC Milliot Stoclin Dylan "/>
    <d v="2021-08-02T00:00:00"/>
    <n v="31"/>
    <x v="3"/>
    <n v="1"/>
  </r>
  <r>
    <n v="320023461"/>
    <s v="IMB/59332/X/00DK"/>
    <s v=""/>
    <s v="CLOS"/>
    <d v="2021-08-02T00:00:00"/>
    <d v="2021-08-30T00:00:00"/>
    <m/>
    <d v="2021-06-19T00:00:00"/>
    <n v="31"/>
    <x v="4"/>
    <n v="1"/>
  </r>
  <r>
    <n v="322483694"/>
    <s v="IMB/80021/X/0QV7"/>
    <s v="FT"/>
    <s v="CLOS"/>
    <d v="2021-08-02T00:00:00"/>
    <d v="2021-08-30T00:00:00"/>
    <m/>
    <d v="2021-06-12T00:00:00"/>
    <n v="31"/>
    <x v="4"/>
    <n v="1"/>
  </r>
  <r>
    <n v="322484100"/>
    <s v="IMB/80021/X/0RJ4"/>
    <s v=""/>
    <s v="CLOS"/>
    <d v="2021-08-02T00:00:00"/>
    <d v="2021-08-30T00:00:00"/>
    <m/>
    <d v="2021-03-11T00:00:00"/>
    <n v="31"/>
    <x v="4"/>
    <n v="1"/>
  </r>
  <r>
    <n v="322442638"/>
    <s v="IMB/80632/X/00QX"/>
    <s v="FT"/>
    <s v="CLOS"/>
    <d v="2021-08-02T00:00:00"/>
    <d v="2021-08-30T00:00:00"/>
    <m/>
    <d v="2020-10-17T00:00:00"/>
    <n v="31"/>
    <x v="4"/>
    <n v="1"/>
  </r>
  <r>
    <n v="323551241"/>
    <s v="IMB/02722/X/05O2"/>
    <s v=""/>
    <s v="CLOS"/>
    <d v="2021-08-02T00:00:00"/>
    <d v="2021-08-30T00:00:00"/>
    <s v="Mail TEC PLUCIENNIK Flore  manque RO"/>
    <d v="2021-08-02T00:00:00"/>
    <n v="31"/>
    <x v="4"/>
    <n v="1"/>
  </r>
  <r>
    <n v="322896920"/>
    <s v="IMB/80021/X/0QLZ"/>
    <s v=""/>
    <s v="CLOS"/>
    <d v="2021-08-02T00:00:00"/>
    <d v="2021-08-30T00:00:00"/>
    <s v="Mail TEC Azzedine Ben Farhat manque RO"/>
    <d v="2021-07-09T00:00:00"/>
    <n v="31"/>
    <x v="4"/>
    <n v="1"/>
  </r>
  <r>
    <n v="322896596"/>
    <s v="IMB/80021/X/0QR4"/>
    <s v=""/>
    <s v="CLOS"/>
    <d v="2021-08-02T00:00:00"/>
    <d v="2021-08-30T00:00:00"/>
    <s v="Mail TEC Azzedine Ben Farhat manque RO"/>
    <d v="2021-07-07T00:00:00"/>
    <n v="31"/>
    <x v="4"/>
    <n v="1"/>
  </r>
  <r>
    <n v="322442090"/>
    <s v="IMB/80021/X/0SG3"/>
    <s v=""/>
    <s v="CLOS"/>
    <d v="2021-08-02T00:00:00"/>
    <d v="2021-08-30T00:00:00"/>
    <s v="Mail TEC Azzedine Ben Farhat manque RO"/>
    <d v="2021-08-02T00:00:00"/>
    <n v="31"/>
    <x v="4"/>
    <n v="1"/>
  </r>
  <r>
    <n v="323558226"/>
    <s v="IMB/02722/X/02BR"/>
    <s v=""/>
    <s v="CLOS"/>
    <d v="2021-08-02T00:00:00"/>
    <d v="2021-08-30T00:00:00"/>
    <m/>
    <d v="2021-07-29T00:00:00"/>
    <n v="31"/>
    <x v="4"/>
    <n v="1"/>
  </r>
  <r>
    <n v="320929321"/>
    <s v="IMB/59650/X/0AVT"/>
    <s v=""/>
    <s v="CLOS"/>
    <d v="2021-08-02T00:00:00"/>
    <d v="2021-08-31T00:00:00"/>
    <m/>
    <d v="2021-04-08T00:00:00"/>
    <n v="31"/>
    <x v="4"/>
    <n v="1"/>
  </r>
  <r>
    <n v="321783869"/>
    <s v=" IMB/62498/X/0BD4 "/>
    <s v=""/>
    <s v="CLOS"/>
    <d v="2021-08-02T00:00:00"/>
    <d v="2021-08-31T00:00:00"/>
    <s v="mail SOGETREL manque RO client"/>
    <d v="2021-03-16T00:00:00"/>
    <n v="31"/>
    <x v="4"/>
    <n v="1"/>
  </r>
  <r>
    <n v="320272925"/>
    <s v="IMB/59599/X/13TU"/>
    <s v=""/>
    <s v="CLOS"/>
    <d v="2021-08-02T00:00:00"/>
    <d v="2021-08-31T00:00:00"/>
    <m/>
    <d v="2021-05-06T00:00:00"/>
    <n v="31"/>
    <x v="4"/>
    <n v="1"/>
  </r>
  <r>
    <n v="320605060"/>
    <s v="IMB/59350/X/0GFA"/>
    <s v=""/>
    <s v="CLOS"/>
    <d v="2021-08-02T00:00:00"/>
    <d v="2021-09-01T00:00:00"/>
    <m/>
    <d v="2021-03-30T00:00:00"/>
    <n v="31"/>
    <x v="4"/>
    <n v="1"/>
  </r>
  <r>
    <n v="320738500"/>
    <s v="IMB/59350/X/0I0M"/>
    <s v=""/>
    <s v="CLOS"/>
    <d v="2021-08-02T00:00:00"/>
    <d v="2021-09-01T00:00:00"/>
    <m/>
    <d v="2021-03-22T00:00:00"/>
    <n v="31"/>
    <x v="4"/>
    <n v="1"/>
  </r>
  <r>
    <n v="320631865"/>
    <s v="IMB/59350/X/0I7O"/>
    <s v="FT"/>
    <s v="CLOS"/>
    <d v="2021-08-02T00:00:00"/>
    <d v="2021-09-01T00:00:00"/>
    <m/>
    <d v="2021-03-19T00:00:00"/>
    <n v="31"/>
    <x v="4"/>
    <n v="1"/>
  </r>
  <r>
    <n v="320451458"/>
    <s v="IMB/59286/X/03RP"/>
    <s v=""/>
    <s v="CLOS"/>
    <d v="2021-08-02T00:00:00"/>
    <d v="2021-09-01T00:00:00"/>
    <s v="mail sade manque RO client"/>
    <d v="2021-06-28T00:00:00"/>
    <n v="31"/>
    <x v="4"/>
    <n v="1"/>
  </r>
  <r>
    <n v="320473605"/>
    <s v="IMB/59350/C/0537"/>
    <s v="FT"/>
    <s v="CLOS"/>
    <d v="2021-08-02T00:00:00"/>
    <d v="2021-09-01T00:00:00"/>
    <s v="mail sade manque RO client"/>
    <d v="2020-10-08T00:00:00"/>
    <n v="31"/>
    <x v="4"/>
    <n v="1"/>
  </r>
  <r>
    <n v="320580372"/>
    <s v="IMB/59648/X/034O"/>
    <s v="FT"/>
    <s v="CLOS"/>
    <d v="2021-08-02T00:00:00"/>
    <d v="2021-09-01T00:00:00"/>
    <s v="mail sade manque RO client"/>
    <d v="2021-07-20T00:00:00"/>
    <n v="31"/>
    <x v="4"/>
    <n v="1"/>
  </r>
  <r>
    <n v="320586735"/>
    <s v="IMB/59524/X/00PQ"/>
    <s v="FT"/>
    <s v="CLOS"/>
    <d v="2021-08-02T00:00:00"/>
    <d v="2021-09-02T00:00:00"/>
    <m/>
    <m/>
    <n v="31"/>
    <x v="4"/>
    <n v="1"/>
  </r>
  <r>
    <n v="321371142"/>
    <s v="IMB/62497/X/02KS"/>
    <s v=""/>
    <s v="CLOS"/>
    <d v="2021-08-02T00:00:00"/>
    <d v="2021-09-02T00:00:00"/>
    <s v="mail SOGETREL manque RO client"/>
    <d v="2021-08-05T00:00:00"/>
    <n v="31"/>
    <x v="4"/>
    <n v="1"/>
  </r>
  <r>
    <n v="321781548"/>
    <s v="IMB/62498/X/0AI9"/>
    <s v=""/>
    <s v="CLOS"/>
    <d v="2021-08-02T00:00:00"/>
    <d v="2021-09-02T00:00:00"/>
    <s v="mail SOGETREL manque RO client"/>
    <d v="2021-03-09T00:00:00"/>
    <n v="31"/>
    <x v="4"/>
    <n v="1"/>
  </r>
  <r>
    <n v="326971213"/>
    <s v=" IMB/51172/S/00LC "/>
    <s v=""/>
    <s v="CLOS"/>
    <d v="2021-08-02T00:00:00"/>
    <d v="2021-09-02T00:00:00"/>
    <m/>
    <d v="2021-07-19T00:00:00"/>
    <n v="31"/>
    <x v="4"/>
    <n v="1"/>
  </r>
  <r>
    <n v="322412019"/>
    <s v="IMB/80021/S/0L3S"/>
    <s v=""/>
    <s v="CLOS"/>
    <d v="2021-08-02T00:00:00"/>
    <d v="2021-09-03T00:00:00"/>
    <s v="Mail TEC Azzedine Ben Farhat manque RO"/>
    <d v="2021-07-02T00:00:00"/>
    <n v="31"/>
    <x v="4"/>
    <n v="1"/>
  </r>
  <r>
    <n v="326060569"/>
    <s v="IMB/51058/X/0108"/>
    <s v=""/>
    <s v="CLOS"/>
    <d v="2021-08-02T00:00:00"/>
    <d v="2021-09-06T00:00:00"/>
    <m/>
    <d v="2021-05-26T00:00:00"/>
    <n v="31"/>
    <x v="5"/>
    <n v="1"/>
  </r>
  <r>
    <n v="327251365"/>
    <s v="IMB/59606/X/04GE"/>
    <s v="FT"/>
    <s v="CLOS"/>
    <d v="2021-08-02T00:00:00"/>
    <d v="2021-09-06T00:00:00"/>
    <s v="Mail sogetrel pour RO incoherence de couleurs mais de PM dans route Possible  Test DELC ok "/>
    <d v="2021-04-20T00:00:00"/>
    <n v="31"/>
    <x v="5"/>
    <n v="1"/>
  </r>
  <r>
    <n v="321784362"/>
    <s v=" IMB/62498/X/0B92 "/>
    <s v=""/>
    <s v="CLOS"/>
    <d v="2021-08-02T00:00:00"/>
    <d v="2021-09-06T00:00:00"/>
    <s v="mail SOGETREL manque RO client"/>
    <d v="2021-03-01T00:00:00"/>
    <n v="31"/>
    <x v="5"/>
    <n v="1"/>
  </r>
  <r>
    <n v="321784864"/>
    <s v=" IMB/62510/X/09YY "/>
    <s v=""/>
    <s v="CLOS"/>
    <d v="2021-08-02T00:00:00"/>
    <d v="2021-09-06T00:00:00"/>
    <s v="mail SOGETREL manque RO client"/>
    <d v="2021-03-18T00:00:00"/>
    <n v="31"/>
    <x v="5"/>
    <n v="1"/>
  </r>
  <r>
    <n v="326887783"/>
    <s v="IMB/51055/X/014C"/>
    <s v="FT"/>
    <s v="CLOS"/>
    <d v="2021-08-02T00:00:00"/>
    <d v="2021-09-06T00:00:00"/>
    <s v="Mail SOGETREL manque RO"/>
    <d v="2021-07-01T00:00:00"/>
    <n v="31"/>
    <x v="5"/>
    <n v="1"/>
  </r>
  <r>
    <n v="320339137"/>
    <s v="IMB/59009/X/01QA"/>
    <s v=""/>
    <s v="CLOS"/>
    <d v="2021-08-02T00:00:00"/>
    <d v="2021-09-06T00:00:00"/>
    <s v="mail sade manque RO client"/>
    <d v="2021-08-05T00:00:00"/>
    <n v="31"/>
    <x v="5"/>
    <n v="1"/>
  </r>
  <r>
    <n v="320865084"/>
    <s v="IMB/59278/X/01G7"/>
    <s v=""/>
    <s v="CLOS"/>
    <d v="2021-08-02T00:00:00"/>
    <d v="2021-09-06T00:00:00"/>
    <s v="mail sade manque RO client"/>
    <d v="2021-06-01T00:00:00"/>
    <n v="31"/>
    <x v="5"/>
    <n v="1"/>
  </r>
  <r>
    <n v="320398401"/>
    <s v="IMB/59303/X/00DC"/>
    <s v=""/>
    <s v="CLOS"/>
    <d v="2021-08-02T00:00:00"/>
    <d v="2021-09-06T00:00:00"/>
    <s v="Mail TEC Wendy philippo manque RO client"/>
    <d v="2021-06-09T00:00:00"/>
    <n v="31"/>
    <x v="5"/>
    <n v="1"/>
  </r>
  <r>
    <n v="320370600"/>
    <s v="IMB/59350/X/0I7O"/>
    <s v="FT"/>
    <s v="CLOS"/>
    <d v="2021-08-02T00:00:00"/>
    <d v="2021-09-06T00:00:00"/>
    <s v="mail sade manque RO client"/>
    <d v="2021-04-01T00:00:00"/>
    <n v="31"/>
    <x v="5"/>
    <n v="1"/>
  </r>
  <r>
    <n v="320652433"/>
    <s v="IMB/59457/X/02G9"/>
    <s v=""/>
    <s v="CLOS"/>
    <d v="2021-08-02T00:00:00"/>
    <d v="2021-09-06T00:00:00"/>
    <s v="mail sade incoherence porte droite ,PTO"/>
    <d v="2021-04-01T00:00:00"/>
    <n v="31"/>
    <x v="5"/>
    <n v="1"/>
  </r>
  <r>
    <n v="320953021"/>
    <s v="IMB/59512/X/05CQ"/>
    <s v=""/>
    <s v="CLOS"/>
    <d v="2021-08-02T00:00:00"/>
    <d v="2021-09-06T00:00:00"/>
    <s v="mail sade manque RO client"/>
    <d v="2021-06-02T00:00:00"/>
    <n v="31"/>
    <x v="5"/>
    <n v="1"/>
  </r>
  <r>
    <n v="320425759"/>
    <s v="IMB/59527/X/02XS"/>
    <s v=""/>
    <s v="CLOS"/>
    <d v="2021-08-02T00:00:00"/>
    <d v="2021-09-06T00:00:00"/>
    <s v="mail sade manque RO client"/>
    <d v="2021-03-30T00:00:00"/>
    <n v="31"/>
    <x v="5"/>
    <n v="1"/>
  </r>
  <r>
    <n v="327460157"/>
    <s v="IMB/59606/C/YGOC"/>
    <s v="FT"/>
    <s v="CLOS"/>
    <d v="2021-08-02T00:00:00"/>
    <d v="2021-09-06T00:00:00"/>
    <s v="mail SOGETREL manque RO client  INFO DE Pidi  PT 6794  Ble Vio  Porte Droite - Slot#01/B05 -Porte Gauche - Slot#01/F08  avp 90"/>
    <d v="2021-07-28T00:00:00"/>
    <n v="31"/>
    <x v="5"/>
    <n v="1"/>
  </r>
  <r>
    <n v="321784910"/>
    <s v="IMB/62033/X/01CU"/>
    <s v=""/>
    <s v="CLOS"/>
    <d v="2021-08-02T00:00:00"/>
    <d v="2021-09-06T00:00:00"/>
    <s v="mail SOGETREL manque RO client"/>
    <d v="2021-03-22T00:00:00"/>
    <n v="31"/>
    <x v="5"/>
    <n v="1"/>
  </r>
  <r>
    <n v="321159349"/>
    <s v="IMB/62041/X/091G"/>
    <s v=""/>
    <s v="CLOS"/>
    <d v="2021-08-02T00:00:00"/>
    <d v="2021-09-06T00:00:00"/>
    <s v="mail SOGETREL manque RO client"/>
    <d v="2021-08-02T00:00:00"/>
    <n v="31"/>
    <x v="5"/>
    <n v="1"/>
  </r>
  <r>
    <n v="391204749"/>
    <s v="IMB/62041/X/091G"/>
    <s v=""/>
    <s v="CLOS"/>
    <d v="2021-08-02T00:00:00"/>
    <d v="2021-09-06T00:00:00"/>
    <s v="mail SOGETREL manque RO client"/>
    <d v="2021-07-26T00:00:00"/>
    <n v="31"/>
    <x v="5"/>
    <n v="1"/>
  </r>
  <r>
    <n v="321599237"/>
    <s v="IMB/62041/X/098U"/>
    <s v=""/>
    <s v="CLOS"/>
    <d v="2021-08-02T00:00:00"/>
    <d v="2021-09-06T00:00:00"/>
    <s v="mail SOGETREL manque RO client"/>
    <d v="2021-07-30T00:00:00"/>
    <n v="31"/>
    <x v="5"/>
    <n v="1"/>
  </r>
  <r>
    <n v="321131952"/>
    <s v="IMB/62274/X/01WN"/>
    <s v=""/>
    <s v="CLOS"/>
    <d v="2021-08-02T00:00:00"/>
    <d v="2021-09-06T00:00:00"/>
    <s v="mail SOGETREL manque RO client"/>
    <d v="2021-12-04T00:00:00"/>
    <n v="31"/>
    <x v="5"/>
    <n v="1"/>
  </r>
  <r>
    <n v="321400977"/>
    <s v="IMB/62464/X/013O"/>
    <s v="FT"/>
    <s v="CLOS"/>
    <d v="2021-08-02T00:00:00"/>
    <d v="2021-09-06T00:00:00"/>
    <s v="mail SOGETREL manque RO client"/>
    <d v="2021-07-26T00:00:00"/>
    <n v="31"/>
    <x v="5"/>
    <n v="1"/>
  </r>
  <r>
    <n v="321700249"/>
    <s v="IMB/62510/X/0A26"/>
    <s v=""/>
    <s v="CLOS"/>
    <d v="2021-08-02T00:00:00"/>
    <d v="2021-09-06T00:00:00"/>
    <s v="mail SOGETREL manque RO client"/>
    <d v="2021-01-20T00:00:00"/>
    <n v="31"/>
    <x v="5"/>
    <n v="1"/>
  </r>
  <r>
    <n v="321774251"/>
    <s v="IMB/62510/X/0A37"/>
    <s v=""/>
    <s v="CLOS"/>
    <d v="2021-08-02T00:00:00"/>
    <d v="2021-09-06T00:00:00"/>
    <s v="mail SOGETREL manque RO client"/>
    <d v="2021-03-26T00:00:00"/>
    <n v="31"/>
    <x v="5"/>
    <n v="1"/>
  </r>
  <r>
    <n v="320040118"/>
    <s v="IMB/59599/S/0B7A"/>
    <s v="FT"/>
    <s v="CLOS"/>
    <d v="2021-08-02T00:00:00"/>
    <d v="2021-09-06T00:00:00"/>
    <m/>
    <d v="2021-08-07T00:00:00"/>
    <n v="31"/>
    <x v="5"/>
    <n v="1"/>
  </r>
  <r>
    <n v="320044193"/>
    <s v="IMB/59128/X/000K"/>
    <s v=""/>
    <s v="CLOS"/>
    <d v="2021-08-02T00:00:00"/>
    <d v="2021-09-06T00:00:00"/>
    <m/>
    <d v="2021-03-26T00:00:00"/>
    <n v="31"/>
    <x v="5"/>
    <n v="1"/>
  </r>
  <r>
    <n v="320342774"/>
    <s v="IMB/59044/X/01RU"/>
    <s v=""/>
    <s v="CLOS"/>
    <d v="2021-08-02T00:00:00"/>
    <d v="2021-09-06T00:00:00"/>
    <m/>
    <d v="2021-06-10T00:00:00"/>
    <n v="31"/>
    <x v="5"/>
    <n v="1"/>
  </r>
  <r>
    <n v="320859407"/>
    <s v="IMB/59339/X/0342"/>
    <s v=""/>
    <s v="CLOS"/>
    <d v="2021-08-02T00:00:00"/>
    <d v="2021-09-06T00:00:00"/>
    <m/>
    <d v="2021-01-07T00:00:00"/>
    <n v="31"/>
    <x v="5"/>
    <n v="1"/>
  </r>
  <r>
    <n v="320630605"/>
    <s v="IMB/59350/X/0JMC"/>
    <s v=""/>
    <s v="CLOS"/>
    <d v="2021-08-02T00:00:00"/>
    <d v="2021-09-09T00:00:00"/>
    <s v="mail sade manque RO client"/>
    <d v="2021-07-21T00:00:00"/>
    <n v="31"/>
    <x v="5"/>
    <n v="1"/>
  </r>
  <r>
    <n v="321778656"/>
    <s v="IMB/62186/X/01HJ"/>
    <s v="FT"/>
    <s v="CLOS"/>
    <d v="2021-08-02T00:00:00"/>
    <d v="2021-09-10T00:00:00"/>
    <m/>
    <d v="2021-04-13T00:00:00"/>
    <n v="31"/>
    <x v="5"/>
    <n v="1"/>
  </r>
  <r>
    <n v="320143997"/>
    <s v="IMB/59051/X/00WR"/>
    <s v="FT"/>
    <s v="CLOS"/>
    <d v="2021-08-02T00:00:00"/>
    <d v="2021-09-17T00:00:00"/>
    <m/>
    <d v="2021-06-30T00:00:00"/>
    <n v="31"/>
    <x v="6"/>
    <n v="1"/>
  </r>
  <r>
    <n v="320046144"/>
    <s v="IMB/59507/X/04HU"/>
    <s v=""/>
    <s v="CLOS"/>
    <d v="2021-08-02T00:00:00"/>
    <d v="2021-09-30T00:00:00"/>
    <m/>
    <d v="2021-03-30T00:00:00"/>
    <n v="31"/>
    <x v="7"/>
    <n v="1"/>
  </r>
  <r>
    <n v="321781418"/>
    <s v="IMB/62065/X/054C"/>
    <s v=""/>
    <s v="CLOS"/>
    <d v="2021-08-02T00:00:00"/>
    <d v="2021-09-30T00:00:00"/>
    <m/>
    <d v="2021-03-12T00:00:00"/>
    <n v="31"/>
    <x v="7"/>
    <n v="1"/>
  </r>
  <r>
    <n v="326885231"/>
    <s v="IMB/51454/S/OWXY"/>
    <s v=""/>
    <s v="CLOS"/>
    <d v="2021-08-02T00:00:00"/>
    <d v="2021-09-30T00:00:00"/>
    <m/>
    <d v="2021-06-28T00:00:00"/>
    <n v="31"/>
    <x v="7"/>
    <n v="1"/>
  </r>
  <r>
    <n v="321372972"/>
    <s v="IMB/62215/X/05WR"/>
    <s v=""/>
    <s v="CLOS"/>
    <d v="2021-08-02T00:00:00"/>
    <d v="2021-10-08T00:00:00"/>
    <s v="IMI-VE-62215/05X0-1  au caff  Mickael Thune  pour remise en conformité "/>
    <d v="2020-12-02T00:00:00"/>
    <n v="31"/>
    <x v="8"/>
    <n v="1"/>
  </r>
  <r>
    <n v="320333121"/>
    <s v="IMB/59378/X/01E3"/>
    <s v="FT"/>
    <s v="CLOS"/>
    <d v="2021-08-02T00:00:00"/>
    <d v="2021-10-12T00:00:00"/>
    <s v="maile tec orange GLORIEUX Florian incohérence RO ipon comm tec"/>
    <d v="2021-08-31T00:00:00"/>
    <n v="31"/>
    <x v="9"/>
    <n v="1"/>
  </r>
  <r>
    <n v="320771122"/>
    <s v=" IMB/59286/X/038J "/>
    <s v=""/>
    <s v="CLOS"/>
    <d v="2021-08-02T00:00:00"/>
    <d v="2021-10-18T00:00:00"/>
    <s v="mail  TEC camille Dubois -  manque RO client"/>
    <d v="2021-03-18T00:00:00"/>
    <n v="31"/>
    <x v="10"/>
    <n v="1"/>
  </r>
  <r>
    <n v="321373416"/>
    <s v="IMB/62570/X/014W"/>
    <s v="FT"/>
    <s v="CLOS"/>
    <d v="2021-08-02T00:00:00"/>
    <d v="2021-10-19T00:00:00"/>
    <s v="mail Sogetrel pour ref RO"/>
    <d v="2021-07-02T00:00:00"/>
    <n v="31"/>
    <x v="10"/>
    <n v="1"/>
  </r>
  <r>
    <n v="328045800"/>
    <s v="IMB/59350/X/0JIN"/>
    <m/>
    <s v="CLOS"/>
    <d v="2021-08-09T00:00:00"/>
    <d v="2021-08-17T00:00:00"/>
    <s v="mail sade manque RO client"/>
    <d v="2021-02-23T00:00:00"/>
    <n v="32"/>
    <x v="2"/>
    <n v="1"/>
  </r>
  <r>
    <s v="0327493447"/>
    <s v="IMB/59606/X/03VX"/>
    <s v="FT"/>
    <s v="CLOS"/>
    <d v="2021-08-09T00:00:00"/>
    <d v="2021-08-14T00:00:00"/>
    <m/>
    <m/>
    <n v="32"/>
    <x v="1"/>
    <n v="1"/>
  </r>
  <r>
    <s v="0327746512"/>
    <s v="IMB/59122/X/0I6T"/>
    <s v="FT"/>
    <s v="CLOS"/>
    <d v="2021-08-09T00:00:00"/>
    <d v="2021-08-17T00:00:00"/>
    <m/>
    <m/>
    <n v="32"/>
    <x v="2"/>
    <n v="1"/>
  </r>
  <r>
    <n v="344583379"/>
    <s v="IMB/60141/X/017W"/>
    <s v=""/>
    <s v="CLOS"/>
    <d v="2021-08-09T00:00:00"/>
    <d v="2021-08-17T00:00:00"/>
    <m/>
    <m/>
    <n v="32"/>
    <x v="2"/>
    <n v="1"/>
  </r>
  <r>
    <n v="391204943"/>
    <s v="IMB/62041/X/09AU"/>
    <s v="FT"/>
    <s v="CLOS"/>
    <d v="2021-08-09T00:00:00"/>
    <d v="2021-08-17T00:00:00"/>
    <m/>
    <m/>
    <n v="32"/>
    <x v="2"/>
    <n v="1"/>
  </r>
  <r>
    <n v="391209726"/>
    <s v="IMB/62041/X/099A"/>
    <s v=""/>
    <s v="CLOS"/>
    <d v="2021-08-09T00:00:00"/>
    <d v="2021-08-17T00:00:00"/>
    <m/>
    <m/>
    <n v="32"/>
    <x v="2"/>
    <n v="1"/>
  </r>
  <r>
    <n v="391204609"/>
    <s v="IMB/62041/X/0927 "/>
    <s v=""/>
    <s v="CLOS"/>
    <d v="2021-08-09T00:00:00"/>
    <d v="2021-08-17T00:00:00"/>
    <m/>
    <d v="2021-07-16T00:00:00"/>
    <n v="32"/>
    <x v="2"/>
    <n v="1"/>
  </r>
  <r>
    <s v="0327499783"/>
    <s v="IMB/59253/X/01JZ"/>
    <s v="FT"/>
    <s v="CLOS"/>
    <d v="2021-08-09T00:00:00"/>
    <d v="2021-08-25T00:00:00"/>
    <m/>
    <m/>
    <n v="32"/>
    <x v="3"/>
    <n v="1"/>
  </r>
  <r>
    <n v="328521204"/>
    <s v="IMB/59328/X/00CN"/>
    <s v=""/>
    <s v="CLOS"/>
    <d v="2021-08-09T00:00:00"/>
    <d v="2021-09-06T00:00:00"/>
    <m/>
    <d v="2019-11-13T00:00:00"/>
    <n v="32"/>
    <x v="5"/>
    <n v="1"/>
  </r>
  <r>
    <n v="327494434"/>
    <s v="IMB/59032/X/01VO"/>
    <s v=""/>
    <s v="CLOS"/>
    <d v="2021-08-09T00:00:00"/>
    <d v="2021-09-06T00:00:00"/>
    <s v="mail SOGETREL manque RO client"/>
    <d v="2021-07-17T00:00:00"/>
    <n v="32"/>
    <x v="5"/>
    <n v="1"/>
  </r>
  <r>
    <n v="327834994"/>
    <s v="IMB/59122/X/0DXR"/>
    <s v="FT"/>
    <s v="CLOS"/>
    <d v="2021-08-09T00:00:00"/>
    <d v="2021-09-06T00:00:00"/>
    <s v="mail SOGETREL manque RO client"/>
    <d v="2021-08-06T00:00:00"/>
    <n v="32"/>
    <x v="5"/>
    <n v="1"/>
  </r>
  <r>
    <n v="327719548"/>
    <s v="IMB/59178/C/0BYQ"/>
    <s v="FT"/>
    <s v="CLOS"/>
    <d v="2021-08-09T00:00:00"/>
    <d v="2021-09-06T00:00:00"/>
    <s v="mail SOGETREL manque RO client"/>
    <d v="2021-05-12T00:00:00"/>
    <n v="32"/>
    <x v="5"/>
    <n v="1"/>
  </r>
  <r>
    <n v="328034588"/>
    <s v="IMB/59350/X/0E0M"/>
    <s v="FT"/>
    <s v="CLOS"/>
    <d v="2021-08-09T00:00:00"/>
    <d v="2021-09-06T00:00:00"/>
    <s v="mail sade INCOHERENCE RO client"/>
    <d v="2021-03-09T00:00:00"/>
    <n v="32"/>
    <x v="5"/>
    <n v="1"/>
  </r>
  <r>
    <n v="328050700"/>
    <s v="IMB/59350/X/0JIM"/>
    <s v="FT"/>
    <s v="CLOS"/>
    <d v="2021-08-09T00:00:00"/>
    <d v="2021-09-06T00:00:00"/>
    <s v="mail sade manque RO client"/>
    <d v="2021-02-19T00:00:00"/>
    <n v="32"/>
    <x v="5"/>
    <n v="1"/>
  </r>
  <r>
    <n v="327253712"/>
    <s v="IMB/59383/X/016F"/>
    <s v="FT"/>
    <s v="CLOS"/>
    <d v="2021-08-09T00:00:00"/>
    <d v="2021-09-06T00:00:00"/>
    <s v="Mail SOGETREL manque RO FI différent"/>
    <d v="2021-06-10T00:00:00"/>
    <n v="32"/>
    <x v="5"/>
    <n v="1"/>
  </r>
  <r>
    <n v="327252781"/>
    <s v="IMB/59606/C/YIVG"/>
    <s v="FREE"/>
    <s v="CLOS"/>
    <d v="2021-08-09T00:00:00"/>
    <d v="2021-09-06T00:00:00"/>
    <s v="mail SOGETREL manque RO client"/>
    <d v="2021-05-04T00:00:00"/>
    <n v="32"/>
    <x v="5"/>
    <n v="1"/>
  </r>
  <r>
    <n v="391204966"/>
    <s v="IMB/62041/X/091G"/>
    <s v=""/>
    <s v="CLOS"/>
    <d v="2021-08-09T00:00:00"/>
    <d v="2021-09-06T00:00:00"/>
    <s v="mail SOGETREL manque RO client"/>
    <d v="2021-07-23T00:00:00"/>
    <n v="32"/>
    <x v="5"/>
    <n v="1"/>
  </r>
  <r>
    <n v="391204375"/>
    <s v="IMB/62041/X/099A"/>
    <s v=""/>
    <s v="CLOS"/>
    <d v="2021-08-09T00:00:00"/>
    <d v="2021-09-06T00:00:00"/>
    <s v="Mail SOGETREL manque RO client COMPLETE INCOHERENCE PAR RAPPORT A L ADRESSE CLIENT"/>
    <d v="2021-08-04T00:00:00"/>
    <n v="32"/>
    <x v="5"/>
    <n v="1"/>
  </r>
  <r>
    <n v="320935967"/>
    <s v="IMB/59350/C/0L60"/>
    <s v="FT"/>
    <s v="CLOS"/>
    <d v="2021-08-16T00:00:00"/>
    <d v="2021-08-18T00:00:00"/>
    <s v="mail SADE manque RO client dans le CRI"/>
    <d v="2021-04-20T00:00:00"/>
    <n v="33"/>
    <x v="2"/>
    <n v="1"/>
  </r>
  <r>
    <s v="0321499851"/>
    <s v="IMB/62413/X/02JM"/>
    <s v="FT"/>
    <s v="CLOS"/>
    <d v="2021-08-16T00:00:00"/>
    <d v="2021-08-18T00:00:00"/>
    <m/>
    <m/>
    <n v="33"/>
    <x v="2"/>
    <n v="1"/>
  </r>
  <r>
    <s v="0325422465"/>
    <s v="IMB/10387/C/02DK"/>
    <s v="FT"/>
    <s v="CLOS"/>
    <d v="2021-08-16T00:00:00"/>
    <d v="2021-08-18T00:00:00"/>
    <m/>
    <m/>
    <n v="33"/>
    <x v="2"/>
    <n v="1"/>
  </r>
  <r>
    <n v="320786383"/>
    <s v="IMB/59350/C/0L60"/>
    <s v="FT"/>
    <s v="CLOS"/>
    <d v="2021-08-16T00:00:00"/>
    <d v="2021-08-18T00:00:00"/>
    <m/>
    <m/>
    <n v="33"/>
    <x v="2"/>
    <n v="1"/>
  </r>
  <r>
    <n v="320127282"/>
    <s v="IMB/59609/X/00JA"/>
    <s v="FT"/>
    <s v="CLOS"/>
    <d v="2021-08-16T00:00:00"/>
    <d v="2021-08-20T00:00:00"/>
    <m/>
    <m/>
    <n v="33"/>
    <x v="2"/>
    <n v="1"/>
  </r>
  <r>
    <n v="322491296"/>
    <s v="IMB/80021/S/09RY"/>
    <s v="FT"/>
    <s v="CLOS"/>
    <d v="2021-08-16T00:00:00"/>
    <d v="2021-08-30T00:00:00"/>
    <s v="mail Constructel manque RO client dans le CRI"/>
    <d v="2021-04-28T00:00:00"/>
    <n v="33"/>
    <x v="4"/>
    <n v="1"/>
  </r>
  <r>
    <n v="326874897"/>
    <s v="IMB/51058/X/0125"/>
    <s v="FT"/>
    <s v="CLOS"/>
    <d v="2021-08-16T00:00:00"/>
    <d v="2021-08-31T00:00:00"/>
    <m/>
    <d v="2021-08-13T00:00:00"/>
    <n v="33"/>
    <x v="4"/>
    <n v="1"/>
  </r>
  <r>
    <n v="320061674"/>
    <s v="IMB/59350/C/1450"/>
    <s v="FT"/>
    <s v="CLOS"/>
    <d v="2021-08-16T00:00:00"/>
    <d v="2021-09-01T00:00:00"/>
    <m/>
    <d v="2021-07-21T00:00:00"/>
    <n v="33"/>
    <x v="4"/>
    <n v="1"/>
  </r>
  <r>
    <n v="321118466"/>
    <s v="IMB/62765/X/0454"/>
    <s v="FT"/>
    <s v="CLOS"/>
    <d v="2021-08-16T00:00:00"/>
    <d v="2021-09-06T00:00:00"/>
    <s v="mail a Amelie Ryckman pour RO client"/>
    <d v="2021-08-10T00:00:00"/>
    <n v="33"/>
    <x v="5"/>
    <n v="1"/>
  </r>
  <r>
    <s v="0320063330"/>
    <s v="IMB/59051/X/00BM"/>
    <s v="FT"/>
    <s v="CLOS"/>
    <d v="2021-08-23T00:00:00"/>
    <d v="2021-08-23T00:00:00"/>
    <m/>
    <m/>
    <n v="34"/>
    <x v="3"/>
    <n v="1"/>
  </r>
  <r>
    <s v="0321163716"/>
    <s v="IMB/62764/X/013Z"/>
    <s v="FT"/>
    <s v="CLOS"/>
    <d v="2021-08-23T00:00:00"/>
    <d v="2021-08-23T00:00:00"/>
    <m/>
    <m/>
    <n v="34"/>
    <x v="3"/>
    <n v="1"/>
  </r>
  <r>
    <n v="326874975"/>
    <s v="IMB/51058/X/0125"/>
    <s v=""/>
    <s v="CLOS"/>
    <d v="2021-08-23T00:00:00"/>
    <d v="2021-08-25T00:00:00"/>
    <m/>
    <m/>
    <n v="34"/>
    <x v="3"/>
    <n v="1"/>
  </r>
  <r>
    <n v="326972538"/>
    <s v="IMB/51454/X/04LD "/>
    <s v=""/>
    <s v="CLOS"/>
    <d v="2021-08-23T00:00:00"/>
    <d v="2021-08-25T00:00:00"/>
    <m/>
    <m/>
    <n v="34"/>
    <x v="3"/>
    <n v="1"/>
  </r>
  <r>
    <n v="326874168"/>
    <s v="IMB/51454/X/04ZX"/>
    <s v=""/>
    <s v="CLOS"/>
    <d v="2021-08-23T00:00:00"/>
    <d v="2021-08-27T00:00:00"/>
    <m/>
    <m/>
    <n v="34"/>
    <x v="3"/>
    <n v="1"/>
  </r>
  <r>
    <n v="326974492"/>
    <s v="IMB/51454/X/046T"/>
    <s v=""/>
    <s v="CLOS"/>
    <d v="2021-08-23T00:00:00"/>
    <d v="2021-08-30T00:00:00"/>
    <s v="mail Constructel manque RO client dans le CRI"/>
    <d v="2021-08-19T00:00:00"/>
    <n v="34"/>
    <x v="4"/>
    <n v="1"/>
  </r>
  <r>
    <n v="325741852"/>
    <s v="IMB/10387/S/00FD"/>
    <s v=""/>
    <s v="CLOS"/>
    <d v="2021-08-23T00:00:00"/>
    <d v="2021-09-02T00:00:00"/>
    <s v="MAIL TEC ORANGE Joël Bodivit"/>
    <d v="2021-08-16T00:00:00"/>
    <n v="34"/>
    <x v="4"/>
    <n v="1"/>
  </r>
  <r>
    <n v="320408802"/>
    <s v=" IMB/59350/X/0GTL "/>
    <s v=""/>
    <s v="CLOS"/>
    <d v="2021-08-23T00:00:00"/>
    <d v="2021-10-05T00:00:00"/>
    <s v="mail SADE manque RO client dans le CRI"/>
    <d v="2021-04-19T00:00:00"/>
    <n v="34"/>
    <x v="8"/>
    <n v="1"/>
  </r>
  <r>
    <n v="391205642"/>
    <s v="IMB/62041/X/049B"/>
    <s v="FT"/>
    <s v="CLOS"/>
    <d v="2021-08-24T00:00:00"/>
    <d v="2021-08-30T00:00:00"/>
    <m/>
    <m/>
    <n v="34"/>
    <x v="4"/>
    <n v="1"/>
  </r>
  <r>
    <n v="321166285"/>
    <s v="IMB/62263/X/0202"/>
    <s v="FT"/>
    <s v="CLOS"/>
    <d v="2021-08-24T00:00:00"/>
    <d v="2021-08-30T00:00:00"/>
    <m/>
    <m/>
    <n v="34"/>
    <x v="4"/>
    <n v="1"/>
  </r>
  <r>
    <n v="320274481"/>
    <s v=" IMB/59599/C/0F39 "/>
    <s v=""/>
    <s v="CLOS"/>
    <d v="2021-08-24T00:00:00"/>
    <d v="2021-08-30T00:00:00"/>
    <m/>
    <m/>
    <n v="34"/>
    <x v="4"/>
    <n v="1"/>
  </r>
  <r>
    <n v="320781584"/>
    <s v="IMB/59599/X/129U"/>
    <s v="FT"/>
    <s v="CLOS"/>
    <d v="2021-08-30T00:00:00"/>
    <d v="2021-08-30T00:00:00"/>
    <m/>
    <m/>
    <n v="35"/>
    <x v="4"/>
    <n v="1"/>
  </r>
  <r>
    <n v="326975255"/>
    <s v="IMB/51454/C/ODFM"/>
    <s v="FT"/>
    <s v="CLOS"/>
    <d v="2021-08-30T00:00:00"/>
    <d v="2021-08-30T00:00:00"/>
    <m/>
    <m/>
    <n v="35"/>
    <x v="4"/>
    <n v="1"/>
  </r>
  <r>
    <n v="326875188"/>
    <s v="IMB/51058/X/0108"/>
    <s v=""/>
    <s v="CLOS"/>
    <d v="2021-08-30T00:00:00"/>
    <d v="2021-08-30T00:00:00"/>
    <m/>
    <m/>
    <n v="35"/>
    <x v="4"/>
    <n v="1"/>
  </r>
  <r>
    <n v="326872093"/>
    <s v="IMB/51058/X/0108"/>
    <s v=""/>
    <s v="CLOS"/>
    <d v="2021-08-30T00:00:00"/>
    <d v="2021-08-30T00:00:00"/>
    <m/>
    <m/>
    <n v="35"/>
    <x v="4"/>
    <n v="1"/>
  </r>
  <r>
    <n v="327516785"/>
    <s v="IMB/59606/S/01CA"/>
    <s v="FT"/>
    <s v="CLOS"/>
    <d v="2021-08-30T00:00:00"/>
    <d v="2021-08-30T00:00:00"/>
    <m/>
    <m/>
    <n v="35"/>
    <x v="4"/>
    <n v="1"/>
  </r>
  <r>
    <s v="0326975996"/>
    <s v="IMB/51454/S/OTNM"/>
    <s v="FT"/>
    <s v="CLOS"/>
    <d v="2021-09-01T00:00:00"/>
    <d v="2021-09-01T00:00:00"/>
    <m/>
    <m/>
    <n v="35"/>
    <x v="4"/>
    <n v="1"/>
  </r>
  <r>
    <s v="0323537125"/>
    <s v="IMB/02722/X/05MV"/>
    <s v=""/>
    <s v="CLOS"/>
    <d v="2021-09-01T00:00:00"/>
    <d v="2021-09-01T00:00:00"/>
    <m/>
    <m/>
    <n v="35"/>
    <x v="4"/>
    <n v="1"/>
  </r>
  <r>
    <s v="0321590774"/>
    <s v="IMB/62263/X/00RM"/>
    <s v=""/>
    <s v="CLOS"/>
    <d v="2021-09-01T00:00:00"/>
    <d v="2021-09-01T00:00:00"/>
    <m/>
    <m/>
    <n v="35"/>
    <x v="4"/>
    <n v="1"/>
  </r>
  <r>
    <n v="327837867"/>
    <s v="IMB/59122/X/0CSN"/>
    <s v="FT"/>
    <s v="CLOS"/>
    <d v="2021-09-06T00:00:00"/>
    <d v="2021-09-06T00:00:00"/>
    <m/>
    <m/>
    <n v="36"/>
    <x v="5"/>
    <n v="1"/>
  </r>
  <r>
    <n v="327499783"/>
    <s v="IMB/59253/X/01JZ"/>
    <s v=""/>
    <s v="CLOS"/>
    <d v="2021-09-06T00:00:00"/>
    <d v="2021-09-06T00:00:00"/>
    <s v="Mail SOGETREL manque RO incohérence PTO"/>
    <d v="2021-07-15T00:00:00"/>
    <n v="36"/>
    <x v="5"/>
    <n v="2"/>
  </r>
  <r>
    <n v="327432735"/>
    <s v="IMB/59447/X/02A6"/>
    <s v=""/>
    <s v="CLOS"/>
    <d v="2021-09-09T00:00:00"/>
    <d v="2021-09-10T00:00:00"/>
    <s v="Mail SOGETREL manque RO"/>
    <d v="2021-09-06T00:00:00"/>
    <n v="36"/>
    <x v="5"/>
    <n v="1"/>
  </r>
  <r>
    <n v="320061207"/>
    <s v="IMB/59350/X/0G8S"/>
    <s v=""/>
    <s v="CLOS"/>
    <d v="2021-09-09T00:00:00"/>
    <d v="2021-09-09T00:00:00"/>
    <m/>
    <d v="2021-09-01T00:00:00"/>
    <n v="36"/>
    <x v="5"/>
    <n v="1"/>
  </r>
  <r>
    <n v="320055047"/>
    <s v="IMB/59507/X/04GU"/>
    <s v=""/>
    <s v="CLOS"/>
    <d v="2021-09-09T00:00:00"/>
    <d v="2021-09-09T00:00:00"/>
    <m/>
    <d v="2021-09-07T00:00:00"/>
    <n v="36"/>
    <x v="5"/>
    <n v="1"/>
  </r>
  <r>
    <n v="324327588"/>
    <s v="IMB/08105/S/00X0"/>
    <s v="FT"/>
    <s v="CLOS"/>
    <d v="2021-09-09T00:00:00"/>
    <d v="2021-09-10T00:00:00"/>
    <m/>
    <d v="2021-09-08T00:00:00"/>
    <n v="36"/>
    <x v="5"/>
    <n v="1"/>
  </r>
  <r>
    <n v="324400359"/>
    <s v="IMB/08346/X/00JN"/>
    <s v=""/>
    <s v="CLOS"/>
    <d v="2021-09-13T00:00:00"/>
    <d v="2021-09-13T00:00:00"/>
    <m/>
    <d v="2021-09-09T00:00:00"/>
    <n v="37"/>
    <x v="6"/>
    <n v="1"/>
  </r>
  <r>
    <n v="321787199"/>
    <s v="IMB/62498/X/09OJ"/>
    <s v="FT"/>
    <s v="CLOS"/>
    <d v="2021-09-13T00:00:00"/>
    <d v="2021-10-13T00:00:00"/>
    <s v="en attente Mail Aline pour modif IMB"/>
    <d v="2021-09-09T00:00:00"/>
    <n v="37"/>
    <x v="9"/>
    <n v="1"/>
  </r>
  <r>
    <n v="322729080"/>
    <s v="IMB/80021/C/06YH"/>
    <s v=""/>
    <s v="CLOS"/>
    <d v="2021-09-14T00:00:00"/>
    <d v="2021-09-14T00:00:00"/>
    <s v="PT 2780   R/B  T3/D08  FI-5345-2421"/>
    <m/>
    <n v="37"/>
    <x v="6"/>
    <n v="1"/>
  </r>
  <r>
    <n v="327230878"/>
    <s v="IMB/59606/X/04GE"/>
    <s v="FT"/>
    <s v="CLOS"/>
    <d v="2021-09-14T00:00:00"/>
    <d v="2021-09-14T00:00:00"/>
    <m/>
    <m/>
    <n v="37"/>
    <x v="6"/>
    <n v="1"/>
  </r>
  <r>
    <n v="322728239"/>
    <s v="IMB/80021/X/0QV3"/>
    <m/>
    <s v="CLOS"/>
    <d v="2021-09-21T00:00:00"/>
    <d v="2021-09-24T00:00:00"/>
    <s v="Mail TEC BEN FAHRAT Azzedine  manque RO"/>
    <d v="2021-09-15T00:00:00"/>
    <n v="38"/>
    <x v="11"/>
    <n v="1"/>
  </r>
  <r>
    <n v="344547183"/>
    <s v="IMB/60463/X/034M"/>
    <s v="FT"/>
    <s v="CLOS"/>
    <d v="2021-09-21T00:00:00"/>
    <d v="2021-09-23T00:00:00"/>
    <m/>
    <d v="2021-09-18T00:00:00"/>
    <n v="38"/>
    <x v="11"/>
    <n v="1"/>
  </r>
  <r>
    <n v="320395644"/>
    <s v="IMB/59350/X/0G8S"/>
    <s v="FT"/>
    <s v="CLOS"/>
    <d v="2021-09-21T00:00:00"/>
    <d v="2021-09-23T00:00:00"/>
    <m/>
    <d v="2021-09-17T00:00:00"/>
    <n v="38"/>
    <x v="11"/>
    <n v="1"/>
  </r>
  <r>
    <n v="321787598"/>
    <s v="IMB/62498/C/063L"/>
    <s v=""/>
    <s v="CLOS"/>
    <d v="2021-09-21T00:00:00"/>
    <d v="2021-09-23T00:00:00"/>
    <m/>
    <d v="2021-09-16T00:00:00"/>
    <n v="38"/>
    <x v="11"/>
    <n v="1"/>
  </r>
  <r>
    <n v="323537969"/>
    <s v="IMB/02722/X/02HE"/>
    <s v="FT"/>
    <s v="CLOS"/>
    <d v="2021-09-21T00:00:00"/>
    <d v="2021-09-24T00:00:00"/>
    <s v="FI-3749-1565"/>
    <d v="2021-09-17T00:00:00"/>
    <n v="38"/>
    <x v="11"/>
    <n v="1"/>
  </r>
  <r>
    <n v="325784109"/>
    <s v="IMB/10387/C/01H6"/>
    <s v="FT"/>
    <s v="CLOS"/>
    <d v="2021-09-21T00:00:00"/>
    <d v="2021-09-24T00:00:00"/>
    <m/>
    <d v="2021-09-18T00:00:00"/>
    <n v="38"/>
    <x v="11"/>
    <n v="1"/>
  </r>
  <r>
    <n v="327705155"/>
    <s v="IMB/59122/X/0DWG"/>
    <s v=""/>
    <s v="CLOS"/>
    <d v="2021-09-21T00:00:00"/>
    <d v="2021-09-24T00:00:00"/>
    <s v="pb372 R/B  Slot#03/K08 FI-6193-4235"/>
    <d v="2021-09-17T00:00:00"/>
    <n v="38"/>
    <x v="11"/>
    <n v="1"/>
  </r>
  <r>
    <n v="327266198"/>
    <s v="IMB/59606/X/04RU"/>
    <s v=""/>
    <s v="CLOS"/>
    <d v="2021-09-21T00:00:00"/>
    <d v="2021-09-24T00:00:00"/>
    <m/>
    <d v="2021-09-17T00:00:00"/>
    <n v="38"/>
    <x v="11"/>
    <n v="1"/>
  </r>
  <r>
    <n v="327467885"/>
    <s v="IMB/59606/X/04T0"/>
    <s v=""/>
    <s v="CLOS"/>
    <d v="2021-09-21T00:00:00"/>
    <d v="2021-09-27T00:00:00"/>
    <s v="Mail SOGETREL manque RO"/>
    <d v="2021-09-20T00:00:00"/>
    <n v="38"/>
    <x v="7"/>
    <n v="1"/>
  </r>
  <r>
    <n v="320322747"/>
    <s v="IMB/59560/X/01FP"/>
    <s v="FT"/>
    <s v="CLOS"/>
    <d v="2021-09-21T00:00:00"/>
    <d v="2021-10-14T00:00:00"/>
    <s v=" PB 1309 TUBE ROUGE FIBRE VERT FI 2181-8171 PM PORTE DROITE SLOT#2 F03   voir Aline"/>
    <d v="2021-09-17T00:00:00"/>
    <n v="38"/>
    <x v="9"/>
    <n v="1"/>
  </r>
  <r>
    <n v="326440817"/>
    <s v="IMB/51476/X/007Q"/>
    <s v="FT"/>
    <s v="CLOS"/>
    <d v="2021-09-27T00:00:00"/>
    <d v="2021-09-27T00:00:00"/>
    <m/>
    <d v="2021-09-13T00:00:00"/>
    <n v="39"/>
    <x v="7"/>
    <n v="1"/>
  </r>
  <r>
    <n v="320067507"/>
    <s v="IMB/59350/X/0G8S"/>
    <s v="FT"/>
    <s v="CLOS"/>
    <d v="2021-09-27T00:00:00"/>
    <d v="2021-09-27T00:00:00"/>
    <m/>
    <d v="2021-09-21T00:00:00"/>
    <n v="39"/>
    <x v="7"/>
    <n v="1"/>
  </r>
  <r>
    <n v="327880082"/>
    <s v="IMB/59178/X/0IKP"/>
    <s v=""/>
    <s v="CLOS"/>
    <d v="2021-09-27T00:00:00"/>
    <d v="2021-09-27T00:00:00"/>
    <m/>
    <d v="2021-09-17T00:00:00"/>
    <n v="39"/>
    <x v="7"/>
    <n v="1"/>
  </r>
  <r>
    <s v="0327958769"/>
    <s v="IMB/59178/C/0GY0"/>
    <s v="FT"/>
    <s v="CLOS"/>
    <d v="2021-09-27T00:00:00"/>
    <d v="2021-09-27T00:00:00"/>
    <m/>
    <d v="2021-09-21T00:00:00"/>
    <n v="39"/>
    <x v="7"/>
    <n v="1"/>
  </r>
  <r>
    <n v="325785425"/>
    <s v="IMB/10060/X/014J"/>
    <s v="FT"/>
    <s v="CLOS"/>
    <d v="2021-09-27T00:00:00"/>
    <d v="2021-10-08T00:00:00"/>
    <s v="Mail SOGETREL manque RO"/>
    <d v="2021-09-23T00:00:00"/>
    <n v="39"/>
    <x v="8"/>
    <n v="1"/>
  </r>
  <r>
    <n v="320052571"/>
    <s v="IMB/59507/X/04GS"/>
    <s v=""/>
    <s v="CLOS"/>
    <d v="2021-09-27T00:00:00"/>
    <d v="2021-10-14T00:00:00"/>
    <s v="EXP-Q-FI593460002-01  -POUR MAJ IPON"/>
    <d v="1899-12-31T00:00:00"/>
    <n v="39"/>
    <x v="9"/>
    <n v="1"/>
  </r>
  <r>
    <n v="326977435"/>
    <s v="IMB/51573/X/02R7"/>
    <s v="FT"/>
    <s v="CLOS"/>
    <d v="2021-09-27T00:00:00"/>
    <d v="2021-11-15T00:00:00"/>
    <s v="Mail SOGETREL manque RO"/>
    <d v="2021-09-23T00:00:00"/>
    <n v="39"/>
    <x v="12"/>
    <n v="1"/>
  </r>
  <r>
    <n v="325784696"/>
    <s v="IMB/10325/X/01AH"/>
    <s v=""/>
    <s v="CLOS"/>
    <d v="2021-09-27T00:00:00"/>
    <d v="2021-11-19T00:00:00"/>
    <s v="Mail SOGETREL manque RO"/>
    <d v="2021-09-23T00:00:00"/>
    <n v="39"/>
    <x v="12"/>
    <n v="1"/>
  </r>
  <r>
    <n v="325400233"/>
    <s v="IMB/10357/X/0138"/>
    <s v="FT"/>
    <s v="CLOS"/>
    <d v="2021-10-01T00:00:00"/>
    <d v="2021-10-01T00:00:00"/>
    <m/>
    <d v="2021-09-29T00:00:00"/>
    <n v="39"/>
    <x v="7"/>
    <n v="1"/>
  </r>
  <r>
    <n v="326977924"/>
    <s v="IMB/51454/C/YMMO"/>
    <s v="FT"/>
    <s v="CLOS"/>
    <d v="2021-10-01T00:00:00"/>
    <d v="2021-10-01T00:00:00"/>
    <m/>
    <d v="2021-09-28T00:00:00"/>
    <n v="39"/>
    <x v="7"/>
    <n v="1"/>
  </r>
  <r>
    <n v="326974070"/>
    <s v="IMB/51454/C/ORKD"/>
    <s v="FT"/>
    <s v="CLOS"/>
    <d v="2021-10-01T00:00:00"/>
    <d v="2021-10-01T00:00:00"/>
    <m/>
    <d v="2021-09-29T00:00:00"/>
    <n v="39"/>
    <x v="7"/>
    <n v="1"/>
  </r>
  <r>
    <n v="326033835"/>
    <s v="IMB/51454/C/OQ2V"/>
    <s v="FT"/>
    <s v="CLOS"/>
    <d v="2021-10-01T00:00:00"/>
    <d v="2021-10-01T00:00:00"/>
    <m/>
    <d v="2021-09-30T00:00:00"/>
    <n v="39"/>
    <x v="7"/>
    <n v="1"/>
  </r>
  <r>
    <n v="320474375"/>
    <s v="IMB/59410/C/M1JH"/>
    <s v="FT"/>
    <s v="CLOS"/>
    <d v="2021-10-01T00:00:00"/>
    <d v="2021-10-01T00:00:00"/>
    <m/>
    <d v="2021-09-27T00:00:00"/>
    <n v="39"/>
    <x v="7"/>
    <n v="1"/>
  </r>
  <r>
    <n v="322661105"/>
    <s v="IMB/80131/X/00KO"/>
    <s v="FT"/>
    <s v="CLOS"/>
    <d v="2021-10-01T00:00:00"/>
    <d v="2021-10-01T00:00:00"/>
    <m/>
    <d v="2021-09-27T00:00:00"/>
    <n v="39"/>
    <x v="7"/>
    <n v="1"/>
  </r>
  <r>
    <n v="326872784"/>
    <s v="IMB/51454/X/04VX"/>
    <s v=""/>
    <s v="CLOS"/>
    <d v="2021-10-01T00:00:00"/>
    <d v="2021-10-04T00:00:00"/>
    <s v="Mail SOGETREL manque RO"/>
    <d v="2021-09-30T00:00:00"/>
    <n v="39"/>
    <x v="8"/>
    <n v="1"/>
  </r>
  <r>
    <n v="327880082"/>
    <s v="IMB/59178/X/0IKP"/>
    <s v="FT"/>
    <s v="CLOS"/>
    <d v="2021-10-01T00:00:00"/>
    <d v="2021-10-14T00:00:00"/>
    <m/>
    <d v="2021-09-17T00:00:00"/>
    <n v="39"/>
    <x v="9"/>
    <n v="2"/>
  </r>
  <r>
    <n v="326657529"/>
    <s v="IMB/51108/X/005S"/>
    <s v="FT"/>
    <s v="CLOS"/>
    <d v="2021-10-01T00:00:00"/>
    <d v="2021-11-15T00:00:00"/>
    <m/>
    <d v="2021-09-28T00:00:00"/>
    <n v="39"/>
    <x v="12"/>
    <n v="1"/>
  </r>
  <r>
    <s v="0320397615"/>
    <s v="IMB/59343/X/02SA"/>
    <s v=""/>
    <s v="CLOS"/>
    <d v="2021-10-05T00:00:00"/>
    <d v="2021-10-05T00:00:00"/>
    <m/>
    <d v="2021-10-04T00:00:00"/>
    <n v="40"/>
    <x v="8"/>
    <n v="1"/>
  </r>
  <r>
    <s v="0320395340"/>
    <s v="IMB/59350/X/0I1G"/>
    <s v="FT"/>
    <s v="CLOS"/>
    <d v="2021-10-05T00:00:00"/>
    <d v="2021-10-05T00:00:00"/>
    <n v="1"/>
    <d v="2021-09-15T00:00:00"/>
    <n v="40"/>
    <x v="8"/>
    <n v="1"/>
  </r>
  <r>
    <n v="326026858"/>
    <s v="IMB/51454/X/03VA"/>
    <s v="FT"/>
    <s v="CLOS"/>
    <d v="2021-10-05T00:00:00"/>
    <d v="2021-10-14T00:00:00"/>
    <m/>
    <d v="2021-09-30T00:00:00"/>
    <n v="40"/>
    <x v="9"/>
    <n v="1"/>
  </r>
  <r>
    <s v="0321155269"/>
    <s v=" IMB/62041/X/07U7"/>
    <s v=""/>
    <s v="CLOS"/>
    <d v="2021-10-06T00:00:00"/>
    <d v="2021-10-06T00:00:00"/>
    <s v="Mail SOGETREL manque RO"/>
    <d v="2021-10-05T00:00:00"/>
    <n v="40"/>
    <x v="8"/>
    <n v="1"/>
  </r>
  <r>
    <n v="320151184"/>
    <s v=" IMB/59512/C/ZYGD"/>
    <s v=""/>
    <s v="CLOS"/>
    <d v="2021-10-06T00:00:00"/>
    <d v="2021-10-06T00:00:00"/>
    <m/>
    <m/>
    <n v="40"/>
    <x v="8"/>
    <n v="1"/>
  </r>
  <r>
    <n v="321156605"/>
    <s v="IMB/62041/X/098P"/>
    <s v="FT"/>
    <s v="CLOS"/>
    <d v="2021-10-14T00:00:00"/>
    <d v="2021-10-14T00:00:00"/>
    <s v="Mail SOGETREL manque RO"/>
    <d v="2021-10-11T00:00:00"/>
    <n v="41"/>
    <x v="9"/>
    <n v="1"/>
  </r>
  <r>
    <n v="325785191"/>
    <s v="IMB/10343/X/020I"/>
    <s v="FT"/>
    <s v="CLOS"/>
    <d v="2021-10-14T00:00:00"/>
    <d v="2021-10-14T00:00:00"/>
    <m/>
    <d v="2021-10-06T00:00:00"/>
    <n v="41"/>
    <x v="9"/>
    <n v="1"/>
  </r>
  <r>
    <n v="326977549"/>
    <s v="IMB/51454/X/04LD"/>
    <s v="FT"/>
    <s v="CLOS"/>
    <d v="2021-10-14T00:00:00"/>
    <d v="2021-10-14T00:00:00"/>
    <m/>
    <d v="2021-09-27T00:00:00"/>
    <n v="41"/>
    <x v="9"/>
    <n v="1"/>
  </r>
  <r>
    <n v="327467425"/>
    <s v="IMB/59606/X/04T0"/>
    <s v="FT"/>
    <s v="CLOS"/>
    <d v="2021-10-14T00:00:00"/>
    <d v="2021-10-14T00:00:00"/>
    <m/>
    <d v="2021-10-12T00:00:00"/>
    <n v="41"/>
    <x v="9"/>
    <n v="1"/>
  </r>
  <r>
    <s v="0321792134"/>
    <s v="IMB/62510/X/0A1D"/>
    <s v="FT"/>
    <s v="CLOS"/>
    <d v="2021-10-15T00:00:00"/>
    <d v="2021-10-15T00:00:00"/>
    <m/>
    <d v="2021-10-15T00:00:00"/>
    <n v="41"/>
    <x v="9"/>
    <n v="1"/>
  </r>
  <r>
    <s v="0325781247"/>
    <s v="IMB/10343/X/020I"/>
    <s v="FT"/>
    <s v="CLOS"/>
    <d v="2021-10-19T00:00:00"/>
    <d v="2021-10-19T00:00:00"/>
    <m/>
    <d v="2021-10-14T00:00:00"/>
    <n v="42"/>
    <x v="10"/>
    <n v="1"/>
  </r>
  <r>
    <s v="0326033861"/>
    <s v="IMB/51454/C/P0BA"/>
    <s v="FT"/>
    <s v="CLOS"/>
    <d v="2021-10-19T00:00:00"/>
    <d v="2021-10-20T00:00:00"/>
    <s v="Mail SOGETREL manque RO"/>
    <d v="2021-10-16T00:00:00"/>
    <n v="42"/>
    <x v="10"/>
    <n v="1"/>
  </r>
  <r>
    <s v="0326976380"/>
    <s v="IMB/51454/S/OB5K"/>
    <s v="FT"/>
    <s v="CLOS"/>
    <d v="2021-10-19T00:00:00"/>
    <d v="2021-10-20T00:00:00"/>
    <m/>
    <d v="2021-10-18T00:00:00"/>
    <n v="42"/>
    <x v="10"/>
    <n v="1"/>
  </r>
  <r>
    <s v="0320473507"/>
    <s v="IMB/59299/X/05CH"/>
    <s v="FT"/>
    <s v="CLOS"/>
    <d v="2021-10-19T00:00:00"/>
    <d v="2021-10-20T00:00:00"/>
    <m/>
    <d v="2021-10-18T00:00:00"/>
    <n v="42"/>
    <x v="10"/>
    <n v="1"/>
  </r>
  <r>
    <s v="0344582735"/>
    <s v="IMB/60141/X/00OD"/>
    <s v="FT"/>
    <s v="CLOS"/>
    <d v="2021-10-19T00:00:00"/>
    <d v="2021-10-20T00:00:00"/>
    <m/>
    <d v="2021-10-18T00:00:00"/>
    <n v="42"/>
    <x v="10"/>
    <n v="1"/>
  </r>
  <r>
    <s v="0321240881"/>
    <s v="IMB/62041/X/08TV"/>
    <s v="FT"/>
    <s v="CLOS"/>
    <d v="2021-10-19T00:00:00"/>
    <d v="2021-10-20T00:00:00"/>
    <m/>
    <d v="2021-04-20T00:00:00"/>
    <n v="42"/>
    <x v="10"/>
    <n v="1"/>
  </r>
  <r>
    <s v="0322954072"/>
    <s v="IMB/80021/X/0PL3"/>
    <s v="FT"/>
    <s v="CLOS"/>
    <d v="2021-10-19T00:00:00"/>
    <d v="2021-10-21T00:00:00"/>
    <s v="Mail CONSTRUCTEL manque RO"/>
    <d v="2021-10-14T00:00:00"/>
    <n v="42"/>
    <x v="10"/>
    <n v="1"/>
  </r>
  <r>
    <s v="0344573144"/>
    <s v="IMB/60141/X/003P"/>
    <s v="FT"/>
    <s v="CLOS"/>
    <d v="2021-10-19T00:00:00"/>
    <d v="2021-11-15T00:00:00"/>
    <s v="Mail CONSTRUCTEL manque RO"/>
    <d v="2021-10-15T00:00:00"/>
    <n v="42"/>
    <x v="12"/>
    <n v="1"/>
  </r>
  <r>
    <s v="0321015349"/>
    <s v="IMB/62479/X/005W"/>
    <s v="FT"/>
    <s v="CLOS"/>
    <d v="2021-10-19T00:00:00"/>
    <d v="2021-11-15T00:00:00"/>
    <s v="Mail SOGETREL manque RO"/>
    <d v="2021-10-18T00:00:00"/>
    <n v="42"/>
    <x v="12"/>
    <n v="1"/>
  </r>
  <r>
    <s v="0321798074"/>
    <s v="IMB/62497/X/02KR"/>
    <s v="FT"/>
    <s v="CLOS"/>
    <d v="2021-10-21T00:00:00"/>
    <d v="2021-10-21T00:00:00"/>
    <s v="Mail SOGETREL manque RO"/>
    <d v="2021-10-19T00:00:00"/>
    <n v="42"/>
    <x v="10"/>
    <n v="1"/>
  </r>
  <r>
    <n v="320086231"/>
    <s v="IMB/59512/S/00HO"/>
    <s v="FT"/>
    <s v="CLOS"/>
    <d v="2021-10-21T00:00:00"/>
    <d v="2021-11-03T00:00:00"/>
    <s v="MAIL SADE MANQUE RO"/>
    <d v="2021-10-19T00:00:00"/>
    <n v="42"/>
    <x v="13"/>
    <n v="1"/>
  </r>
  <r>
    <n v="320890264"/>
    <s v="IMB/59378/X/00IE"/>
    <s v="FT"/>
    <s v="CLOS"/>
    <d v="2021-10-22T00:00:00"/>
    <d v="2021-10-22T00:00:00"/>
    <s v="MAIL SADE MANQUE RO"/>
    <d v="2021-10-14T00:00:00"/>
    <n v="42"/>
    <x v="10"/>
    <n v="1"/>
  </r>
  <r>
    <s v="0321672875"/>
    <s v="IMB/62587/X/014G"/>
    <s v="FT"/>
    <s v="CLOS"/>
    <d v="2021-10-22T00:00:00"/>
    <d v="2021-10-22T00:00:00"/>
    <m/>
    <d v="2021-04-02T00:00:00"/>
    <n v="42"/>
    <x v="10"/>
    <n v="1"/>
  </r>
  <r>
    <n v="322954072"/>
    <s v="IMB/80021/X/0PL3"/>
    <s v="FT"/>
    <s v="CLOS"/>
    <d v="2021-10-22T00:00:00"/>
    <d v="2021-10-22T00:00:00"/>
    <s v="Mail CONSTRUCTEL manque RO"/>
    <d v="2021-10-14T00:00:00"/>
    <n v="42"/>
    <x v="10"/>
    <n v="2"/>
  </r>
  <r>
    <s v="0326978190"/>
    <s v="IMB/51454/C/OVIE"/>
    <s v="FT"/>
    <s v="CLOS"/>
    <d v="2021-10-25T00:00:00"/>
    <d v="2021-10-27T00:00:00"/>
    <s v="Mail SOGETREL manque RO"/>
    <d v="2021-10-23T00:00:00"/>
    <n v="43"/>
    <x v="14"/>
    <n v="1"/>
  </r>
  <r>
    <n v="326658434"/>
    <s v="IMB/51108/X/03YX"/>
    <s v="FT"/>
    <s v="CLOS"/>
    <d v="2021-10-25T00:00:00"/>
    <d v="2021-10-27T00:00:00"/>
    <m/>
    <d v="2021-10-21T00:00:00"/>
    <n v="43"/>
    <x v="14"/>
    <n v="1"/>
  </r>
  <r>
    <s v="0320143744"/>
    <s v="IMB/59507/X/02PD"/>
    <s v="FT"/>
    <s v="CLOS"/>
    <d v="2021-10-25T00:00:00"/>
    <d v="2021-10-28T00:00:00"/>
    <m/>
    <d v="2021-10-22T00:00:00"/>
    <n v="43"/>
    <x v="14"/>
    <n v="1"/>
  </r>
  <r>
    <s v="0327477043"/>
    <s v="IMB/59606/X/04YR"/>
    <s v="FT"/>
    <s v="CLOS"/>
    <d v="2021-10-25T00:00:00"/>
    <d v="2021-10-28T00:00:00"/>
    <m/>
    <d v="2021-10-23T00:00:00"/>
    <n v="43"/>
    <x v="14"/>
    <n v="1"/>
  </r>
  <r>
    <s v="0326659214"/>
    <s v="IMB/51108/X/08B2"/>
    <s v="FT"/>
    <s v="CLOS"/>
    <d v="2021-10-27T00:00:00"/>
    <d v="2021-10-28T00:00:00"/>
    <m/>
    <d v="2021-10-26T00:00:00"/>
    <n v="43"/>
    <x v="14"/>
    <n v="1"/>
  </r>
  <r>
    <s v="0326979450"/>
    <s v="IMB/51454/C/OE04"/>
    <s v="FT"/>
    <s v="CLOS"/>
    <d v="2021-10-27T00:00:00"/>
    <d v="2021-10-28T00:00:00"/>
    <m/>
    <d v="2021-10-26T00:00:00"/>
    <n v="43"/>
    <x v="14"/>
    <n v="1"/>
  </r>
  <r>
    <s v="0326092619"/>
    <s v="IMB/51454/X/03LK"/>
    <s v="FT"/>
    <s v="CLOS"/>
    <d v="2021-10-27T00:00:00"/>
    <d v="2021-10-28T00:00:00"/>
    <m/>
    <d v="2021-10-26T00:00:00"/>
    <n v="43"/>
    <x v="14"/>
    <n v="1"/>
  </r>
  <r>
    <n v="320076776"/>
    <s v="IMB/59350/X/0G8S"/>
    <s v="FT"/>
    <s v="CLOS"/>
    <d v="2021-10-27T00:00:00"/>
    <d v="2021-11-02T00:00:00"/>
    <m/>
    <d v="2021-10-26T00:00:00"/>
    <n v="43"/>
    <x v="13"/>
    <n v="1"/>
  </r>
  <r>
    <n v="327237606"/>
    <s v="IMB/59606/S/YFMR"/>
    <s v="FT"/>
    <s v="CLOS"/>
    <d v="2021-10-27T00:00:00"/>
    <d v="2021-11-02T00:00:00"/>
    <s v="Mail SOGETREL manque RO"/>
    <d v="2021-10-25T00:00:00"/>
    <n v="43"/>
    <x v="13"/>
    <n v="1"/>
  </r>
  <r>
    <s v="0326382543"/>
    <s v="IMB/51058/X/00Z9"/>
    <s v="FT"/>
    <s v="CLOS"/>
    <d v="2021-10-27T00:00:00"/>
    <d v="2021-11-04T00:00:00"/>
    <s v="Mail SOGETREL manque RO"/>
    <d v="2021-10-26T00:00:00"/>
    <n v="43"/>
    <x v="13"/>
    <n v="1"/>
  </r>
  <r>
    <n v="326659457"/>
    <s v="IMB/51108/X/00OU"/>
    <s v="FT"/>
    <s v="CLOS"/>
    <d v="2021-10-28T00:00:00"/>
    <d v="2021-11-02T00:00:00"/>
    <m/>
    <d v="2021-10-26T00:00:00"/>
    <n v="43"/>
    <x v="13"/>
    <n v="1"/>
  </r>
  <r>
    <n v="344572815"/>
    <s v="IMB/60463/X/00S8"/>
    <s v="FT"/>
    <s v="CLOS"/>
    <d v="2021-10-28T00:00:00"/>
    <d v="2021-11-02T00:00:00"/>
    <m/>
    <d v="2021-10-27T00:00:00"/>
    <n v="43"/>
    <x v="13"/>
    <n v="1"/>
  </r>
  <r>
    <n v="326092619"/>
    <s v="IMB/51454/X/03LK"/>
    <s v="FT"/>
    <s v="CLOS"/>
    <d v="2021-10-29T00:00:00"/>
    <d v="2021-11-02T00:00:00"/>
    <m/>
    <d v="2021-10-26T00:00:00"/>
    <n v="43"/>
    <x v="13"/>
    <n v="2"/>
  </r>
  <r>
    <n v="327477043"/>
    <s v="IMB/59606/X/04YR"/>
    <s v="FT"/>
    <s v="CLOS"/>
    <d v="2021-10-29T00:00:00"/>
    <d v="2021-11-02T00:00:00"/>
    <m/>
    <d v="2021-10-22T00:00:00"/>
    <n v="43"/>
    <x v="13"/>
    <n v="2"/>
  </r>
  <r>
    <n v="326979524"/>
    <s v="IMB/51454/C/OBAX"/>
    <s v="FT"/>
    <s v="CLOS"/>
    <d v="2021-11-02T00:00:00"/>
    <d v="2021-11-02T00:00:00"/>
    <m/>
    <d v="2021-10-29T00:00:00"/>
    <n v="44"/>
    <x v="13"/>
    <n v="1"/>
  </r>
  <r>
    <n v="321788183"/>
    <s v="IMB/62498/X/0BAY"/>
    <s v="FT"/>
    <s v="CLOS"/>
    <d v="2021-11-02T00:00:00"/>
    <d v="2021-11-02T00:00:00"/>
    <m/>
    <d v="2021-10-29T00:00:00"/>
    <n v="44"/>
    <x v="13"/>
    <n v="1"/>
  </r>
  <r>
    <n v="327429737"/>
    <s v="IMB/59014/X/00SM"/>
    <s v="FT"/>
    <s v="CLOS"/>
    <d v="2021-11-02T00:00:00"/>
    <d v="2021-11-08T00:00:00"/>
    <s v="Mail SOGETREL manque RO"/>
    <d v="2021-10-29T00:00:00"/>
    <n v="44"/>
    <x v="15"/>
    <n v="1"/>
  </r>
  <r>
    <s v="0320478523"/>
    <s v="IMB/59386/X/02MA"/>
    <s v="FT"/>
    <s v="CLOS"/>
    <d v="2021-11-05T00:00:00"/>
    <d v="2021-11-05T00:00:00"/>
    <m/>
    <d v="2021-11-04T00:00:00"/>
    <n v="44"/>
    <x v="13"/>
    <n v="1"/>
  </r>
  <r>
    <n v="327273447"/>
    <s v="IMB/59014/X/03WX"/>
    <s v="FT"/>
    <s v="CLOS"/>
    <d v="2021-11-08T00:00:00"/>
    <d v="2021-11-08T00:00:00"/>
    <m/>
    <d v="2021-11-06T00:00:00"/>
    <n v="45"/>
    <x v="15"/>
    <n v="1"/>
  </r>
  <r>
    <n v="320077503"/>
    <s v="IMB/59507/X/04DY"/>
    <s v="FT"/>
    <s v="CLOS"/>
    <d v="2021-11-08T00:00:00"/>
    <d v="2021-11-08T00:00:00"/>
    <m/>
    <d v="2021-11-06T00:00:00"/>
    <n v="45"/>
    <x v="15"/>
    <n v="1"/>
  </r>
  <r>
    <n v="321649364"/>
    <s v="IMB/62119/X/07J7"/>
    <s v="FT"/>
    <s v="CLOS"/>
    <d v="2021-11-08T00:00:00"/>
    <d v="2021-11-08T00:00:00"/>
    <m/>
    <d v="2021-11-06T00:00:00"/>
    <n v="45"/>
    <x v="15"/>
    <n v="1"/>
  </r>
  <r>
    <n v="323260357"/>
    <s v="IMB/02408/X/02S7"/>
    <s v="FT"/>
    <s v="CLOS"/>
    <d v="2021-11-08T00:00:00"/>
    <d v="2021-11-08T00:00:00"/>
    <m/>
    <d v="2021-11-04T00:00:00"/>
    <n v="45"/>
    <x v="15"/>
    <n v="1"/>
  </r>
  <r>
    <n v="322959127"/>
    <s v="IMB/80021/C/0B2C"/>
    <s v="FT"/>
    <s v="CLOS"/>
    <d v="2021-11-08T00:00:00"/>
    <d v="2021-11-08T00:00:00"/>
    <m/>
    <d v="2021-11-05T00:00:00"/>
    <n v="45"/>
    <x v="15"/>
    <n v="1"/>
  </r>
  <r>
    <n v="322958011"/>
    <s v="IMB/80021/S/0CMU"/>
    <s v="FT"/>
    <s v="CLOS"/>
    <d v="2021-11-08T00:00:00"/>
    <d v="2021-11-08T00:00:00"/>
    <m/>
    <d v="2021-11-05T00:00:00"/>
    <n v="45"/>
    <x v="15"/>
    <n v="1"/>
  </r>
  <r>
    <n v="326979252"/>
    <s v="IMB/51454/X/0505"/>
    <s v="FT"/>
    <s v="CLOS"/>
    <d v="2021-11-08T00:00:00"/>
    <d v="2021-11-08T00:00:00"/>
    <m/>
    <d v="2021-11-06T00:00:00"/>
    <n v="45"/>
    <x v="15"/>
    <n v="1"/>
  </r>
  <r>
    <n v="326886942"/>
    <s v="IMB/51454/X/04KZ"/>
    <s v="FT"/>
    <s v="CLOS"/>
    <d v="2021-11-08T00:00:00"/>
    <d v="2021-11-15T00:00:00"/>
    <s v="Mail SOGETREL manque RO"/>
    <d v="2021-11-06T00:00:00"/>
    <n v="45"/>
    <x v="12"/>
    <n v="1"/>
  </r>
  <r>
    <s v="0325781579"/>
    <s v="IMB/10343/X/020I"/>
    <s v="FT"/>
    <s v="CLOS"/>
    <d v="2021-11-09T00:00:00"/>
    <d v="2021-11-09T00:00:00"/>
    <m/>
    <d v="2021-11-09T00:00:00"/>
    <n v="45"/>
    <x v="15"/>
    <n v="1"/>
  </r>
  <r>
    <s v="0326871033"/>
    <s v="IMB/51454/X/04RB"/>
    <s v="FT"/>
    <s v="CLOS"/>
    <d v="2021-11-09T00:00:00"/>
    <d v="2021-11-09T00:00:00"/>
    <m/>
    <d v="2021-11-09T00:00:00"/>
    <n v="45"/>
    <x v="15"/>
    <n v="1"/>
  </r>
  <r>
    <s v="0320142006"/>
    <s v="IMB/59350/C/3398"/>
    <s v="FT"/>
    <s v="CLOS"/>
    <d v="2021-11-09T00:00:00"/>
    <d v="2021-11-09T00:00:00"/>
    <m/>
    <d v="2021-11-08T00:00:00"/>
    <n v="45"/>
    <x v="15"/>
    <n v="1"/>
  </r>
  <r>
    <s v="0321240380"/>
    <s v="IMB/62041/X/092P"/>
    <s v="FT"/>
    <s v="CLOS"/>
    <d v="2021-11-10T00:00:00"/>
    <d v="2021-11-10T00:00:00"/>
    <s v="Mail SOGETREL manque RO"/>
    <d v="2021-11-09T00:00:00"/>
    <n v="45"/>
    <x v="15"/>
    <n v="1"/>
  </r>
  <r>
    <n v="326979876"/>
    <s v="IMB/51058/X/00Z9"/>
    <s v="FT"/>
    <s v="CLOS"/>
    <d v="2021-11-10T00:00:00"/>
    <d v="2021-11-10T00:00:00"/>
    <m/>
    <d v="2021-11-09T00:00:00"/>
    <n v="45"/>
    <x v="15"/>
    <n v="1"/>
  </r>
  <r>
    <s v="0326836970"/>
    <s v="IMB/51454/X/04RB"/>
    <s v="FT"/>
    <s v="CLOS"/>
    <d v="2021-11-12T00:00:00"/>
    <d v="2021-11-12T00:00:00"/>
    <m/>
    <d v="2021-11-08T00:00:00"/>
    <n v="45"/>
    <x v="15"/>
    <n v="1"/>
  </r>
  <r>
    <s v="0326976178"/>
    <s v="IMB/51454/X/01BK"/>
    <s v="FT"/>
    <s v="CLOS"/>
    <d v="2021-11-15T00:00:00"/>
    <d v="2021-11-17T00:00:00"/>
    <s v="Mail SOGETREL manque RO"/>
    <d v="2021-11-13T00:00:00"/>
    <n v="46"/>
    <x v="12"/>
    <n v="1"/>
  </r>
  <r>
    <s v="0324331815"/>
    <s v="IMB/08480/X/00OA"/>
    <s v="FT"/>
    <s v="CLOS"/>
    <d v="2021-11-16T00:00:00"/>
    <d v="2021-11-16T00:00:00"/>
    <m/>
    <d v="2021-11-16T00:00:00"/>
    <n v="46"/>
    <x v="12"/>
    <n v="1"/>
  </r>
  <r>
    <s v="0326092839"/>
    <s v="IMB/51454/C/OQM9"/>
    <s v="FT"/>
    <s v="CLOS"/>
    <d v="2021-11-17T00:00:00"/>
    <d v="2021-11-17T00:00:00"/>
    <m/>
    <d v="2021-11-16T00:00:00"/>
    <n v="46"/>
    <x v="12"/>
    <n v="1"/>
  </r>
  <r>
    <n v="326092839"/>
    <s v="IMB/51454/C/OQM9"/>
    <s v="FT"/>
    <s v="CLOS"/>
    <d v="2021-11-17T00:00:00"/>
    <d v="2021-11-17T00:00:00"/>
    <m/>
    <d v="2021-11-16T00:00:00"/>
    <n v="46"/>
    <x v="12"/>
    <n v="2"/>
  </r>
  <r>
    <n v="326976178"/>
    <s v="IMB/51454/X/01BK"/>
    <s v="FT"/>
    <s v="CLOS"/>
    <d v="2021-11-17T00:00:00"/>
    <d v="2021-11-17T00:00:00"/>
    <m/>
    <d v="2021-11-13T00:00:00"/>
    <n v="46"/>
    <x v="12"/>
    <n v="2"/>
  </r>
  <r>
    <s v="0326092839"/>
    <s v="IMB/51454/C/OQM9"/>
    <s v="FT"/>
    <s v="CLOS"/>
    <d v="2021-11-17T00:00:00"/>
    <d v="2021-11-17T00:00:00"/>
    <m/>
    <d v="2021-11-16T00:00:00"/>
    <n v="46"/>
    <x v="12"/>
    <n v="3"/>
  </r>
  <r>
    <s v="0327278776"/>
    <s v="IMB/59014/X/020B"/>
    <s v="FT"/>
    <s v="CLOS"/>
    <d v="2021-11-18T00:00:00"/>
    <d v="2021-11-18T00:00:00"/>
    <m/>
    <d v="2021-11-17T00:00:00"/>
    <n v="46"/>
    <x v="12"/>
    <n v="1"/>
  </r>
  <r>
    <s v="0324330516"/>
    <s v="IMB/08480/X/00QE"/>
    <s v="FT"/>
    <s v="CLOS"/>
    <d v="2021-11-18T00:00:00"/>
    <d v="2021-11-18T00:00:00"/>
    <m/>
    <d v="2021-11-17T00:00:00"/>
    <n v="46"/>
    <x v="12"/>
    <n v="1"/>
  </r>
  <r>
    <s v="0321788487"/>
    <s v="IMB/62498/S/06TM"/>
    <s v="FT"/>
    <s v="CLOS"/>
    <d v="2021-11-18T00:00:00"/>
    <d v="2021-11-18T00:00:00"/>
    <m/>
    <d v="2021-11-17T00:00:00"/>
    <n v="46"/>
    <x v="12"/>
    <n v="1"/>
  </r>
  <r>
    <n v="327921695"/>
    <s v="IMB/59117/X/00DJ"/>
    <s v=""/>
    <s v="CLOS"/>
    <d v="2021-08-09T00:00:00"/>
    <d v="2021-10-21T00:00:00"/>
    <s v="GESPI EXP-0-1170004-01 en cours"/>
    <d v="2021-01-28T00:00:00"/>
    <n v="32"/>
    <x v="10"/>
    <n v="1"/>
  </r>
  <r>
    <s v="0323681956"/>
    <s v="IMB/02691/X/0FKM"/>
    <s v="FT"/>
    <s v="CLOS"/>
    <d v="2021-11-30T00:00:00"/>
    <d v="2021-11-30T00:00:00"/>
    <m/>
    <d v="2021-11-26T00:00:00"/>
    <n v="48"/>
    <x v="16"/>
    <n v="1"/>
  </r>
  <r>
    <s v="0325455439"/>
    <s v="IMB/10387/X/08FR"/>
    <s v="FT"/>
    <s v="CLOS"/>
    <d v="2021-11-30T00:00:00"/>
    <d v="2021-11-30T00:00:00"/>
    <m/>
    <d v="2021-11-26T00:00:00"/>
    <n v="48"/>
    <x v="16"/>
    <n v="1"/>
  </r>
  <r>
    <s v="0326838257"/>
    <s v="IMB/51454/C/OP0U"/>
    <s v="FT"/>
    <s v="CLOS"/>
    <d v="2021-11-30T00:00:00"/>
    <d v="2021-11-30T00:00:00"/>
    <m/>
    <d v="2021-11-26T00:00:00"/>
    <n v="48"/>
    <x v="16"/>
    <n v="1"/>
  </r>
  <r>
    <s v="0326830106"/>
    <s v="IMB/51454/C/OQU1"/>
    <s v="FT"/>
    <s v="CLOS"/>
    <d v="2021-11-30T00:00:00"/>
    <d v="2021-11-30T00:00:00"/>
    <m/>
    <d v="2021-11-26T00:00:00"/>
    <n v="48"/>
    <x v="16"/>
    <n v="1"/>
  </r>
  <r>
    <s v="0326977389"/>
    <s v="IMB/51454/C/OTRF"/>
    <s v="FT"/>
    <s v="CLOS"/>
    <d v="2021-11-30T00:00:00"/>
    <d v="2021-11-30T00:00:00"/>
    <m/>
    <d v="2021-11-25T00:00:00"/>
    <n v="48"/>
    <x v="16"/>
    <n v="1"/>
  </r>
  <r>
    <s v="0326830825"/>
    <s v="IMB/51454/S/OYM8"/>
    <s v="FT"/>
    <s v="CLOS"/>
    <d v="2021-11-30T00:00:00"/>
    <d v="2021-11-30T00:00:00"/>
    <m/>
    <d v="2021-11-26T00:00:00"/>
    <n v="48"/>
    <x v="16"/>
    <n v="1"/>
  </r>
  <r>
    <s v="0328052140"/>
    <s v="IMB/59350/C/2804"/>
    <s v="FT"/>
    <s v="CLOS"/>
    <d v="2021-11-30T00:00:00"/>
    <d v="2021-11-30T00:00:00"/>
    <m/>
    <d v="2021-11-24T00:00:00"/>
    <n v="48"/>
    <x v="16"/>
    <n v="1"/>
  </r>
  <r>
    <s v="0327272278"/>
    <s v="IMB/59383/X/00BE"/>
    <s v="FT"/>
    <s v="CLOS"/>
    <d v="2021-11-30T00:00:00"/>
    <d v="2021-11-30T00:00:00"/>
    <m/>
    <d v="2021-11-22T00:00:00"/>
    <n v="48"/>
    <x v="16"/>
    <n v="1"/>
  </r>
  <r>
    <s v="0321241348"/>
    <s v="IMB/62041/X/09AU"/>
    <s v="FT"/>
    <s v="CLOS"/>
    <d v="2021-11-16T00:00:00"/>
    <d v="2021-11-25T00:00:00"/>
    <s v="Mail SOGETREL manque RO"/>
    <d v="2021-11-15T00:00:00"/>
    <n v="48"/>
    <x v="16"/>
    <n v="1"/>
  </r>
  <r>
    <n v="322518907"/>
    <s v="IMB/80021/X/0RS1"/>
    <s v="FT"/>
    <s v="CLOS"/>
    <d v="2021-11-18T00:00:00"/>
    <d v="2021-11-25T00:00:00"/>
    <s v="PPC  T5/B2  fi-6465-3864  9946 b/b"/>
    <d v="2021-11-17T00:00:00"/>
    <n v="48"/>
    <x v="16"/>
    <n v="1"/>
  </r>
  <r>
    <s v="0326830846"/>
    <s v="IMB/51454/S/OQ7V"/>
    <s v="FT"/>
    <s v="CLOS"/>
    <d v="2021-12-01T00:00:00"/>
    <d v="2021-12-01T00:00:00"/>
    <s v="PT5521 R/B 2D08"/>
    <d v="2021-11-30T00:00:00"/>
    <n v="48"/>
    <x v="16"/>
    <n v="1"/>
  </r>
  <r>
    <n v="326836737"/>
    <s v="IMB/51454/X/048I"/>
    <s v="FT"/>
    <s v="CLOS"/>
    <d v="2021-12-01T00:00:00"/>
    <d v="2021-12-01T00:00:00"/>
    <s v="APT 110 PT 3355  R     FI-3480-8390"/>
    <d v="2021-11-30T00:00:00"/>
    <n v="48"/>
    <x v="16"/>
    <n v="1"/>
  </r>
  <r>
    <s v="0326839340"/>
    <s v="IMB/51454/C/OZ8U"/>
    <s v="FT"/>
    <s v="CLOS"/>
    <d v="2021-12-03T00:00:00"/>
    <d v="2021-12-03T00:00:00"/>
    <m/>
    <m/>
    <n v="48"/>
    <x v="16"/>
    <n v="1"/>
  </r>
  <r>
    <s v="0321233614"/>
    <s v="IMB/62041/X/06QT"/>
    <s v="FT"/>
    <s v="CLOS"/>
    <d v="2021-12-03T00:00:00"/>
    <d v="2021-12-03T00:00:00"/>
    <m/>
    <m/>
    <n v="48"/>
    <x v="1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B4:P9" firstHeaderRow="1" firstDataRow="2" firstDataCol="1"/>
  <pivotFields count="11">
    <pivotField dataField="1"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8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ND" fld="0" subtotal="count" baseField="0" baseItem="0"/>
  </dataFields>
  <chartFormats count="1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B3:T5" firstHeaderRow="1" firstDataRow="2" firstDataCol="1"/>
  <pivotFields count="11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18">
        <item x="0"/>
        <item x="1"/>
        <item x="2"/>
        <item x="3"/>
        <item x="4"/>
        <item x="5"/>
        <item x="6"/>
        <item x="11"/>
        <item x="7"/>
        <item x="8"/>
        <item x="9"/>
        <item x="10"/>
        <item x="14"/>
        <item x="13"/>
        <item x="15"/>
        <item x="12"/>
        <item x="16"/>
        <item t="default"/>
      </items>
    </pivotField>
    <pivotField showAll="0"/>
  </pivotFields>
  <rowItems count="1">
    <i/>
  </rowItems>
  <colFields count="1">
    <field x="9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colItems>
  <dataFields count="1">
    <dataField name="Nombre de ND" fld="0" subtotal="count" baseField="0" baseItem="0"/>
  </dataFields>
  <chartFormats count="1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1" displayName="Tableau1" ref="A1:K101" totalsRowShown="0" headerRowDxfId="507" dataDxfId="506">
  <autoFilter ref="A1:K101">
    <filterColumn colId="10">
      <filters>
        <filter val="1"/>
      </filters>
    </filterColumn>
  </autoFilter>
  <sortState ref="A2:K59">
    <sortCondition ref="E1:E60"/>
  </sortState>
  <tableColumns count="11">
    <tableColumn id="1" name="ND" dataDxfId="505"/>
    <tableColumn id="2" name="IMB" dataDxfId="504"/>
    <tableColumn id="3" name="Operateur" dataDxfId="503"/>
    <tableColumn id="4" name="AVP" dataDxfId="502"/>
    <tableColumn id="5" name="Date Reception" dataDxfId="501"/>
    <tableColumn id="6" name="Date traitement" dataDxfId="500"/>
    <tableColumn id="7" name="Commentaire" dataDxfId="499"/>
    <tableColumn id="8" name="Date Intervention" dataDxfId="498"/>
    <tableColumn id="9" name="Date Réception/Semaine" dataDxfId="497">
      <calculatedColumnFormula>_xlfn.ISOWEEKNUM(Tableau1[Date Reception])</calculatedColumnFormula>
    </tableColumn>
    <tableColumn id="13" name="Date Traitement/ Semaine " dataDxfId="496">
      <calculatedColumnFormula>_xlfn.ISOWEEKNUM(Tableau1[Date traitement])</calculatedColumnFormula>
    </tableColumn>
    <tableColumn id="10" name="Doublon" dataDxfId="495">
      <calculatedColumnFormula>COUNTIFS($A$2:A2,A2)</calculatedColumnFormula>
    </tableColumn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303" totalsRowShown="0" headerRowDxfId="494" dataDxfId="493">
  <autoFilter ref="A1:K303"/>
  <sortState ref="A2:J289">
    <sortCondition ref="E1:E289"/>
  </sortState>
  <tableColumns count="11">
    <tableColumn id="1" name="ND" dataDxfId="492"/>
    <tableColumn id="2" name="IMB" dataDxfId="491"/>
    <tableColumn id="3" name="Operateur " dataDxfId="490"/>
    <tableColumn id="4" name="AVP" dataDxfId="489"/>
    <tableColumn id="5" name="Date reception" dataDxfId="488"/>
    <tableColumn id="6" name="Date traitement" dataDxfId="487"/>
    <tableColumn id="7" name="Commentaire" dataDxfId="486"/>
    <tableColumn id="8" name="Date intervention" dataDxfId="485"/>
    <tableColumn id="9" name="Date Reception/semaine" dataDxfId="484">
      <calculatedColumnFormula>_xlfn.ISOWEEKNUM(Tableau2[Date reception])</calculatedColumnFormula>
    </tableColumn>
    <tableColumn id="11" name="Date Traitement/Semaine " dataDxfId="483">
      <calculatedColumnFormula>_xlfn.ISOWEEKNUM(Tableau2[Date traitement])</calculatedColumnFormula>
    </tableColumn>
    <tableColumn id="10" name="Doublon" dataDxfId="482">
      <calculatedColumnFormula>COUNTIFS($A$2:A2,A2)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01"/>
  <sheetViews>
    <sheetView showGridLines="0" tabSelected="1" zoomScale="120" zoomScaleNormal="120" workbookViewId="0">
      <selection activeCell="D21" sqref="D21"/>
    </sheetView>
  </sheetViews>
  <sheetFormatPr baseColWidth="10" defaultRowHeight="15" x14ac:dyDescent="0.25"/>
  <cols>
    <col min="1" max="1" width="11.5703125" style="1" customWidth="1"/>
    <col min="2" max="2" width="15.5703125" style="2" customWidth="1"/>
    <col min="3" max="3" width="5" style="111" customWidth="1"/>
    <col min="4" max="4" width="9.85546875" style="2" customWidth="1"/>
    <col min="5" max="5" width="9.140625" style="2" customWidth="1"/>
    <col min="6" max="6" width="11.28515625" style="2" customWidth="1"/>
    <col min="7" max="8" width="18.42578125" style="2" customWidth="1"/>
    <col min="9" max="9" width="12.7109375" style="12" customWidth="1"/>
    <col min="10" max="10" width="12.42578125" style="12" customWidth="1"/>
    <col min="11" max="11" width="11.42578125" style="12"/>
    <col min="12" max="16384" width="11.42578125" style="2"/>
  </cols>
  <sheetData>
    <row r="1" spans="1:11" ht="15.75" thickBot="1" x14ac:dyDescent="0.3">
      <c r="A1" s="1" t="s">
        <v>0</v>
      </c>
      <c r="B1" s="1" t="s">
        <v>6</v>
      </c>
      <c r="C1" s="111" t="s">
        <v>56</v>
      </c>
      <c r="D1" s="1" t="s">
        <v>4</v>
      </c>
      <c r="E1" s="1" t="s">
        <v>57</v>
      </c>
      <c r="F1" s="1" t="s">
        <v>8</v>
      </c>
      <c r="G1" s="1" t="s">
        <v>9</v>
      </c>
      <c r="H1" s="1" t="s">
        <v>10</v>
      </c>
      <c r="I1" s="12" t="s">
        <v>413</v>
      </c>
      <c r="J1" s="12" t="s">
        <v>414</v>
      </c>
      <c r="K1" s="12" t="s">
        <v>5</v>
      </c>
    </row>
    <row r="2" spans="1:11" s="9" customFormat="1" ht="15.75" thickBot="1" x14ac:dyDescent="0.3">
      <c r="A2" s="16">
        <v>326874329</v>
      </c>
      <c r="B2" s="16" t="s">
        <v>17</v>
      </c>
      <c r="C2" s="112" t="s">
        <v>13</v>
      </c>
      <c r="D2" s="19" t="s">
        <v>2</v>
      </c>
      <c r="E2" s="20">
        <v>44410</v>
      </c>
      <c r="F2" s="21">
        <v>44421</v>
      </c>
      <c r="G2" s="19" t="s">
        <v>44</v>
      </c>
      <c r="H2" s="22">
        <v>44383</v>
      </c>
      <c r="I2" s="33">
        <f>_xlfn.ISOWEEKNUM(Tableau1[Date Reception])</f>
        <v>31</v>
      </c>
      <c r="J2" s="33">
        <f>_xlfn.ISOWEEKNUM(Tableau1[Date traitement])</f>
        <v>32</v>
      </c>
      <c r="K2" s="33">
        <f>COUNTIFS($A$2:A2,A2)</f>
        <v>1</v>
      </c>
    </row>
    <row r="3" spans="1:11" ht="15.75" thickBot="1" x14ac:dyDescent="0.3">
      <c r="A3" s="16">
        <v>322478301</v>
      </c>
      <c r="B3" s="16" t="s">
        <v>15</v>
      </c>
      <c r="C3" s="112" t="s">
        <v>58</v>
      </c>
      <c r="D3" s="19" t="s">
        <v>2</v>
      </c>
      <c r="E3" s="20">
        <v>44410</v>
      </c>
      <c r="F3" s="21">
        <v>44410</v>
      </c>
      <c r="G3" s="19" t="s">
        <v>42</v>
      </c>
      <c r="H3" s="22">
        <v>44165</v>
      </c>
      <c r="I3" s="33">
        <f>_xlfn.ISOWEEKNUM(Tableau1[Date Reception])</f>
        <v>31</v>
      </c>
      <c r="J3" s="33">
        <f>_xlfn.ISOWEEKNUM(Tableau1[Date traitement])</f>
        <v>31</v>
      </c>
      <c r="K3" s="33">
        <f>COUNTIFS($A$2:A3,A3)</f>
        <v>1</v>
      </c>
    </row>
    <row r="4" spans="1:11" ht="15.75" thickBot="1" x14ac:dyDescent="0.3">
      <c r="A4" s="16">
        <v>320023355</v>
      </c>
      <c r="B4" s="16" t="s">
        <v>16</v>
      </c>
      <c r="C4" s="112" t="s">
        <v>58</v>
      </c>
      <c r="D4" s="19" t="s">
        <v>2</v>
      </c>
      <c r="E4" s="20">
        <v>44410</v>
      </c>
      <c r="F4" s="21">
        <v>44417</v>
      </c>
      <c r="G4" s="19" t="s">
        <v>43</v>
      </c>
      <c r="H4" s="22">
        <v>44254</v>
      </c>
      <c r="I4" s="33">
        <f>_xlfn.ISOWEEKNUM(Tableau1[Date Reception])</f>
        <v>31</v>
      </c>
      <c r="J4" s="33">
        <f>_xlfn.ISOWEEKNUM(Tableau1[Date traitement])</f>
        <v>32</v>
      </c>
      <c r="K4" s="33">
        <f>COUNTIFS($A$2:A4,A4)</f>
        <v>1</v>
      </c>
    </row>
    <row r="5" spans="1:11" ht="15.75" thickBot="1" x14ac:dyDescent="0.3">
      <c r="A5" s="16">
        <v>320422826</v>
      </c>
      <c r="B5" s="16" t="s">
        <v>14</v>
      </c>
      <c r="C5" s="112" t="s">
        <v>58</v>
      </c>
      <c r="D5" s="19" t="s">
        <v>2</v>
      </c>
      <c r="E5" s="20">
        <v>44410</v>
      </c>
      <c r="F5" s="21">
        <v>44410</v>
      </c>
      <c r="G5" s="19" t="s">
        <v>41</v>
      </c>
      <c r="H5" s="22">
        <v>44271</v>
      </c>
      <c r="I5" s="33">
        <f>_xlfn.ISOWEEKNUM(Tableau1[Date Reception])</f>
        <v>31</v>
      </c>
      <c r="J5" s="33">
        <f>_xlfn.ISOWEEKNUM(Tableau1[Date traitement])</f>
        <v>31</v>
      </c>
      <c r="K5" s="33">
        <f>COUNTIFS($A$2:A5,A5)</f>
        <v>1</v>
      </c>
    </row>
    <row r="6" spans="1:11" ht="15.75" thickBot="1" x14ac:dyDescent="0.3">
      <c r="A6" s="16">
        <v>391202277</v>
      </c>
      <c r="B6" s="16" t="s">
        <v>21</v>
      </c>
      <c r="C6" s="112" t="s">
        <v>58</v>
      </c>
      <c r="D6" s="19" t="s">
        <v>2</v>
      </c>
      <c r="E6" s="20">
        <v>44417</v>
      </c>
      <c r="F6" s="21">
        <v>44425</v>
      </c>
      <c r="G6" s="19" t="s">
        <v>48</v>
      </c>
      <c r="H6" s="22">
        <v>44214</v>
      </c>
      <c r="I6" s="33">
        <f>_xlfn.ISOWEEKNUM(Tableau1[Date Reception])</f>
        <v>32</v>
      </c>
      <c r="J6" s="33">
        <f>_xlfn.ISOWEEKNUM(Tableau1[Date traitement])</f>
        <v>33</v>
      </c>
      <c r="K6" s="33">
        <f>COUNTIFS($A$2:A6,A6)</f>
        <v>1</v>
      </c>
    </row>
    <row r="7" spans="1:11" ht="15.75" thickBot="1" x14ac:dyDescent="0.3">
      <c r="A7" s="16">
        <v>328045800</v>
      </c>
      <c r="B7" s="16" t="s">
        <v>20</v>
      </c>
      <c r="C7" s="112" t="s">
        <v>58</v>
      </c>
      <c r="D7" s="19" t="s">
        <v>2</v>
      </c>
      <c r="E7" s="20">
        <v>44417</v>
      </c>
      <c r="F7" s="21">
        <v>44425</v>
      </c>
      <c r="G7" s="19" t="s">
        <v>47</v>
      </c>
      <c r="H7" s="22">
        <v>44250</v>
      </c>
      <c r="I7" s="33">
        <f>_xlfn.ISOWEEKNUM(Tableau1[Date Reception])</f>
        <v>32</v>
      </c>
      <c r="J7" s="33">
        <f>_xlfn.ISOWEEKNUM(Tableau1[Date traitement])</f>
        <v>33</v>
      </c>
      <c r="K7" s="33">
        <f>COUNTIFS($A$2:A7,A7)</f>
        <v>1</v>
      </c>
    </row>
    <row r="8" spans="1:11" ht="15.75" thickBot="1" x14ac:dyDescent="0.3">
      <c r="A8" s="23">
        <v>327418030</v>
      </c>
      <c r="B8" s="23" t="s">
        <v>18</v>
      </c>
      <c r="C8" s="113" t="s">
        <v>58</v>
      </c>
      <c r="D8" s="24" t="s">
        <v>2</v>
      </c>
      <c r="E8" s="25">
        <v>44417</v>
      </c>
      <c r="F8" s="26">
        <v>44422</v>
      </c>
      <c r="G8" s="24" t="s">
        <v>45</v>
      </c>
      <c r="H8" s="27">
        <v>44287</v>
      </c>
      <c r="I8" s="33">
        <f>_xlfn.ISOWEEKNUM(Tableau1[Date Reception])</f>
        <v>32</v>
      </c>
      <c r="J8" s="33">
        <f>_xlfn.ISOWEEKNUM(Tableau1[Date traitement])</f>
        <v>32</v>
      </c>
      <c r="K8" s="33">
        <f>COUNTIFS($A$2:A8,A8)</f>
        <v>1</v>
      </c>
    </row>
    <row r="9" spans="1:11" ht="15.75" thickBot="1" x14ac:dyDescent="0.3">
      <c r="A9" s="23">
        <v>320935967</v>
      </c>
      <c r="B9" s="23" t="s">
        <v>22</v>
      </c>
      <c r="C9" s="113" t="s">
        <v>13</v>
      </c>
      <c r="D9" s="24" t="s">
        <v>2</v>
      </c>
      <c r="E9" s="25">
        <v>44424</v>
      </c>
      <c r="F9" s="26">
        <v>44426</v>
      </c>
      <c r="G9" s="24" t="s">
        <v>49</v>
      </c>
      <c r="H9" s="27">
        <v>44306</v>
      </c>
      <c r="I9" s="33">
        <f>_xlfn.ISOWEEKNUM(Tableau1[Date Reception])</f>
        <v>33</v>
      </c>
      <c r="J9" s="33">
        <f>_xlfn.ISOWEEKNUM(Tableau1[Date traitement])</f>
        <v>33</v>
      </c>
      <c r="K9" s="33">
        <f>COUNTIFS($A$2:A9,A9)</f>
        <v>1</v>
      </c>
    </row>
    <row r="10" spans="1:11" ht="15.75" thickBot="1" x14ac:dyDescent="0.3">
      <c r="A10" s="23">
        <v>327432735</v>
      </c>
      <c r="B10" s="23" t="s">
        <v>23</v>
      </c>
      <c r="C10" s="113" t="s">
        <v>58</v>
      </c>
      <c r="D10" s="24" t="s">
        <v>2</v>
      </c>
      <c r="E10" s="25">
        <v>44448</v>
      </c>
      <c r="F10" s="26">
        <v>44449</v>
      </c>
      <c r="G10" s="24" t="s">
        <v>48</v>
      </c>
      <c r="H10" s="27">
        <v>44445</v>
      </c>
      <c r="I10" s="33">
        <f>_xlfn.ISOWEEKNUM(Tableau1[Date Reception])</f>
        <v>36</v>
      </c>
      <c r="J10" s="33">
        <f>_xlfn.ISOWEEKNUM(Tableau1[Date traitement])</f>
        <v>36</v>
      </c>
      <c r="K10" s="33">
        <f>COUNTIFS($A$2:A10,A10)</f>
        <v>1</v>
      </c>
    </row>
    <row r="11" spans="1:11" ht="15.75" thickBot="1" x14ac:dyDescent="0.3">
      <c r="A11" s="16">
        <v>322728239</v>
      </c>
      <c r="B11" s="16" t="s">
        <v>24</v>
      </c>
      <c r="C11" s="112"/>
      <c r="D11" s="19" t="s">
        <v>2</v>
      </c>
      <c r="E11" s="20">
        <v>44460</v>
      </c>
      <c r="F11" s="21">
        <v>44463</v>
      </c>
      <c r="G11" s="19" t="s">
        <v>50</v>
      </c>
      <c r="H11" s="22">
        <v>44454</v>
      </c>
      <c r="I11" s="33">
        <f>_xlfn.ISOWEEKNUM(Tableau1[Date Reception])</f>
        <v>38</v>
      </c>
      <c r="J11" s="33">
        <f>_xlfn.ISOWEEKNUM(Tableau1[Date traitement])</f>
        <v>38</v>
      </c>
      <c r="K11" s="33">
        <f>COUNTIFS($A$2:A11,A11)</f>
        <v>1</v>
      </c>
    </row>
    <row r="12" spans="1:11" ht="15.75" thickBot="1" x14ac:dyDescent="0.3">
      <c r="A12" s="123">
        <v>327882872</v>
      </c>
      <c r="B12" s="123" t="s">
        <v>26</v>
      </c>
      <c r="C12" s="124" t="s">
        <v>13</v>
      </c>
      <c r="D12" s="126" t="s">
        <v>3</v>
      </c>
      <c r="E12" s="127">
        <v>44474</v>
      </c>
      <c r="F12" s="128">
        <v>44474</v>
      </c>
      <c r="G12" s="126"/>
      <c r="H12" s="129">
        <v>44473</v>
      </c>
      <c r="I12" s="34">
        <f>_xlfn.ISOWEEKNUM(Tableau1[Date Reception])</f>
        <v>40</v>
      </c>
      <c r="J12" s="34">
        <f>_xlfn.ISOWEEKNUM(Tableau1[Date traitement])</f>
        <v>40</v>
      </c>
      <c r="K12" s="33">
        <f>COUNTIFS($A$2:A12,A12)</f>
        <v>1</v>
      </c>
    </row>
    <row r="13" spans="1:11" ht="15.75" thickBot="1" x14ac:dyDescent="0.3">
      <c r="A13" s="16">
        <v>321156605</v>
      </c>
      <c r="B13" s="16" t="s">
        <v>21</v>
      </c>
      <c r="C13" s="112" t="s">
        <v>13</v>
      </c>
      <c r="D13" s="19" t="s">
        <v>2</v>
      </c>
      <c r="E13" s="20">
        <v>44483</v>
      </c>
      <c r="F13" s="21">
        <v>44483</v>
      </c>
      <c r="G13" s="19" t="s">
        <v>48</v>
      </c>
      <c r="H13" s="22">
        <v>44480</v>
      </c>
      <c r="I13" s="33">
        <f>_xlfn.ISOWEEKNUM(Tableau1[Date Reception])</f>
        <v>41</v>
      </c>
      <c r="J13" s="33">
        <f>_xlfn.ISOWEEKNUM(Tableau1[Date traitement])</f>
        <v>41</v>
      </c>
      <c r="K13" s="33">
        <f>COUNTIFS($A$2:A13,A13)</f>
        <v>1</v>
      </c>
    </row>
    <row r="14" spans="1:11" ht="15.75" thickBot="1" x14ac:dyDescent="0.3">
      <c r="A14" s="23">
        <v>327955634</v>
      </c>
      <c r="B14" s="23" t="s">
        <v>27</v>
      </c>
      <c r="C14" s="113" t="s">
        <v>13</v>
      </c>
      <c r="D14" s="19" t="s">
        <v>2</v>
      </c>
      <c r="E14" s="25">
        <v>44488</v>
      </c>
      <c r="F14" s="26">
        <v>44489</v>
      </c>
      <c r="G14" s="24" t="s">
        <v>48</v>
      </c>
      <c r="H14" s="27">
        <v>44483</v>
      </c>
      <c r="I14" s="33">
        <f>_xlfn.ISOWEEKNUM(Tableau1[Date Reception])</f>
        <v>42</v>
      </c>
      <c r="J14" s="33">
        <f>_xlfn.ISOWEEKNUM(Tableau1[Date traitement])</f>
        <v>42</v>
      </c>
      <c r="K14" s="33">
        <f>COUNTIFS($A$2:A14,A14)</f>
        <v>1</v>
      </c>
    </row>
    <row r="15" spans="1:11" ht="15.75" thickBot="1" x14ac:dyDescent="0.3">
      <c r="A15" s="16">
        <v>320890264</v>
      </c>
      <c r="B15" s="16" t="s">
        <v>30</v>
      </c>
      <c r="C15" s="110" t="s">
        <v>13</v>
      </c>
      <c r="D15" s="19" t="s">
        <v>2</v>
      </c>
      <c r="E15" s="20">
        <v>44491</v>
      </c>
      <c r="F15" s="21">
        <v>44491</v>
      </c>
      <c r="G15" s="19" t="s">
        <v>51</v>
      </c>
      <c r="H15" s="22">
        <v>44483</v>
      </c>
      <c r="I15" s="33">
        <f>_xlfn.ISOWEEKNUM(Tableau1[Date Reception])</f>
        <v>42</v>
      </c>
      <c r="J15" s="33">
        <f>_xlfn.ISOWEEKNUM(Tableau1[Date traitement])</f>
        <v>42</v>
      </c>
      <c r="K15" s="33">
        <f>COUNTIFS($A$2:A15,A15)</f>
        <v>1</v>
      </c>
    </row>
    <row r="16" spans="1:11" ht="15.75" thickBot="1" x14ac:dyDescent="0.3">
      <c r="A16" s="106">
        <v>321785939</v>
      </c>
      <c r="B16" s="107" t="s">
        <v>31</v>
      </c>
      <c r="C16" s="110" t="s">
        <v>13</v>
      </c>
      <c r="D16" s="125" t="s">
        <v>2</v>
      </c>
      <c r="E16" s="117">
        <v>44491</v>
      </c>
      <c r="F16" s="117">
        <v>44491</v>
      </c>
      <c r="G16" s="125" t="s">
        <v>48</v>
      </c>
      <c r="H16" s="117">
        <v>44380</v>
      </c>
      <c r="I16" s="33">
        <f>_xlfn.ISOWEEKNUM(Tableau1[Date Reception])</f>
        <v>42</v>
      </c>
      <c r="J16" s="33">
        <f>_xlfn.ISOWEEKNUM(Tableau1[Date traitement])</f>
        <v>42</v>
      </c>
      <c r="K16" s="33">
        <f>COUNTIFS($A$2:A16,A16)</f>
        <v>1</v>
      </c>
    </row>
    <row r="17" spans="1:16" ht="15.75" thickBot="1" x14ac:dyDescent="0.3">
      <c r="A17" s="16" t="s">
        <v>32</v>
      </c>
      <c r="B17" s="16" t="s">
        <v>33</v>
      </c>
      <c r="C17" s="110" t="s">
        <v>13</v>
      </c>
      <c r="D17" s="19" t="s">
        <v>2</v>
      </c>
      <c r="E17" s="20">
        <v>44494</v>
      </c>
      <c r="F17" s="21">
        <v>44496</v>
      </c>
      <c r="G17" s="19" t="s">
        <v>48</v>
      </c>
      <c r="H17" s="22">
        <v>44492</v>
      </c>
      <c r="I17" s="33">
        <f>_xlfn.ISOWEEKNUM(Tableau1[Date Reception])</f>
        <v>43</v>
      </c>
      <c r="J17" s="33">
        <f>_xlfn.ISOWEEKNUM(Tableau1[Date traitement])</f>
        <v>43</v>
      </c>
      <c r="K17" s="33">
        <f>COUNTIFS($A$2:A17,A17)</f>
        <v>1</v>
      </c>
    </row>
    <row r="18" spans="1:16" ht="15.75" thickBot="1" x14ac:dyDescent="0.3">
      <c r="A18" s="16" t="s">
        <v>34</v>
      </c>
      <c r="B18" s="16" t="s">
        <v>35</v>
      </c>
      <c r="C18" s="110" t="s">
        <v>13</v>
      </c>
      <c r="D18" s="19" t="s">
        <v>2</v>
      </c>
      <c r="E18" s="20">
        <v>44495</v>
      </c>
      <c r="F18" s="21">
        <v>44497</v>
      </c>
      <c r="G18" s="19" t="s">
        <v>48</v>
      </c>
      <c r="H18" s="22">
        <v>44288</v>
      </c>
      <c r="I18" s="33">
        <f>_xlfn.ISOWEEKNUM(Tableau1[Date Reception])</f>
        <v>43</v>
      </c>
      <c r="J18" s="33">
        <f>_xlfn.ISOWEEKNUM(Tableau1[Date traitement])</f>
        <v>43</v>
      </c>
      <c r="K18" s="33">
        <f>COUNTIFS($A$2:A18,A18)</f>
        <v>1</v>
      </c>
    </row>
    <row r="19" spans="1:16" ht="15.75" thickBot="1" x14ac:dyDescent="0.3">
      <c r="A19" s="106">
        <v>320064811</v>
      </c>
      <c r="B19" s="107" t="s">
        <v>36</v>
      </c>
      <c r="C19" s="110" t="s">
        <v>13</v>
      </c>
      <c r="D19" s="125" t="s">
        <v>2</v>
      </c>
      <c r="E19" s="117">
        <v>44496</v>
      </c>
      <c r="F19" s="117">
        <v>44502</v>
      </c>
      <c r="G19" s="125" t="s">
        <v>51</v>
      </c>
      <c r="H19" s="117">
        <v>44449</v>
      </c>
      <c r="I19" s="33">
        <f>_xlfn.ISOWEEKNUM(Tableau1[Date Reception])</f>
        <v>43</v>
      </c>
      <c r="J19" s="33">
        <f>_xlfn.ISOWEEKNUM(Tableau1[Date traitement])</f>
        <v>44</v>
      </c>
      <c r="K19" s="33">
        <f>COUNTIFS($A$2:A19,A19)</f>
        <v>1</v>
      </c>
    </row>
    <row r="20" spans="1:16" ht="15.75" thickBot="1" x14ac:dyDescent="0.3">
      <c r="A20" s="16" t="s">
        <v>37</v>
      </c>
      <c r="B20" s="16" t="s">
        <v>38</v>
      </c>
      <c r="C20" s="110" t="s">
        <v>13</v>
      </c>
      <c r="D20" s="19" t="s">
        <v>2</v>
      </c>
      <c r="E20" s="20">
        <v>44510</v>
      </c>
      <c r="F20" s="21">
        <v>44510</v>
      </c>
      <c r="G20" s="19" t="s">
        <v>48</v>
      </c>
      <c r="H20" s="22">
        <v>44509</v>
      </c>
      <c r="I20" s="33">
        <f>_xlfn.ISOWEEKNUM(Tableau1[Date Reception])</f>
        <v>45</v>
      </c>
      <c r="J20" s="33">
        <f>_xlfn.ISOWEEKNUM(Tableau1[Date traitement])</f>
        <v>45</v>
      </c>
      <c r="K20" s="33">
        <f>COUNTIFS($A$2:A20,A20)</f>
        <v>1</v>
      </c>
    </row>
    <row r="21" spans="1:16" s="105" customFormat="1" ht="15.75" thickBot="1" x14ac:dyDescent="0.3">
      <c r="A21" s="103">
        <v>326831025</v>
      </c>
      <c r="B21" s="66" t="s">
        <v>388</v>
      </c>
      <c r="C21" s="114" t="s">
        <v>13</v>
      </c>
      <c r="D21" s="42" t="s">
        <v>3</v>
      </c>
      <c r="E21" s="45">
        <v>44524</v>
      </c>
      <c r="F21" s="45">
        <v>44525</v>
      </c>
      <c r="G21" s="42" t="s">
        <v>389</v>
      </c>
      <c r="H21" s="45">
        <v>44524</v>
      </c>
      <c r="I21" s="34">
        <f>_xlfn.ISOWEEKNUM(Tableau1[Date Reception])</f>
        <v>47</v>
      </c>
      <c r="J21" s="34">
        <f>_xlfn.ISOWEEKNUM(Tableau1[Date traitement])</f>
        <v>47</v>
      </c>
      <c r="K21" s="33">
        <f>COUNTIFS($A$2:A21,A21)</f>
        <v>1</v>
      </c>
      <c r="L21" s="104"/>
      <c r="M21" s="104"/>
      <c r="N21" s="104"/>
      <c r="O21" s="104"/>
      <c r="P21" s="104"/>
    </row>
    <row r="22" spans="1:16" s="105" customFormat="1" ht="15.75" thickBot="1" x14ac:dyDescent="0.3">
      <c r="A22" s="106">
        <v>328044215</v>
      </c>
      <c r="B22" s="107" t="s">
        <v>93</v>
      </c>
      <c r="C22" s="115" t="s">
        <v>13</v>
      </c>
      <c r="D22" s="108" t="s">
        <v>3</v>
      </c>
      <c r="E22" s="109">
        <v>44524</v>
      </c>
      <c r="F22" s="109">
        <v>44525</v>
      </c>
      <c r="G22" s="108" t="s">
        <v>415</v>
      </c>
      <c r="H22" s="109">
        <v>44518</v>
      </c>
      <c r="I22" s="33">
        <f>_xlfn.ISOWEEKNUM(Tableau1[Date Reception])</f>
        <v>47</v>
      </c>
      <c r="J22" s="33">
        <f>_xlfn.ISOWEEKNUM(Tableau1[Date traitement])</f>
        <v>47</v>
      </c>
      <c r="K22" s="33">
        <f>COUNTIFS($A$2:A22,A22)</f>
        <v>1</v>
      </c>
      <c r="L22" s="104"/>
      <c r="M22" s="104"/>
      <c r="N22" s="104"/>
      <c r="O22" s="104"/>
      <c r="P22" s="104"/>
    </row>
    <row r="23" spans="1:16" ht="15.75" thickBot="1" x14ac:dyDescent="0.3">
      <c r="A23" s="118" t="s">
        <v>394</v>
      </c>
      <c r="B23" s="118" t="s">
        <v>395</v>
      </c>
      <c r="C23" s="119" t="s">
        <v>13</v>
      </c>
      <c r="D23" s="116" t="s">
        <v>2</v>
      </c>
      <c r="E23" s="20">
        <v>44530</v>
      </c>
      <c r="F23" s="121">
        <v>44530</v>
      </c>
      <c r="G23" s="116" t="s">
        <v>416</v>
      </c>
      <c r="H23" s="122">
        <v>44524</v>
      </c>
      <c r="I23" s="33">
        <f>_xlfn.ISOWEEKNUM(Tableau1[Date Reception])</f>
        <v>48</v>
      </c>
      <c r="J23" s="33">
        <f>_xlfn.ISOWEEKNUM(Tableau1[Date traitement])</f>
        <v>48</v>
      </c>
      <c r="K23" s="33">
        <f>COUNTIFS($A$2:A23,A23)</f>
        <v>1</v>
      </c>
    </row>
    <row r="24" spans="1:16" ht="15.75" thickBot="1" x14ac:dyDescent="0.3">
      <c r="A24" s="118" t="s">
        <v>404</v>
      </c>
      <c r="B24" s="118" t="s">
        <v>405</v>
      </c>
      <c r="C24" s="119" t="s">
        <v>13</v>
      </c>
      <c r="D24" s="120" t="s">
        <v>2</v>
      </c>
      <c r="E24" s="20">
        <v>44530</v>
      </c>
      <c r="F24" s="121">
        <v>44530</v>
      </c>
      <c r="G24" s="116" t="s">
        <v>447</v>
      </c>
      <c r="H24" s="122">
        <v>44526</v>
      </c>
      <c r="I24" s="33">
        <f>_xlfn.ISOWEEKNUM(Tableau1[Date Reception])</f>
        <v>48</v>
      </c>
      <c r="J24" s="33">
        <f>_xlfn.ISOWEEKNUM(Tableau1[Date traitement])</f>
        <v>48</v>
      </c>
      <c r="K24" s="33">
        <f>COUNTIFS($A$2:A24,A24)</f>
        <v>1</v>
      </c>
    </row>
    <row r="25" spans="1:16" ht="15.75" thickBot="1" x14ac:dyDescent="0.3">
      <c r="A25" s="118" t="s">
        <v>408</v>
      </c>
      <c r="B25" s="118" t="s">
        <v>409</v>
      </c>
      <c r="C25" s="119" t="s">
        <v>13</v>
      </c>
      <c r="D25" s="116" t="s">
        <v>2</v>
      </c>
      <c r="E25" s="20">
        <v>44530</v>
      </c>
      <c r="F25" s="121">
        <v>44530</v>
      </c>
      <c r="G25" s="116" t="s">
        <v>417</v>
      </c>
      <c r="H25" s="122">
        <v>44524</v>
      </c>
      <c r="I25" s="33">
        <f>_xlfn.ISOWEEKNUM(Tableau1[Date Reception])</f>
        <v>48</v>
      </c>
      <c r="J25" s="33">
        <f>_xlfn.ISOWEEKNUM(Tableau1[Date traitement])</f>
        <v>48</v>
      </c>
      <c r="K25" s="33">
        <f>COUNTIFS($A$2:A25,A25)</f>
        <v>1</v>
      </c>
    </row>
    <row r="26" spans="1:16" ht="15.75" hidden="1" thickBot="1" x14ac:dyDescent="0.3">
      <c r="A26" s="118" t="s">
        <v>412</v>
      </c>
      <c r="B26" s="118" t="s">
        <v>24</v>
      </c>
      <c r="C26" s="119" t="s">
        <v>13</v>
      </c>
      <c r="D26" s="120" t="s">
        <v>2</v>
      </c>
      <c r="E26" s="20">
        <v>44530</v>
      </c>
      <c r="F26" s="121">
        <v>44530</v>
      </c>
      <c r="G26" s="116" t="s">
        <v>50</v>
      </c>
      <c r="H26" s="122">
        <v>44525</v>
      </c>
      <c r="I26" s="33">
        <f>_xlfn.ISOWEEKNUM(Tableau1[Date Reception])</f>
        <v>48</v>
      </c>
      <c r="J26" s="33">
        <f>_xlfn.ISOWEEKNUM(Tableau1[Date traitement])</f>
        <v>48</v>
      </c>
      <c r="K26" s="145">
        <f>COUNTIFS($A$2:A101,A26)</f>
        <v>4</v>
      </c>
    </row>
    <row r="27" spans="1:16" hidden="1" x14ac:dyDescent="0.25">
      <c r="A27" s="123" t="s">
        <v>394</v>
      </c>
      <c r="B27" s="123" t="s">
        <v>395</v>
      </c>
      <c r="C27" s="153" t="s">
        <v>13</v>
      </c>
      <c r="D27" s="126"/>
      <c r="E27" s="127">
        <v>44531</v>
      </c>
      <c r="F27" s="128"/>
      <c r="G27" s="126"/>
      <c r="H27" s="129"/>
      <c r="I27" s="154">
        <f>_xlfn.ISOWEEKNUM(Tableau1[Date Reception])</f>
        <v>48</v>
      </c>
      <c r="J27" s="154">
        <f>_xlfn.ISOWEEKNUM(Tableau1[Date traitement])</f>
        <v>52</v>
      </c>
      <c r="K27" s="156">
        <f>COUNTIFS($A$2:A101,A27)</f>
        <v>4</v>
      </c>
    </row>
    <row r="28" spans="1:16" hidden="1" x14ac:dyDescent="0.25">
      <c r="A28" s="23">
        <v>326322476</v>
      </c>
      <c r="B28" s="23" t="s">
        <v>420</v>
      </c>
      <c r="C28" s="161" t="s">
        <v>13</v>
      </c>
      <c r="D28" s="24" t="s">
        <v>2</v>
      </c>
      <c r="E28" s="25">
        <v>44531</v>
      </c>
      <c r="F28" s="26">
        <v>44531</v>
      </c>
      <c r="G28" s="24" t="s">
        <v>445</v>
      </c>
      <c r="H28" s="27">
        <v>44530</v>
      </c>
      <c r="I28" s="162">
        <f>_xlfn.ISOWEEKNUM(Tableau1[Date Reception])</f>
        <v>48</v>
      </c>
      <c r="J28" s="162">
        <f>_xlfn.ISOWEEKNUM(Tableau1[Date traitement])</f>
        <v>48</v>
      </c>
      <c r="K28" s="163">
        <f>COUNTIFS($A$2:A101,A28)</f>
        <v>3</v>
      </c>
    </row>
    <row r="29" spans="1:16" ht="15.75" hidden="1" thickBot="1" x14ac:dyDescent="0.3">
      <c r="A29" s="146" t="s">
        <v>32</v>
      </c>
      <c r="B29" s="146" t="s">
        <v>33</v>
      </c>
      <c r="C29" s="147" t="s">
        <v>13</v>
      </c>
      <c r="D29" s="148"/>
      <c r="E29" s="127">
        <v>44531</v>
      </c>
      <c r="F29" s="149"/>
      <c r="G29" s="148"/>
      <c r="H29" s="150"/>
      <c r="I29" s="151">
        <f>_xlfn.ISOWEEKNUM(Tableau1[Date Reception])</f>
        <v>48</v>
      </c>
      <c r="J29" s="151">
        <f>_xlfn.ISOWEEKNUM(Tableau1[Date traitement])</f>
        <v>52</v>
      </c>
      <c r="K29" s="152">
        <f>COUNTIFS($A$2:A29,A29)</f>
        <v>2</v>
      </c>
    </row>
    <row r="30" spans="1:16" ht="15.75" hidden="1" thickBot="1" x14ac:dyDescent="0.3">
      <c r="A30" s="146" t="s">
        <v>423</v>
      </c>
      <c r="B30" s="146" t="s">
        <v>388</v>
      </c>
      <c r="C30" s="147" t="s">
        <v>13</v>
      </c>
      <c r="D30" s="148"/>
      <c r="E30" s="127">
        <v>44531</v>
      </c>
      <c r="F30" s="149"/>
      <c r="G30" s="148"/>
      <c r="H30" s="150"/>
      <c r="I30" s="151">
        <f>_xlfn.ISOWEEKNUM(Tableau1[Date Reception])</f>
        <v>48</v>
      </c>
      <c r="J30" s="151">
        <f>_xlfn.ISOWEEKNUM(Tableau1[Date traitement])</f>
        <v>52</v>
      </c>
      <c r="K30" s="152">
        <f>COUNTIFS($A$2:A30,A30)</f>
        <v>2</v>
      </c>
    </row>
    <row r="31" spans="1:16" ht="15.75" hidden="1" thickBot="1" x14ac:dyDescent="0.3">
      <c r="A31" s="146" t="s">
        <v>424</v>
      </c>
      <c r="B31" s="146" t="s">
        <v>17</v>
      </c>
      <c r="C31" s="147" t="s">
        <v>13</v>
      </c>
      <c r="D31" s="148"/>
      <c r="E31" s="127">
        <v>44531</v>
      </c>
      <c r="F31" s="149"/>
      <c r="G31" s="148"/>
      <c r="H31" s="150"/>
      <c r="I31" s="151">
        <f>_xlfn.ISOWEEKNUM(Tableau1[Date Reception])</f>
        <v>48</v>
      </c>
      <c r="J31" s="151">
        <f>_xlfn.ISOWEEKNUM(Tableau1[Date traitement])</f>
        <v>52</v>
      </c>
      <c r="K31" s="152">
        <f>COUNTIFS($A$2:A31,A31)</f>
        <v>2</v>
      </c>
    </row>
    <row r="32" spans="1:16" hidden="1" x14ac:dyDescent="0.25">
      <c r="A32" s="123" t="s">
        <v>425</v>
      </c>
      <c r="B32" s="123" t="s">
        <v>18</v>
      </c>
      <c r="C32" s="153" t="s">
        <v>13</v>
      </c>
      <c r="D32" s="126"/>
      <c r="E32" s="127">
        <v>44531</v>
      </c>
      <c r="F32" s="128"/>
      <c r="G32" s="126"/>
      <c r="H32" s="129"/>
      <c r="I32" s="154">
        <f>_xlfn.ISOWEEKNUM(Tableau1[Date Reception])</f>
        <v>48</v>
      </c>
      <c r="J32" s="154">
        <f>_xlfn.ISOWEEKNUM(Tableau1[Date traitement])</f>
        <v>52</v>
      </c>
      <c r="K32" s="156">
        <f>COUNTIFS($A$2:A101,A32)</f>
        <v>4</v>
      </c>
    </row>
    <row r="33" spans="1:11" hidden="1" x14ac:dyDescent="0.25">
      <c r="A33" s="123" t="s">
        <v>404</v>
      </c>
      <c r="B33" s="123" t="s">
        <v>405</v>
      </c>
      <c r="C33" s="153" t="s">
        <v>13</v>
      </c>
      <c r="D33" s="126"/>
      <c r="E33" s="127">
        <v>44531</v>
      </c>
      <c r="F33" s="128"/>
      <c r="G33" s="126"/>
      <c r="H33" s="129"/>
      <c r="I33" s="154">
        <f>_xlfn.ISOWEEKNUM(Tableau1[Date Reception])</f>
        <v>48</v>
      </c>
      <c r="J33" s="154">
        <f>_xlfn.ISOWEEKNUM(Tableau1[Date traitement])</f>
        <v>52</v>
      </c>
      <c r="K33" s="156">
        <f>COUNTIFS($A$2:A101,A33)</f>
        <v>4</v>
      </c>
    </row>
    <row r="34" spans="1:11" hidden="1" x14ac:dyDescent="0.25">
      <c r="A34" s="123" t="s">
        <v>426</v>
      </c>
      <c r="B34" s="123" t="s">
        <v>27</v>
      </c>
      <c r="C34" s="153" t="s">
        <v>13</v>
      </c>
      <c r="D34" s="126"/>
      <c r="E34" s="127">
        <v>44531</v>
      </c>
      <c r="F34" s="128"/>
      <c r="G34" s="126"/>
      <c r="H34" s="129"/>
      <c r="I34" s="154">
        <f>_xlfn.ISOWEEKNUM(Tableau1[Date Reception])</f>
        <v>48</v>
      </c>
      <c r="J34" s="154">
        <f>_xlfn.ISOWEEKNUM(Tableau1[Date traitement])</f>
        <v>52</v>
      </c>
      <c r="K34" s="156">
        <f>COUNTIFS($A$2:A101,A34)</f>
        <v>4</v>
      </c>
    </row>
    <row r="35" spans="1:11" hidden="1" x14ac:dyDescent="0.25">
      <c r="A35" s="123" t="s">
        <v>427</v>
      </c>
      <c r="B35" s="123" t="s">
        <v>428</v>
      </c>
      <c r="C35" s="153" t="s">
        <v>13</v>
      </c>
      <c r="D35" s="126"/>
      <c r="E35" s="127">
        <v>44531</v>
      </c>
      <c r="F35" s="128"/>
      <c r="G35" s="126"/>
      <c r="H35" s="129"/>
      <c r="I35" s="154">
        <f>_xlfn.ISOWEEKNUM(Tableau1[Date Reception])</f>
        <v>48</v>
      </c>
      <c r="J35" s="154">
        <f>_xlfn.ISOWEEKNUM(Tableau1[Date traitement])</f>
        <v>52</v>
      </c>
      <c r="K35" s="156">
        <f>COUNTIFS($A$2:A101,A35)</f>
        <v>4</v>
      </c>
    </row>
    <row r="36" spans="1:11" hidden="1" x14ac:dyDescent="0.25">
      <c r="A36" s="123" t="s">
        <v>429</v>
      </c>
      <c r="B36" s="123" t="s">
        <v>430</v>
      </c>
      <c r="C36" s="153" t="s">
        <v>13</v>
      </c>
      <c r="D36" s="126"/>
      <c r="E36" s="127">
        <v>44531</v>
      </c>
      <c r="F36" s="128"/>
      <c r="G36" s="126"/>
      <c r="H36" s="129"/>
      <c r="I36" s="154">
        <f>_xlfn.ISOWEEKNUM(Tableau1[Date Reception])</f>
        <v>48</v>
      </c>
      <c r="J36" s="154">
        <f>_xlfn.ISOWEEKNUM(Tableau1[Date traitement])</f>
        <v>52</v>
      </c>
      <c r="K36" s="156">
        <f>COUNTIFS($A$2:A101,A36)</f>
        <v>4</v>
      </c>
    </row>
    <row r="37" spans="1:11" hidden="1" x14ac:dyDescent="0.25">
      <c r="A37" s="123" t="s">
        <v>431</v>
      </c>
      <c r="B37" s="123" t="s">
        <v>93</v>
      </c>
      <c r="C37" s="153" t="s">
        <v>13</v>
      </c>
      <c r="D37" s="126"/>
      <c r="E37" s="127">
        <v>44531</v>
      </c>
      <c r="F37" s="128"/>
      <c r="G37" s="126"/>
      <c r="H37" s="129"/>
      <c r="I37" s="154">
        <f>_xlfn.ISOWEEKNUM(Tableau1[Date Reception])</f>
        <v>48</v>
      </c>
      <c r="J37" s="154">
        <f>_xlfn.ISOWEEKNUM(Tableau1[Date traitement])</f>
        <v>52</v>
      </c>
      <c r="K37" s="156">
        <f>COUNTIFS($A$2:A101,A37)</f>
        <v>4</v>
      </c>
    </row>
    <row r="38" spans="1:11" hidden="1" x14ac:dyDescent="0.25">
      <c r="A38" s="123" t="s">
        <v>432</v>
      </c>
      <c r="B38" s="123" t="s">
        <v>22</v>
      </c>
      <c r="C38" s="153" t="s">
        <v>13</v>
      </c>
      <c r="D38" s="126"/>
      <c r="E38" s="127">
        <v>44531</v>
      </c>
      <c r="F38" s="128"/>
      <c r="G38" s="126"/>
      <c r="H38" s="129"/>
      <c r="I38" s="154">
        <f>_xlfn.ISOWEEKNUM(Tableau1[Date Reception])</f>
        <v>48</v>
      </c>
      <c r="J38" s="154">
        <f>_xlfn.ISOWEEKNUM(Tableau1[Date traitement])</f>
        <v>52</v>
      </c>
      <c r="K38" s="156">
        <f>COUNTIFS($A$2:A101,A38)</f>
        <v>4</v>
      </c>
    </row>
    <row r="39" spans="1:11" ht="15.75" hidden="1" thickBot="1" x14ac:dyDescent="0.3">
      <c r="A39" s="146" t="s">
        <v>433</v>
      </c>
      <c r="B39" s="146" t="s">
        <v>36</v>
      </c>
      <c r="C39" s="147" t="s">
        <v>13</v>
      </c>
      <c r="D39" s="148"/>
      <c r="E39" s="127">
        <v>44531</v>
      </c>
      <c r="F39" s="149"/>
      <c r="G39" s="148"/>
      <c r="H39" s="150"/>
      <c r="I39" s="151">
        <f>_xlfn.ISOWEEKNUM(Tableau1[Date Reception])</f>
        <v>48</v>
      </c>
      <c r="J39" s="151">
        <f>_xlfn.ISOWEEKNUM(Tableau1[Date traitement])</f>
        <v>52</v>
      </c>
      <c r="K39" s="152">
        <f>COUNTIFS($A$2:A39,A39)</f>
        <v>2</v>
      </c>
    </row>
    <row r="40" spans="1:11" ht="15.75" hidden="1" thickBot="1" x14ac:dyDescent="0.3">
      <c r="A40" s="146" t="s">
        <v>434</v>
      </c>
      <c r="B40" s="146" t="s">
        <v>14</v>
      </c>
      <c r="C40" s="147" t="s">
        <v>13</v>
      </c>
      <c r="D40" s="148"/>
      <c r="E40" s="127">
        <v>44531</v>
      </c>
      <c r="F40" s="149"/>
      <c r="G40" s="148"/>
      <c r="H40" s="150"/>
      <c r="I40" s="151">
        <f>_xlfn.ISOWEEKNUM(Tableau1[Date Reception])</f>
        <v>48</v>
      </c>
      <c r="J40" s="151">
        <f>_xlfn.ISOWEEKNUM(Tableau1[Date traitement])</f>
        <v>52</v>
      </c>
      <c r="K40" s="152">
        <f>COUNTIFS($A$2:A40,A40)</f>
        <v>2</v>
      </c>
    </row>
    <row r="41" spans="1:11" ht="15.75" hidden="1" thickBot="1" x14ac:dyDescent="0.3">
      <c r="A41" s="146" t="s">
        <v>408</v>
      </c>
      <c r="B41" s="146" t="s">
        <v>409</v>
      </c>
      <c r="C41" s="147" t="s">
        <v>13</v>
      </c>
      <c r="D41" s="148"/>
      <c r="E41" s="127">
        <v>44531</v>
      </c>
      <c r="F41" s="149"/>
      <c r="G41" s="148"/>
      <c r="H41" s="150"/>
      <c r="I41" s="151">
        <f>_xlfn.ISOWEEKNUM(Tableau1[Date Reception])</f>
        <v>48</v>
      </c>
      <c r="J41" s="151">
        <f>_xlfn.ISOWEEKNUM(Tableau1[Date traitement])</f>
        <v>52</v>
      </c>
      <c r="K41" s="152">
        <f>COUNTIFS($A$2:A41,A41)</f>
        <v>2</v>
      </c>
    </row>
    <row r="42" spans="1:11" hidden="1" x14ac:dyDescent="0.25">
      <c r="A42" s="123" t="s">
        <v>435</v>
      </c>
      <c r="B42" s="123" t="s">
        <v>20</v>
      </c>
      <c r="C42" s="153" t="s">
        <v>13</v>
      </c>
      <c r="D42" s="126"/>
      <c r="E42" s="127">
        <v>44531</v>
      </c>
      <c r="F42" s="128"/>
      <c r="G42" s="126"/>
      <c r="H42" s="129"/>
      <c r="I42" s="154">
        <f>_xlfn.ISOWEEKNUM(Tableau1[Date Reception])</f>
        <v>48</v>
      </c>
      <c r="J42" s="154">
        <f>_xlfn.ISOWEEKNUM(Tableau1[Date traitement])</f>
        <v>52</v>
      </c>
      <c r="K42" s="156">
        <f>COUNTIFS($A$2:A101,A42)</f>
        <v>4</v>
      </c>
    </row>
    <row r="43" spans="1:11" ht="15.75" hidden="1" thickBot="1" x14ac:dyDescent="0.3">
      <c r="A43" s="146" t="s">
        <v>436</v>
      </c>
      <c r="B43" s="146" t="s">
        <v>23</v>
      </c>
      <c r="C43" s="147" t="s">
        <v>13</v>
      </c>
      <c r="D43" s="148"/>
      <c r="E43" s="127">
        <v>44531</v>
      </c>
      <c r="F43" s="149"/>
      <c r="G43" s="148"/>
      <c r="H43" s="150"/>
      <c r="I43" s="151">
        <f>_xlfn.ISOWEEKNUM(Tableau1[Date Reception])</f>
        <v>48</v>
      </c>
      <c r="J43" s="151">
        <f>_xlfn.ISOWEEKNUM(Tableau1[Date traitement])</f>
        <v>52</v>
      </c>
      <c r="K43" s="152">
        <f>COUNTIFS($A$2:A43,A43)</f>
        <v>2</v>
      </c>
    </row>
    <row r="44" spans="1:11" hidden="1" x14ac:dyDescent="0.25">
      <c r="A44" s="23">
        <v>328048415</v>
      </c>
      <c r="B44" s="23" t="s">
        <v>437</v>
      </c>
      <c r="C44" s="161" t="s">
        <v>13</v>
      </c>
      <c r="D44" s="24" t="s">
        <v>2</v>
      </c>
      <c r="E44" s="25">
        <v>44531</v>
      </c>
      <c r="F44" s="26">
        <v>44531</v>
      </c>
      <c r="G44" s="24" t="s">
        <v>51</v>
      </c>
      <c r="H44" s="27">
        <v>44529</v>
      </c>
      <c r="I44" s="162">
        <f>_xlfn.ISOWEEKNUM(Tableau1[Date Reception])</f>
        <v>48</v>
      </c>
      <c r="J44" s="162">
        <f>_xlfn.ISOWEEKNUM(Tableau1[Date traitement])</f>
        <v>48</v>
      </c>
      <c r="K44" s="163">
        <f>COUNTIFS($A$2:A101,A44)</f>
        <v>3</v>
      </c>
    </row>
    <row r="45" spans="1:11" ht="15.75" hidden="1" thickBot="1" x14ac:dyDescent="0.3">
      <c r="A45" s="146" t="s">
        <v>37</v>
      </c>
      <c r="B45" s="146" t="s">
        <v>38</v>
      </c>
      <c r="C45" s="147" t="s">
        <v>13</v>
      </c>
      <c r="D45" s="148"/>
      <c r="E45" s="127">
        <v>44531</v>
      </c>
      <c r="F45" s="149"/>
      <c r="G45" s="148"/>
      <c r="H45" s="150"/>
      <c r="I45" s="151">
        <f>_xlfn.ISOWEEKNUM(Tableau1[Date Reception])</f>
        <v>48</v>
      </c>
      <c r="J45" s="151">
        <f>_xlfn.ISOWEEKNUM(Tableau1[Date traitement])</f>
        <v>52</v>
      </c>
      <c r="K45" s="152">
        <f>COUNTIFS($A$2:A45,A45)</f>
        <v>2</v>
      </c>
    </row>
    <row r="46" spans="1:11" ht="15.75" hidden="1" thickBot="1" x14ac:dyDescent="0.3">
      <c r="A46" s="146" t="s">
        <v>438</v>
      </c>
      <c r="B46" s="146" t="s">
        <v>21</v>
      </c>
      <c r="C46" s="147" t="s">
        <v>13</v>
      </c>
      <c r="D46" s="148"/>
      <c r="E46" s="127">
        <v>44531</v>
      </c>
      <c r="F46" s="149"/>
      <c r="G46" s="148"/>
      <c r="H46" s="150"/>
      <c r="I46" s="151">
        <f>_xlfn.ISOWEEKNUM(Tableau1[Date Reception])</f>
        <v>48</v>
      </c>
      <c r="J46" s="151">
        <f>_xlfn.ISOWEEKNUM(Tableau1[Date traitement])</f>
        <v>52</v>
      </c>
      <c r="K46" s="152">
        <f>COUNTIFS($A$2:A46,A46)</f>
        <v>2</v>
      </c>
    </row>
    <row r="47" spans="1:11" hidden="1" x14ac:dyDescent="0.25">
      <c r="A47" s="123" t="s">
        <v>439</v>
      </c>
      <c r="B47" s="123" t="s">
        <v>21</v>
      </c>
      <c r="C47" s="153" t="s">
        <v>13</v>
      </c>
      <c r="D47" s="126"/>
      <c r="E47" s="127">
        <v>44531</v>
      </c>
      <c r="F47" s="128"/>
      <c r="G47" s="126"/>
      <c r="H47" s="129"/>
      <c r="I47" s="154">
        <f>_xlfn.ISOWEEKNUM(Tableau1[Date Reception])</f>
        <v>48</v>
      </c>
      <c r="J47" s="154">
        <f>_xlfn.ISOWEEKNUM(Tableau1[Date traitement])</f>
        <v>52</v>
      </c>
      <c r="K47" s="156">
        <f>COUNTIFS($A$2:A101,A47)</f>
        <v>4</v>
      </c>
    </row>
    <row r="48" spans="1:11" hidden="1" x14ac:dyDescent="0.25">
      <c r="A48" s="123" t="s">
        <v>440</v>
      </c>
      <c r="B48" s="123" t="s">
        <v>31</v>
      </c>
      <c r="C48" s="153" t="s">
        <v>13</v>
      </c>
      <c r="D48" s="126"/>
      <c r="E48" s="127">
        <v>44531</v>
      </c>
      <c r="F48" s="128"/>
      <c r="G48" s="126"/>
      <c r="H48" s="129"/>
      <c r="I48" s="154">
        <f>_xlfn.ISOWEEKNUM(Tableau1[Date Reception])</f>
        <v>48</v>
      </c>
      <c r="J48" s="154">
        <f>_xlfn.ISOWEEKNUM(Tableau1[Date traitement])</f>
        <v>52</v>
      </c>
      <c r="K48" s="156">
        <f>COUNTIFS($A$2:A101,A48)</f>
        <v>4</v>
      </c>
    </row>
    <row r="49" spans="1:11" ht="15.75" hidden="1" thickBot="1" x14ac:dyDescent="0.3">
      <c r="A49" s="146" t="s">
        <v>441</v>
      </c>
      <c r="B49" s="146" t="s">
        <v>24</v>
      </c>
      <c r="C49" s="147" t="s">
        <v>13</v>
      </c>
      <c r="D49" s="148"/>
      <c r="E49" s="127">
        <v>44531</v>
      </c>
      <c r="F49" s="149"/>
      <c r="G49" s="148"/>
      <c r="H49" s="150"/>
      <c r="I49" s="151">
        <f>_xlfn.ISOWEEKNUM(Tableau1[Date Reception])</f>
        <v>48</v>
      </c>
      <c r="J49" s="151">
        <f>_xlfn.ISOWEEKNUM(Tableau1[Date traitement])</f>
        <v>52</v>
      </c>
      <c r="K49" s="152">
        <f>COUNTIFS($A$2:A49,A49)</f>
        <v>2</v>
      </c>
    </row>
    <row r="50" spans="1:11" ht="15.75" hidden="1" thickBot="1" x14ac:dyDescent="0.3">
      <c r="A50" s="146" t="s">
        <v>412</v>
      </c>
      <c r="B50" s="146" t="s">
        <v>24</v>
      </c>
      <c r="C50" s="147" t="s">
        <v>13</v>
      </c>
      <c r="D50" s="148"/>
      <c r="E50" s="127">
        <v>44531</v>
      </c>
      <c r="F50" s="149"/>
      <c r="G50" s="148"/>
      <c r="H50" s="150"/>
      <c r="I50" s="151">
        <f>_xlfn.ISOWEEKNUM(Tableau1[Date Reception])</f>
        <v>48</v>
      </c>
      <c r="J50" s="151">
        <f>_xlfn.ISOWEEKNUM(Tableau1[Date traitement])</f>
        <v>52</v>
      </c>
      <c r="K50" s="152">
        <f>COUNTIFS($A$2:A50,A50)</f>
        <v>2</v>
      </c>
    </row>
    <row r="51" spans="1:11" hidden="1" x14ac:dyDescent="0.25">
      <c r="A51" s="123" t="s">
        <v>442</v>
      </c>
      <c r="B51" s="123" t="s">
        <v>15</v>
      </c>
      <c r="C51" s="153" t="s">
        <v>13</v>
      </c>
      <c r="D51" s="126"/>
      <c r="E51" s="127">
        <v>44531</v>
      </c>
      <c r="F51" s="128"/>
      <c r="G51" s="126"/>
      <c r="H51" s="129"/>
      <c r="I51" s="154">
        <f>_xlfn.ISOWEEKNUM(Tableau1[Date Reception])</f>
        <v>48</v>
      </c>
      <c r="J51" s="154">
        <f>_xlfn.ISOWEEKNUM(Tableau1[Date traitement])</f>
        <v>52</v>
      </c>
      <c r="K51" s="156">
        <f>COUNTIFS($A$2:A101,A51)</f>
        <v>4</v>
      </c>
    </row>
    <row r="52" spans="1:11" hidden="1" x14ac:dyDescent="0.25">
      <c r="A52" s="123" t="s">
        <v>394</v>
      </c>
      <c r="B52" s="123" t="s">
        <v>395</v>
      </c>
      <c r="C52" s="124" t="s">
        <v>13</v>
      </c>
      <c r="D52" s="126"/>
      <c r="E52" s="127"/>
      <c r="F52" s="128"/>
      <c r="G52" s="126"/>
      <c r="H52" s="129"/>
      <c r="I52" s="154">
        <f>_xlfn.ISOWEEKNUM(Tableau1[Date Reception])</f>
        <v>52</v>
      </c>
      <c r="J52" s="154">
        <f>_xlfn.ISOWEEKNUM(Tableau1[Date traitement])</f>
        <v>52</v>
      </c>
      <c r="K52" s="156">
        <f>COUNTIFS($A$2:A101,A52)</f>
        <v>4</v>
      </c>
    </row>
    <row r="53" spans="1:11" hidden="1" x14ac:dyDescent="0.25">
      <c r="A53" s="123" t="s">
        <v>448</v>
      </c>
      <c r="B53" s="123" t="s">
        <v>420</v>
      </c>
      <c r="C53" s="124" t="s">
        <v>13</v>
      </c>
      <c r="D53" s="126"/>
      <c r="E53" s="127"/>
      <c r="F53" s="128"/>
      <c r="G53" s="126"/>
      <c r="H53" s="129"/>
      <c r="I53" s="154">
        <f>_xlfn.ISOWEEKNUM(Tableau1[Date Reception])</f>
        <v>52</v>
      </c>
      <c r="J53" s="154">
        <f>_xlfn.ISOWEEKNUM(Tableau1[Date traitement])</f>
        <v>52</v>
      </c>
      <c r="K53" s="156">
        <f>COUNTIFS($A$2:A101,A53)</f>
        <v>3</v>
      </c>
    </row>
    <row r="54" spans="1:11" ht="15.75" hidden="1" thickBot="1" x14ac:dyDescent="0.3">
      <c r="A54" s="146" t="s">
        <v>32</v>
      </c>
      <c r="B54" s="146" t="s">
        <v>33</v>
      </c>
      <c r="C54" s="164" t="s">
        <v>13</v>
      </c>
      <c r="D54" s="148"/>
      <c r="E54" s="165"/>
      <c r="F54" s="149"/>
      <c r="G54" s="148"/>
      <c r="H54" s="150"/>
      <c r="I54" s="151">
        <f>_xlfn.ISOWEEKNUM(Tableau1[Date Reception])</f>
        <v>52</v>
      </c>
      <c r="J54" s="151">
        <f>_xlfn.ISOWEEKNUM(Tableau1[Date traitement])</f>
        <v>52</v>
      </c>
      <c r="K54" s="152">
        <f>COUNTIFS($A$2:A54,A54)</f>
        <v>3</v>
      </c>
    </row>
    <row r="55" spans="1:11" ht="15.75" hidden="1" thickBot="1" x14ac:dyDescent="0.3">
      <c r="A55" s="146" t="s">
        <v>423</v>
      </c>
      <c r="B55" s="146" t="s">
        <v>388</v>
      </c>
      <c r="C55" s="164" t="s">
        <v>13</v>
      </c>
      <c r="D55" s="148"/>
      <c r="E55" s="165"/>
      <c r="F55" s="149"/>
      <c r="G55" s="148"/>
      <c r="H55" s="150"/>
      <c r="I55" s="151">
        <f>_xlfn.ISOWEEKNUM(Tableau1[Date Reception])</f>
        <v>52</v>
      </c>
      <c r="J55" s="151">
        <f>_xlfn.ISOWEEKNUM(Tableau1[Date traitement])</f>
        <v>52</v>
      </c>
      <c r="K55" s="152">
        <f>COUNTIFS($A$2:A55,A55)</f>
        <v>3</v>
      </c>
    </row>
    <row r="56" spans="1:11" hidden="1" x14ac:dyDescent="0.25">
      <c r="A56" s="123" t="s">
        <v>424</v>
      </c>
      <c r="B56" s="123" t="s">
        <v>17</v>
      </c>
      <c r="C56" s="124" t="s">
        <v>13</v>
      </c>
      <c r="D56" s="126"/>
      <c r="E56" s="127"/>
      <c r="F56" s="128"/>
      <c r="G56" s="126"/>
      <c r="H56" s="129"/>
      <c r="I56" s="154">
        <f>_xlfn.ISOWEEKNUM(Tableau1[Date Reception])</f>
        <v>52</v>
      </c>
      <c r="J56" s="154">
        <f>_xlfn.ISOWEEKNUM(Tableau1[Date traitement])</f>
        <v>52</v>
      </c>
      <c r="K56" s="156">
        <f>COUNTIFS($A$2:A101,A56)</f>
        <v>4</v>
      </c>
    </row>
    <row r="57" spans="1:11" hidden="1" x14ac:dyDescent="0.25">
      <c r="A57" s="123" t="s">
        <v>425</v>
      </c>
      <c r="B57" s="123" t="s">
        <v>18</v>
      </c>
      <c r="C57" s="124" t="s">
        <v>13</v>
      </c>
      <c r="D57" s="126"/>
      <c r="E57" s="127"/>
      <c r="F57" s="128"/>
      <c r="G57" s="126"/>
      <c r="H57" s="129"/>
      <c r="I57" s="154">
        <f>_xlfn.ISOWEEKNUM(Tableau1[Date Reception])</f>
        <v>52</v>
      </c>
      <c r="J57" s="154">
        <f>_xlfn.ISOWEEKNUM(Tableau1[Date traitement])</f>
        <v>52</v>
      </c>
      <c r="K57" s="156">
        <f>COUNTIFS($A$2:A101,A57)</f>
        <v>4</v>
      </c>
    </row>
    <row r="58" spans="1:11" hidden="1" x14ac:dyDescent="0.25">
      <c r="A58" s="123" t="s">
        <v>404</v>
      </c>
      <c r="B58" s="123" t="s">
        <v>405</v>
      </c>
      <c r="C58" s="124" t="s">
        <v>13</v>
      </c>
      <c r="D58" s="126"/>
      <c r="E58" s="127"/>
      <c r="F58" s="128"/>
      <c r="G58" s="126"/>
      <c r="H58" s="129"/>
      <c r="I58" s="154">
        <f>_xlfn.ISOWEEKNUM(Tableau1[Date Reception])</f>
        <v>52</v>
      </c>
      <c r="J58" s="154">
        <f>_xlfn.ISOWEEKNUM(Tableau1[Date traitement])</f>
        <v>52</v>
      </c>
      <c r="K58" s="156">
        <f>COUNTIFS($A$2:A101,A58)</f>
        <v>4</v>
      </c>
    </row>
    <row r="59" spans="1:11" hidden="1" x14ac:dyDescent="0.25">
      <c r="A59" s="123" t="s">
        <v>426</v>
      </c>
      <c r="B59" s="123" t="s">
        <v>27</v>
      </c>
      <c r="C59" s="124" t="s">
        <v>13</v>
      </c>
      <c r="D59" s="126"/>
      <c r="E59" s="127"/>
      <c r="F59" s="128"/>
      <c r="G59" s="126"/>
      <c r="H59" s="129"/>
      <c r="I59" s="154">
        <f>_xlfn.ISOWEEKNUM(Tableau1[Date Reception])</f>
        <v>52</v>
      </c>
      <c r="J59" s="154">
        <f>_xlfn.ISOWEEKNUM(Tableau1[Date traitement])</f>
        <v>52</v>
      </c>
      <c r="K59" s="156">
        <f>COUNTIFS($A$2:A101,A59)</f>
        <v>4</v>
      </c>
    </row>
    <row r="60" spans="1:11" hidden="1" x14ac:dyDescent="0.25">
      <c r="A60" s="123" t="s">
        <v>427</v>
      </c>
      <c r="B60" s="123" t="s">
        <v>428</v>
      </c>
      <c r="C60" s="124" t="s">
        <v>13</v>
      </c>
      <c r="D60" s="126"/>
      <c r="E60" s="127"/>
      <c r="F60" s="128"/>
      <c r="G60" s="126"/>
      <c r="H60" s="129"/>
      <c r="I60" s="154">
        <f>_xlfn.ISOWEEKNUM(Tableau1[Date Reception])</f>
        <v>52</v>
      </c>
      <c r="J60" s="154">
        <f>_xlfn.ISOWEEKNUM(Tableau1[Date traitement])</f>
        <v>52</v>
      </c>
      <c r="K60" s="156">
        <f>COUNTIFS($A$2:A101,A60)</f>
        <v>4</v>
      </c>
    </row>
    <row r="61" spans="1:11" hidden="1" x14ac:dyDescent="0.25">
      <c r="A61" s="123" t="s">
        <v>429</v>
      </c>
      <c r="B61" s="123" t="s">
        <v>430</v>
      </c>
      <c r="C61" s="124" t="s">
        <v>13</v>
      </c>
      <c r="D61" s="126"/>
      <c r="E61" s="127"/>
      <c r="F61" s="128"/>
      <c r="G61" s="126"/>
      <c r="H61" s="129"/>
      <c r="I61" s="154">
        <f>_xlfn.ISOWEEKNUM(Tableau1[Date Reception])</f>
        <v>52</v>
      </c>
      <c r="J61" s="154">
        <f>_xlfn.ISOWEEKNUM(Tableau1[Date traitement])</f>
        <v>52</v>
      </c>
      <c r="K61" s="156">
        <f>COUNTIFS($A$2:A101,A61)</f>
        <v>4</v>
      </c>
    </row>
    <row r="62" spans="1:11" hidden="1" x14ac:dyDescent="0.25">
      <c r="A62" s="123" t="s">
        <v>431</v>
      </c>
      <c r="B62" s="123" t="s">
        <v>93</v>
      </c>
      <c r="C62" s="124" t="s">
        <v>13</v>
      </c>
      <c r="D62" s="126"/>
      <c r="E62" s="127"/>
      <c r="F62" s="128"/>
      <c r="G62" s="126"/>
      <c r="H62" s="129"/>
      <c r="I62" s="154">
        <f>_xlfn.ISOWEEKNUM(Tableau1[Date Reception])</f>
        <v>52</v>
      </c>
      <c r="J62" s="154">
        <f>_xlfn.ISOWEEKNUM(Tableau1[Date traitement])</f>
        <v>52</v>
      </c>
      <c r="K62" s="156">
        <f>COUNTIFS($A$2:A101,A62)</f>
        <v>4</v>
      </c>
    </row>
    <row r="63" spans="1:11" hidden="1" x14ac:dyDescent="0.25">
      <c r="A63" s="123" t="s">
        <v>432</v>
      </c>
      <c r="B63" s="123" t="s">
        <v>22</v>
      </c>
      <c r="C63" s="124" t="s">
        <v>13</v>
      </c>
      <c r="D63" s="126"/>
      <c r="E63" s="127"/>
      <c r="F63" s="128"/>
      <c r="G63" s="126"/>
      <c r="H63" s="129"/>
      <c r="I63" s="154">
        <f>_xlfn.ISOWEEKNUM(Tableau1[Date Reception])</f>
        <v>52</v>
      </c>
      <c r="J63" s="154">
        <f>_xlfn.ISOWEEKNUM(Tableau1[Date traitement])</f>
        <v>52</v>
      </c>
      <c r="K63" s="156">
        <f>COUNTIFS($A$2:A101,A63)</f>
        <v>4</v>
      </c>
    </row>
    <row r="64" spans="1:11" ht="15.75" hidden="1" thickBot="1" x14ac:dyDescent="0.3">
      <c r="A64" s="146" t="s">
        <v>433</v>
      </c>
      <c r="B64" s="146" t="s">
        <v>36</v>
      </c>
      <c r="C64" s="164" t="s">
        <v>13</v>
      </c>
      <c r="D64" s="148"/>
      <c r="E64" s="165"/>
      <c r="F64" s="149"/>
      <c r="G64" s="148"/>
      <c r="H64" s="150"/>
      <c r="I64" s="151">
        <f>_xlfn.ISOWEEKNUM(Tableau1[Date Reception])</f>
        <v>52</v>
      </c>
      <c r="J64" s="151">
        <f>_xlfn.ISOWEEKNUM(Tableau1[Date traitement])</f>
        <v>52</v>
      </c>
      <c r="K64" s="152">
        <f>COUNTIFS($A$2:A64,A64)</f>
        <v>3</v>
      </c>
    </row>
    <row r="65" spans="1:11" ht="15.75" hidden="1" thickBot="1" x14ac:dyDescent="0.3">
      <c r="A65" s="146" t="s">
        <v>434</v>
      </c>
      <c r="B65" s="146" t="s">
        <v>14</v>
      </c>
      <c r="C65" s="164" t="s">
        <v>13</v>
      </c>
      <c r="D65" s="148"/>
      <c r="E65" s="165"/>
      <c r="F65" s="149"/>
      <c r="G65" s="148"/>
      <c r="H65" s="150"/>
      <c r="I65" s="151">
        <f>_xlfn.ISOWEEKNUM(Tableau1[Date Reception])</f>
        <v>52</v>
      </c>
      <c r="J65" s="151">
        <f>_xlfn.ISOWEEKNUM(Tableau1[Date traitement])</f>
        <v>52</v>
      </c>
      <c r="K65" s="152">
        <f>COUNTIFS($A$2:A65,A65)</f>
        <v>3</v>
      </c>
    </row>
    <row r="66" spans="1:11" ht="15.75" hidden="1" thickBot="1" x14ac:dyDescent="0.3">
      <c r="A66" s="146" t="s">
        <v>408</v>
      </c>
      <c r="B66" s="146" t="s">
        <v>409</v>
      </c>
      <c r="C66" s="164" t="s">
        <v>13</v>
      </c>
      <c r="D66" s="148"/>
      <c r="E66" s="165"/>
      <c r="F66" s="149"/>
      <c r="G66" s="148"/>
      <c r="H66" s="150"/>
      <c r="I66" s="151">
        <f>_xlfn.ISOWEEKNUM(Tableau1[Date Reception])</f>
        <v>52</v>
      </c>
      <c r="J66" s="151">
        <f>_xlfn.ISOWEEKNUM(Tableau1[Date traitement])</f>
        <v>52</v>
      </c>
      <c r="K66" s="152">
        <f>COUNTIFS($A$2:A66,A66)</f>
        <v>3</v>
      </c>
    </row>
    <row r="67" spans="1:11" hidden="1" x14ac:dyDescent="0.25">
      <c r="A67" s="123" t="s">
        <v>435</v>
      </c>
      <c r="B67" s="123" t="s">
        <v>20</v>
      </c>
      <c r="C67" s="124" t="s">
        <v>13</v>
      </c>
      <c r="D67" s="126"/>
      <c r="E67" s="127"/>
      <c r="F67" s="128"/>
      <c r="G67" s="126"/>
      <c r="H67" s="129"/>
      <c r="I67" s="154">
        <f>_xlfn.ISOWEEKNUM(Tableau1[Date Reception])</f>
        <v>52</v>
      </c>
      <c r="J67" s="154">
        <f>_xlfn.ISOWEEKNUM(Tableau1[Date traitement])</f>
        <v>52</v>
      </c>
      <c r="K67" s="156">
        <f>COUNTIFS($A$2:A101,A67)</f>
        <v>4</v>
      </c>
    </row>
    <row r="68" spans="1:11" ht="15.75" hidden="1" thickBot="1" x14ac:dyDescent="0.3">
      <c r="A68" s="146" t="s">
        <v>436</v>
      </c>
      <c r="B68" s="146" t="s">
        <v>23</v>
      </c>
      <c r="C68" s="164" t="s">
        <v>13</v>
      </c>
      <c r="D68" s="148"/>
      <c r="E68" s="165"/>
      <c r="F68" s="149"/>
      <c r="G68" s="148"/>
      <c r="H68" s="150"/>
      <c r="I68" s="151">
        <f>_xlfn.ISOWEEKNUM(Tableau1[Date Reception])</f>
        <v>52</v>
      </c>
      <c r="J68" s="151">
        <f>_xlfn.ISOWEEKNUM(Tableau1[Date traitement])</f>
        <v>52</v>
      </c>
      <c r="K68" s="152">
        <f>COUNTIFS($A$2:A68,A68)</f>
        <v>3</v>
      </c>
    </row>
    <row r="69" spans="1:11" hidden="1" x14ac:dyDescent="0.25">
      <c r="A69" s="123" t="s">
        <v>449</v>
      </c>
      <c r="B69" s="123" t="s">
        <v>437</v>
      </c>
      <c r="C69" s="124" t="s">
        <v>13</v>
      </c>
      <c r="D69" s="126"/>
      <c r="E69" s="127"/>
      <c r="F69" s="128"/>
      <c r="G69" s="126"/>
      <c r="H69" s="129"/>
      <c r="I69" s="154">
        <f>_xlfn.ISOWEEKNUM(Tableau1[Date Reception])</f>
        <v>52</v>
      </c>
      <c r="J69" s="154">
        <f>_xlfn.ISOWEEKNUM(Tableau1[Date traitement])</f>
        <v>52</v>
      </c>
      <c r="K69" s="156">
        <f>COUNTIFS($A$2:A101,A69)</f>
        <v>3</v>
      </c>
    </row>
    <row r="70" spans="1:11" ht="15.75" hidden="1" thickBot="1" x14ac:dyDescent="0.3">
      <c r="A70" s="146" t="s">
        <v>37</v>
      </c>
      <c r="B70" s="146" t="s">
        <v>38</v>
      </c>
      <c r="C70" s="164" t="s">
        <v>13</v>
      </c>
      <c r="D70" s="148"/>
      <c r="E70" s="165"/>
      <c r="F70" s="149"/>
      <c r="G70" s="148"/>
      <c r="H70" s="150"/>
      <c r="I70" s="151">
        <f>_xlfn.ISOWEEKNUM(Tableau1[Date Reception])</f>
        <v>52</v>
      </c>
      <c r="J70" s="151">
        <f>_xlfn.ISOWEEKNUM(Tableau1[Date traitement])</f>
        <v>52</v>
      </c>
      <c r="K70" s="152">
        <f>COUNTIFS($A$2:A70,A70)</f>
        <v>3</v>
      </c>
    </row>
    <row r="71" spans="1:11" ht="15.75" hidden="1" thickBot="1" x14ac:dyDescent="0.3">
      <c r="A71" s="146" t="s">
        <v>438</v>
      </c>
      <c r="B71" s="146" t="s">
        <v>21</v>
      </c>
      <c r="C71" s="164" t="s">
        <v>13</v>
      </c>
      <c r="D71" s="148"/>
      <c r="E71" s="165"/>
      <c r="F71" s="149"/>
      <c r="G71" s="148"/>
      <c r="H71" s="150"/>
      <c r="I71" s="151">
        <f>_xlfn.ISOWEEKNUM(Tableau1[Date Reception])</f>
        <v>52</v>
      </c>
      <c r="J71" s="151">
        <f>_xlfn.ISOWEEKNUM(Tableau1[Date traitement])</f>
        <v>52</v>
      </c>
      <c r="K71" s="152">
        <f>COUNTIFS($A$2:A71,A71)</f>
        <v>3</v>
      </c>
    </row>
    <row r="72" spans="1:11" hidden="1" x14ac:dyDescent="0.25">
      <c r="A72" s="123" t="s">
        <v>439</v>
      </c>
      <c r="B72" s="123" t="s">
        <v>21</v>
      </c>
      <c r="C72" s="124" t="s">
        <v>13</v>
      </c>
      <c r="D72" s="126"/>
      <c r="E72" s="127"/>
      <c r="F72" s="128"/>
      <c r="G72" s="126"/>
      <c r="H72" s="129"/>
      <c r="I72" s="154">
        <f>_xlfn.ISOWEEKNUM(Tableau1[Date Reception])</f>
        <v>52</v>
      </c>
      <c r="J72" s="154">
        <f>_xlfn.ISOWEEKNUM(Tableau1[Date traitement])</f>
        <v>52</v>
      </c>
      <c r="K72" s="156">
        <f>COUNTIFS($A$2:A101,A72)</f>
        <v>4</v>
      </c>
    </row>
    <row r="73" spans="1:11" hidden="1" x14ac:dyDescent="0.25">
      <c r="A73" s="123" t="s">
        <v>440</v>
      </c>
      <c r="B73" s="123" t="s">
        <v>31</v>
      </c>
      <c r="C73" s="124" t="s">
        <v>13</v>
      </c>
      <c r="D73" s="126"/>
      <c r="E73" s="127"/>
      <c r="F73" s="128"/>
      <c r="G73" s="126"/>
      <c r="H73" s="129"/>
      <c r="I73" s="154">
        <f>_xlfn.ISOWEEKNUM(Tableau1[Date Reception])</f>
        <v>52</v>
      </c>
      <c r="J73" s="154">
        <f>_xlfn.ISOWEEKNUM(Tableau1[Date traitement])</f>
        <v>52</v>
      </c>
      <c r="K73" s="156">
        <f>COUNTIFS($A$2:A101,A73)</f>
        <v>4</v>
      </c>
    </row>
    <row r="74" spans="1:11" ht="15.75" hidden="1" thickBot="1" x14ac:dyDescent="0.3">
      <c r="A74" s="146" t="s">
        <v>441</v>
      </c>
      <c r="B74" s="146" t="s">
        <v>24</v>
      </c>
      <c r="C74" s="164" t="s">
        <v>13</v>
      </c>
      <c r="D74" s="148"/>
      <c r="E74" s="165"/>
      <c r="F74" s="149"/>
      <c r="G74" s="148"/>
      <c r="H74" s="150"/>
      <c r="I74" s="151">
        <f>_xlfn.ISOWEEKNUM(Tableau1[Date Reception])</f>
        <v>52</v>
      </c>
      <c r="J74" s="151">
        <f>_xlfn.ISOWEEKNUM(Tableau1[Date traitement])</f>
        <v>52</v>
      </c>
      <c r="K74" s="152">
        <f>COUNTIFS($A$2:A74,A74)</f>
        <v>3</v>
      </c>
    </row>
    <row r="75" spans="1:11" ht="15.75" hidden="1" thickBot="1" x14ac:dyDescent="0.3">
      <c r="A75" s="146" t="s">
        <v>412</v>
      </c>
      <c r="B75" s="146" t="s">
        <v>24</v>
      </c>
      <c r="C75" s="164" t="s">
        <v>13</v>
      </c>
      <c r="D75" s="148"/>
      <c r="E75" s="165"/>
      <c r="F75" s="149"/>
      <c r="G75" s="148"/>
      <c r="H75" s="150"/>
      <c r="I75" s="151">
        <f>_xlfn.ISOWEEKNUM(Tableau1[Date Reception])</f>
        <v>52</v>
      </c>
      <c r="J75" s="151">
        <f>_xlfn.ISOWEEKNUM(Tableau1[Date traitement])</f>
        <v>52</v>
      </c>
      <c r="K75" s="152">
        <f>COUNTIFS($A$2:A75,A75)</f>
        <v>3</v>
      </c>
    </row>
    <row r="76" spans="1:11" hidden="1" x14ac:dyDescent="0.25">
      <c r="A76" s="123" t="s">
        <v>442</v>
      </c>
      <c r="B76" s="123" t="s">
        <v>15</v>
      </c>
      <c r="C76" s="124" t="s">
        <v>13</v>
      </c>
      <c r="D76" s="126"/>
      <c r="E76" s="127"/>
      <c r="F76" s="128"/>
      <c r="G76" s="126"/>
      <c r="H76" s="129"/>
      <c r="I76" s="154">
        <f>_xlfn.ISOWEEKNUM(Tableau1[Date Reception])</f>
        <v>52</v>
      </c>
      <c r="J76" s="154">
        <f>_xlfn.ISOWEEKNUM(Tableau1[Date traitement])</f>
        <v>52</v>
      </c>
      <c r="K76" s="156">
        <f>COUNTIFS($A$2:A101,A76)</f>
        <v>4</v>
      </c>
    </row>
    <row r="77" spans="1:11" hidden="1" x14ac:dyDescent="0.25">
      <c r="A77" s="123" t="s">
        <v>394</v>
      </c>
      <c r="B77" s="123" t="s">
        <v>395</v>
      </c>
      <c r="C77" s="153" t="s">
        <v>13</v>
      </c>
      <c r="D77" s="126"/>
      <c r="E77" s="127"/>
      <c r="F77" s="128"/>
      <c r="G77" s="126"/>
      <c r="H77" s="129"/>
      <c r="I77" s="154">
        <f>_xlfn.ISOWEEKNUM(Tableau1[Date Reception])</f>
        <v>52</v>
      </c>
      <c r="J77" s="154">
        <f>_xlfn.ISOWEEKNUM(Tableau1[Date traitement])</f>
        <v>52</v>
      </c>
      <c r="K77" s="156">
        <f>COUNTIFS($A$2:A101,A77)</f>
        <v>4</v>
      </c>
    </row>
    <row r="78" spans="1:11" hidden="1" x14ac:dyDescent="0.25">
      <c r="A78" s="123" t="s">
        <v>448</v>
      </c>
      <c r="B78" s="123" t="s">
        <v>420</v>
      </c>
      <c r="C78" s="153" t="s">
        <v>13</v>
      </c>
      <c r="D78" s="126"/>
      <c r="E78" s="127"/>
      <c r="F78" s="128"/>
      <c r="G78" s="126"/>
      <c r="H78" s="129"/>
      <c r="I78" s="154">
        <f>_xlfn.ISOWEEKNUM(Tableau1[Date Reception])</f>
        <v>52</v>
      </c>
      <c r="J78" s="154">
        <f>_xlfn.ISOWEEKNUM(Tableau1[Date traitement])</f>
        <v>52</v>
      </c>
      <c r="K78" s="156">
        <f>COUNTIFS($A$2:A101,A78)</f>
        <v>3</v>
      </c>
    </row>
    <row r="79" spans="1:11" ht="15.75" hidden="1" thickBot="1" x14ac:dyDescent="0.3">
      <c r="A79" s="146" t="s">
        <v>32</v>
      </c>
      <c r="B79" s="146" t="s">
        <v>33</v>
      </c>
      <c r="C79" s="147" t="s">
        <v>13</v>
      </c>
      <c r="D79" s="148"/>
      <c r="E79" s="165"/>
      <c r="F79" s="149"/>
      <c r="G79" s="148"/>
      <c r="H79" s="150"/>
      <c r="I79" s="151">
        <f>_xlfn.ISOWEEKNUM(Tableau1[Date Reception])</f>
        <v>52</v>
      </c>
      <c r="J79" s="151">
        <f>_xlfn.ISOWEEKNUM(Tableau1[Date traitement])</f>
        <v>52</v>
      </c>
      <c r="K79" s="152">
        <f>COUNTIFS($A$2:A79,A79)</f>
        <v>4</v>
      </c>
    </row>
    <row r="80" spans="1:11" ht="15.75" hidden="1" thickBot="1" x14ac:dyDescent="0.3">
      <c r="A80" s="146" t="s">
        <v>423</v>
      </c>
      <c r="B80" s="146" t="s">
        <v>388</v>
      </c>
      <c r="C80" s="147" t="s">
        <v>13</v>
      </c>
      <c r="D80" s="148"/>
      <c r="E80" s="165"/>
      <c r="F80" s="149"/>
      <c r="G80" s="148"/>
      <c r="H80" s="150"/>
      <c r="I80" s="151">
        <f>_xlfn.ISOWEEKNUM(Tableau1[Date Reception])</f>
        <v>52</v>
      </c>
      <c r="J80" s="151">
        <f>_xlfn.ISOWEEKNUM(Tableau1[Date traitement])</f>
        <v>52</v>
      </c>
      <c r="K80" s="152">
        <f>COUNTIFS($A$2:A80,A80)</f>
        <v>4</v>
      </c>
    </row>
    <row r="81" spans="1:11" hidden="1" x14ac:dyDescent="0.25">
      <c r="A81" s="123" t="s">
        <v>424</v>
      </c>
      <c r="B81" s="123" t="s">
        <v>17</v>
      </c>
      <c r="C81" s="153" t="s">
        <v>13</v>
      </c>
      <c r="D81" s="126"/>
      <c r="E81" s="127"/>
      <c r="F81" s="128"/>
      <c r="G81" s="126"/>
      <c r="H81" s="129"/>
      <c r="I81" s="154">
        <f>_xlfn.ISOWEEKNUM(Tableau1[Date Reception])</f>
        <v>52</v>
      </c>
      <c r="J81" s="154">
        <f>_xlfn.ISOWEEKNUM(Tableau1[Date traitement])</f>
        <v>52</v>
      </c>
      <c r="K81" s="156">
        <f>COUNTIFS($A$2:A101,A81)</f>
        <v>4</v>
      </c>
    </row>
    <row r="82" spans="1:11" hidden="1" x14ac:dyDescent="0.25">
      <c r="A82" s="123" t="s">
        <v>425</v>
      </c>
      <c r="B82" s="123" t="s">
        <v>18</v>
      </c>
      <c r="C82" s="153" t="s">
        <v>13</v>
      </c>
      <c r="D82" s="126"/>
      <c r="E82" s="127"/>
      <c r="F82" s="128"/>
      <c r="G82" s="126"/>
      <c r="H82" s="129"/>
      <c r="I82" s="154">
        <f>_xlfn.ISOWEEKNUM(Tableau1[Date Reception])</f>
        <v>52</v>
      </c>
      <c r="J82" s="154">
        <f>_xlfn.ISOWEEKNUM(Tableau1[Date traitement])</f>
        <v>52</v>
      </c>
      <c r="K82" s="156">
        <f>COUNTIFS($A$2:A101,A82)</f>
        <v>4</v>
      </c>
    </row>
    <row r="83" spans="1:11" hidden="1" x14ac:dyDescent="0.25">
      <c r="A83" s="123" t="s">
        <v>404</v>
      </c>
      <c r="B83" s="123" t="s">
        <v>405</v>
      </c>
      <c r="C83" s="153" t="s">
        <v>13</v>
      </c>
      <c r="D83" s="126"/>
      <c r="E83" s="127"/>
      <c r="F83" s="128"/>
      <c r="G83" s="126"/>
      <c r="H83" s="129"/>
      <c r="I83" s="154">
        <f>_xlfn.ISOWEEKNUM(Tableau1[Date Reception])</f>
        <v>52</v>
      </c>
      <c r="J83" s="154">
        <f>_xlfn.ISOWEEKNUM(Tableau1[Date traitement])</f>
        <v>52</v>
      </c>
      <c r="K83" s="156">
        <f>COUNTIFS($A$2:A101,A83)</f>
        <v>4</v>
      </c>
    </row>
    <row r="84" spans="1:11" hidden="1" x14ac:dyDescent="0.25">
      <c r="A84" s="123" t="s">
        <v>426</v>
      </c>
      <c r="B84" s="123" t="s">
        <v>27</v>
      </c>
      <c r="C84" s="153" t="s">
        <v>13</v>
      </c>
      <c r="D84" s="126"/>
      <c r="E84" s="127"/>
      <c r="F84" s="128"/>
      <c r="G84" s="126"/>
      <c r="H84" s="129"/>
      <c r="I84" s="154">
        <f>_xlfn.ISOWEEKNUM(Tableau1[Date Reception])</f>
        <v>52</v>
      </c>
      <c r="J84" s="154">
        <f>_xlfn.ISOWEEKNUM(Tableau1[Date traitement])</f>
        <v>52</v>
      </c>
      <c r="K84" s="156">
        <f>COUNTIFS($A$2:A101,A84)</f>
        <v>4</v>
      </c>
    </row>
    <row r="85" spans="1:11" hidden="1" x14ac:dyDescent="0.25">
      <c r="A85" s="123" t="s">
        <v>427</v>
      </c>
      <c r="B85" s="123" t="s">
        <v>428</v>
      </c>
      <c r="C85" s="153" t="s">
        <v>13</v>
      </c>
      <c r="D85" s="126"/>
      <c r="E85" s="127"/>
      <c r="F85" s="128"/>
      <c r="G85" s="126"/>
      <c r="H85" s="129"/>
      <c r="I85" s="154">
        <f>_xlfn.ISOWEEKNUM(Tableau1[Date Reception])</f>
        <v>52</v>
      </c>
      <c r="J85" s="154">
        <f>_xlfn.ISOWEEKNUM(Tableau1[Date traitement])</f>
        <v>52</v>
      </c>
      <c r="K85" s="156">
        <f>COUNTIFS($A$2:A101,A85)</f>
        <v>4</v>
      </c>
    </row>
    <row r="86" spans="1:11" hidden="1" x14ac:dyDescent="0.25">
      <c r="A86" s="123" t="s">
        <v>429</v>
      </c>
      <c r="B86" s="123" t="s">
        <v>430</v>
      </c>
      <c r="C86" s="153" t="s">
        <v>13</v>
      </c>
      <c r="D86" s="126"/>
      <c r="E86" s="127"/>
      <c r="F86" s="128"/>
      <c r="G86" s="126"/>
      <c r="H86" s="129"/>
      <c r="I86" s="154">
        <f>_xlfn.ISOWEEKNUM(Tableau1[Date Reception])</f>
        <v>52</v>
      </c>
      <c r="J86" s="154">
        <f>_xlfn.ISOWEEKNUM(Tableau1[Date traitement])</f>
        <v>52</v>
      </c>
      <c r="K86" s="156">
        <f>COUNTIFS($A$2:A101,A86)</f>
        <v>4</v>
      </c>
    </row>
    <row r="87" spans="1:11" hidden="1" x14ac:dyDescent="0.25">
      <c r="A87" s="123" t="s">
        <v>431</v>
      </c>
      <c r="B87" s="123" t="s">
        <v>93</v>
      </c>
      <c r="C87" s="153" t="s">
        <v>13</v>
      </c>
      <c r="D87" s="126"/>
      <c r="E87" s="127"/>
      <c r="F87" s="128"/>
      <c r="G87" s="126"/>
      <c r="H87" s="129"/>
      <c r="I87" s="154">
        <f>_xlfn.ISOWEEKNUM(Tableau1[Date Reception])</f>
        <v>52</v>
      </c>
      <c r="J87" s="154">
        <f>_xlfn.ISOWEEKNUM(Tableau1[Date traitement])</f>
        <v>52</v>
      </c>
      <c r="K87" s="156">
        <f>COUNTIFS($A$2:A101,A87)</f>
        <v>4</v>
      </c>
    </row>
    <row r="88" spans="1:11" hidden="1" x14ac:dyDescent="0.25">
      <c r="A88" s="123" t="s">
        <v>432</v>
      </c>
      <c r="B88" s="123" t="s">
        <v>22</v>
      </c>
      <c r="C88" s="153" t="s">
        <v>13</v>
      </c>
      <c r="D88" s="126"/>
      <c r="E88" s="127"/>
      <c r="F88" s="128"/>
      <c r="G88" s="126"/>
      <c r="H88" s="129"/>
      <c r="I88" s="154">
        <f>_xlfn.ISOWEEKNUM(Tableau1[Date Reception])</f>
        <v>52</v>
      </c>
      <c r="J88" s="154">
        <f>_xlfn.ISOWEEKNUM(Tableau1[Date traitement])</f>
        <v>52</v>
      </c>
      <c r="K88" s="156">
        <f>COUNTIFS($A$2:A101,A88)</f>
        <v>4</v>
      </c>
    </row>
    <row r="89" spans="1:11" ht="15.75" hidden="1" thickBot="1" x14ac:dyDescent="0.3">
      <c r="A89" s="146" t="s">
        <v>433</v>
      </c>
      <c r="B89" s="146" t="s">
        <v>36</v>
      </c>
      <c r="C89" s="147" t="s">
        <v>13</v>
      </c>
      <c r="D89" s="148"/>
      <c r="E89" s="165"/>
      <c r="F89" s="149"/>
      <c r="G89" s="148"/>
      <c r="H89" s="150"/>
      <c r="I89" s="151">
        <f>_xlfn.ISOWEEKNUM(Tableau1[Date Reception])</f>
        <v>52</v>
      </c>
      <c r="J89" s="151">
        <f>_xlfn.ISOWEEKNUM(Tableau1[Date traitement])</f>
        <v>52</v>
      </c>
      <c r="K89" s="152">
        <f>COUNTIFS($A$2:A89,A89)</f>
        <v>4</v>
      </c>
    </row>
    <row r="90" spans="1:11" ht="15.75" hidden="1" thickBot="1" x14ac:dyDescent="0.3">
      <c r="A90" s="146" t="s">
        <v>434</v>
      </c>
      <c r="B90" s="146" t="s">
        <v>14</v>
      </c>
      <c r="C90" s="147" t="s">
        <v>13</v>
      </c>
      <c r="D90" s="148"/>
      <c r="E90" s="165"/>
      <c r="F90" s="149"/>
      <c r="G90" s="148"/>
      <c r="H90" s="150"/>
      <c r="I90" s="151">
        <f>_xlfn.ISOWEEKNUM(Tableau1[Date Reception])</f>
        <v>52</v>
      </c>
      <c r="J90" s="151">
        <f>_xlfn.ISOWEEKNUM(Tableau1[Date traitement])</f>
        <v>52</v>
      </c>
      <c r="K90" s="152">
        <f>COUNTIFS($A$2:A90,A90)</f>
        <v>4</v>
      </c>
    </row>
    <row r="91" spans="1:11" ht="15.75" hidden="1" thickBot="1" x14ac:dyDescent="0.3">
      <c r="A91" s="146" t="s">
        <v>408</v>
      </c>
      <c r="B91" s="146" t="s">
        <v>409</v>
      </c>
      <c r="C91" s="147" t="s">
        <v>13</v>
      </c>
      <c r="D91" s="148"/>
      <c r="E91" s="165"/>
      <c r="F91" s="149"/>
      <c r="G91" s="148"/>
      <c r="H91" s="150"/>
      <c r="I91" s="151">
        <f>_xlfn.ISOWEEKNUM(Tableau1[Date Reception])</f>
        <v>52</v>
      </c>
      <c r="J91" s="151">
        <f>_xlfn.ISOWEEKNUM(Tableau1[Date traitement])</f>
        <v>52</v>
      </c>
      <c r="K91" s="152">
        <f>COUNTIFS($A$2:A91,A91)</f>
        <v>4</v>
      </c>
    </row>
    <row r="92" spans="1:11" hidden="1" x14ac:dyDescent="0.25">
      <c r="A92" s="123" t="s">
        <v>435</v>
      </c>
      <c r="B92" s="123" t="s">
        <v>20</v>
      </c>
      <c r="C92" s="153" t="s">
        <v>13</v>
      </c>
      <c r="D92" s="126"/>
      <c r="E92" s="127"/>
      <c r="F92" s="128"/>
      <c r="G92" s="126"/>
      <c r="H92" s="129"/>
      <c r="I92" s="154">
        <f>_xlfn.ISOWEEKNUM(Tableau1[Date Reception])</f>
        <v>52</v>
      </c>
      <c r="J92" s="154">
        <f>_xlfn.ISOWEEKNUM(Tableau1[Date traitement])</f>
        <v>52</v>
      </c>
      <c r="K92" s="156">
        <f>COUNTIFS($A$2:A101,A92)</f>
        <v>4</v>
      </c>
    </row>
    <row r="93" spans="1:11" ht="15.75" hidden="1" thickBot="1" x14ac:dyDescent="0.3">
      <c r="A93" s="146" t="s">
        <v>436</v>
      </c>
      <c r="B93" s="146" t="s">
        <v>23</v>
      </c>
      <c r="C93" s="147" t="s">
        <v>13</v>
      </c>
      <c r="D93" s="148"/>
      <c r="E93" s="165"/>
      <c r="F93" s="149"/>
      <c r="G93" s="148"/>
      <c r="H93" s="150"/>
      <c r="I93" s="151">
        <f>_xlfn.ISOWEEKNUM(Tableau1[Date Reception])</f>
        <v>52</v>
      </c>
      <c r="J93" s="151">
        <f>_xlfn.ISOWEEKNUM(Tableau1[Date traitement])</f>
        <v>52</v>
      </c>
      <c r="K93" s="152">
        <f>COUNTIFS($A$2:A93,A93)</f>
        <v>4</v>
      </c>
    </row>
    <row r="94" spans="1:11" hidden="1" x14ac:dyDescent="0.25">
      <c r="A94" s="123" t="s">
        <v>449</v>
      </c>
      <c r="B94" s="123" t="s">
        <v>437</v>
      </c>
      <c r="C94" s="153" t="s">
        <v>13</v>
      </c>
      <c r="D94" s="126"/>
      <c r="E94" s="127"/>
      <c r="F94" s="128"/>
      <c r="G94" s="126"/>
      <c r="H94" s="129"/>
      <c r="I94" s="154">
        <f>_xlfn.ISOWEEKNUM(Tableau1[Date Reception])</f>
        <v>52</v>
      </c>
      <c r="J94" s="154">
        <f>_xlfn.ISOWEEKNUM(Tableau1[Date traitement])</f>
        <v>52</v>
      </c>
      <c r="K94" s="156">
        <f>COUNTIFS($A$2:A101,A94)</f>
        <v>3</v>
      </c>
    </row>
    <row r="95" spans="1:11" ht="15.75" hidden="1" thickBot="1" x14ac:dyDescent="0.3">
      <c r="A95" s="146" t="s">
        <v>37</v>
      </c>
      <c r="B95" s="146" t="s">
        <v>38</v>
      </c>
      <c r="C95" s="147" t="s">
        <v>13</v>
      </c>
      <c r="D95" s="148"/>
      <c r="E95" s="165"/>
      <c r="F95" s="149"/>
      <c r="G95" s="148"/>
      <c r="H95" s="150"/>
      <c r="I95" s="151">
        <f>_xlfn.ISOWEEKNUM(Tableau1[Date Reception])</f>
        <v>52</v>
      </c>
      <c r="J95" s="151">
        <f>_xlfn.ISOWEEKNUM(Tableau1[Date traitement])</f>
        <v>52</v>
      </c>
      <c r="K95" s="152">
        <f>COUNTIFS($A$2:A95,A95)</f>
        <v>4</v>
      </c>
    </row>
    <row r="96" spans="1:11" ht="15.75" hidden="1" thickBot="1" x14ac:dyDescent="0.3">
      <c r="A96" s="146" t="s">
        <v>438</v>
      </c>
      <c r="B96" s="146" t="s">
        <v>21</v>
      </c>
      <c r="C96" s="147" t="s">
        <v>13</v>
      </c>
      <c r="D96" s="148"/>
      <c r="E96" s="165"/>
      <c r="F96" s="149"/>
      <c r="G96" s="148"/>
      <c r="H96" s="150"/>
      <c r="I96" s="151">
        <f>_xlfn.ISOWEEKNUM(Tableau1[Date Reception])</f>
        <v>52</v>
      </c>
      <c r="J96" s="151">
        <f>_xlfn.ISOWEEKNUM(Tableau1[Date traitement])</f>
        <v>52</v>
      </c>
      <c r="K96" s="152">
        <f>COUNTIFS($A$2:A96,A96)</f>
        <v>4</v>
      </c>
    </row>
    <row r="97" spans="1:11" hidden="1" x14ac:dyDescent="0.25">
      <c r="A97" s="123" t="s">
        <v>439</v>
      </c>
      <c r="B97" s="123" t="s">
        <v>21</v>
      </c>
      <c r="C97" s="153" t="s">
        <v>13</v>
      </c>
      <c r="D97" s="126"/>
      <c r="E97" s="127"/>
      <c r="F97" s="128"/>
      <c r="G97" s="126"/>
      <c r="H97" s="129"/>
      <c r="I97" s="154">
        <f>_xlfn.ISOWEEKNUM(Tableau1[Date Reception])</f>
        <v>52</v>
      </c>
      <c r="J97" s="154">
        <f>_xlfn.ISOWEEKNUM(Tableau1[Date traitement])</f>
        <v>52</v>
      </c>
      <c r="K97" s="156">
        <f>COUNTIFS($A$2:A101,A97)</f>
        <v>4</v>
      </c>
    </row>
    <row r="98" spans="1:11" hidden="1" x14ac:dyDescent="0.25">
      <c r="A98" s="123" t="s">
        <v>440</v>
      </c>
      <c r="B98" s="123" t="s">
        <v>31</v>
      </c>
      <c r="C98" s="153" t="s">
        <v>13</v>
      </c>
      <c r="D98" s="126"/>
      <c r="E98" s="127"/>
      <c r="F98" s="128"/>
      <c r="G98" s="126"/>
      <c r="H98" s="129"/>
      <c r="I98" s="154">
        <f>_xlfn.ISOWEEKNUM(Tableau1[Date Reception])</f>
        <v>52</v>
      </c>
      <c r="J98" s="154">
        <f>_xlfn.ISOWEEKNUM(Tableau1[Date traitement])</f>
        <v>52</v>
      </c>
      <c r="K98" s="156">
        <f>COUNTIFS($A$2:A101,A98)</f>
        <v>4</v>
      </c>
    </row>
    <row r="99" spans="1:11" ht="15.75" hidden="1" thickBot="1" x14ac:dyDescent="0.3">
      <c r="A99" s="146" t="s">
        <v>441</v>
      </c>
      <c r="B99" s="146" t="s">
        <v>24</v>
      </c>
      <c r="C99" s="147" t="s">
        <v>13</v>
      </c>
      <c r="D99" s="148"/>
      <c r="E99" s="165"/>
      <c r="F99" s="149"/>
      <c r="G99" s="148"/>
      <c r="H99" s="150"/>
      <c r="I99" s="151">
        <f>_xlfn.ISOWEEKNUM(Tableau1[Date Reception])</f>
        <v>52</v>
      </c>
      <c r="J99" s="151">
        <f>_xlfn.ISOWEEKNUM(Tableau1[Date traitement])</f>
        <v>52</v>
      </c>
      <c r="K99" s="152">
        <f>COUNTIFS($A$2:A99,A99)</f>
        <v>4</v>
      </c>
    </row>
    <row r="100" spans="1:11" ht="15.75" hidden="1" thickBot="1" x14ac:dyDescent="0.3">
      <c r="A100" s="146" t="s">
        <v>412</v>
      </c>
      <c r="B100" s="146" t="s">
        <v>24</v>
      </c>
      <c r="C100" s="147" t="s">
        <v>13</v>
      </c>
      <c r="D100" s="148"/>
      <c r="E100" s="165"/>
      <c r="F100" s="149"/>
      <c r="G100" s="148"/>
      <c r="H100" s="150"/>
      <c r="I100" s="151">
        <f>_xlfn.ISOWEEKNUM(Tableau1[Date Reception])</f>
        <v>52</v>
      </c>
      <c r="J100" s="151">
        <f>_xlfn.ISOWEEKNUM(Tableau1[Date traitement])</f>
        <v>52</v>
      </c>
      <c r="K100" s="152">
        <f>COUNTIFS($A$2:A100,A100)</f>
        <v>4</v>
      </c>
    </row>
    <row r="101" spans="1:11" hidden="1" x14ac:dyDescent="0.25">
      <c r="A101" s="123" t="s">
        <v>442</v>
      </c>
      <c r="B101" s="123" t="s">
        <v>15</v>
      </c>
      <c r="C101" s="153" t="s">
        <v>13</v>
      </c>
      <c r="D101" s="126"/>
      <c r="E101" s="127"/>
      <c r="F101" s="128"/>
      <c r="G101" s="126"/>
      <c r="H101" s="129"/>
      <c r="I101" s="154">
        <f>_xlfn.ISOWEEKNUM(Tableau1[Date Reception])</f>
        <v>52</v>
      </c>
      <c r="J101" s="154">
        <f>_xlfn.ISOWEEKNUM(Tableau1[Date traitement])</f>
        <v>52</v>
      </c>
      <c r="K101" s="155">
        <f>COUNTIFS($A$2:A101,A101)</f>
        <v>4</v>
      </c>
    </row>
  </sheetData>
  <conditionalFormatting sqref="B6">
    <cfRule type="duplicateValues" dxfId="481" priority="614"/>
  </conditionalFormatting>
  <conditionalFormatting sqref="A27:A1048576 A1:A20">
    <cfRule type="duplicateValues" dxfId="480" priority="613"/>
  </conditionalFormatting>
  <conditionalFormatting sqref="A12:A14">
    <cfRule type="duplicateValues" dxfId="479" priority="6829"/>
    <cfRule type="duplicateValues" dxfId="478" priority="6830"/>
    <cfRule type="duplicateValues" dxfId="477" priority="6831"/>
    <cfRule type="duplicateValues" dxfId="476" priority="6832"/>
  </conditionalFormatting>
  <conditionalFormatting sqref="A12:A14">
    <cfRule type="duplicateValues" dxfId="475" priority="6833"/>
  </conditionalFormatting>
  <conditionalFormatting sqref="A12:A14">
    <cfRule type="duplicateValues" dxfId="474" priority="6834"/>
    <cfRule type="duplicateValues" dxfId="473" priority="6835"/>
    <cfRule type="duplicateValues" dxfId="472" priority="6836"/>
    <cfRule type="duplicateValues" dxfId="471" priority="6837"/>
    <cfRule type="duplicateValues" dxfId="470" priority="6838"/>
    <cfRule type="duplicateValues" dxfId="469" priority="6839"/>
  </conditionalFormatting>
  <conditionalFormatting sqref="A2:A7">
    <cfRule type="duplicateValues" dxfId="468" priority="9151"/>
    <cfRule type="duplicateValues" dxfId="467" priority="9152"/>
    <cfRule type="duplicateValues" dxfId="466" priority="9153"/>
  </conditionalFormatting>
  <conditionalFormatting sqref="A2:A7">
    <cfRule type="duplicateValues" dxfId="465" priority="9154"/>
  </conditionalFormatting>
  <conditionalFormatting sqref="A2:A7">
    <cfRule type="duplicateValues" dxfId="464" priority="9155"/>
    <cfRule type="duplicateValues" dxfId="463" priority="9156"/>
    <cfRule type="duplicateValues" dxfId="462" priority="9157"/>
    <cfRule type="duplicateValues" dxfId="461" priority="9158"/>
    <cfRule type="duplicateValues" dxfId="460" priority="9159"/>
    <cfRule type="duplicateValues" dxfId="459" priority="9160"/>
  </conditionalFormatting>
  <conditionalFormatting sqref="A2:A7">
    <cfRule type="duplicateValues" dxfId="458" priority="9161"/>
    <cfRule type="duplicateValues" dxfId="457" priority="9162"/>
    <cfRule type="duplicateValues" dxfId="456" priority="9163"/>
    <cfRule type="duplicateValues" dxfId="455" priority="9164"/>
  </conditionalFormatting>
  <conditionalFormatting sqref="E22:F22 G21:H22 A21:D22 A23:H26">
    <cfRule type="expression" dxfId="454" priority="35">
      <formula>$D21="PPC"</formula>
    </cfRule>
    <cfRule type="expression" dxfId="453" priority="36">
      <formula>$D21="NOK"</formula>
    </cfRule>
    <cfRule type="expression" dxfId="452" priority="37">
      <formula>$D21="CLOS"</formula>
    </cfRule>
    <cfRule type="expression" dxfId="451" priority="38">
      <formula>$D21="EN COURS"</formula>
    </cfRule>
  </conditionalFormatting>
  <conditionalFormatting sqref="A20">
    <cfRule type="duplicateValues" dxfId="450" priority="9948"/>
    <cfRule type="duplicateValues" dxfId="449" priority="9949"/>
    <cfRule type="duplicateValues" dxfId="448" priority="9950"/>
    <cfRule type="duplicateValues" dxfId="447" priority="9951"/>
    <cfRule type="duplicateValues" dxfId="446" priority="9952"/>
    <cfRule type="duplicateValues" dxfId="445" priority="9953"/>
    <cfRule type="duplicateValues" dxfId="444" priority="9954"/>
    <cfRule type="duplicateValues" dxfId="443" priority="9955"/>
    <cfRule type="duplicateValues" dxfId="442" priority="9956"/>
    <cfRule type="duplicateValues" dxfId="441" priority="9957"/>
    <cfRule type="duplicateValues" dxfId="440" priority="9958"/>
    <cfRule type="duplicateValues" dxfId="439" priority="9959"/>
    <cfRule type="duplicateValues" dxfId="438" priority="9960"/>
    <cfRule type="duplicateValues" dxfId="437" priority="9961"/>
    <cfRule type="duplicateValues" dxfId="436" priority="9962"/>
  </conditionalFormatting>
  <conditionalFormatting sqref="A20">
    <cfRule type="duplicateValues" dxfId="435" priority="9963"/>
    <cfRule type="duplicateValues" dxfId="434" priority="9964"/>
    <cfRule type="duplicateValues" dxfId="433" priority="9965"/>
  </conditionalFormatting>
  <conditionalFormatting sqref="A20">
    <cfRule type="duplicateValues" dxfId="432" priority="9966"/>
    <cfRule type="duplicateValues" dxfId="431" priority="9967"/>
    <cfRule type="duplicateValues" dxfId="430" priority="9968"/>
    <cfRule type="duplicateValues" dxfId="429" priority="9969"/>
    <cfRule type="duplicateValues" dxfId="428" priority="9970"/>
    <cfRule type="duplicateValues" dxfId="427" priority="9971"/>
    <cfRule type="duplicateValues" dxfId="426" priority="9972"/>
    <cfRule type="duplicateValues" dxfId="425" priority="9973"/>
    <cfRule type="duplicateValues" dxfId="424" priority="9974"/>
    <cfRule type="duplicateValues" dxfId="423" priority="9975"/>
  </conditionalFormatting>
  <conditionalFormatting sqref="A19">
    <cfRule type="duplicateValues" dxfId="422" priority="10097"/>
    <cfRule type="duplicateValues" dxfId="421" priority="10098"/>
    <cfRule type="duplicateValues" dxfId="420" priority="10099"/>
    <cfRule type="duplicateValues" dxfId="419" priority="10100"/>
    <cfRule type="duplicateValues" dxfId="418" priority="10101"/>
    <cfRule type="duplicateValues" dxfId="417" priority="10102"/>
    <cfRule type="duplicateValues" dxfId="416" priority="10103"/>
    <cfRule type="duplicateValues" dxfId="415" priority="10104"/>
    <cfRule type="duplicateValues" dxfId="414" priority="10105"/>
    <cfRule type="duplicateValues" dxfId="413" priority="10106"/>
    <cfRule type="duplicateValues" dxfId="412" priority="10107"/>
    <cfRule type="duplicateValues" dxfId="411" priority="10108"/>
    <cfRule type="duplicateValues" dxfId="410" priority="10109"/>
    <cfRule type="duplicateValues" dxfId="409" priority="10110"/>
    <cfRule type="duplicateValues" dxfId="408" priority="10111"/>
  </conditionalFormatting>
  <conditionalFormatting sqref="A19">
    <cfRule type="duplicateValues" dxfId="407" priority="10112"/>
    <cfRule type="duplicateValues" dxfId="406" priority="10113"/>
    <cfRule type="duplicateValues" dxfId="405" priority="10114"/>
  </conditionalFormatting>
  <conditionalFormatting sqref="A19">
    <cfRule type="duplicateValues" dxfId="404" priority="10115"/>
    <cfRule type="duplicateValues" dxfId="403" priority="10116"/>
    <cfRule type="duplicateValues" dxfId="402" priority="10117"/>
    <cfRule type="duplicateValues" dxfId="401" priority="10118"/>
    <cfRule type="duplicateValues" dxfId="400" priority="10119"/>
    <cfRule type="duplicateValues" dxfId="399" priority="10120"/>
    <cfRule type="duplicateValues" dxfId="398" priority="10121"/>
    <cfRule type="duplicateValues" dxfId="397" priority="10122"/>
    <cfRule type="duplicateValues" dxfId="396" priority="10123"/>
  </conditionalFormatting>
  <conditionalFormatting sqref="A17:A18">
    <cfRule type="duplicateValues" dxfId="395" priority="10227"/>
    <cfRule type="duplicateValues" dxfId="394" priority="10228"/>
    <cfRule type="duplicateValues" dxfId="393" priority="10229"/>
    <cfRule type="duplicateValues" dxfId="392" priority="10230"/>
    <cfRule type="duplicateValues" dxfId="391" priority="10231"/>
    <cfRule type="duplicateValues" dxfId="390" priority="10232"/>
    <cfRule type="duplicateValues" dxfId="389" priority="10233"/>
    <cfRule type="duplicateValues" dxfId="388" priority="10234"/>
    <cfRule type="duplicateValues" dxfId="387" priority="10235"/>
    <cfRule type="duplicateValues" dxfId="386" priority="10236"/>
    <cfRule type="duplicateValues" dxfId="385" priority="10237"/>
    <cfRule type="duplicateValues" dxfId="384" priority="10238"/>
    <cfRule type="duplicateValues" dxfId="383" priority="10239"/>
    <cfRule type="duplicateValues" dxfId="382" priority="10240"/>
  </conditionalFormatting>
  <conditionalFormatting sqref="A17:A18">
    <cfRule type="duplicateValues" dxfId="381" priority="10241"/>
    <cfRule type="duplicateValues" dxfId="380" priority="10242"/>
    <cfRule type="duplicateValues" dxfId="379" priority="10243"/>
  </conditionalFormatting>
  <conditionalFormatting sqref="A17:A18">
    <cfRule type="duplicateValues" dxfId="378" priority="10244"/>
    <cfRule type="duplicateValues" dxfId="377" priority="10245"/>
    <cfRule type="duplicateValues" dxfId="376" priority="10246"/>
    <cfRule type="duplicateValues" dxfId="375" priority="10247"/>
    <cfRule type="duplicateValues" dxfId="374" priority="10248"/>
    <cfRule type="duplicateValues" dxfId="373" priority="10249"/>
    <cfRule type="duplicateValues" dxfId="372" priority="10250"/>
    <cfRule type="duplicateValues" dxfId="371" priority="10251"/>
    <cfRule type="duplicateValues" dxfId="370" priority="10252"/>
  </conditionalFormatting>
  <conditionalFormatting sqref="A15:A16">
    <cfRule type="duplicateValues" dxfId="369" priority="10329"/>
    <cfRule type="duplicateValues" dxfId="368" priority="10330"/>
    <cfRule type="duplicateValues" dxfId="367" priority="10331"/>
    <cfRule type="duplicateValues" dxfId="366" priority="10332"/>
    <cfRule type="duplicateValues" dxfId="365" priority="10333"/>
    <cfRule type="duplicateValues" dxfId="364" priority="10334"/>
    <cfRule type="duplicateValues" dxfId="363" priority="10335"/>
    <cfRule type="duplicateValues" dxfId="362" priority="10336"/>
    <cfRule type="duplicateValues" dxfId="361" priority="10337"/>
    <cfRule type="duplicateValues" dxfId="360" priority="10338"/>
    <cfRule type="duplicateValues" dxfId="359" priority="10339"/>
    <cfRule type="duplicateValues" dxfId="358" priority="10340"/>
    <cfRule type="duplicateValues" dxfId="357" priority="10341"/>
  </conditionalFormatting>
  <conditionalFormatting sqref="A15:A16">
    <cfRule type="duplicateValues" dxfId="356" priority="10342"/>
    <cfRule type="duplicateValues" dxfId="355" priority="10343"/>
    <cfRule type="duplicateValues" dxfId="354" priority="10344"/>
  </conditionalFormatting>
  <conditionalFormatting sqref="A15:A16">
    <cfRule type="duplicateValues" dxfId="353" priority="10345"/>
    <cfRule type="duplicateValues" dxfId="352" priority="10346"/>
    <cfRule type="duplicateValues" dxfId="351" priority="10347"/>
    <cfRule type="duplicateValues" dxfId="350" priority="10348"/>
    <cfRule type="duplicateValues" dxfId="349" priority="10349"/>
    <cfRule type="duplicateValues" dxfId="348" priority="10350"/>
    <cfRule type="duplicateValues" dxfId="347" priority="10351"/>
    <cfRule type="duplicateValues" dxfId="346" priority="10352"/>
  </conditionalFormatting>
  <conditionalFormatting sqref="A27:A1048576 A1:A22">
    <cfRule type="duplicateValues" dxfId="345" priority="26"/>
  </conditionalFormatting>
  <conditionalFormatting sqref="A1:A1048576">
    <cfRule type="duplicateValues" dxfId="344" priority="19"/>
    <cfRule type="duplicateValues" dxfId="343" priority="20"/>
  </conditionalFormatting>
  <conditionalFormatting sqref="A2:B7 D2:H7 A9:B10 D9:H10 A12:B13 A15:B19 D12:H13 D15:H19">
    <cfRule type="expression" dxfId="342" priority="10394">
      <formula>$L3="PPC"</formula>
    </cfRule>
    <cfRule type="expression" dxfId="341" priority="10395">
      <formula>$L3="NOK"</formula>
    </cfRule>
    <cfRule type="expression" dxfId="340" priority="10396">
      <formula>$L3="CLOS"</formula>
    </cfRule>
    <cfRule type="expression" dxfId="339" priority="10397">
      <formula>$L3="EN COURS"</formula>
    </cfRule>
  </conditionalFormatting>
  <conditionalFormatting sqref="A1:A1048576">
    <cfRule type="duplicateValues" dxfId="338" priority="15"/>
  </conditionalFormatting>
  <conditionalFormatting sqref="A1:A1048576">
    <cfRule type="duplicateValues" dxfId="337" priority="3"/>
    <cfRule type="duplicateValues" dxfId="336" priority="13" stopIfTrue="1"/>
  </conditionalFormatting>
  <conditionalFormatting sqref="A20:B20 D20:H20">
    <cfRule type="expression" dxfId="335" priority="10514">
      <formula>#REF!="PPC"</formula>
    </cfRule>
    <cfRule type="expression" dxfId="334" priority="10515">
      <formula>#REF!="NOK"</formula>
    </cfRule>
    <cfRule type="expression" dxfId="333" priority="10516">
      <formula>#REF!="CLOS"</formula>
    </cfRule>
    <cfRule type="expression" dxfId="332" priority="10517">
      <formula>#REF!="EN COURS"</formula>
    </cfRule>
  </conditionalFormatting>
  <conditionalFormatting sqref="A8:A9">
    <cfRule type="duplicateValues" dxfId="331" priority="10520"/>
    <cfRule type="duplicateValues" dxfId="330" priority="10521"/>
    <cfRule type="duplicateValues" dxfId="329" priority="10522"/>
  </conditionalFormatting>
  <conditionalFormatting sqref="A8:A9">
    <cfRule type="duplicateValues" dxfId="328" priority="10526"/>
  </conditionalFormatting>
  <conditionalFormatting sqref="A8:A9">
    <cfRule type="duplicateValues" dxfId="327" priority="10528"/>
    <cfRule type="duplicateValues" dxfId="326" priority="10529"/>
    <cfRule type="duplicateValues" dxfId="325" priority="10530"/>
    <cfRule type="duplicateValues" dxfId="324" priority="10531"/>
    <cfRule type="duplicateValues" dxfId="323" priority="10532"/>
    <cfRule type="duplicateValues" dxfId="322" priority="10533"/>
  </conditionalFormatting>
  <conditionalFormatting sqref="A8:A9">
    <cfRule type="duplicateValues" dxfId="321" priority="10540"/>
    <cfRule type="duplicateValues" dxfId="320" priority="10541"/>
    <cfRule type="duplicateValues" dxfId="319" priority="10542"/>
    <cfRule type="duplicateValues" dxfId="318" priority="10543"/>
    <cfRule type="duplicateValues" dxfId="317" priority="10544"/>
  </conditionalFormatting>
  <conditionalFormatting sqref="A8:B8 D8:H8 A11:B11 D11:H11 A14:B14 D14:H14">
    <cfRule type="expression" dxfId="316" priority="10566">
      <formula>#REF!="PPC"</formula>
    </cfRule>
    <cfRule type="expression" dxfId="315" priority="10567">
      <formula>#REF!="NOK"</formula>
    </cfRule>
    <cfRule type="expression" dxfId="314" priority="10568">
      <formula>#REF!="CLOS"</formula>
    </cfRule>
    <cfRule type="expression" dxfId="313" priority="10569">
      <formula>#REF!="EN COURS"</formula>
    </cfRule>
  </conditionalFormatting>
  <conditionalFormatting sqref="A10:A11">
    <cfRule type="duplicateValues" dxfId="312" priority="10572"/>
    <cfRule type="duplicateValues" dxfId="311" priority="10573"/>
    <cfRule type="duplicateValues" dxfId="310" priority="10574"/>
    <cfRule type="duplicateValues" dxfId="309" priority="10575"/>
  </conditionalFormatting>
  <conditionalFormatting sqref="A10:A11">
    <cfRule type="duplicateValues" dxfId="308" priority="10576"/>
  </conditionalFormatting>
  <conditionalFormatting sqref="A10:A11">
    <cfRule type="duplicateValues" dxfId="307" priority="10577"/>
    <cfRule type="duplicateValues" dxfId="306" priority="10578"/>
    <cfRule type="duplicateValues" dxfId="305" priority="10579"/>
    <cfRule type="duplicateValues" dxfId="304" priority="10580"/>
    <cfRule type="duplicateValues" dxfId="303" priority="10581"/>
    <cfRule type="duplicateValues" dxfId="302" priority="10582"/>
  </conditionalFormatting>
  <conditionalFormatting sqref="A10:A11">
    <cfRule type="duplicateValues" dxfId="301" priority="10583"/>
    <cfRule type="duplicateValues" dxfId="300" priority="10584"/>
    <cfRule type="duplicateValues" dxfId="299" priority="10585"/>
    <cfRule type="duplicateValues" dxfId="298" priority="10586"/>
    <cfRule type="duplicateValues" dxfId="297" priority="10587"/>
  </conditionalFormatting>
  <conditionalFormatting sqref="A23:A26">
    <cfRule type="duplicateValues" dxfId="296" priority="10739"/>
  </conditionalFormatting>
  <dataValidations count="1">
    <dataValidation type="list" allowBlank="1" showInputMessage="1" showErrorMessage="1" sqref="D2:D101">
      <formula1>"EN COURS,CLOS,NOK,A TRAITER,PPC"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acroPrincipale">
                <anchor moveWithCells="1" sizeWithCells="1">
                  <from>
                    <xdr:col>12</xdr:col>
                    <xdr:colOff>0</xdr:colOff>
                    <xdr:row>0</xdr:row>
                    <xdr:rowOff>47625</xdr:rowOff>
                  </from>
                  <to>
                    <xdr:col>14</xdr:col>
                    <xdr:colOff>647700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envoi_mail">
                <anchor moveWithCells="1" sizeWithCells="1">
                  <from>
                    <xdr:col>12</xdr:col>
                    <xdr:colOff>38100</xdr:colOff>
                    <xdr:row>2</xdr:row>
                    <xdr:rowOff>171450</xdr:rowOff>
                  </from>
                  <to>
                    <xdr:col>14</xdr:col>
                    <xdr:colOff>609600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3"/>
  <sheetViews>
    <sheetView showGridLines="0" topLeftCell="A276" workbookViewId="0">
      <selection activeCell="H303" sqref="H303"/>
    </sheetView>
  </sheetViews>
  <sheetFormatPr baseColWidth="10" defaultRowHeight="15" x14ac:dyDescent="0.25"/>
  <cols>
    <col min="1" max="1" width="11.5703125" style="2" customWidth="1"/>
    <col min="2" max="4" width="11.42578125" style="2"/>
    <col min="5" max="6" width="14.28515625" style="13" customWidth="1"/>
    <col min="7" max="7" width="14.28515625" style="2" customWidth="1"/>
    <col min="8" max="8" width="14.28515625" style="13" customWidth="1"/>
    <col min="9" max="10" width="14.28515625" style="12" customWidth="1"/>
    <col min="11" max="11" width="11.42578125" style="12"/>
    <col min="12" max="16384" width="11.42578125" style="2"/>
  </cols>
  <sheetData>
    <row r="1" spans="1:11" ht="15.75" thickBot="1" x14ac:dyDescent="0.3">
      <c r="A1" s="1" t="s">
        <v>0</v>
      </c>
      <c r="B1" s="1" t="s">
        <v>6</v>
      </c>
      <c r="C1" s="13" t="s">
        <v>11</v>
      </c>
      <c r="D1" s="1" t="s">
        <v>4</v>
      </c>
      <c r="E1" s="13" t="s">
        <v>7</v>
      </c>
      <c r="F1" s="13" t="s">
        <v>8</v>
      </c>
      <c r="G1" s="1" t="s">
        <v>9</v>
      </c>
      <c r="H1" s="13" t="s">
        <v>12</v>
      </c>
      <c r="I1" s="12" t="s">
        <v>418</v>
      </c>
      <c r="J1" s="12" t="s">
        <v>419</v>
      </c>
      <c r="K1" s="12" t="s">
        <v>5</v>
      </c>
    </row>
    <row r="2" spans="1:11" ht="15.75" thickBot="1" x14ac:dyDescent="0.3">
      <c r="A2" s="72">
        <v>320368806</v>
      </c>
      <c r="B2" s="75" t="s">
        <v>70</v>
      </c>
      <c r="C2" s="77" t="s">
        <v>13</v>
      </c>
      <c r="D2" s="31" t="s">
        <v>1</v>
      </c>
      <c r="E2" s="91">
        <v>44410</v>
      </c>
      <c r="F2" s="91">
        <v>44410</v>
      </c>
      <c r="G2" s="84"/>
      <c r="H2" s="84"/>
      <c r="I2" s="11">
        <f>_xlfn.ISOWEEKNUM(Tableau2[Date reception])</f>
        <v>31</v>
      </c>
      <c r="J2" s="11">
        <f>_xlfn.ISOWEEKNUM(Tableau2[Date traitement])</f>
        <v>31</v>
      </c>
      <c r="K2" s="10">
        <f>COUNTIFS($A$2:A2,A2)</f>
        <v>1</v>
      </c>
    </row>
    <row r="3" spans="1:11" ht="15.75" thickBot="1" x14ac:dyDescent="0.3">
      <c r="A3" s="72">
        <v>320773732</v>
      </c>
      <c r="B3" s="75" t="s">
        <v>71</v>
      </c>
      <c r="C3" s="77" t="s">
        <v>13</v>
      </c>
      <c r="D3" s="31" t="s">
        <v>1</v>
      </c>
      <c r="E3" s="91">
        <v>44410</v>
      </c>
      <c r="F3" s="91">
        <v>44410</v>
      </c>
      <c r="G3" s="84"/>
      <c r="H3" s="84"/>
      <c r="I3" s="11">
        <f>_xlfn.ISOWEEKNUM(Tableau2[Date reception])</f>
        <v>31</v>
      </c>
      <c r="J3" s="11">
        <f>_xlfn.ISOWEEKNUM(Tableau2[Date traitement])</f>
        <v>31</v>
      </c>
      <c r="K3" s="10">
        <f>COUNTIFS($A$2:A3,A3)</f>
        <v>1</v>
      </c>
    </row>
    <row r="4" spans="1:11" ht="15.75" thickBot="1" x14ac:dyDescent="0.3">
      <c r="A4" s="72">
        <v>320868090</v>
      </c>
      <c r="B4" s="75" t="s">
        <v>72</v>
      </c>
      <c r="C4" s="77" t="s">
        <v>13</v>
      </c>
      <c r="D4" s="31" t="s">
        <v>1</v>
      </c>
      <c r="E4" s="91">
        <v>44410</v>
      </c>
      <c r="F4" s="91">
        <v>44410</v>
      </c>
      <c r="G4" s="84"/>
      <c r="H4" s="84"/>
      <c r="I4" s="11">
        <f>_xlfn.ISOWEEKNUM(Tableau2[Date reception])</f>
        <v>31</v>
      </c>
      <c r="J4" s="11">
        <f>_xlfn.ISOWEEKNUM(Tableau2[Date traitement])</f>
        <v>31</v>
      </c>
      <c r="K4" s="10">
        <f>COUNTIFS($A$2:A4,A4)</f>
        <v>1</v>
      </c>
    </row>
    <row r="5" spans="1:11" ht="15.75" thickBot="1" x14ac:dyDescent="0.3">
      <c r="A5" s="69">
        <v>321373462</v>
      </c>
      <c r="B5" s="70" t="s">
        <v>73</v>
      </c>
      <c r="C5" s="78" t="s">
        <v>58</v>
      </c>
      <c r="D5" s="28" t="s">
        <v>1</v>
      </c>
      <c r="E5" s="92">
        <v>44410</v>
      </c>
      <c r="F5" s="92">
        <v>44410</v>
      </c>
      <c r="G5" s="83"/>
      <c r="H5" s="83"/>
      <c r="I5" s="11">
        <f>_xlfn.ISOWEEKNUM(Tableau2[Date reception])</f>
        <v>31</v>
      </c>
      <c r="J5" s="11">
        <f>_xlfn.ISOWEEKNUM(Tableau2[Date traitement])</f>
        <v>31</v>
      </c>
      <c r="K5" s="10">
        <f>COUNTIFS($A$2:A5,A5)</f>
        <v>1</v>
      </c>
    </row>
    <row r="6" spans="1:11" ht="15.75" thickBot="1" x14ac:dyDescent="0.3">
      <c r="A6" s="69">
        <v>322470402</v>
      </c>
      <c r="B6" s="70" t="s">
        <v>24</v>
      </c>
      <c r="C6" s="78" t="s">
        <v>13</v>
      </c>
      <c r="D6" s="28" t="s">
        <v>1</v>
      </c>
      <c r="E6" s="92">
        <v>44410</v>
      </c>
      <c r="F6" s="92">
        <v>44410</v>
      </c>
      <c r="G6" s="83"/>
      <c r="H6" s="83"/>
      <c r="I6" s="11">
        <f>_xlfn.ISOWEEKNUM(Tableau2[Date reception])</f>
        <v>31</v>
      </c>
      <c r="J6" s="11">
        <f>_xlfn.ISOWEEKNUM(Tableau2[Date traitement])</f>
        <v>31</v>
      </c>
      <c r="K6" s="10">
        <f>COUNTIFS($A$2:A6,A6)</f>
        <v>1</v>
      </c>
    </row>
    <row r="7" spans="1:11" ht="15.75" thickBot="1" x14ac:dyDescent="0.3">
      <c r="A7" s="72">
        <v>325754486</v>
      </c>
      <c r="B7" s="75" t="s">
        <v>74</v>
      </c>
      <c r="C7" s="77" t="s">
        <v>58</v>
      </c>
      <c r="D7" s="31" t="s">
        <v>1</v>
      </c>
      <c r="E7" s="91">
        <v>44410</v>
      </c>
      <c r="F7" s="91">
        <v>44410</v>
      </c>
      <c r="G7" s="84"/>
      <c r="H7" s="84"/>
      <c r="I7" s="11">
        <f>_xlfn.ISOWEEKNUM(Tableau2[Date reception])</f>
        <v>31</v>
      </c>
      <c r="J7" s="11">
        <f>_xlfn.ISOWEEKNUM(Tableau2[Date traitement])</f>
        <v>31</v>
      </c>
      <c r="K7" s="10">
        <f>COUNTIFS($A$2:A7,A7)</f>
        <v>1</v>
      </c>
    </row>
    <row r="8" spans="1:11" ht="15.75" thickBot="1" x14ac:dyDescent="0.3">
      <c r="A8" s="72">
        <v>328642906</v>
      </c>
      <c r="B8" s="75" t="s">
        <v>75</v>
      </c>
      <c r="C8" s="77" t="s">
        <v>58</v>
      </c>
      <c r="D8" s="31" t="s">
        <v>1</v>
      </c>
      <c r="E8" s="91">
        <v>44410</v>
      </c>
      <c r="F8" s="91">
        <v>44410</v>
      </c>
      <c r="G8" s="84"/>
      <c r="H8" s="87"/>
      <c r="I8" s="11">
        <f>_xlfn.ISOWEEKNUM(Tableau2[Date reception])</f>
        <v>31</v>
      </c>
      <c r="J8" s="11">
        <f>_xlfn.ISOWEEKNUM(Tableau2[Date traitement])</f>
        <v>31</v>
      </c>
      <c r="K8" s="10">
        <f>COUNTIFS($A$2:A8,A8)</f>
        <v>1</v>
      </c>
    </row>
    <row r="9" spans="1:11" ht="15.75" thickBot="1" x14ac:dyDescent="0.3">
      <c r="A9" s="69">
        <v>321495412</v>
      </c>
      <c r="B9" s="70" t="s">
        <v>76</v>
      </c>
      <c r="C9" s="78" t="s">
        <v>58</v>
      </c>
      <c r="D9" s="28" t="s">
        <v>1</v>
      </c>
      <c r="E9" s="92">
        <v>44410</v>
      </c>
      <c r="F9" s="92">
        <v>44410</v>
      </c>
      <c r="G9" s="83"/>
      <c r="H9" s="89">
        <v>44205</v>
      </c>
      <c r="I9" s="11">
        <f>_xlfn.ISOWEEKNUM(Tableau2[Date reception])</f>
        <v>31</v>
      </c>
      <c r="J9" s="11">
        <f>_xlfn.ISOWEEKNUM(Tableau2[Date traitement])</f>
        <v>31</v>
      </c>
      <c r="K9" s="10">
        <f>COUNTIFS($A$2:A9,A9)</f>
        <v>1</v>
      </c>
    </row>
    <row r="10" spans="1:11" ht="15.75" thickBot="1" x14ac:dyDescent="0.3">
      <c r="A10" s="69">
        <v>323891478</v>
      </c>
      <c r="B10" s="70" t="s">
        <v>77</v>
      </c>
      <c r="C10" s="78" t="s">
        <v>13</v>
      </c>
      <c r="D10" s="83" t="s">
        <v>1</v>
      </c>
      <c r="E10" s="92">
        <v>44410</v>
      </c>
      <c r="F10" s="92">
        <v>44410</v>
      </c>
      <c r="G10" s="83"/>
      <c r="H10" s="89">
        <v>44392</v>
      </c>
      <c r="I10" s="11">
        <f>_xlfn.ISOWEEKNUM(Tableau2[Date reception])</f>
        <v>31</v>
      </c>
      <c r="J10" s="11">
        <f>_xlfn.ISOWEEKNUM(Tableau2[Date traitement])</f>
        <v>31</v>
      </c>
      <c r="K10" s="10">
        <f>COUNTIFS($A$2:A10,A10)</f>
        <v>1</v>
      </c>
    </row>
    <row r="11" spans="1:11" ht="15.75" thickBot="1" x14ac:dyDescent="0.3">
      <c r="A11" s="72" t="s">
        <v>78</v>
      </c>
      <c r="B11" s="75" t="s">
        <v>79</v>
      </c>
      <c r="C11" s="77" t="s">
        <v>13</v>
      </c>
      <c r="D11" s="31" t="s">
        <v>1</v>
      </c>
      <c r="E11" s="91">
        <v>44410</v>
      </c>
      <c r="F11" s="91">
        <v>44411</v>
      </c>
      <c r="G11" s="84"/>
      <c r="H11" s="84"/>
      <c r="I11" s="11">
        <f>_xlfn.ISOWEEKNUM(Tableau2[Date reception])</f>
        <v>31</v>
      </c>
      <c r="J11" s="11">
        <f>_xlfn.ISOWEEKNUM(Tableau2[Date traitement])</f>
        <v>31</v>
      </c>
      <c r="K11" s="10">
        <f>COUNTIFS($A$2:A11,A11)</f>
        <v>1</v>
      </c>
    </row>
    <row r="12" spans="1:11" x14ac:dyDescent="0.25">
      <c r="A12" s="72">
        <v>322490292</v>
      </c>
      <c r="B12" s="75" t="s">
        <v>80</v>
      </c>
      <c r="C12" s="77" t="s">
        <v>13</v>
      </c>
      <c r="D12" s="31" t="s">
        <v>1</v>
      </c>
      <c r="E12" s="91">
        <v>44410</v>
      </c>
      <c r="F12" s="91">
        <v>44411</v>
      </c>
      <c r="G12" s="84"/>
      <c r="H12" s="84"/>
      <c r="I12" s="11">
        <f>_xlfn.ISOWEEKNUM(Tableau2[Date reception])</f>
        <v>31</v>
      </c>
      <c r="J12" s="11">
        <f>_xlfn.ISOWEEKNUM(Tableau2[Date traitement])</f>
        <v>31</v>
      </c>
      <c r="K12" s="10">
        <f>COUNTIFS($A$2:A12,A12)</f>
        <v>1</v>
      </c>
    </row>
    <row r="13" spans="1:11" x14ac:dyDescent="0.25">
      <c r="A13" s="43">
        <v>327801685</v>
      </c>
      <c r="B13" s="44" t="s">
        <v>81</v>
      </c>
      <c r="C13" s="44" t="s">
        <v>13</v>
      </c>
      <c r="D13" s="18" t="s">
        <v>1</v>
      </c>
      <c r="E13" s="93">
        <v>44410</v>
      </c>
      <c r="F13" s="94">
        <v>44411</v>
      </c>
      <c r="G13" s="42"/>
      <c r="H13" s="42"/>
      <c r="I13" s="11">
        <f>_xlfn.ISOWEEKNUM(Tableau2[Date reception])</f>
        <v>31</v>
      </c>
      <c r="J13" s="11">
        <f>_xlfn.ISOWEEKNUM(Tableau2[Date traitement])</f>
        <v>31</v>
      </c>
      <c r="K13" s="10">
        <f>COUNTIFS($A$2:A13,A13)</f>
        <v>1</v>
      </c>
    </row>
    <row r="14" spans="1:11" x14ac:dyDescent="0.25">
      <c r="A14" s="43">
        <v>328642126</v>
      </c>
      <c r="B14" s="44" t="s">
        <v>82</v>
      </c>
      <c r="C14" s="44" t="s">
        <v>58</v>
      </c>
      <c r="D14" s="18" t="s">
        <v>1</v>
      </c>
      <c r="E14" s="93">
        <v>44410</v>
      </c>
      <c r="F14" s="94">
        <v>44411</v>
      </c>
      <c r="G14" s="42"/>
      <c r="H14" s="42"/>
      <c r="I14" s="11">
        <f>_xlfn.ISOWEEKNUM(Tableau2[Date reception])</f>
        <v>31</v>
      </c>
      <c r="J14" s="11">
        <f>_xlfn.ISOWEEKNUM(Tableau2[Date traitement])</f>
        <v>31</v>
      </c>
      <c r="K14" s="10">
        <f>COUNTIFS($A$2:A14,A14)</f>
        <v>1</v>
      </c>
    </row>
    <row r="15" spans="1:11" x14ac:dyDescent="0.25">
      <c r="A15" s="43">
        <v>320129619</v>
      </c>
      <c r="B15" s="44" t="s">
        <v>83</v>
      </c>
      <c r="C15" s="44" t="s">
        <v>58</v>
      </c>
      <c r="D15" s="17" t="s">
        <v>1</v>
      </c>
      <c r="E15" s="93">
        <v>44410</v>
      </c>
      <c r="F15" s="94">
        <v>44411</v>
      </c>
      <c r="G15" s="42"/>
      <c r="H15" s="45"/>
      <c r="I15" s="11">
        <f>_xlfn.ISOWEEKNUM(Tableau2[Date reception])</f>
        <v>31</v>
      </c>
      <c r="J15" s="11">
        <f>_xlfn.ISOWEEKNUM(Tableau2[Date traitement])</f>
        <v>31</v>
      </c>
      <c r="K15" s="10">
        <f>COUNTIFS($A$2:A15,A15)</f>
        <v>1</v>
      </c>
    </row>
    <row r="16" spans="1:11" x14ac:dyDescent="0.25">
      <c r="A16" s="46">
        <v>328604525</v>
      </c>
      <c r="B16" s="47" t="s">
        <v>84</v>
      </c>
      <c r="C16" s="47" t="s">
        <v>58</v>
      </c>
      <c r="D16" s="48" t="s">
        <v>1</v>
      </c>
      <c r="E16" s="95">
        <v>44410</v>
      </c>
      <c r="F16" s="95">
        <v>44411</v>
      </c>
      <c r="G16" s="48" t="s">
        <v>85</v>
      </c>
      <c r="H16" s="49">
        <v>44203</v>
      </c>
      <c r="I16" s="11">
        <f>_xlfn.ISOWEEKNUM(Tableau2[Date reception])</f>
        <v>31</v>
      </c>
      <c r="J16" s="11">
        <f>_xlfn.ISOWEEKNUM(Tableau2[Date traitement])</f>
        <v>31</v>
      </c>
      <c r="K16" s="10">
        <f>COUNTIFS($A$2:A16,A16)</f>
        <v>1</v>
      </c>
    </row>
    <row r="17" spans="1:11" x14ac:dyDescent="0.25">
      <c r="A17" s="43">
        <v>320129001</v>
      </c>
      <c r="B17" s="44" t="s">
        <v>86</v>
      </c>
      <c r="C17" s="44" t="s">
        <v>13</v>
      </c>
      <c r="D17" s="17" t="s">
        <v>1</v>
      </c>
      <c r="E17" s="93">
        <v>44410</v>
      </c>
      <c r="F17" s="94">
        <v>44413</v>
      </c>
      <c r="G17" s="42"/>
      <c r="H17" s="42"/>
      <c r="I17" s="11">
        <f>_xlfn.ISOWEEKNUM(Tableau2[Date reception])</f>
        <v>31</v>
      </c>
      <c r="J17" s="11">
        <f>_xlfn.ISOWEEKNUM(Tableau2[Date traitement])</f>
        <v>31</v>
      </c>
      <c r="K17" s="10">
        <f>COUNTIFS($A$2:A17,A17)</f>
        <v>1</v>
      </c>
    </row>
    <row r="18" spans="1:11" x14ac:dyDescent="0.25">
      <c r="A18" s="43" t="s">
        <v>87</v>
      </c>
      <c r="B18" s="44" t="s">
        <v>88</v>
      </c>
      <c r="C18" s="44" t="s">
        <v>13</v>
      </c>
      <c r="D18" s="18" t="s">
        <v>1</v>
      </c>
      <c r="E18" s="93">
        <v>44410</v>
      </c>
      <c r="F18" s="94">
        <v>44413</v>
      </c>
      <c r="G18" s="42"/>
      <c r="H18" s="42"/>
      <c r="I18" s="11">
        <f>_xlfn.ISOWEEKNUM(Tableau2[Date reception])</f>
        <v>31</v>
      </c>
      <c r="J18" s="11">
        <f>_xlfn.ISOWEEKNUM(Tableau2[Date traitement])</f>
        <v>31</v>
      </c>
      <c r="K18" s="10">
        <f>COUNTIFS($A$2:A18,A18)</f>
        <v>1</v>
      </c>
    </row>
    <row r="19" spans="1:11" x14ac:dyDescent="0.25">
      <c r="A19" s="43">
        <v>326216674</v>
      </c>
      <c r="B19" s="44" t="s">
        <v>89</v>
      </c>
      <c r="C19" s="44" t="s">
        <v>13</v>
      </c>
      <c r="D19" s="18" t="s">
        <v>1</v>
      </c>
      <c r="E19" s="93">
        <v>44410</v>
      </c>
      <c r="F19" s="94">
        <v>44413</v>
      </c>
      <c r="G19" s="42"/>
      <c r="H19" s="42"/>
      <c r="I19" s="11">
        <f>_xlfn.ISOWEEKNUM(Tableau2[Date reception])</f>
        <v>31</v>
      </c>
      <c r="J19" s="11">
        <f>_xlfn.ISOWEEKNUM(Tableau2[Date traitement])</f>
        <v>31</v>
      </c>
      <c r="K19" s="10">
        <f>COUNTIFS($A$2:A19,A19)</f>
        <v>1</v>
      </c>
    </row>
    <row r="20" spans="1:11" x14ac:dyDescent="0.25">
      <c r="A20" s="43" t="s">
        <v>90</v>
      </c>
      <c r="B20" s="44" t="s">
        <v>91</v>
      </c>
      <c r="C20" s="44" t="s">
        <v>58</v>
      </c>
      <c r="D20" s="18" t="s">
        <v>1</v>
      </c>
      <c r="E20" s="93">
        <v>44410</v>
      </c>
      <c r="F20" s="94">
        <v>44413</v>
      </c>
      <c r="G20" s="42"/>
      <c r="H20" s="42"/>
      <c r="I20" s="11">
        <f>_xlfn.ISOWEEKNUM(Tableau2[Date reception])</f>
        <v>31</v>
      </c>
      <c r="J20" s="11">
        <f>_xlfn.ISOWEEKNUM(Tableau2[Date traitement])</f>
        <v>31</v>
      </c>
      <c r="K20" s="10">
        <f>COUNTIFS($A$2:A20,A20)</f>
        <v>1</v>
      </c>
    </row>
    <row r="21" spans="1:11" x14ac:dyDescent="0.25">
      <c r="A21" s="43" t="s">
        <v>92</v>
      </c>
      <c r="B21" s="44" t="s">
        <v>93</v>
      </c>
      <c r="C21" s="44" t="s">
        <v>13</v>
      </c>
      <c r="D21" s="18" t="s">
        <v>1</v>
      </c>
      <c r="E21" s="93">
        <v>44410</v>
      </c>
      <c r="F21" s="94">
        <v>44414</v>
      </c>
      <c r="G21" s="42"/>
      <c r="H21" s="42"/>
      <c r="I21" s="11">
        <f>_xlfn.ISOWEEKNUM(Tableau2[Date reception])</f>
        <v>31</v>
      </c>
      <c r="J21" s="11">
        <f>_xlfn.ISOWEEKNUM(Tableau2[Date traitement])</f>
        <v>31</v>
      </c>
      <c r="K21" s="10">
        <f>COUNTIFS($A$2:A21,A21)</f>
        <v>1</v>
      </c>
    </row>
    <row r="22" spans="1:11" x14ac:dyDescent="0.25">
      <c r="A22" s="43">
        <v>344543672</v>
      </c>
      <c r="B22" s="44" t="s">
        <v>94</v>
      </c>
      <c r="C22" s="44" t="s">
        <v>13</v>
      </c>
      <c r="D22" s="18" t="s">
        <v>1</v>
      </c>
      <c r="E22" s="93">
        <v>44410</v>
      </c>
      <c r="F22" s="94">
        <v>44414</v>
      </c>
      <c r="G22" s="42"/>
      <c r="H22" s="42"/>
      <c r="I22" s="11">
        <f>_xlfn.ISOWEEKNUM(Tableau2[Date reception])</f>
        <v>31</v>
      </c>
      <c r="J22" s="11">
        <f>_xlfn.ISOWEEKNUM(Tableau2[Date traitement])</f>
        <v>31</v>
      </c>
      <c r="K22" s="10">
        <f>COUNTIFS($A$2:A22,A22)</f>
        <v>1</v>
      </c>
    </row>
    <row r="23" spans="1:11" x14ac:dyDescent="0.25">
      <c r="A23" s="43">
        <v>320028624</v>
      </c>
      <c r="B23" s="44" t="s">
        <v>95</v>
      </c>
      <c r="C23" s="44" t="s">
        <v>13</v>
      </c>
      <c r="D23" s="17" t="s">
        <v>1</v>
      </c>
      <c r="E23" s="93">
        <v>44410</v>
      </c>
      <c r="F23" s="94">
        <v>44417</v>
      </c>
      <c r="G23" s="42"/>
      <c r="H23" s="42"/>
      <c r="I23" s="11">
        <f>_xlfn.ISOWEEKNUM(Tableau2[Date reception])</f>
        <v>31</v>
      </c>
      <c r="J23" s="11">
        <f>_xlfn.ISOWEEKNUM(Tableau2[Date traitement])</f>
        <v>32</v>
      </c>
      <c r="K23" s="10">
        <f>COUNTIFS($A$2:A23,A23)</f>
        <v>1</v>
      </c>
    </row>
    <row r="24" spans="1:11" x14ac:dyDescent="0.25">
      <c r="A24" s="43">
        <v>320040189</v>
      </c>
      <c r="B24" s="44" t="s">
        <v>96</v>
      </c>
      <c r="C24" s="44" t="s">
        <v>13</v>
      </c>
      <c r="D24" s="17" t="s">
        <v>1</v>
      </c>
      <c r="E24" s="93">
        <v>44410</v>
      </c>
      <c r="F24" s="94">
        <v>44417</v>
      </c>
      <c r="G24" s="42"/>
      <c r="H24" s="42"/>
      <c r="I24" s="11">
        <f>_xlfn.ISOWEEKNUM(Tableau2[Date reception])</f>
        <v>31</v>
      </c>
      <c r="J24" s="11">
        <f>_xlfn.ISOWEEKNUM(Tableau2[Date traitement])</f>
        <v>32</v>
      </c>
      <c r="K24" s="10">
        <f>COUNTIFS($A$2:A24,A24)</f>
        <v>1</v>
      </c>
    </row>
    <row r="25" spans="1:11" x14ac:dyDescent="0.25">
      <c r="A25" s="43">
        <v>320128871</v>
      </c>
      <c r="B25" s="44" t="s">
        <v>97</v>
      </c>
      <c r="C25" s="44" t="s">
        <v>13</v>
      </c>
      <c r="D25" s="17" t="s">
        <v>1</v>
      </c>
      <c r="E25" s="93">
        <v>44410</v>
      </c>
      <c r="F25" s="94">
        <v>44417</v>
      </c>
      <c r="G25" s="42"/>
      <c r="H25" s="42"/>
      <c r="I25" s="11">
        <f>_xlfn.ISOWEEKNUM(Tableau2[Date reception])</f>
        <v>31</v>
      </c>
      <c r="J25" s="11">
        <f>_xlfn.ISOWEEKNUM(Tableau2[Date traitement])</f>
        <v>32</v>
      </c>
      <c r="K25" s="10">
        <f>COUNTIFS($A$2:A25,A25)</f>
        <v>1</v>
      </c>
    </row>
    <row r="26" spans="1:11" x14ac:dyDescent="0.25">
      <c r="A26" s="39">
        <v>320326386</v>
      </c>
      <c r="B26" s="40" t="s">
        <v>98</v>
      </c>
      <c r="C26" s="40" t="s">
        <v>58</v>
      </c>
      <c r="D26" s="18" t="s">
        <v>1</v>
      </c>
      <c r="E26" s="93">
        <v>44410</v>
      </c>
      <c r="F26" s="94">
        <v>44417</v>
      </c>
      <c r="G26" s="42"/>
      <c r="H26" s="42"/>
      <c r="I26" s="11">
        <f>_xlfn.ISOWEEKNUM(Tableau2[Date reception])</f>
        <v>31</v>
      </c>
      <c r="J26" s="11">
        <f>_xlfn.ISOWEEKNUM(Tableau2[Date traitement])</f>
        <v>32</v>
      </c>
      <c r="K26" s="10">
        <f>COUNTIFS($A$2:A26,A26)</f>
        <v>1</v>
      </c>
    </row>
    <row r="27" spans="1:11" x14ac:dyDescent="0.25">
      <c r="A27" s="39">
        <v>320327616</v>
      </c>
      <c r="B27" s="40" t="s">
        <v>99</v>
      </c>
      <c r="C27" s="40" t="s">
        <v>13</v>
      </c>
      <c r="D27" s="18" t="s">
        <v>1</v>
      </c>
      <c r="E27" s="93">
        <v>44410</v>
      </c>
      <c r="F27" s="94">
        <v>44417</v>
      </c>
      <c r="G27" s="42"/>
      <c r="H27" s="42"/>
      <c r="I27" s="11">
        <f>_xlfn.ISOWEEKNUM(Tableau2[Date reception])</f>
        <v>31</v>
      </c>
      <c r="J27" s="11">
        <f>_xlfn.ISOWEEKNUM(Tableau2[Date traitement])</f>
        <v>32</v>
      </c>
      <c r="K27" s="10">
        <f>COUNTIFS($A$2:A27,A27)</f>
        <v>1</v>
      </c>
    </row>
    <row r="28" spans="1:11" x14ac:dyDescent="0.25">
      <c r="A28" s="39">
        <v>320341839</v>
      </c>
      <c r="B28" s="40" t="s">
        <v>100</v>
      </c>
      <c r="C28" s="40" t="s">
        <v>58</v>
      </c>
      <c r="D28" s="18" t="s">
        <v>1</v>
      </c>
      <c r="E28" s="93">
        <v>44410</v>
      </c>
      <c r="F28" s="93">
        <v>44417</v>
      </c>
      <c r="G28" s="42"/>
      <c r="H28" s="42"/>
      <c r="I28" s="11">
        <f>_xlfn.ISOWEEKNUM(Tableau2[Date reception])</f>
        <v>31</v>
      </c>
      <c r="J28" s="11">
        <f>_xlfn.ISOWEEKNUM(Tableau2[Date traitement])</f>
        <v>32</v>
      </c>
      <c r="K28" s="10">
        <f>COUNTIFS($A$2:A28,A28)</f>
        <v>1</v>
      </c>
    </row>
    <row r="29" spans="1:11" x14ac:dyDescent="0.25">
      <c r="A29" s="39" t="s">
        <v>101</v>
      </c>
      <c r="B29" s="40" t="s">
        <v>102</v>
      </c>
      <c r="C29" s="40" t="s">
        <v>13</v>
      </c>
      <c r="D29" s="18" t="s">
        <v>1</v>
      </c>
      <c r="E29" s="93">
        <v>44410</v>
      </c>
      <c r="F29" s="93">
        <v>44417</v>
      </c>
      <c r="G29" s="42"/>
      <c r="H29" s="42"/>
      <c r="I29" s="11">
        <f>_xlfn.ISOWEEKNUM(Tableau2[Date reception])</f>
        <v>31</v>
      </c>
      <c r="J29" s="11">
        <f>_xlfn.ISOWEEKNUM(Tableau2[Date traitement])</f>
        <v>32</v>
      </c>
      <c r="K29" s="10">
        <f>COUNTIFS($A$2:A29,A29)</f>
        <v>1</v>
      </c>
    </row>
    <row r="30" spans="1:11" x14ac:dyDescent="0.25">
      <c r="A30" s="39">
        <v>320369368</v>
      </c>
      <c r="B30" s="40" t="s">
        <v>103</v>
      </c>
      <c r="C30" s="40" t="s">
        <v>13</v>
      </c>
      <c r="D30" s="18" t="s">
        <v>1</v>
      </c>
      <c r="E30" s="93">
        <v>44410</v>
      </c>
      <c r="F30" s="93">
        <v>44417</v>
      </c>
      <c r="G30" s="42"/>
      <c r="H30" s="42"/>
      <c r="I30" s="11">
        <f>_xlfn.ISOWEEKNUM(Tableau2[Date reception])</f>
        <v>31</v>
      </c>
      <c r="J30" s="11">
        <f>_xlfn.ISOWEEKNUM(Tableau2[Date traitement])</f>
        <v>32</v>
      </c>
      <c r="K30" s="10">
        <f>COUNTIFS($A$2:A30,A30)</f>
        <v>1</v>
      </c>
    </row>
    <row r="31" spans="1:11" x14ac:dyDescent="0.25">
      <c r="A31" s="39">
        <v>320375922</v>
      </c>
      <c r="B31" s="40" t="s">
        <v>104</v>
      </c>
      <c r="C31" s="40" t="s">
        <v>13</v>
      </c>
      <c r="D31" s="18" t="s">
        <v>1</v>
      </c>
      <c r="E31" s="93">
        <v>44410</v>
      </c>
      <c r="F31" s="93">
        <v>44417</v>
      </c>
      <c r="G31" s="42"/>
      <c r="H31" s="42"/>
      <c r="I31" s="11">
        <f>_xlfn.ISOWEEKNUM(Tableau2[Date reception])</f>
        <v>31</v>
      </c>
      <c r="J31" s="11">
        <f>_xlfn.ISOWEEKNUM(Tableau2[Date traitement])</f>
        <v>32</v>
      </c>
      <c r="K31" s="10">
        <f>COUNTIFS($A$2:A31,A31)</f>
        <v>1</v>
      </c>
    </row>
    <row r="32" spans="1:11" x14ac:dyDescent="0.25">
      <c r="A32" s="39">
        <v>320390174</v>
      </c>
      <c r="B32" s="44" t="s">
        <v>105</v>
      </c>
      <c r="C32" s="40" t="s">
        <v>58</v>
      </c>
      <c r="D32" s="17" t="s">
        <v>1</v>
      </c>
      <c r="E32" s="93">
        <v>44410</v>
      </c>
      <c r="F32" s="93">
        <v>44417</v>
      </c>
      <c r="G32" s="42"/>
      <c r="H32" s="42"/>
      <c r="I32" s="11">
        <f>_xlfn.ISOWEEKNUM(Tableau2[Date reception])</f>
        <v>31</v>
      </c>
      <c r="J32" s="11">
        <f>_xlfn.ISOWEEKNUM(Tableau2[Date traitement])</f>
        <v>32</v>
      </c>
      <c r="K32" s="10">
        <f>COUNTIFS($A$2:A32,A32)</f>
        <v>1</v>
      </c>
    </row>
    <row r="33" spans="1:11" x14ac:dyDescent="0.25">
      <c r="A33" s="39">
        <v>320392002</v>
      </c>
      <c r="B33" s="40" t="s">
        <v>106</v>
      </c>
      <c r="C33" s="40" t="s">
        <v>13</v>
      </c>
      <c r="D33" s="18" t="s">
        <v>1</v>
      </c>
      <c r="E33" s="93">
        <v>44410</v>
      </c>
      <c r="F33" s="93">
        <v>44417</v>
      </c>
      <c r="G33" s="42"/>
      <c r="H33" s="42"/>
      <c r="I33" s="11">
        <f>_xlfn.ISOWEEKNUM(Tableau2[Date reception])</f>
        <v>31</v>
      </c>
      <c r="J33" s="11">
        <f>_xlfn.ISOWEEKNUM(Tableau2[Date traitement])</f>
        <v>32</v>
      </c>
      <c r="K33" s="10">
        <f>COUNTIFS($A$2:A33,A33)</f>
        <v>1</v>
      </c>
    </row>
    <row r="34" spans="1:11" x14ac:dyDescent="0.25">
      <c r="A34" s="39">
        <v>327833350</v>
      </c>
      <c r="B34" s="40" t="s">
        <v>107</v>
      </c>
      <c r="C34" s="40" t="s">
        <v>13</v>
      </c>
      <c r="D34" s="18" t="s">
        <v>1</v>
      </c>
      <c r="E34" s="93">
        <v>44410</v>
      </c>
      <c r="F34" s="93">
        <v>44417</v>
      </c>
      <c r="G34" s="41"/>
      <c r="H34" s="42"/>
      <c r="I34" s="11">
        <f>_xlfn.ISOWEEKNUM(Tableau2[Date reception])</f>
        <v>31</v>
      </c>
      <c r="J34" s="11">
        <f>_xlfn.ISOWEEKNUM(Tableau2[Date traitement])</f>
        <v>32</v>
      </c>
      <c r="K34" s="10">
        <f>COUNTIFS($A$2:A34,A34)</f>
        <v>1</v>
      </c>
    </row>
    <row r="35" spans="1:11" x14ac:dyDescent="0.25">
      <c r="A35" s="39">
        <v>320397108</v>
      </c>
      <c r="B35" s="40" t="s">
        <v>108</v>
      </c>
      <c r="C35" s="40" t="s">
        <v>13</v>
      </c>
      <c r="D35" s="18" t="s">
        <v>1</v>
      </c>
      <c r="E35" s="93">
        <v>44410</v>
      </c>
      <c r="F35" s="93">
        <v>44418</v>
      </c>
      <c r="G35" s="42"/>
      <c r="H35" s="42"/>
      <c r="I35" s="11">
        <f>_xlfn.ISOWEEKNUM(Tableau2[Date reception])</f>
        <v>31</v>
      </c>
      <c r="J35" s="11">
        <f>_xlfn.ISOWEEKNUM(Tableau2[Date traitement])</f>
        <v>32</v>
      </c>
      <c r="K35" s="10">
        <f>COUNTIFS($A$2:A35,A35)</f>
        <v>1</v>
      </c>
    </row>
    <row r="36" spans="1:11" x14ac:dyDescent="0.25">
      <c r="A36" s="39">
        <v>320420119</v>
      </c>
      <c r="B36" s="44" t="s">
        <v>109</v>
      </c>
      <c r="C36" s="40" t="s">
        <v>58</v>
      </c>
      <c r="D36" s="18" t="s">
        <v>1</v>
      </c>
      <c r="E36" s="93">
        <v>44410</v>
      </c>
      <c r="F36" s="93">
        <v>44418</v>
      </c>
      <c r="G36" s="42"/>
      <c r="H36" s="42"/>
      <c r="I36" s="11">
        <f>_xlfn.ISOWEEKNUM(Tableau2[Date reception])</f>
        <v>31</v>
      </c>
      <c r="J36" s="11">
        <f>_xlfn.ISOWEEKNUM(Tableau2[Date traitement])</f>
        <v>32</v>
      </c>
      <c r="K36" s="10">
        <f>COUNTIFS($A$2:A36,A36)</f>
        <v>1</v>
      </c>
    </row>
    <row r="37" spans="1:11" x14ac:dyDescent="0.25">
      <c r="A37" s="39" t="s">
        <v>110</v>
      </c>
      <c r="B37" s="40" t="s">
        <v>111</v>
      </c>
      <c r="C37" s="40" t="s">
        <v>13</v>
      </c>
      <c r="D37" s="18" t="s">
        <v>1</v>
      </c>
      <c r="E37" s="93">
        <v>44410</v>
      </c>
      <c r="F37" s="93">
        <v>44418</v>
      </c>
      <c r="G37" s="41"/>
      <c r="H37" s="42"/>
      <c r="I37" s="11">
        <f>_xlfn.ISOWEEKNUM(Tableau2[Date reception])</f>
        <v>31</v>
      </c>
      <c r="J37" s="11">
        <f>_xlfn.ISOWEEKNUM(Tableau2[Date traitement])</f>
        <v>32</v>
      </c>
      <c r="K37" s="10">
        <f>COUNTIFS($A$2:A37,A37)</f>
        <v>1</v>
      </c>
    </row>
    <row r="38" spans="1:11" x14ac:dyDescent="0.25">
      <c r="A38" s="39" t="s">
        <v>112</v>
      </c>
      <c r="B38" s="44" t="s">
        <v>113</v>
      </c>
      <c r="C38" s="40" t="s">
        <v>58</v>
      </c>
      <c r="D38" s="18" t="s">
        <v>1</v>
      </c>
      <c r="E38" s="93">
        <v>44410</v>
      </c>
      <c r="F38" s="93">
        <v>44418</v>
      </c>
      <c r="G38" s="42"/>
      <c r="H38" s="42"/>
      <c r="I38" s="11">
        <f>_xlfn.ISOWEEKNUM(Tableau2[Date reception])</f>
        <v>31</v>
      </c>
      <c r="J38" s="11">
        <f>_xlfn.ISOWEEKNUM(Tableau2[Date traitement])</f>
        <v>32</v>
      </c>
      <c r="K38" s="10">
        <f>COUNTIFS($A$2:A38,A38)</f>
        <v>1</v>
      </c>
    </row>
    <row r="39" spans="1:11" x14ac:dyDescent="0.25">
      <c r="A39" s="39">
        <v>320502458</v>
      </c>
      <c r="B39" s="40" t="s">
        <v>114</v>
      </c>
      <c r="C39" s="40" t="s">
        <v>13</v>
      </c>
      <c r="D39" s="18" t="s">
        <v>1</v>
      </c>
      <c r="E39" s="93">
        <v>44410</v>
      </c>
      <c r="F39" s="93">
        <v>44418</v>
      </c>
      <c r="G39" s="42"/>
      <c r="H39" s="42"/>
      <c r="I39" s="11">
        <f>_xlfn.ISOWEEKNUM(Tableau2[Date reception])</f>
        <v>31</v>
      </c>
      <c r="J39" s="11">
        <f>_xlfn.ISOWEEKNUM(Tableau2[Date traitement])</f>
        <v>32</v>
      </c>
      <c r="K39" s="10">
        <f>COUNTIFS($A$2:A39,A39)</f>
        <v>1</v>
      </c>
    </row>
    <row r="40" spans="1:11" x14ac:dyDescent="0.25">
      <c r="A40" s="39">
        <v>320677411</v>
      </c>
      <c r="B40" s="40" t="s">
        <v>115</v>
      </c>
      <c r="C40" s="40" t="s">
        <v>13</v>
      </c>
      <c r="D40" s="18" t="s">
        <v>1</v>
      </c>
      <c r="E40" s="93">
        <v>44410</v>
      </c>
      <c r="F40" s="93">
        <v>44418</v>
      </c>
      <c r="G40" s="42"/>
      <c r="H40" s="42"/>
      <c r="I40" s="11">
        <f>_xlfn.ISOWEEKNUM(Tableau2[Date reception])</f>
        <v>31</v>
      </c>
      <c r="J40" s="11">
        <f>_xlfn.ISOWEEKNUM(Tableau2[Date traitement])</f>
        <v>32</v>
      </c>
      <c r="K40" s="10">
        <f>COUNTIFS($A$2:A40,A40)</f>
        <v>1</v>
      </c>
    </row>
    <row r="41" spans="1:11" x14ac:dyDescent="0.25">
      <c r="A41" s="39">
        <v>320700438</v>
      </c>
      <c r="B41" s="40" t="s">
        <v>116</v>
      </c>
      <c r="C41" s="40" t="s">
        <v>13</v>
      </c>
      <c r="D41" s="18" t="s">
        <v>1</v>
      </c>
      <c r="E41" s="93">
        <v>44410</v>
      </c>
      <c r="F41" s="93">
        <v>44418</v>
      </c>
      <c r="G41" s="42"/>
      <c r="H41" s="42"/>
      <c r="I41" s="11">
        <f>_xlfn.ISOWEEKNUM(Tableau2[Date reception])</f>
        <v>31</v>
      </c>
      <c r="J41" s="11">
        <f>_xlfn.ISOWEEKNUM(Tableau2[Date traitement])</f>
        <v>32</v>
      </c>
      <c r="K41" s="10">
        <f>COUNTIFS($A$2:A41,A41)</f>
        <v>1</v>
      </c>
    </row>
    <row r="42" spans="1:11" x14ac:dyDescent="0.25">
      <c r="A42" s="39">
        <v>320794217</v>
      </c>
      <c r="B42" s="40" t="s">
        <v>117</v>
      </c>
      <c r="C42" s="40" t="s">
        <v>13</v>
      </c>
      <c r="D42" s="18" t="s">
        <v>1</v>
      </c>
      <c r="E42" s="93">
        <v>44410</v>
      </c>
      <c r="F42" s="93">
        <v>44419</v>
      </c>
      <c r="G42" s="42"/>
      <c r="H42" s="42"/>
      <c r="I42" s="11">
        <f>_xlfn.ISOWEEKNUM(Tableau2[Date reception])</f>
        <v>31</v>
      </c>
      <c r="J42" s="11">
        <f>_xlfn.ISOWEEKNUM(Tableau2[Date traitement])</f>
        <v>32</v>
      </c>
      <c r="K42" s="10">
        <f>COUNTIFS($A$2:A42,A42)</f>
        <v>1</v>
      </c>
    </row>
    <row r="43" spans="1:11" x14ac:dyDescent="0.25">
      <c r="A43" s="39">
        <v>320865899</v>
      </c>
      <c r="B43" s="40" t="s">
        <v>118</v>
      </c>
      <c r="C43" s="40" t="s">
        <v>13</v>
      </c>
      <c r="D43" s="18" t="s">
        <v>1</v>
      </c>
      <c r="E43" s="93">
        <v>44410</v>
      </c>
      <c r="F43" s="93">
        <v>44419</v>
      </c>
      <c r="G43" s="42"/>
      <c r="H43" s="42"/>
      <c r="I43" s="11">
        <f>_xlfn.ISOWEEKNUM(Tableau2[Date reception])</f>
        <v>31</v>
      </c>
      <c r="J43" s="11">
        <f>_xlfn.ISOWEEKNUM(Tableau2[Date traitement])</f>
        <v>32</v>
      </c>
      <c r="K43" s="10">
        <f>COUNTIFS($A$2:A43,A43)</f>
        <v>1</v>
      </c>
    </row>
    <row r="44" spans="1:11" x14ac:dyDescent="0.25">
      <c r="A44" s="39">
        <v>320898740</v>
      </c>
      <c r="B44" s="40" t="s">
        <v>119</v>
      </c>
      <c r="C44" s="40" t="s">
        <v>58</v>
      </c>
      <c r="D44" s="18" t="s">
        <v>1</v>
      </c>
      <c r="E44" s="93">
        <v>44410</v>
      </c>
      <c r="F44" s="93">
        <v>44419</v>
      </c>
      <c r="G44" s="42"/>
      <c r="H44" s="42"/>
      <c r="I44" s="11">
        <f>_xlfn.ISOWEEKNUM(Tableau2[Date reception])</f>
        <v>31</v>
      </c>
      <c r="J44" s="11">
        <f>_xlfn.ISOWEEKNUM(Tableau2[Date traitement])</f>
        <v>32</v>
      </c>
      <c r="K44" s="10">
        <f>COUNTIFS($A$2:A44,A44)</f>
        <v>1</v>
      </c>
    </row>
    <row r="45" spans="1:11" x14ac:dyDescent="0.25">
      <c r="A45" s="39">
        <v>320935713</v>
      </c>
      <c r="B45" s="44" t="s">
        <v>120</v>
      </c>
      <c r="C45" s="40" t="s">
        <v>58</v>
      </c>
      <c r="D45" s="18" t="s">
        <v>1</v>
      </c>
      <c r="E45" s="93">
        <v>44410</v>
      </c>
      <c r="F45" s="93">
        <v>44419</v>
      </c>
      <c r="G45" s="42"/>
      <c r="H45" s="42"/>
      <c r="I45" s="11">
        <f>_xlfn.ISOWEEKNUM(Tableau2[Date reception])</f>
        <v>31</v>
      </c>
      <c r="J45" s="11">
        <f>_xlfn.ISOWEEKNUM(Tableau2[Date traitement])</f>
        <v>32</v>
      </c>
      <c r="K45" s="10">
        <f>COUNTIFS($A$2:A45,A45)</f>
        <v>1</v>
      </c>
    </row>
    <row r="46" spans="1:11" x14ac:dyDescent="0.25">
      <c r="A46" s="39">
        <v>320944684</v>
      </c>
      <c r="B46" s="40" t="s">
        <v>121</v>
      </c>
      <c r="C46" s="40" t="s">
        <v>58</v>
      </c>
      <c r="D46" s="18" t="s">
        <v>1</v>
      </c>
      <c r="E46" s="93">
        <v>44410</v>
      </c>
      <c r="F46" s="93">
        <v>44419</v>
      </c>
      <c r="G46" s="42"/>
      <c r="H46" s="42"/>
      <c r="I46" s="11">
        <f>_xlfn.ISOWEEKNUM(Tableau2[Date reception])</f>
        <v>31</v>
      </c>
      <c r="J46" s="11">
        <f>_xlfn.ISOWEEKNUM(Tableau2[Date traitement])</f>
        <v>32</v>
      </c>
      <c r="K46" s="10">
        <f>COUNTIFS($A$2:A46,A46)</f>
        <v>1</v>
      </c>
    </row>
    <row r="47" spans="1:11" x14ac:dyDescent="0.25">
      <c r="A47" s="39">
        <v>320967672</v>
      </c>
      <c r="B47" s="40" t="s">
        <v>122</v>
      </c>
      <c r="C47" s="40" t="s">
        <v>13</v>
      </c>
      <c r="D47" s="18" t="s">
        <v>1</v>
      </c>
      <c r="E47" s="93">
        <v>44410</v>
      </c>
      <c r="F47" s="93">
        <v>44419</v>
      </c>
      <c r="G47" s="42"/>
      <c r="H47" s="42"/>
      <c r="I47" s="11">
        <f>_xlfn.ISOWEEKNUM(Tableau2[Date reception])</f>
        <v>31</v>
      </c>
      <c r="J47" s="11">
        <f>_xlfn.ISOWEEKNUM(Tableau2[Date traitement])</f>
        <v>32</v>
      </c>
      <c r="K47" s="10">
        <f>COUNTIFS($A$2:A47,A47)</f>
        <v>1</v>
      </c>
    </row>
    <row r="48" spans="1:11" x14ac:dyDescent="0.25">
      <c r="A48" s="39">
        <v>321376113</v>
      </c>
      <c r="B48" s="40" t="s">
        <v>123</v>
      </c>
      <c r="C48" s="40" t="s">
        <v>58</v>
      </c>
      <c r="D48" s="18" t="s">
        <v>1</v>
      </c>
      <c r="E48" s="93">
        <v>44410</v>
      </c>
      <c r="F48" s="93">
        <v>44419</v>
      </c>
      <c r="G48" s="42"/>
      <c r="H48" s="42"/>
      <c r="I48" s="11">
        <f>_xlfn.ISOWEEKNUM(Tableau2[Date reception])</f>
        <v>31</v>
      </c>
      <c r="J48" s="11">
        <f>_xlfn.ISOWEEKNUM(Tableau2[Date traitement])</f>
        <v>32</v>
      </c>
      <c r="K48" s="10">
        <f>COUNTIFS($A$2:A48,A48)</f>
        <v>1</v>
      </c>
    </row>
    <row r="49" spans="1:11" x14ac:dyDescent="0.25">
      <c r="A49" s="39">
        <v>321670044</v>
      </c>
      <c r="B49" s="40" t="s">
        <v>124</v>
      </c>
      <c r="C49" s="40" t="s">
        <v>13</v>
      </c>
      <c r="D49" s="18" t="s">
        <v>1</v>
      </c>
      <c r="E49" s="93">
        <v>44410</v>
      </c>
      <c r="F49" s="93">
        <v>44419</v>
      </c>
      <c r="G49" s="42"/>
      <c r="H49" s="42"/>
      <c r="I49" s="11">
        <f>_xlfn.ISOWEEKNUM(Tableau2[Date reception])</f>
        <v>31</v>
      </c>
      <c r="J49" s="11">
        <f>_xlfn.ISOWEEKNUM(Tableau2[Date traitement])</f>
        <v>32</v>
      </c>
      <c r="K49" s="10">
        <f>COUNTIFS($A$2:A49,A49)</f>
        <v>1</v>
      </c>
    </row>
    <row r="50" spans="1:11" x14ac:dyDescent="0.25">
      <c r="A50" s="43" t="s">
        <v>125</v>
      </c>
      <c r="B50" s="44" t="s">
        <v>126</v>
      </c>
      <c r="C50" s="44" t="s">
        <v>13</v>
      </c>
      <c r="D50" s="18" t="s">
        <v>1</v>
      </c>
      <c r="E50" s="93">
        <v>44410</v>
      </c>
      <c r="F50" s="94">
        <v>44420</v>
      </c>
      <c r="G50" s="42"/>
      <c r="H50" s="42"/>
      <c r="I50" s="11">
        <f>_xlfn.ISOWEEKNUM(Tableau2[Date reception])</f>
        <v>31</v>
      </c>
      <c r="J50" s="11">
        <f>_xlfn.ISOWEEKNUM(Tableau2[Date traitement])</f>
        <v>32</v>
      </c>
      <c r="K50" s="10">
        <f>COUNTIFS($A$2:A50,A50)</f>
        <v>1</v>
      </c>
    </row>
    <row r="51" spans="1:11" x14ac:dyDescent="0.25">
      <c r="A51" s="39">
        <v>322444549</v>
      </c>
      <c r="B51" s="40" t="s">
        <v>127</v>
      </c>
      <c r="C51" s="40" t="s">
        <v>58</v>
      </c>
      <c r="D51" s="18" t="s">
        <v>1</v>
      </c>
      <c r="E51" s="93">
        <v>44410</v>
      </c>
      <c r="F51" s="93">
        <v>44420</v>
      </c>
      <c r="G51" s="41"/>
      <c r="H51" s="42"/>
      <c r="I51" s="11">
        <f>_xlfn.ISOWEEKNUM(Tableau2[Date reception])</f>
        <v>31</v>
      </c>
      <c r="J51" s="11">
        <f>_xlfn.ISOWEEKNUM(Tableau2[Date traitement])</f>
        <v>32</v>
      </c>
      <c r="K51" s="10">
        <f>COUNTIFS($A$2:A51,A51)</f>
        <v>1</v>
      </c>
    </row>
    <row r="52" spans="1:11" x14ac:dyDescent="0.25">
      <c r="A52" s="39">
        <v>322445472</v>
      </c>
      <c r="B52" s="40" t="s">
        <v>128</v>
      </c>
      <c r="C52" s="40" t="s">
        <v>13</v>
      </c>
      <c r="D52" s="18" t="s">
        <v>1</v>
      </c>
      <c r="E52" s="93">
        <v>44410</v>
      </c>
      <c r="F52" s="93">
        <v>44420</v>
      </c>
      <c r="G52" s="42"/>
      <c r="H52" s="42"/>
      <c r="I52" s="11">
        <f>_xlfn.ISOWEEKNUM(Tableau2[Date reception])</f>
        <v>31</v>
      </c>
      <c r="J52" s="11">
        <f>_xlfn.ISOWEEKNUM(Tableau2[Date traitement])</f>
        <v>32</v>
      </c>
      <c r="K52" s="10">
        <f>COUNTIFS($A$2:A52,A52)</f>
        <v>1</v>
      </c>
    </row>
    <row r="53" spans="1:11" x14ac:dyDescent="0.25">
      <c r="A53" s="39">
        <v>322484405</v>
      </c>
      <c r="B53" s="40" t="s">
        <v>24</v>
      </c>
      <c r="C53" s="40" t="s">
        <v>13</v>
      </c>
      <c r="D53" s="18" t="s">
        <v>1</v>
      </c>
      <c r="E53" s="93">
        <v>44410</v>
      </c>
      <c r="F53" s="93">
        <v>44420</v>
      </c>
      <c r="G53" s="42"/>
      <c r="H53" s="42"/>
      <c r="I53" s="11">
        <f>_xlfn.ISOWEEKNUM(Tableau2[Date reception])</f>
        <v>31</v>
      </c>
      <c r="J53" s="11">
        <f>_xlfn.ISOWEEKNUM(Tableau2[Date traitement])</f>
        <v>32</v>
      </c>
      <c r="K53" s="10">
        <f>COUNTIFS($A$2:A53,A53)</f>
        <v>1</v>
      </c>
    </row>
    <row r="54" spans="1:11" x14ac:dyDescent="0.25">
      <c r="A54" s="39">
        <v>322497545</v>
      </c>
      <c r="B54" s="40" t="s">
        <v>129</v>
      </c>
      <c r="C54" s="40" t="s">
        <v>58</v>
      </c>
      <c r="D54" s="18" t="s">
        <v>1</v>
      </c>
      <c r="E54" s="93">
        <v>44410</v>
      </c>
      <c r="F54" s="93">
        <v>44420</v>
      </c>
      <c r="G54" s="42"/>
      <c r="H54" s="42"/>
      <c r="I54" s="11">
        <f>_xlfn.ISOWEEKNUM(Tableau2[Date reception])</f>
        <v>31</v>
      </c>
      <c r="J54" s="11">
        <f>_xlfn.ISOWEEKNUM(Tableau2[Date traitement])</f>
        <v>32</v>
      </c>
      <c r="K54" s="10">
        <f>COUNTIFS($A$2:A54,A54)</f>
        <v>1</v>
      </c>
    </row>
    <row r="55" spans="1:11" x14ac:dyDescent="0.25">
      <c r="A55" s="43">
        <v>322721372</v>
      </c>
      <c r="B55" s="44" t="s">
        <v>127</v>
      </c>
      <c r="C55" s="44" t="s">
        <v>13</v>
      </c>
      <c r="D55" s="18" t="s">
        <v>1</v>
      </c>
      <c r="E55" s="93">
        <v>44410</v>
      </c>
      <c r="F55" s="94">
        <v>44420</v>
      </c>
      <c r="G55" s="42"/>
      <c r="H55" s="42"/>
      <c r="I55" s="11">
        <f>_xlfn.ISOWEEKNUM(Tableau2[Date reception])</f>
        <v>31</v>
      </c>
      <c r="J55" s="11">
        <f>_xlfn.ISOWEEKNUM(Tableau2[Date traitement])</f>
        <v>32</v>
      </c>
      <c r="K55" s="10">
        <f>COUNTIFS($A$2:A55,A55)</f>
        <v>1</v>
      </c>
    </row>
    <row r="56" spans="1:11" x14ac:dyDescent="0.25">
      <c r="A56" s="39">
        <v>323535715</v>
      </c>
      <c r="B56" s="44" t="s">
        <v>130</v>
      </c>
      <c r="C56" s="40" t="s">
        <v>58</v>
      </c>
      <c r="D56" s="18" t="s">
        <v>1</v>
      </c>
      <c r="E56" s="93">
        <v>44410</v>
      </c>
      <c r="F56" s="93">
        <v>44420</v>
      </c>
      <c r="G56" s="42"/>
      <c r="H56" s="50"/>
      <c r="I56" s="11">
        <f>_xlfn.ISOWEEKNUM(Tableau2[Date reception])</f>
        <v>31</v>
      </c>
      <c r="J56" s="11">
        <f>_xlfn.ISOWEEKNUM(Tableau2[Date traitement])</f>
        <v>32</v>
      </c>
      <c r="K56" s="10">
        <f>COUNTIFS($A$2:A56,A56)</f>
        <v>1</v>
      </c>
    </row>
    <row r="57" spans="1:11" x14ac:dyDescent="0.25">
      <c r="A57" s="39">
        <v>324222817</v>
      </c>
      <c r="B57" s="40" t="s">
        <v>131</v>
      </c>
      <c r="C57" s="40" t="s">
        <v>13</v>
      </c>
      <c r="D57" s="18" t="s">
        <v>1</v>
      </c>
      <c r="E57" s="93">
        <v>44410</v>
      </c>
      <c r="F57" s="93">
        <v>44420</v>
      </c>
      <c r="G57" s="51"/>
      <c r="H57" s="42"/>
      <c r="I57" s="11">
        <f>_xlfn.ISOWEEKNUM(Tableau2[Date reception])</f>
        <v>31</v>
      </c>
      <c r="J57" s="11">
        <f>_xlfn.ISOWEEKNUM(Tableau2[Date traitement])</f>
        <v>32</v>
      </c>
      <c r="K57" s="10">
        <f>COUNTIFS($A$2:A57,A57)</f>
        <v>1</v>
      </c>
    </row>
    <row r="58" spans="1:11" x14ac:dyDescent="0.25">
      <c r="A58" s="39">
        <v>324562441</v>
      </c>
      <c r="B58" s="40" t="s">
        <v>132</v>
      </c>
      <c r="C58" s="40" t="s">
        <v>13</v>
      </c>
      <c r="D58" s="18" t="s">
        <v>1</v>
      </c>
      <c r="E58" s="93">
        <v>44410</v>
      </c>
      <c r="F58" s="93">
        <v>44420</v>
      </c>
      <c r="G58" s="42"/>
      <c r="H58" s="42"/>
      <c r="I58" s="11">
        <f>_xlfn.ISOWEEKNUM(Tableau2[Date reception])</f>
        <v>31</v>
      </c>
      <c r="J58" s="11">
        <f>_xlfn.ISOWEEKNUM(Tableau2[Date traitement])</f>
        <v>32</v>
      </c>
      <c r="K58" s="10">
        <f>COUNTIFS($A$2:A58,A58)</f>
        <v>1</v>
      </c>
    </row>
    <row r="59" spans="1:11" x14ac:dyDescent="0.25">
      <c r="A59" s="43">
        <v>327975311</v>
      </c>
      <c r="B59" s="44" t="s">
        <v>133</v>
      </c>
      <c r="C59" s="44" t="s">
        <v>13</v>
      </c>
      <c r="D59" s="18" t="s">
        <v>1</v>
      </c>
      <c r="E59" s="93">
        <v>44410</v>
      </c>
      <c r="F59" s="94">
        <v>44420</v>
      </c>
      <c r="G59" s="42"/>
      <c r="H59" s="42"/>
      <c r="I59" s="11">
        <f>_xlfn.ISOWEEKNUM(Tableau2[Date reception])</f>
        <v>31</v>
      </c>
      <c r="J59" s="11">
        <f>_xlfn.ISOWEEKNUM(Tableau2[Date traitement])</f>
        <v>32</v>
      </c>
      <c r="K59" s="10">
        <f>COUNTIFS($A$2:A59,A59)</f>
        <v>1</v>
      </c>
    </row>
    <row r="60" spans="1:11" x14ac:dyDescent="0.25">
      <c r="A60" s="46">
        <v>322892382</v>
      </c>
      <c r="B60" s="47" t="s">
        <v>134</v>
      </c>
      <c r="C60" s="47" t="s">
        <v>58</v>
      </c>
      <c r="D60" s="48" t="s">
        <v>1</v>
      </c>
      <c r="E60" s="95">
        <v>44410</v>
      </c>
      <c r="F60" s="95">
        <v>44420</v>
      </c>
      <c r="G60" s="48" t="s">
        <v>135</v>
      </c>
      <c r="H60" s="49">
        <v>44383</v>
      </c>
      <c r="I60" s="11">
        <f>_xlfn.ISOWEEKNUM(Tableau2[Date reception])</f>
        <v>31</v>
      </c>
      <c r="J60" s="11">
        <f>_xlfn.ISOWEEKNUM(Tableau2[Date traitement])</f>
        <v>32</v>
      </c>
      <c r="K60" s="10">
        <f>COUNTIFS($A$2:A60,A60)</f>
        <v>1</v>
      </c>
    </row>
    <row r="61" spans="1:11" x14ac:dyDescent="0.25">
      <c r="A61" s="39" t="s">
        <v>136</v>
      </c>
      <c r="B61" s="40" t="s">
        <v>137</v>
      </c>
      <c r="C61" s="40" t="s">
        <v>13</v>
      </c>
      <c r="D61" s="18" t="s">
        <v>1</v>
      </c>
      <c r="E61" s="93">
        <v>44410</v>
      </c>
      <c r="F61" s="93">
        <v>44421</v>
      </c>
      <c r="G61" s="42"/>
      <c r="H61" s="42"/>
      <c r="I61" s="11">
        <f>_xlfn.ISOWEEKNUM(Tableau2[Date reception])</f>
        <v>31</v>
      </c>
      <c r="J61" s="11">
        <f>_xlfn.ISOWEEKNUM(Tableau2[Date traitement])</f>
        <v>32</v>
      </c>
      <c r="K61" s="10">
        <f>COUNTIFS($A$2:A61,A61)</f>
        <v>1</v>
      </c>
    </row>
    <row r="62" spans="1:11" x14ac:dyDescent="0.25">
      <c r="A62" s="39" t="s">
        <v>138</v>
      </c>
      <c r="B62" s="40" t="s">
        <v>139</v>
      </c>
      <c r="C62" s="40" t="s">
        <v>13</v>
      </c>
      <c r="D62" s="18" t="s">
        <v>1</v>
      </c>
      <c r="E62" s="93">
        <v>44410</v>
      </c>
      <c r="F62" s="93">
        <v>44421</v>
      </c>
      <c r="G62" s="42"/>
      <c r="H62" s="42"/>
      <c r="I62" s="11">
        <f>_xlfn.ISOWEEKNUM(Tableau2[Date reception])</f>
        <v>31</v>
      </c>
      <c r="J62" s="11">
        <f>_xlfn.ISOWEEKNUM(Tableau2[Date traitement])</f>
        <v>32</v>
      </c>
      <c r="K62" s="10">
        <f>COUNTIFS($A$2:A62,A62)</f>
        <v>1</v>
      </c>
    </row>
    <row r="63" spans="1:11" x14ac:dyDescent="0.25">
      <c r="A63" s="39" t="s">
        <v>140</v>
      </c>
      <c r="B63" s="40" t="s">
        <v>141</v>
      </c>
      <c r="C63" s="40" t="s">
        <v>13</v>
      </c>
      <c r="D63" s="18" t="s">
        <v>1</v>
      </c>
      <c r="E63" s="93">
        <v>44410</v>
      </c>
      <c r="F63" s="93">
        <v>44421</v>
      </c>
      <c r="G63" s="42"/>
      <c r="H63" s="42"/>
      <c r="I63" s="11">
        <f>_xlfn.ISOWEEKNUM(Tableau2[Date reception])</f>
        <v>31</v>
      </c>
      <c r="J63" s="11">
        <f>_xlfn.ISOWEEKNUM(Tableau2[Date traitement])</f>
        <v>32</v>
      </c>
      <c r="K63" s="10">
        <f>COUNTIFS($A$2:A63,A63)</f>
        <v>1</v>
      </c>
    </row>
    <row r="64" spans="1:11" x14ac:dyDescent="0.25">
      <c r="A64" s="39" t="s">
        <v>142</v>
      </c>
      <c r="B64" s="40" t="s">
        <v>143</v>
      </c>
      <c r="C64" s="40" t="s">
        <v>13</v>
      </c>
      <c r="D64" s="18" t="s">
        <v>1</v>
      </c>
      <c r="E64" s="93">
        <v>44410</v>
      </c>
      <c r="F64" s="93">
        <v>44421</v>
      </c>
      <c r="G64" s="42"/>
      <c r="H64" s="42"/>
      <c r="I64" s="11">
        <f>_xlfn.ISOWEEKNUM(Tableau2[Date reception])</f>
        <v>31</v>
      </c>
      <c r="J64" s="11">
        <f>_xlfn.ISOWEEKNUM(Tableau2[Date traitement])</f>
        <v>32</v>
      </c>
      <c r="K64" s="10">
        <f>COUNTIFS($A$2:A64,A64)</f>
        <v>1</v>
      </c>
    </row>
    <row r="65" spans="1:11" x14ac:dyDescent="0.25">
      <c r="A65" s="39" t="s">
        <v>144</v>
      </c>
      <c r="B65" s="40" t="s">
        <v>145</v>
      </c>
      <c r="C65" s="40" t="s">
        <v>13</v>
      </c>
      <c r="D65" s="18" t="s">
        <v>1</v>
      </c>
      <c r="E65" s="93">
        <v>44410</v>
      </c>
      <c r="F65" s="93">
        <v>44421</v>
      </c>
      <c r="G65" s="42"/>
      <c r="H65" s="42"/>
      <c r="I65" s="11">
        <f>_xlfn.ISOWEEKNUM(Tableau2[Date reception])</f>
        <v>31</v>
      </c>
      <c r="J65" s="11">
        <f>_xlfn.ISOWEEKNUM(Tableau2[Date traitement])</f>
        <v>32</v>
      </c>
      <c r="K65" s="10">
        <f>COUNTIFS($A$2:A65,A65)</f>
        <v>1</v>
      </c>
    </row>
    <row r="66" spans="1:11" x14ac:dyDescent="0.25">
      <c r="A66" s="39" t="s">
        <v>146</v>
      </c>
      <c r="B66" s="44" t="s">
        <v>147</v>
      </c>
      <c r="C66" s="40" t="s">
        <v>58</v>
      </c>
      <c r="D66" s="18" t="s">
        <v>1</v>
      </c>
      <c r="E66" s="93">
        <v>44410</v>
      </c>
      <c r="F66" s="93">
        <v>44421</v>
      </c>
      <c r="G66" s="42"/>
      <c r="H66" s="42"/>
      <c r="I66" s="11">
        <f>_xlfn.ISOWEEKNUM(Tableau2[Date reception])</f>
        <v>31</v>
      </c>
      <c r="J66" s="11">
        <f>_xlfn.ISOWEEKNUM(Tableau2[Date traitement])</f>
        <v>32</v>
      </c>
      <c r="K66" s="10">
        <f>COUNTIFS($A$2:A66,A66)</f>
        <v>1</v>
      </c>
    </row>
    <row r="67" spans="1:11" x14ac:dyDescent="0.25">
      <c r="A67" s="39">
        <v>326883777</v>
      </c>
      <c r="B67" s="40" t="s">
        <v>148</v>
      </c>
      <c r="C67" s="40" t="s">
        <v>13</v>
      </c>
      <c r="D67" s="18" t="s">
        <v>1</v>
      </c>
      <c r="E67" s="93">
        <v>44410</v>
      </c>
      <c r="F67" s="93">
        <v>44421</v>
      </c>
      <c r="G67" s="42"/>
      <c r="H67" s="42"/>
      <c r="I67" s="11">
        <f>_xlfn.ISOWEEKNUM(Tableau2[Date reception])</f>
        <v>31</v>
      </c>
      <c r="J67" s="11">
        <f>_xlfn.ISOWEEKNUM(Tableau2[Date traitement])</f>
        <v>32</v>
      </c>
      <c r="K67" s="10">
        <f>COUNTIFS($A$2:A67,A67)</f>
        <v>1</v>
      </c>
    </row>
    <row r="68" spans="1:11" x14ac:dyDescent="0.25">
      <c r="A68" s="39">
        <v>326884069</v>
      </c>
      <c r="B68" s="40" t="s">
        <v>149</v>
      </c>
      <c r="C68" s="40" t="s">
        <v>13</v>
      </c>
      <c r="D68" s="18" t="s">
        <v>1</v>
      </c>
      <c r="E68" s="93">
        <v>44410</v>
      </c>
      <c r="F68" s="93">
        <v>44421</v>
      </c>
      <c r="G68" s="42"/>
      <c r="H68" s="42"/>
      <c r="I68" s="11">
        <f>_xlfn.ISOWEEKNUM(Tableau2[Date reception])</f>
        <v>31</v>
      </c>
      <c r="J68" s="11">
        <f>_xlfn.ISOWEEKNUM(Tableau2[Date traitement])</f>
        <v>32</v>
      </c>
      <c r="K68" s="10">
        <f>COUNTIFS($A$2:A68,A68)</f>
        <v>1</v>
      </c>
    </row>
    <row r="69" spans="1:11" x14ac:dyDescent="0.25">
      <c r="A69" s="39">
        <v>326884799</v>
      </c>
      <c r="B69" s="40" t="s">
        <v>150</v>
      </c>
      <c r="C69" s="40" t="s">
        <v>13</v>
      </c>
      <c r="D69" s="18" t="s">
        <v>1</v>
      </c>
      <c r="E69" s="93">
        <v>44410</v>
      </c>
      <c r="F69" s="93">
        <v>44421</v>
      </c>
      <c r="G69" s="42"/>
      <c r="H69" s="42"/>
      <c r="I69" s="11">
        <f>_xlfn.ISOWEEKNUM(Tableau2[Date reception])</f>
        <v>31</v>
      </c>
      <c r="J69" s="11">
        <f>_xlfn.ISOWEEKNUM(Tableau2[Date traitement])</f>
        <v>32</v>
      </c>
      <c r="K69" s="10">
        <f>COUNTIFS($A$2:A69,A69)</f>
        <v>1</v>
      </c>
    </row>
    <row r="70" spans="1:11" x14ac:dyDescent="0.25">
      <c r="A70" s="39">
        <v>326884989</v>
      </c>
      <c r="B70" s="40" t="s">
        <v>151</v>
      </c>
      <c r="C70" s="40" t="s">
        <v>13</v>
      </c>
      <c r="D70" s="18" t="s">
        <v>1</v>
      </c>
      <c r="E70" s="93">
        <v>44410</v>
      </c>
      <c r="F70" s="93">
        <v>44421</v>
      </c>
      <c r="G70" s="42"/>
      <c r="H70" s="42"/>
      <c r="I70" s="11">
        <f>_xlfn.ISOWEEKNUM(Tableau2[Date reception])</f>
        <v>31</v>
      </c>
      <c r="J70" s="11">
        <f>_xlfn.ISOWEEKNUM(Tableau2[Date traitement])</f>
        <v>32</v>
      </c>
      <c r="K70" s="10">
        <f>COUNTIFS($A$2:A70,A70)</f>
        <v>1</v>
      </c>
    </row>
    <row r="71" spans="1:11" x14ac:dyDescent="0.25">
      <c r="A71" s="39" t="s">
        <v>152</v>
      </c>
      <c r="B71" s="40" t="s">
        <v>153</v>
      </c>
      <c r="C71" s="40" t="s">
        <v>13</v>
      </c>
      <c r="D71" s="18" t="s">
        <v>1</v>
      </c>
      <c r="E71" s="93">
        <v>44410</v>
      </c>
      <c r="F71" s="93">
        <v>44421</v>
      </c>
      <c r="G71" s="42"/>
      <c r="H71" s="42"/>
      <c r="I71" s="11">
        <f>_xlfn.ISOWEEKNUM(Tableau2[Date reception])</f>
        <v>31</v>
      </c>
      <c r="J71" s="11">
        <f>_xlfn.ISOWEEKNUM(Tableau2[Date traitement])</f>
        <v>32</v>
      </c>
      <c r="K71" s="10">
        <f>COUNTIFS($A$2:A71,A71)</f>
        <v>1</v>
      </c>
    </row>
    <row r="72" spans="1:11" x14ac:dyDescent="0.25">
      <c r="A72" s="43">
        <v>326970052</v>
      </c>
      <c r="B72" s="44" t="s">
        <v>154</v>
      </c>
      <c r="C72" s="44" t="s">
        <v>58</v>
      </c>
      <c r="D72" s="18" t="s">
        <v>1</v>
      </c>
      <c r="E72" s="93">
        <v>44410</v>
      </c>
      <c r="F72" s="94">
        <v>44421</v>
      </c>
      <c r="G72" s="42"/>
      <c r="H72" s="42"/>
      <c r="I72" s="11">
        <f>_xlfn.ISOWEEKNUM(Tableau2[Date reception])</f>
        <v>31</v>
      </c>
      <c r="J72" s="11">
        <f>_xlfn.ISOWEEKNUM(Tableau2[Date traitement])</f>
        <v>32</v>
      </c>
      <c r="K72" s="10">
        <f>COUNTIFS($A$2:A72,A72)</f>
        <v>1</v>
      </c>
    </row>
    <row r="73" spans="1:11" x14ac:dyDescent="0.25">
      <c r="A73" s="39">
        <v>326971894</v>
      </c>
      <c r="B73" s="40" t="s">
        <v>155</v>
      </c>
      <c r="C73" s="40" t="s">
        <v>13</v>
      </c>
      <c r="D73" s="18" t="s">
        <v>1</v>
      </c>
      <c r="E73" s="93">
        <v>44410</v>
      </c>
      <c r="F73" s="93">
        <v>44421</v>
      </c>
      <c r="G73" s="42"/>
      <c r="H73" s="42"/>
      <c r="I73" s="11">
        <f>_xlfn.ISOWEEKNUM(Tableau2[Date reception])</f>
        <v>31</v>
      </c>
      <c r="J73" s="11">
        <f>_xlfn.ISOWEEKNUM(Tableau2[Date traitement])</f>
        <v>32</v>
      </c>
      <c r="K73" s="10">
        <f>COUNTIFS($A$2:A73,A73)</f>
        <v>1</v>
      </c>
    </row>
    <row r="74" spans="1:11" x14ac:dyDescent="0.25">
      <c r="A74" s="39">
        <v>326972159</v>
      </c>
      <c r="B74" s="40" t="s">
        <v>156</v>
      </c>
      <c r="C74" s="40" t="s">
        <v>13</v>
      </c>
      <c r="D74" s="18" t="s">
        <v>1</v>
      </c>
      <c r="E74" s="93">
        <v>44410</v>
      </c>
      <c r="F74" s="93">
        <v>44422</v>
      </c>
      <c r="G74" s="42"/>
      <c r="H74" s="42"/>
      <c r="I74" s="11">
        <f>_xlfn.ISOWEEKNUM(Tableau2[Date reception])</f>
        <v>31</v>
      </c>
      <c r="J74" s="11">
        <f>_xlfn.ISOWEEKNUM(Tableau2[Date traitement])</f>
        <v>32</v>
      </c>
      <c r="K74" s="10">
        <f>COUNTIFS($A$2:A74,A74)</f>
        <v>1</v>
      </c>
    </row>
    <row r="75" spans="1:11" x14ac:dyDescent="0.25">
      <c r="A75" s="39">
        <v>324592245</v>
      </c>
      <c r="B75" s="40" t="s">
        <v>157</v>
      </c>
      <c r="C75" s="40" t="s">
        <v>58</v>
      </c>
      <c r="D75" s="18" t="s">
        <v>1</v>
      </c>
      <c r="E75" s="93">
        <v>44410</v>
      </c>
      <c r="F75" s="93">
        <v>44424</v>
      </c>
      <c r="G75" s="42"/>
      <c r="H75" s="42"/>
      <c r="I75" s="11">
        <f>_xlfn.ISOWEEKNUM(Tableau2[Date reception])</f>
        <v>31</v>
      </c>
      <c r="J75" s="11">
        <f>_xlfn.ISOWEEKNUM(Tableau2[Date traitement])</f>
        <v>33</v>
      </c>
      <c r="K75" s="10">
        <f>COUNTIFS($A$2:A75,A75)</f>
        <v>1</v>
      </c>
    </row>
    <row r="76" spans="1:11" x14ac:dyDescent="0.25">
      <c r="A76" s="43">
        <v>320938085</v>
      </c>
      <c r="B76" s="44" t="s">
        <v>158</v>
      </c>
      <c r="C76" s="44" t="s">
        <v>13</v>
      </c>
      <c r="D76" s="18" t="s">
        <v>1</v>
      </c>
      <c r="E76" s="94">
        <v>44410</v>
      </c>
      <c r="F76" s="94">
        <v>44425</v>
      </c>
      <c r="G76" s="42"/>
      <c r="H76" s="42"/>
      <c r="I76" s="11">
        <f>_xlfn.ISOWEEKNUM(Tableau2[Date reception])</f>
        <v>31</v>
      </c>
      <c r="J76" s="11">
        <f>_xlfn.ISOWEEKNUM(Tableau2[Date traitement])</f>
        <v>33</v>
      </c>
      <c r="K76" s="10">
        <f>COUNTIFS($A$2:A76,A76)</f>
        <v>1</v>
      </c>
    </row>
    <row r="77" spans="1:11" x14ac:dyDescent="0.25">
      <c r="A77" s="39">
        <v>320391995</v>
      </c>
      <c r="B77" s="40" t="s">
        <v>159</v>
      </c>
      <c r="C77" s="40" t="s">
        <v>58</v>
      </c>
      <c r="D77" s="18" t="s">
        <v>1</v>
      </c>
      <c r="E77" s="93">
        <v>44410</v>
      </c>
      <c r="F77" s="93">
        <v>44427</v>
      </c>
      <c r="G77" s="42"/>
      <c r="H77" s="42"/>
      <c r="I77" s="11">
        <f>_xlfn.ISOWEEKNUM(Tableau2[Date reception])</f>
        <v>31</v>
      </c>
      <c r="J77" s="11">
        <f>_xlfn.ISOWEEKNUM(Tableau2[Date traitement])</f>
        <v>33</v>
      </c>
      <c r="K77" s="10">
        <f>COUNTIFS($A$2:A77,A77)</f>
        <v>1</v>
      </c>
    </row>
    <row r="78" spans="1:11" x14ac:dyDescent="0.25">
      <c r="A78" s="39">
        <v>326883224</v>
      </c>
      <c r="B78" s="40" t="s">
        <v>160</v>
      </c>
      <c r="C78" s="40" t="s">
        <v>13</v>
      </c>
      <c r="D78" s="18" t="s">
        <v>1</v>
      </c>
      <c r="E78" s="93">
        <v>44410</v>
      </c>
      <c r="F78" s="93">
        <v>44428</v>
      </c>
      <c r="G78" s="42"/>
      <c r="H78" s="42"/>
      <c r="I78" s="11">
        <f>_xlfn.ISOWEEKNUM(Tableau2[Date reception])</f>
        <v>31</v>
      </c>
      <c r="J78" s="11">
        <f>_xlfn.ISOWEEKNUM(Tableau2[Date traitement])</f>
        <v>33</v>
      </c>
      <c r="K78" s="10">
        <f>COUNTIFS($A$2:A78,A78)</f>
        <v>1</v>
      </c>
    </row>
    <row r="79" spans="1:11" x14ac:dyDescent="0.25">
      <c r="A79" s="39">
        <v>326886798</v>
      </c>
      <c r="B79" s="40" t="s">
        <v>161</v>
      </c>
      <c r="C79" s="40" t="s">
        <v>58</v>
      </c>
      <c r="D79" s="18" t="s">
        <v>1</v>
      </c>
      <c r="E79" s="93">
        <v>44410</v>
      </c>
      <c r="F79" s="93">
        <v>44428</v>
      </c>
      <c r="G79" s="42"/>
      <c r="H79" s="42"/>
      <c r="I79" s="11">
        <f>_xlfn.ISOWEEKNUM(Tableau2[Date reception])</f>
        <v>31</v>
      </c>
      <c r="J79" s="11">
        <f>_xlfn.ISOWEEKNUM(Tableau2[Date traitement])</f>
        <v>33</v>
      </c>
      <c r="K79" s="10">
        <f>COUNTIFS($A$2:A79,A79)</f>
        <v>1</v>
      </c>
    </row>
    <row r="80" spans="1:11" x14ac:dyDescent="0.25">
      <c r="A80" s="39">
        <v>320863480</v>
      </c>
      <c r="B80" s="44" t="s">
        <v>162</v>
      </c>
      <c r="C80" s="40" t="s">
        <v>13</v>
      </c>
      <c r="D80" s="18" t="s">
        <v>1</v>
      </c>
      <c r="E80" s="94">
        <v>44410</v>
      </c>
      <c r="F80" s="93">
        <v>44432</v>
      </c>
      <c r="G80" s="42"/>
      <c r="H80" s="45">
        <v>44386</v>
      </c>
      <c r="I80" s="11">
        <f>_xlfn.ISOWEEKNUM(Tableau2[Date reception])</f>
        <v>31</v>
      </c>
      <c r="J80" s="11">
        <f>_xlfn.ISOWEEKNUM(Tableau2[Date traitement])</f>
        <v>34</v>
      </c>
      <c r="K80" s="10">
        <f>COUNTIFS($A$2:A80,A80)</f>
        <v>1</v>
      </c>
    </row>
    <row r="81" spans="1:11" x14ac:dyDescent="0.25">
      <c r="A81" s="39">
        <v>327828557</v>
      </c>
      <c r="B81" s="40" t="s">
        <v>163</v>
      </c>
      <c r="C81" s="40" t="s">
        <v>13</v>
      </c>
      <c r="D81" s="17" t="s">
        <v>1</v>
      </c>
      <c r="E81" s="93">
        <v>44410</v>
      </c>
      <c r="F81" s="93">
        <v>44433</v>
      </c>
      <c r="G81" s="42"/>
      <c r="H81" s="42"/>
      <c r="I81" s="11">
        <f>_xlfn.ISOWEEKNUM(Tableau2[Date reception])</f>
        <v>31</v>
      </c>
      <c r="J81" s="11">
        <f>_xlfn.ISOWEEKNUM(Tableau2[Date traitement])</f>
        <v>34</v>
      </c>
      <c r="K81" s="10">
        <f>COUNTIFS($A$2:A81,A81)</f>
        <v>1</v>
      </c>
    </row>
    <row r="82" spans="1:11" x14ac:dyDescent="0.25">
      <c r="A82" s="43">
        <v>328640511</v>
      </c>
      <c r="B82" s="44" t="s">
        <v>82</v>
      </c>
      <c r="C82" s="44" t="s">
        <v>58</v>
      </c>
      <c r="D82" s="18" t="s">
        <v>1</v>
      </c>
      <c r="E82" s="93">
        <v>44410</v>
      </c>
      <c r="F82" s="94">
        <v>44433</v>
      </c>
      <c r="G82" s="42" t="s">
        <v>164</v>
      </c>
      <c r="H82" s="45">
        <v>44410</v>
      </c>
      <c r="I82" s="11">
        <f>_xlfn.ISOWEEKNUM(Tableau2[Date reception])</f>
        <v>31</v>
      </c>
      <c r="J82" s="11">
        <f>_xlfn.ISOWEEKNUM(Tableau2[Date traitement])</f>
        <v>34</v>
      </c>
      <c r="K82" s="10">
        <f>COUNTIFS($A$2:A82,A82)</f>
        <v>1</v>
      </c>
    </row>
    <row r="83" spans="1:11" x14ac:dyDescent="0.25">
      <c r="A83" s="43">
        <v>320023461</v>
      </c>
      <c r="B83" s="44" t="s">
        <v>165</v>
      </c>
      <c r="C83" s="44" t="s">
        <v>58</v>
      </c>
      <c r="D83" s="17" t="s">
        <v>1</v>
      </c>
      <c r="E83" s="93">
        <v>44410</v>
      </c>
      <c r="F83" s="94">
        <v>44438</v>
      </c>
      <c r="G83" s="42"/>
      <c r="H83" s="45">
        <v>44366</v>
      </c>
      <c r="I83" s="11">
        <f>_xlfn.ISOWEEKNUM(Tableau2[Date reception])</f>
        <v>31</v>
      </c>
      <c r="J83" s="11">
        <f>_xlfn.ISOWEEKNUM(Tableau2[Date traitement])</f>
        <v>35</v>
      </c>
      <c r="K83" s="10">
        <f>COUNTIFS($A$2:A83,A83)</f>
        <v>1</v>
      </c>
    </row>
    <row r="84" spans="1:11" x14ac:dyDescent="0.25">
      <c r="A84" s="39">
        <v>322483694</v>
      </c>
      <c r="B84" s="40" t="s">
        <v>166</v>
      </c>
      <c r="C84" s="40" t="s">
        <v>13</v>
      </c>
      <c r="D84" s="18" t="s">
        <v>1</v>
      </c>
      <c r="E84" s="93">
        <v>44410</v>
      </c>
      <c r="F84" s="93">
        <v>44438</v>
      </c>
      <c r="G84" s="42"/>
      <c r="H84" s="45">
        <v>44359</v>
      </c>
      <c r="I84" s="11">
        <f>_xlfn.ISOWEEKNUM(Tableau2[Date reception])</f>
        <v>31</v>
      </c>
      <c r="J84" s="11">
        <f>_xlfn.ISOWEEKNUM(Tableau2[Date traitement])</f>
        <v>35</v>
      </c>
      <c r="K84" s="10">
        <f>COUNTIFS($A$2:A84,A84)</f>
        <v>1</v>
      </c>
    </row>
    <row r="85" spans="1:11" x14ac:dyDescent="0.25">
      <c r="A85" s="39">
        <v>322484100</v>
      </c>
      <c r="B85" s="44" t="s">
        <v>134</v>
      </c>
      <c r="C85" s="40" t="s">
        <v>58</v>
      </c>
      <c r="D85" s="18" t="s">
        <v>1</v>
      </c>
      <c r="E85" s="93">
        <v>44410</v>
      </c>
      <c r="F85" s="93">
        <v>44438</v>
      </c>
      <c r="G85" s="42"/>
      <c r="H85" s="45">
        <v>44266</v>
      </c>
      <c r="I85" s="11">
        <f>_xlfn.ISOWEEKNUM(Tableau2[Date reception])</f>
        <v>31</v>
      </c>
      <c r="J85" s="11">
        <f>_xlfn.ISOWEEKNUM(Tableau2[Date traitement])</f>
        <v>35</v>
      </c>
      <c r="K85" s="10">
        <f>COUNTIFS($A$2:A85,A85)</f>
        <v>1</v>
      </c>
    </row>
    <row r="86" spans="1:11" x14ac:dyDescent="0.25">
      <c r="A86" s="39">
        <v>322442638</v>
      </c>
      <c r="B86" s="40" t="s">
        <v>167</v>
      </c>
      <c r="C86" s="40" t="s">
        <v>13</v>
      </c>
      <c r="D86" s="18" t="s">
        <v>1</v>
      </c>
      <c r="E86" s="93">
        <v>44410</v>
      </c>
      <c r="F86" s="93">
        <v>44438</v>
      </c>
      <c r="G86" s="42"/>
      <c r="H86" s="45">
        <v>44121</v>
      </c>
      <c r="I86" s="11">
        <f>_xlfn.ISOWEEKNUM(Tableau2[Date reception])</f>
        <v>31</v>
      </c>
      <c r="J86" s="11">
        <f>_xlfn.ISOWEEKNUM(Tableau2[Date traitement])</f>
        <v>35</v>
      </c>
      <c r="K86" s="10">
        <f>COUNTIFS($A$2:A86,A86)</f>
        <v>1</v>
      </c>
    </row>
    <row r="87" spans="1:11" x14ac:dyDescent="0.25">
      <c r="A87" s="43">
        <v>323551241</v>
      </c>
      <c r="B87" s="44" t="s">
        <v>168</v>
      </c>
      <c r="C87" s="44" t="s">
        <v>58</v>
      </c>
      <c r="D87" s="18" t="s">
        <v>1</v>
      </c>
      <c r="E87" s="93">
        <v>44410</v>
      </c>
      <c r="F87" s="94">
        <v>44438</v>
      </c>
      <c r="G87" s="42" t="s">
        <v>169</v>
      </c>
      <c r="H87" s="45">
        <v>44410</v>
      </c>
      <c r="I87" s="11">
        <f>_xlfn.ISOWEEKNUM(Tableau2[Date reception])</f>
        <v>31</v>
      </c>
      <c r="J87" s="11">
        <f>_xlfn.ISOWEEKNUM(Tableau2[Date traitement])</f>
        <v>35</v>
      </c>
      <c r="K87" s="10">
        <f>COUNTIFS($A$2:A87,A87)</f>
        <v>1</v>
      </c>
    </row>
    <row r="88" spans="1:11" x14ac:dyDescent="0.25">
      <c r="A88" s="39">
        <v>322896920</v>
      </c>
      <c r="B88" s="40" t="s">
        <v>170</v>
      </c>
      <c r="C88" s="40" t="s">
        <v>58</v>
      </c>
      <c r="D88" s="18" t="s">
        <v>1</v>
      </c>
      <c r="E88" s="93">
        <v>44410</v>
      </c>
      <c r="F88" s="93">
        <v>44438</v>
      </c>
      <c r="G88" s="42" t="s">
        <v>171</v>
      </c>
      <c r="H88" s="45">
        <v>44386</v>
      </c>
      <c r="I88" s="11">
        <f>_xlfn.ISOWEEKNUM(Tableau2[Date reception])</f>
        <v>31</v>
      </c>
      <c r="J88" s="11">
        <f>_xlfn.ISOWEEKNUM(Tableau2[Date traitement])</f>
        <v>35</v>
      </c>
      <c r="K88" s="10">
        <f>COUNTIFS($A$2:A88,A88)</f>
        <v>1</v>
      </c>
    </row>
    <row r="89" spans="1:11" x14ac:dyDescent="0.25">
      <c r="A89" s="39">
        <v>322896596</v>
      </c>
      <c r="B89" s="44" t="s">
        <v>172</v>
      </c>
      <c r="C89" s="40" t="s">
        <v>58</v>
      </c>
      <c r="D89" s="18" t="s">
        <v>1</v>
      </c>
      <c r="E89" s="93">
        <v>44410</v>
      </c>
      <c r="F89" s="93">
        <v>44438</v>
      </c>
      <c r="G89" s="42" t="s">
        <v>171</v>
      </c>
      <c r="H89" s="45">
        <v>44384</v>
      </c>
      <c r="I89" s="11">
        <f>_xlfn.ISOWEEKNUM(Tableau2[Date reception])</f>
        <v>31</v>
      </c>
      <c r="J89" s="11">
        <f>_xlfn.ISOWEEKNUM(Tableau2[Date traitement])</f>
        <v>35</v>
      </c>
      <c r="K89" s="10">
        <f>COUNTIFS($A$2:A89,A89)</f>
        <v>1</v>
      </c>
    </row>
    <row r="90" spans="1:11" x14ac:dyDescent="0.25">
      <c r="A90" s="43">
        <v>322442090</v>
      </c>
      <c r="B90" s="44" t="s">
        <v>173</v>
      </c>
      <c r="C90" s="44" t="s">
        <v>58</v>
      </c>
      <c r="D90" s="18" t="s">
        <v>1</v>
      </c>
      <c r="E90" s="93">
        <v>44410</v>
      </c>
      <c r="F90" s="94">
        <v>44438</v>
      </c>
      <c r="G90" s="42" t="s">
        <v>171</v>
      </c>
      <c r="H90" s="45">
        <v>44410</v>
      </c>
      <c r="I90" s="11">
        <f>_xlfn.ISOWEEKNUM(Tableau2[Date reception])</f>
        <v>31</v>
      </c>
      <c r="J90" s="11">
        <f>_xlfn.ISOWEEKNUM(Tableau2[Date traitement])</f>
        <v>35</v>
      </c>
      <c r="K90" s="10">
        <f>COUNTIFS($A$2:A90,A90)</f>
        <v>1</v>
      </c>
    </row>
    <row r="91" spans="1:11" x14ac:dyDescent="0.25">
      <c r="A91" s="39">
        <v>323558226</v>
      </c>
      <c r="B91" s="44" t="s">
        <v>174</v>
      </c>
      <c r="C91" s="40" t="s">
        <v>58</v>
      </c>
      <c r="D91" s="18" t="s">
        <v>1</v>
      </c>
      <c r="E91" s="93">
        <v>44410</v>
      </c>
      <c r="F91" s="93">
        <v>44438</v>
      </c>
      <c r="G91" s="42"/>
      <c r="H91" s="45">
        <v>44406</v>
      </c>
      <c r="I91" s="11">
        <f>_xlfn.ISOWEEKNUM(Tableau2[Date reception])</f>
        <v>31</v>
      </c>
      <c r="J91" s="11">
        <f>_xlfn.ISOWEEKNUM(Tableau2[Date traitement])</f>
        <v>35</v>
      </c>
      <c r="K91" s="10">
        <f>COUNTIFS($A$2:A91,A91)</f>
        <v>1</v>
      </c>
    </row>
    <row r="92" spans="1:11" x14ac:dyDescent="0.25">
      <c r="A92" s="39">
        <v>320929321</v>
      </c>
      <c r="B92" s="40" t="s">
        <v>175</v>
      </c>
      <c r="C92" s="40" t="s">
        <v>58</v>
      </c>
      <c r="D92" s="18" t="s">
        <v>1</v>
      </c>
      <c r="E92" s="93">
        <v>44410</v>
      </c>
      <c r="F92" s="93">
        <v>44439</v>
      </c>
      <c r="G92" s="42"/>
      <c r="H92" s="52">
        <v>44294</v>
      </c>
      <c r="I92" s="11">
        <f>_xlfn.ISOWEEKNUM(Tableau2[Date reception])</f>
        <v>31</v>
      </c>
      <c r="J92" s="11">
        <f>_xlfn.ISOWEEKNUM(Tableau2[Date traitement])</f>
        <v>35</v>
      </c>
      <c r="K92" s="10">
        <f>COUNTIFS($A$2:A92,A92)</f>
        <v>1</v>
      </c>
    </row>
    <row r="93" spans="1:11" x14ac:dyDescent="0.25">
      <c r="A93" s="39">
        <v>321783869</v>
      </c>
      <c r="B93" s="44" t="s">
        <v>176</v>
      </c>
      <c r="C93" s="40" t="s">
        <v>58</v>
      </c>
      <c r="D93" s="18" t="s">
        <v>1</v>
      </c>
      <c r="E93" s="93">
        <v>44410</v>
      </c>
      <c r="F93" s="93">
        <v>44439</v>
      </c>
      <c r="G93" s="42" t="s">
        <v>177</v>
      </c>
      <c r="H93" s="45">
        <v>44271</v>
      </c>
      <c r="I93" s="11">
        <f>_xlfn.ISOWEEKNUM(Tableau2[Date reception])</f>
        <v>31</v>
      </c>
      <c r="J93" s="11">
        <f>_xlfn.ISOWEEKNUM(Tableau2[Date traitement])</f>
        <v>35</v>
      </c>
      <c r="K93" s="10">
        <f>COUNTIFS($A$2:A93,A93)</f>
        <v>1</v>
      </c>
    </row>
    <row r="94" spans="1:11" x14ac:dyDescent="0.25">
      <c r="A94" s="39">
        <v>320272925</v>
      </c>
      <c r="B94" s="40" t="s">
        <v>178</v>
      </c>
      <c r="C94" s="40" t="s">
        <v>58</v>
      </c>
      <c r="D94" s="18" t="s">
        <v>1</v>
      </c>
      <c r="E94" s="93">
        <v>44410</v>
      </c>
      <c r="F94" s="93">
        <v>44439</v>
      </c>
      <c r="G94" s="42"/>
      <c r="H94" s="45">
        <v>44322</v>
      </c>
      <c r="I94" s="11">
        <f>_xlfn.ISOWEEKNUM(Tableau2[Date reception])</f>
        <v>31</v>
      </c>
      <c r="J94" s="11">
        <f>_xlfn.ISOWEEKNUM(Tableau2[Date traitement])</f>
        <v>35</v>
      </c>
      <c r="K94" s="10">
        <f>COUNTIFS($A$2:A94,A94)</f>
        <v>1</v>
      </c>
    </row>
    <row r="95" spans="1:11" x14ac:dyDescent="0.25">
      <c r="A95" s="39">
        <v>320605060</v>
      </c>
      <c r="B95" s="44" t="s">
        <v>179</v>
      </c>
      <c r="C95" s="40" t="s">
        <v>58</v>
      </c>
      <c r="D95" s="18" t="s">
        <v>1</v>
      </c>
      <c r="E95" s="93">
        <v>44410</v>
      </c>
      <c r="F95" s="93">
        <v>44440</v>
      </c>
      <c r="G95" s="42"/>
      <c r="H95" s="45">
        <v>44285</v>
      </c>
      <c r="I95" s="11">
        <f>_xlfn.ISOWEEKNUM(Tableau2[Date reception])</f>
        <v>31</v>
      </c>
      <c r="J95" s="11">
        <f>_xlfn.ISOWEEKNUM(Tableau2[Date traitement])</f>
        <v>35</v>
      </c>
      <c r="K95" s="10">
        <f>COUNTIFS($A$2:A95,A95)</f>
        <v>1</v>
      </c>
    </row>
    <row r="96" spans="1:11" x14ac:dyDescent="0.25">
      <c r="A96" s="39">
        <v>320738500</v>
      </c>
      <c r="B96" s="44" t="s">
        <v>180</v>
      </c>
      <c r="C96" s="40" t="s">
        <v>58</v>
      </c>
      <c r="D96" s="18" t="s">
        <v>1</v>
      </c>
      <c r="E96" s="93">
        <v>44410</v>
      </c>
      <c r="F96" s="93">
        <v>44440</v>
      </c>
      <c r="G96" s="42"/>
      <c r="H96" s="45">
        <v>44277</v>
      </c>
      <c r="I96" s="11">
        <f>_xlfn.ISOWEEKNUM(Tableau2[Date reception])</f>
        <v>31</v>
      </c>
      <c r="J96" s="11">
        <f>_xlfn.ISOWEEKNUM(Tableau2[Date traitement])</f>
        <v>35</v>
      </c>
      <c r="K96" s="10">
        <f>COUNTIFS($A$2:A96,A96)</f>
        <v>1</v>
      </c>
    </row>
    <row r="97" spans="1:11" x14ac:dyDescent="0.25">
      <c r="A97" s="39">
        <v>320631865</v>
      </c>
      <c r="B97" s="40" t="s">
        <v>181</v>
      </c>
      <c r="C97" s="40" t="s">
        <v>13</v>
      </c>
      <c r="D97" s="18" t="s">
        <v>1</v>
      </c>
      <c r="E97" s="93">
        <v>44410</v>
      </c>
      <c r="F97" s="93">
        <v>44440</v>
      </c>
      <c r="G97" s="42"/>
      <c r="H97" s="45">
        <v>44274</v>
      </c>
      <c r="I97" s="11">
        <f>_xlfn.ISOWEEKNUM(Tableau2[Date reception])</f>
        <v>31</v>
      </c>
      <c r="J97" s="11">
        <f>_xlfn.ISOWEEKNUM(Tableau2[Date traitement])</f>
        <v>35</v>
      </c>
      <c r="K97" s="10">
        <f>COUNTIFS($A$2:A97,A97)</f>
        <v>1</v>
      </c>
    </row>
    <row r="98" spans="1:11" x14ac:dyDescent="0.25">
      <c r="A98" s="39">
        <v>320451458</v>
      </c>
      <c r="B98" s="44" t="s">
        <v>182</v>
      </c>
      <c r="C98" s="40" t="s">
        <v>58</v>
      </c>
      <c r="D98" s="18" t="s">
        <v>1</v>
      </c>
      <c r="E98" s="93">
        <v>44410</v>
      </c>
      <c r="F98" s="93">
        <v>44440</v>
      </c>
      <c r="G98" s="42" t="s">
        <v>43</v>
      </c>
      <c r="H98" s="45">
        <v>44375</v>
      </c>
      <c r="I98" s="11">
        <f>_xlfn.ISOWEEKNUM(Tableau2[Date reception])</f>
        <v>31</v>
      </c>
      <c r="J98" s="11">
        <f>_xlfn.ISOWEEKNUM(Tableau2[Date traitement])</f>
        <v>35</v>
      </c>
      <c r="K98" s="10">
        <f>COUNTIFS($A$2:A98,A98)</f>
        <v>1</v>
      </c>
    </row>
    <row r="99" spans="1:11" x14ac:dyDescent="0.25">
      <c r="A99" s="39">
        <v>320473605</v>
      </c>
      <c r="B99" s="40" t="s">
        <v>183</v>
      </c>
      <c r="C99" s="40" t="s">
        <v>13</v>
      </c>
      <c r="D99" s="18" t="s">
        <v>1</v>
      </c>
      <c r="E99" s="93">
        <v>44410</v>
      </c>
      <c r="F99" s="93">
        <v>44440</v>
      </c>
      <c r="G99" s="42" t="s">
        <v>43</v>
      </c>
      <c r="H99" s="45">
        <v>44112</v>
      </c>
      <c r="I99" s="11">
        <f>_xlfn.ISOWEEKNUM(Tableau2[Date reception])</f>
        <v>31</v>
      </c>
      <c r="J99" s="11">
        <f>_xlfn.ISOWEEKNUM(Tableau2[Date traitement])</f>
        <v>35</v>
      </c>
      <c r="K99" s="10">
        <f>COUNTIFS($A$2:A99,A99)</f>
        <v>1</v>
      </c>
    </row>
    <row r="100" spans="1:11" x14ac:dyDescent="0.25">
      <c r="A100" s="39">
        <v>320580372</v>
      </c>
      <c r="B100" s="40" t="s">
        <v>184</v>
      </c>
      <c r="C100" s="40" t="s">
        <v>13</v>
      </c>
      <c r="D100" s="18" t="s">
        <v>1</v>
      </c>
      <c r="E100" s="93">
        <v>44410</v>
      </c>
      <c r="F100" s="93">
        <v>44440</v>
      </c>
      <c r="G100" s="42" t="s">
        <v>43</v>
      </c>
      <c r="H100" s="45">
        <v>44397</v>
      </c>
      <c r="I100" s="11">
        <f>_xlfn.ISOWEEKNUM(Tableau2[Date reception])</f>
        <v>31</v>
      </c>
      <c r="J100" s="11">
        <f>_xlfn.ISOWEEKNUM(Tableau2[Date traitement])</f>
        <v>35</v>
      </c>
      <c r="K100" s="10">
        <f>COUNTIFS($A$2:A100,A100)</f>
        <v>1</v>
      </c>
    </row>
    <row r="101" spans="1:11" x14ac:dyDescent="0.25">
      <c r="A101" s="43">
        <v>320586735</v>
      </c>
      <c r="B101" s="44" t="s">
        <v>185</v>
      </c>
      <c r="C101" s="44" t="s">
        <v>13</v>
      </c>
      <c r="D101" s="18" t="s">
        <v>1</v>
      </c>
      <c r="E101" s="93">
        <v>44410</v>
      </c>
      <c r="F101" s="94">
        <v>44441</v>
      </c>
      <c r="G101" s="42"/>
      <c r="H101" s="45"/>
      <c r="I101" s="11">
        <f>_xlfn.ISOWEEKNUM(Tableau2[Date reception])</f>
        <v>31</v>
      </c>
      <c r="J101" s="11">
        <f>_xlfn.ISOWEEKNUM(Tableau2[Date traitement])</f>
        <v>35</v>
      </c>
      <c r="K101" s="10">
        <f>COUNTIFS($A$2:A101,A101)</f>
        <v>1</v>
      </c>
    </row>
    <row r="102" spans="1:11" x14ac:dyDescent="0.25">
      <c r="A102" s="43">
        <v>321371142</v>
      </c>
      <c r="B102" s="44" t="s">
        <v>186</v>
      </c>
      <c r="C102" s="44" t="s">
        <v>58</v>
      </c>
      <c r="D102" s="18" t="s">
        <v>1</v>
      </c>
      <c r="E102" s="93">
        <v>44410</v>
      </c>
      <c r="F102" s="94">
        <v>44441</v>
      </c>
      <c r="G102" s="42" t="s">
        <v>177</v>
      </c>
      <c r="H102" s="45">
        <v>44413</v>
      </c>
      <c r="I102" s="11">
        <f>_xlfn.ISOWEEKNUM(Tableau2[Date reception])</f>
        <v>31</v>
      </c>
      <c r="J102" s="11">
        <f>_xlfn.ISOWEEKNUM(Tableau2[Date traitement])</f>
        <v>35</v>
      </c>
      <c r="K102" s="10">
        <f>COUNTIFS($A$2:A102,A102)</f>
        <v>1</v>
      </c>
    </row>
    <row r="103" spans="1:11" x14ac:dyDescent="0.25">
      <c r="A103" s="39">
        <v>321781548</v>
      </c>
      <c r="B103" s="40" t="s">
        <v>187</v>
      </c>
      <c r="C103" s="40" t="s">
        <v>58</v>
      </c>
      <c r="D103" s="18" t="s">
        <v>1</v>
      </c>
      <c r="E103" s="93">
        <v>44410</v>
      </c>
      <c r="F103" s="94">
        <v>44441</v>
      </c>
      <c r="G103" s="42" t="s">
        <v>177</v>
      </c>
      <c r="H103" s="45">
        <v>44264</v>
      </c>
      <c r="I103" s="11">
        <f>_xlfn.ISOWEEKNUM(Tableau2[Date reception])</f>
        <v>31</v>
      </c>
      <c r="J103" s="11">
        <f>_xlfn.ISOWEEKNUM(Tableau2[Date traitement])</f>
        <v>35</v>
      </c>
      <c r="K103" s="10">
        <f>COUNTIFS($A$2:A103,A103)</f>
        <v>1</v>
      </c>
    </row>
    <row r="104" spans="1:11" x14ac:dyDescent="0.25">
      <c r="A104" s="39">
        <v>326971213</v>
      </c>
      <c r="B104" s="44" t="s">
        <v>188</v>
      </c>
      <c r="C104" s="40" t="s">
        <v>58</v>
      </c>
      <c r="D104" s="18" t="s">
        <v>1</v>
      </c>
      <c r="E104" s="93">
        <v>44410</v>
      </c>
      <c r="F104" s="93">
        <v>44441</v>
      </c>
      <c r="G104" s="42"/>
      <c r="H104" s="45">
        <v>44396</v>
      </c>
      <c r="I104" s="11">
        <f>_xlfn.ISOWEEKNUM(Tableau2[Date reception])</f>
        <v>31</v>
      </c>
      <c r="J104" s="11">
        <f>_xlfn.ISOWEEKNUM(Tableau2[Date traitement])</f>
        <v>35</v>
      </c>
      <c r="K104" s="10">
        <f>COUNTIFS($A$2:A104,A104)</f>
        <v>1</v>
      </c>
    </row>
    <row r="105" spans="1:11" x14ac:dyDescent="0.25">
      <c r="A105" s="39">
        <v>322412019</v>
      </c>
      <c r="B105" s="44" t="s">
        <v>189</v>
      </c>
      <c r="C105" s="40" t="s">
        <v>58</v>
      </c>
      <c r="D105" s="18" t="s">
        <v>1</v>
      </c>
      <c r="E105" s="93">
        <v>44410</v>
      </c>
      <c r="F105" s="93">
        <v>44442</v>
      </c>
      <c r="G105" s="42" t="s">
        <v>171</v>
      </c>
      <c r="H105" s="45">
        <v>44379</v>
      </c>
      <c r="I105" s="11">
        <f>_xlfn.ISOWEEKNUM(Tableau2[Date reception])</f>
        <v>31</v>
      </c>
      <c r="J105" s="11">
        <f>_xlfn.ISOWEEKNUM(Tableau2[Date traitement])</f>
        <v>35</v>
      </c>
      <c r="K105" s="10">
        <f>COUNTIFS($A$2:A105,A105)</f>
        <v>1</v>
      </c>
    </row>
    <row r="106" spans="1:11" x14ac:dyDescent="0.25">
      <c r="A106" s="43">
        <v>326060569</v>
      </c>
      <c r="B106" s="44" t="s">
        <v>190</v>
      </c>
      <c r="C106" s="44" t="s">
        <v>58</v>
      </c>
      <c r="D106" s="18" t="s">
        <v>1</v>
      </c>
      <c r="E106" s="93">
        <v>44410</v>
      </c>
      <c r="F106" s="94">
        <v>44445</v>
      </c>
      <c r="G106" s="42"/>
      <c r="H106" s="45">
        <v>44342</v>
      </c>
      <c r="I106" s="11">
        <f>_xlfn.ISOWEEKNUM(Tableau2[Date reception])</f>
        <v>31</v>
      </c>
      <c r="J106" s="11">
        <f>_xlfn.ISOWEEKNUM(Tableau2[Date traitement])</f>
        <v>36</v>
      </c>
      <c r="K106" s="10">
        <f>COUNTIFS($A$2:A106,A106)</f>
        <v>1</v>
      </c>
    </row>
    <row r="107" spans="1:11" x14ac:dyDescent="0.25">
      <c r="A107" s="39">
        <v>327251365</v>
      </c>
      <c r="B107" s="40" t="s">
        <v>191</v>
      </c>
      <c r="C107" s="40" t="s">
        <v>13</v>
      </c>
      <c r="D107" s="18" t="s">
        <v>1</v>
      </c>
      <c r="E107" s="93">
        <v>44410</v>
      </c>
      <c r="F107" s="93">
        <v>44445</v>
      </c>
      <c r="G107" s="42" t="s">
        <v>192</v>
      </c>
      <c r="H107" s="45">
        <v>44306</v>
      </c>
      <c r="I107" s="11">
        <f>_xlfn.ISOWEEKNUM(Tableau2[Date reception])</f>
        <v>31</v>
      </c>
      <c r="J107" s="11">
        <f>_xlfn.ISOWEEKNUM(Tableau2[Date traitement])</f>
        <v>36</v>
      </c>
      <c r="K107" s="10">
        <f>COUNTIFS($A$2:A107,A107)</f>
        <v>1</v>
      </c>
    </row>
    <row r="108" spans="1:11" x14ac:dyDescent="0.25">
      <c r="A108" s="39">
        <v>321784362</v>
      </c>
      <c r="B108" s="44" t="s">
        <v>193</v>
      </c>
      <c r="C108" s="40" t="s">
        <v>58</v>
      </c>
      <c r="D108" s="18" t="s">
        <v>1</v>
      </c>
      <c r="E108" s="93">
        <v>44410</v>
      </c>
      <c r="F108" s="93">
        <v>44445</v>
      </c>
      <c r="G108" s="42" t="s">
        <v>177</v>
      </c>
      <c r="H108" s="45">
        <v>44256</v>
      </c>
      <c r="I108" s="11">
        <f>_xlfn.ISOWEEKNUM(Tableau2[Date reception])</f>
        <v>31</v>
      </c>
      <c r="J108" s="11">
        <f>_xlfn.ISOWEEKNUM(Tableau2[Date traitement])</f>
        <v>36</v>
      </c>
      <c r="K108" s="10">
        <f>COUNTIFS($A$2:A108,A108)</f>
        <v>1</v>
      </c>
    </row>
    <row r="109" spans="1:11" x14ac:dyDescent="0.25">
      <c r="A109" s="39">
        <v>321784864</v>
      </c>
      <c r="B109" s="44" t="s">
        <v>194</v>
      </c>
      <c r="C109" s="40" t="s">
        <v>58</v>
      </c>
      <c r="D109" s="18" t="s">
        <v>1</v>
      </c>
      <c r="E109" s="93">
        <v>44410</v>
      </c>
      <c r="F109" s="93">
        <v>44445</v>
      </c>
      <c r="G109" s="42" t="s">
        <v>177</v>
      </c>
      <c r="H109" s="45">
        <v>44273</v>
      </c>
      <c r="I109" s="11">
        <f>_xlfn.ISOWEEKNUM(Tableau2[Date reception])</f>
        <v>31</v>
      </c>
      <c r="J109" s="11">
        <f>_xlfn.ISOWEEKNUM(Tableau2[Date traitement])</f>
        <v>36</v>
      </c>
      <c r="K109" s="10">
        <f>COUNTIFS($A$2:A109,A109)</f>
        <v>1</v>
      </c>
    </row>
    <row r="110" spans="1:11" x14ac:dyDescent="0.25">
      <c r="A110" s="39">
        <v>326887783</v>
      </c>
      <c r="B110" s="40" t="s">
        <v>195</v>
      </c>
      <c r="C110" s="40" t="s">
        <v>13</v>
      </c>
      <c r="D110" s="18" t="s">
        <v>1</v>
      </c>
      <c r="E110" s="93">
        <v>44410</v>
      </c>
      <c r="F110" s="93">
        <v>44445</v>
      </c>
      <c r="G110" s="42" t="s">
        <v>48</v>
      </c>
      <c r="H110" s="45">
        <v>44378</v>
      </c>
      <c r="I110" s="11">
        <f>_xlfn.ISOWEEKNUM(Tableau2[Date reception])</f>
        <v>31</v>
      </c>
      <c r="J110" s="11">
        <f>_xlfn.ISOWEEKNUM(Tableau2[Date traitement])</f>
        <v>36</v>
      </c>
      <c r="K110" s="10">
        <f>COUNTIFS($A$2:A110,A110)</f>
        <v>1</v>
      </c>
    </row>
    <row r="111" spans="1:11" x14ac:dyDescent="0.25">
      <c r="A111" s="43">
        <v>320339137</v>
      </c>
      <c r="B111" s="44" t="s">
        <v>196</v>
      </c>
      <c r="C111" s="44" t="s">
        <v>58</v>
      </c>
      <c r="D111" s="18" t="s">
        <v>1</v>
      </c>
      <c r="E111" s="93">
        <v>44410</v>
      </c>
      <c r="F111" s="94">
        <v>44445</v>
      </c>
      <c r="G111" s="42" t="s">
        <v>43</v>
      </c>
      <c r="H111" s="45">
        <v>44413</v>
      </c>
      <c r="I111" s="11">
        <f>_xlfn.ISOWEEKNUM(Tableau2[Date reception])</f>
        <v>31</v>
      </c>
      <c r="J111" s="11">
        <f>_xlfn.ISOWEEKNUM(Tableau2[Date traitement])</f>
        <v>36</v>
      </c>
      <c r="K111" s="10">
        <f>COUNTIFS($A$2:A111,A111)</f>
        <v>1</v>
      </c>
    </row>
    <row r="112" spans="1:11" x14ac:dyDescent="0.25">
      <c r="A112" s="39">
        <v>320865084</v>
      </c>
      <c r="B112" s="40" t="s">
        <v>197</v>
      </c>
      <c r="C112" s="40" t="s">
        <v>58</v>
      </c>
      <c r="D112" s="18" t="s">
        <v>1</v>
      </c>
      <c r="E112" s="93">
        <v>44410</v>
      </c>
      <c r="F112" s="93">
        <v>44445</v>
      </c>
      <c r="G112" s="42" t="s">
        <v>43</v>
      </c>
      <c r="H112" s="45">
        <v>44348</v>
      </c>
      <c r="I112" s="11">
        <f>_xlfn.ISOWEEKNUM(Tableau2[Date reception])</f>
        <v>31</v>
      </c>
      <c r="J112" s="11">
        <f>_xlfn.ISOWEEKNUM(Tableau2[Date traitement])</f>
        <v>36</v>
      </c>
      <c r="K112" s="10">
        <f>COUNTIFS($A$2:A112,A112)</f>
        <v>1</v>
      </c>
    </row>
    <row r="113" spans="1:11" x14ac:dyDescent="0.25">
      <c r="A113" s="39">
        <v>320398401</v>
      </c>
      <c r="B113" s="44" t="s">
        <v>198</v>
      </c>
      <c r="C113" s="40" t="s">
        <v>58</v>
      </c>
      <c r="D113" s="18" t="s">
        <v>1</v>
      </c>
      <c r="E113" s="93">
        <v>44410</v>
      </c>
      <c r="F113" s="93">
        <v>44445</v>
      </c>
      <c r="G113" s="42" t="s">
        <v>199</v>
      </c>
      <c r="H113" s="45">
        <v>44356</v>
      </c>
      <c r="I113" s="11">
        <f>_xlfn.ISOWEEKNUM(Tableau2[Date reception])</f>
        <v>31</v>
      </c>
      <c r="J113" s="11">
        <f>_xlfn.ISOWEEKNUM(Tableau2[Date traitement])</f>
        <v>36</v>
      </c>
      <c r="K113" s="10">
        <f>COUNTIFS($A$2:A113,A113)</f>
        <v>1</v>
      </c>
    </row>
    <row r="114" spans="1:11" x14ac:dyDescent="0.25">
      <c r="A114" s="39">
        <v>320370600</v>
      </c>
      <c r="B114" s="40" t="s">
        <v>181</v>
      </c>
      <c r="C114" s="40" t="s">
        <v>13</v>
      </c>
      <c r="D114" s="18" t="s">
        <v>1</v>
      </c>
      <c r="E114" s="93">
        <v>44410</v>
      </c>
      <c r="F114" s="93">
        <v>44445</v>
      </c>
      <c r="G114" s="42" t="s">
        <v>43</v>
      </c>
      <c r="H114" s="45">
        <v>44287</v>
      </c>
      <c r="I114" s="11">
        <f>_xlfn.ISOWEEKNUM(Tableau2[Date reception])</f>
        <v>31</v>
      </c>
      <c r="J114" s="11">
        <f>_xlfn.ISOWEEKNUM(Tableau2[Date traitement])</f>
        <v>36</v>
      </c>
      <c r="K114" s="10">
        <f>COUNTIFS($A$2:A114,A114)</f>
        <v>1</v>
      </c>
    </row>
    <row r="115" spans="1:11" x14ac:dyDescent="0.25">
      <c r="A115" s="39">
        <v>320652433</v>
      </c>
      <c r="B115" s="40" t="s">
        <v>200</v>
      </c>
      <c r="C115" s="40" t="s">
        <v>58</v>
      </c>
      <c r="D115" s="18" t="s">
        <v>1</v>
      </c>
      <c r="E115" s="93">
        <v>44410</v>
      </c>
      <c r="F115" s="93">
        <v>44445</v>
      </c>
      <c r="G115" s="53" t="s">
        <v>201</v>
      </c>
      <c r="H115" s="45">
        <v>44287</v>
      </c>
      <c r="I115" s="11">
        <f>_xlfn.ISOWEEKNUM(Tableau2[Date reception])</f>
        <v>31</v>
      </c>
      <c r="J115" s="11">
        <f>_xlfn.ISOWEEKNUM(Tableau2[Date traitement])</f>
        <v>36</v>
      </c>
      <c r="K115" s="10">
        <f>COUNTIFS($A$2:A115,A115)</f>
        <v>1</v>
      </c>
    </row>
    <row r="116" spans="1:11" x14ac:dyDescent="0.25">
      <c r="A116" s="39">
        <v>320953021</v>
      </c>
      <c r="B116" s="40" t="s">
        <v>202</v>
      </c>
      <c r="C116" s="40" t="s">
        <v>58</v>
      </c>
      <c r="D116" s="18" t="s">
        <v>1</v>
      </c>
      <c r="E116" s="93">
        <v>44410</v>
      </c>
      <c r="F116" s="93">
        <v>44445</v>
      </c>
      <c r="G116" s="42" t="s">
        <v>43</v>
      </c>
      <c r="H116" s="45">
        <v>44349</v>
      </c>
      <c r="I116" s="11">
        <f>_xlfn.ISOWEEKNUM(Tableau2[Date reception])</f>
        <v>31</v>
      </c>
      <c r="J116" s="11">
        <f>_xlfn.ISOWEEKNUM(Tableau2[Date traitement])</f>
        <v>36</v>
      </c>
      <c r="K116" s="10">
        <f>COUNTIFS($A$2:A116,A116)</f>
        <v>1</v>
      </c>
    </row>
    <row r="117" spans="1:11" x14ac:dyDescent="0.25">
      <c r="A117" s="39">
        <v>320425759</v>
      </c>
      <c r="B117" s="44" t="s">
        <v>203</v>
      </c>
      <c r="C117" s="40" t="s">
        <v>58</v>
      </c>
      <c r="D117" s="18" t="s">
        <v>1</v>
      </c>
      <c r="E117" s="93">
        <v>44410</v>
      </c>
      <c r="F117" s="93">
        <v>44445</v>
      </c>
      <c r="G117" s="42" t="s">
        <v>43</v>
      </c>
      <c r="H117" s="45">
        <v>44285</v>
      </c>
      <c r="I117" s="11">
        <f>_xlfn.ISOWEEKNUM(Tableau2[Date reception])</f>
        <v>31</v>
      </c>
      <c r="J117" s="11">
        <f>_xlfn.ISOWEEKNUM(Tableau2[Date traitement])</f>
        <v>36</v>
      </c>
      <c r="K117" s="10">
        <f>COUNTIFS($A$2:A117,A117)</f>
        <v>1</v>
      </c>
    </row>
    <row r="118" spans="1:11" x14ac:dyDescent="0.25">
      <c r="A118" s="39">
        <v>327460157</v>
      </c>
      <c r="B118" s="40" t="s">
        <v>204</v>
      </c>
      <c r="C118" s="40" t="s">
        <v>13</v>
      </c>
      <c r="D118" s="18" t="s">
        <v>1</v>
      </c>
      <c r="E118" s="93">
        <v>44410</v>
      </c>
      <c r="F118" s="93">
        <v>44445</v>
      </c>
      <c r="G118" s="42" t="s">
        <v>205</v>
      </c>
      <c r="H118" s="45">
        <v>44405</v>
      </c>
      <c r="I118" s="11">
        <f>_xlfn.ISOWEEKNUM(Tableau2[Date reception])</f>
        <v>31</v>
      </c>
      <c r="J118" s="11">
        <f>_xlfn.ISOWEEKNUM(Tableau2[Date traitement])</f>
        <v>36</v>
      </c>
      <c r="K118" s="10">
        <f>COUNTIFS($A$2:A118,A118)</f>
        <v>1</v>
      </c>
    </row>
    <row r="119" spans="1:11" x14ac:dyDescent="0.25">
      <c r="A119" s="39">
        <v>321784910</v>
      </c>
      <c r="B119" s="44" t="s">
        <v>206</v>
      </c>
      <c r="C119" s="40" t="s">
        <v>58</v>
      </c>
      <c r="D119" s="18" t="s">
        <v>1</v>
      </c>
      <c r="E119" s="93">
        <v>44410</v>
      </c>
      <c r="F119" s="93">
        <v>44445</v>
      </c>
      <c r="G119" s="42" t="s">
        <v>177</v>
      </c>
      <c r="H119" s="45">
        <v>44277</v>
      </c>
      <c r="I119" s="11">
        <f>_xlfn.ISOWEEKNUM(Tableau2[Date reception])</f>
        <v>31</v>
      </c>
      <c r="J119" s="11">
        <f>_xlfn.ISOWEEKNUM(Tableau2[Date traitement])</f>
        <v>36</v>
      </c>
      <c r="K119" s="10">
        <f>COUNTIFS($A$2:A119,A119)</f>
        <v>1</v>
      </c>
    </row>
    <row r="120" spans="1:11" x14ac:dyDescent="0.25">
      <c r="A120" s="43">
        <v>321159349</v>
      </c>
      <c r="B120" s="44" t="s">
        <v>207</v>
      </c>
      <c r="C120" s="44" t="s">
        <v>58</v>
      </c>
      <c r="D120" s="18" t="s">
        <v>1</v>
      </c>
      <c r="E120" s="93">
        <v>44410</v>
      </c>
      <c r="F120" s="94">
        <v>44445</v>
      </c>
      <c r="G120" s="42" t="s">
        <v>177</v>
      </c>
      <c r="H120" s="45">
        <v>44410</v>
      </c>
      <c r="I120" s="11">
        <f>_xlfn.ISOWEEKNUM(Tableau2[Date reception])</f>
        <v>31</v>
      </c>
      <c r="J120" s="11">
        <f>_xlfn.ISOWEEKNUM(Tableau2[Date traitement])</f>
        <v>36</v>
      </c>
      <c r="K120" s="10">
        <f>COUNTIFS($A$2:A120,A120)</f>
        <v>1</v>
      </c>
    </row>
    <row r="121" spans="1:11" x14ac:dyDescent="0.25">
      <c r="A121" s="39">
        <v>391204749</v>
      </c>
      <c r="B121" s="40" t="s">
        <v>207</v>
      </c>
      <c r="C121" s="40" t="s">
        <v>58</v>
      </c>
      <c r="D121" s="18" t="s">
        <v>1</v>
      </c>
      <c r="E121" s="93">
        <v>44410</v>
      </c>
      <c r="F121" s="93">
        <v>44445</v>
      </c>
      <c r="G121" s="42" t="s">
        <v>177</v>
      </c>
      <c r="H121" s="45">
        <v>44403</v>
      </c>
      <c r="I121" s="11">
        <f>_xlfn.ISOWEEKNUM(Tableau2[Date reception])</f>
        <v>31</v>
      </c>
      <c r="J121" s="11">
        <f>_xlfn.ISOWEEKNUM(Tableau2[Date traitement])</f>
        <v>36</v>
      </c>
      <c r="K121" s="10">
        <f>COUNTIFS($A$2:A121,A121)</f>
        <v>1</v>
      </c>
    </row>
    <row r="122" spans="1:11" x14ac:dyDescent="0.25">
      <c r="A122" s="39">
        <v>321599237</v>
      </c>
      <c r="B122" s="40" t="s">
        <v>208</v>
      </c>
      <c r="C122" s="40" t="s">
        <v>58</v>
      </c>
      <c r="D122" s="18" t="s">
        <v>1</v>
      </c>
      <c r="E122" s="93">
        <v>44410</v>
      </c>
      <c r="F122" s="93">
        <v>44445</v>
      </c>
      <c r="G122" s="41" t="s">
        <v>177</v>
      </c>
      <c r="H122" s="45">
        <v>44407</v>
      </c>
      <c r="I122" s="11">
        <f>_xlfn.ISOWEEKNUM(Tableau2[Date reception])</f>
        <v>31</v>
      </c>
      <c r="J122" s="11">
        <f>_xlfn.ISOWEEKNUM(Tableau2[Date traitement])</f>
        <v>36</v>
      </c>
      <c r="K122" s="10">
        <f>COUNTIFS($A$2:A122,A122)</f>
        <v>1</v>
      </c>
    </row>
    <row r="123" spans="1:11" x14ac:dyDescent="0.25">
      <c r="A123" s="39">
        <v>321131952</v>
      </c>
      <c r="B123" s="44" t="s">
        <v>209</v>
      </c>
      <c r="C123" s="40" t="s">
        <v>58</v>
      </c>
      <c r="D123" s="18" t="s">
        <v>1</v>
      </c>
      <c r="E123" s="93">
        <v>44410</v>
      </c>
      <c r="F123" s="93">
        <v>44445</v>
      </c>
      <c r="G123" s="42" t="s">
        <v>177</v>
      </c>
      <c r="H123" s="45">
        <v>44534</v>
      </c>
      <c r="I123" s="11">
        <f>_xlfn.ISOWEEKNUM(Tableau2[Date reception])</f>
        <v>31</v>
      </c>
      <c r="J123" s="11">
        <f>_xlfn.ISOWEEKNUM(Tableau2[Date traitement])</f>
        <v>36</v>
      </c>
      <c r="K123" s="10">
        <f>COUNTIFS($A$2:A123,A123)</f>
        <v>1</v>
      </c>
    </row>
    <row r="124" spans="1:11" x14ac:dyDescent="0.25">
      <c r="A124" s="39">
        <v>321400977</v>
      </c>
      <c r="B124" s="40" t="s">
        <v>210</v>
      </c>
      <c r="C124" s="40" t="s">
        <v>13</v>
      </c>
      <c r="D124" s="18" t="s">
        <v>1</v>
      </c>
      <c r="E124" s="93">
        <v>44410</v>
      </c>
      <c r="F124" s="93">
        <v>44445</v>
      </c>
      <c r="G124" s="42" t="s">
        <v>177</v>
      </c>
      <c r="H124" s="45">
        <v>44403</v>
      </c>
      <c r="I124" s="11">
        <f>_xlfn.ISOWEEKNUM(Tableau2[Date reception])</f>
        <v>31</v>
      </c>
      <c r="J124" s="11">
        <f>_xlfn.ISOWEEKNUM(Tableau2[Date traitement])</f>
        <v>36</v>
      </c>
      <c r="K124" s="10">
        <f>COUNTIFS($A$2:A124,A124)</f>
        <v>1</v>
      </c>
    </row>
    <row r="125" spans="1:11" x14ac:dyDescent="0.25">
      <c r="A125" s="39">
        <v>321700249</v>
      </c>
      <c r="B125" s="40" t="s">
        <v>211</v>
      </c>
      <c r="C125" s="40" t="s">
        <v>58</v>
      </c>
      <c r="D125" s="18" t="s">
        <v>1</v>
      </c>
      <c r="E125" s="93">
        <v>44410</v>
      </c>
      <c r="F125" s="93">
        <v>44445</v>
      </c>
      <c r="G125" s="42" t="s">
        <v>177</v>
      </c>
      <c r="H125" s="45">
        <v>44216</v>
      </c>
      <c r="I125" s="11">
        <f>_xlfn.ISOWEEKNUM(Tableau2[Date reception])</f>
        <v>31</v>
      </c>
      <c r="J125" s="11">
        <f>_xlfn.ISOWEEKNUM(Tableau2[Date traitement])</f>
        <v>36</v>
      </c>
      <c r="K125" s="10">
        <f>COUNTIFS($A$2:A125,A125)</f>
        <v>1</v>
      </c>
    </row>
    <row r="126" spans="1:11" x14ac:dyDescent="0.25">
      <c r="A126" s="39">
        <v>321774251</v>
      </c>
      <c r="B126" s="44" t="s">
        <v>212</v>
      </c>
      <c r="C126" s="40" t="s">
        <v>58</v>
      </c>
      <c r="D126" s="18" t="s">
        <v>1</v>
      </c>
      <c r="E126" s="93">
        <v>44410</v>
      </c>
      <c r="F126" s="93">
        <v>44445</v>
      </c>
      <c r="G126" s="42" t="s">
        <v>177</v>
      </c>
      <c r="H126" s="45">
        <v>44281</v>
      </c>
      <c r="I126" s="11">
        <f>_xlfn.ISOWEEKNUM(Tableau2[Date reception])</f>
        <v>31</v>
      </c>
      <c r="J126" s="11">
        <f>_xlfn.ISOWEEKNUM(Tableau2[Date traitement])</f>
        <v>36</v>
      </c>
      <c r="K126" s="10">
        <f>COUNTIFS($A$2:A126,A126)</f>
        <v>1</v>
      </c>
    </row>
    <row r="127" spans="1:11" x14ac:dyDescent="0.25">
      <c r="A127" s="39">
        <v>320040118</v>
      </c>
      <c r="B127" s="40" t="s">
        <v>213</v>
      </c>
      <c r="C127" s="40" t="s">
        <v>13</v>
      </c>
      <c r="D127" s="18" t="s">
        <v>1</v>
      </c>
      <c r="E127" s="93">
        <v>44410</v>
      </c>
      <c r="F127" s="93">
        <v>44445</v>
      </c>
      <c r="G127" s="42"/>
      <c r="H127" s="45">
        <v>44415</v>
      </c>
      <c r="I127" s="11">
        <f>_xlfn.ISOWEEKNUM(Tableau2[Date reception])</f>
        <v>31</v>
      </c>
      <c r="J127" s="11">
        <f>_xlfn.ISOWEEKNUM(Tableau2[Date traitement])</f>
        <v>36</v>
      </c>
      <c r="K127" s="10">
        <f>COUNTIFS($A$2:A127,A127)</f>
        <v>1</v>
      </c>
    </row>
    <row r="128" spans="1:11" x14ac:dyDescent="0.25">
      <c r="A128" s="43">
        <v>320044193</v>
      </c>
      <c r="B128" s="44" t="s">
        <v>214</v>
      </c>
      <c r="C128" s="44" t="s">
        <v>58</v>
      </c>
      <c r="D128" s="18" t="s">
        <v>1</v>
      </c>
      <c r="E128" s="93">
        <v>44410</v>
      </c>
      <c r="F128" s="94">
        <v>44445</v>
      </c>
      <c r="G128" s="42"/>
      <c r="H128" s="45">
        <v>44281</v>
      </c>
      <c r="I128" s="11">
        <f>_xlfn.ISOWEEKNUM(Tableau2[Date reception])</f>
        <v>31</v>
      </c>
      <c r="J128" s="11">
        <f>_xlfn.ISOWEEKNUM(Tableau2[Date traitement])</f>
        <v>36</v>
      </c>
      <c r="K128" s="10">
        <f>COUNTIFS($A$2:A128,A128)</f>
        <v>1</v>
      </c>
    </row>
    <row r="129" spans="1:11" x14ac:dyDescent="0.25">
      <c r="A129" s="43">
        <v>320342774</v>
      </c>
      <c r="B129" s="44" t="s">
        <v>215</v>
      </c>
      <c r="C129" s="44" t="s">
        <v>58</v>
      </c>
      <c r="D129" s="18" t="s">
        <v>1</v>
      </c>
      <c r="E129" s="94">
        <v>44410</v>
      </c>
      <c r="F129" s="94">
        <v>44445</v>
      </c>
      <c r="G129" s="42"/>
      <c r="H129" s="45">
        <v>44357</v>
      </c>
      <c r="I129" s="11">
        <f>_xlfn.ISOWEEKNUM(Tableau2[Date reception])</f>
        <v>31</v>
      </c>
      <c r="J129" s="11">
        <f>_xlfn.ISOWEEKNUM(Tableau2[Date traitement])</f>
        <v>36</v>
      </c>
      <c r="K129" s="10">
        <f>COUNTIFS($A$2:A129,A129)</f>
        <v>1</v>
      </c>
    </row>
    <row r="130" spans="1:11" x14ac:dyDescent="0.25">
      <c r="A130" s="39">
        <v>320859407</v>
      </c>
      <c r="B130" s="40" t="s">
        <v>216</v>
      </c>
      <c r="C130" s="40" t="s">
        <v>58</v>
      </c>
      <c r="D130" s="18" t="s">
        <v>1</v>
      </c>
      <c r="E130" s="93">
        <v>44410</v>
      </c>
      <c r="F130" s="93">
        <v>44445</v>
      </c>
      <c r="G130" s="42"/>
      <c r="H130" s="45">
        <v>44203</v>
      </c>
      <c r="I130" s="11">
        <f>_xlfn.ISOWEEKNUM(Tableau2[Date reception])</f>
        <v>31</v>
      </c>
      <c r="J130" s="11">
        <f>_xlfn.ISOWEEKNUM(Tableau2[Date traitement])</f>
        <v>36</v>
      </c>
      <c r="K130" s="10">
        <f>COUNTIFS($A$2:A130,A130)</f>
        <v>1</v>
      </c>
    </row>
    <row r="131" spans="1:11" x14ac:dyDescent="0.25">
      <c r="A131" s="39">
        <v>320630605</v>
      </c>
      <c r="B131" s="40" t="s">
        <v>217</v>
      </c>
      <c r="C131" s="40" t="s">
        <v>58</v>
      </c>
      <c r="D131" s="18" t="s">
        <v>1</v>
      </c>
      <c r="E131" s="93">
        <v>44410</v>
      </c>
      <c r="F131" s="93">
        <v>44448</v>
      </c>
      <c r="G131" s="42" t="s">
        <v>43</v>
      </c>
      <c r="H131" s="45">
        <v>44398</v>
      </c>
      <c r="I131" s="11">
        <f>_xlfn.ISOWEEKNUM(Tableau2[Date reception])</f>
        <v>31</v>
      </c>
      <c r="J131" s="11">
        <f>_xlfn.ISOWEEKNUM(Tableau2[Date traitement])</f>
        <v>36</v>
      </c>
      <c r="K131" s="10">
        <f>COUNTIFS($A$2:A131,A131)</f>
        <v>1</v>
      </c>
    </row>
    <row r="132" spans="1:11" x14ac:dyDescent="0.25">
      <c r="A132" s="39">
        <v>321778656</v>
      </c>
      <c r="B132" s="40" t="s">
        <v>218</v>
      </c>
      <c r="C132" s="40" t="s">
        <v>13</v>
      </c>
      <c r="D132" s="18" t="s">
        <v>1</v>
      </c>
      <c r="E132" s="94">
        <v>44410</v>
      </c>
      <c r="F132" s="93">
        <v>44449</v>
      </c>
      <c r="G132" s="42"/>
      <c r="H132" s="45">
        <v>44299</v>
      </c>
      <c r="I132" s="11">
        <f>_xlfn.ISOWEEKNUM(Tableau2[Date reception])</f>
        <v>31</v>
      </c>
      <c r="J132" s="11">
        <f>_xlfn.ISOWEEKNUM(Tableau2[Date traitement])</f>
        <v>36</v>
      </c>
      <c r="K132" s="10">
        <f>COUNTIFS($A$2:A132,A132)</f>
        <v>1</v>
      </c>
    </row>
    <row r="133" spans="1:11" x14ac:dyDescent="0.25">
      <c r="A133" s="43">
        <v>320143997</v>
      </c>
      <c r="B133" s="44" t="s">
        <v>219</v>
      </c>
      <c r="C133" s="44" t="s">
        <v>13</v>
      </c>
      <c r="D133" s="17" t="s">
        <v>1</v>
      </c>
      <c r="E133" s="93">
        <v>44410</v>
      </c>
      <c r="F133" s="94">
        <v>44456</v>
      </c>
      <c r="G133" s="42"/>
      <c r="H133" s="45">
        <v>44377</v>
      </c>
      <c r="I133" s="11">
        <f>_xlfn.ISOWEEKNUM(Tableau2[Date reception])</f>
        <v>31</v>
      </c>
      <c r="J133" s="11">
        <f>_xlfn.ISOWEEKNUM(Tableau2[Date traitement])</f>
        <v>37</v>
      </c>
      <c r="K133" s="10">
        <f>COUNTIFS($A$2:A133,A133)</f>
        <v>1</v>
      </c>
    </row>
    <row r="134" spans="1:11" x14ac:dyDescent="0.25">
      <c r="A134" s="43">
        <v>320046144</v>
      </c>
      <c r="B134" s="44" t="s">
        <v>220</v>
      </c>
      <c r="C134" s="44" t="s">
        <v>58</v>
      </c>
      <c r="D134" s="18" t="s">
        <v>1</v>
      </c>
      <c r="E134" s="93">
        <v>44410</v>
      </c>
      <c r="F134" s="94">
        <v>44469</v>
      </c>
      <c r="G134" s="42"/>
      <c r="H134" s="45">
        <v>44285</v>
      </c>
      <c r="I134" s="11">
        <f>_xlfn.ISOWEEKNUM(Tableau2[Date reception])</f>
        <v>31</v>
      </c>
      <c r="J134" s="11">
        <f>_xlfn.ISOWEEKNUM(Tableau2[Date traitement])</f>
        <v>39</v>
      </c>
      <c r="K134" s="10">
        <f>COUNTIFS($A$2:A134,A134)</f>
        <v>1</v>
      </c>
    </row>
    <row r="135" spans="1:11" x14ac:dyDescent="0.25">
      <c r="A135" s="43">
        <v>321781418</v>
      </c>
      <c r="B135" s="44" t="s">
        <v>221</v>
      </c>
      <c r="C135" s="44" t="s">
        <v>58</v>
      </c>
      <c r="D135" s="18" t="s">
        <v>1</v>
      </c>
      <c r="E135" s="94">
        <v>44410</v>
      </c>
      <c r="F135" s="94">
        <v>44469</v>
      </c>
      <c r="G135" s="42"/>
      <c r="H135" s="45">
        <v>44267</v>
      </c>
      <c r="I135" s="11">
        <f>_xlfn.ISOWEEKNUM(Tableau2[Date reception])</f>
        <v>31</v>
      </c>
      <c r="J135" s="11">
        <f>_xlfn.ISOWEEKNUM(Tableau2[Date traitement])</f>
        <v>39</v>
      </c>
      <c r="K135" s="10">
        <f>COUNTIFS($A$2:A135,A135)</f>
        <v>1</v>
      </c>
    </row>
    <row r="136" spans="1:11" x14ac:dyDescent="0.25">
      <c r="A136" s="39">
        <v>326885231</v>
      </c>
      <c r="B136" s="40" t="s">
        <v>222</v>
      </c>
      <c r="C136" s="40" t="s">
        <v>58</v>
      </c>
      <c r="D136" s="18" t="s">
        <v>1</v>
      </c>
      <c r="E136" s="94">
        <v>44410</v>
      </c>
      <c r="F136" s="93">
        <v>44469</v>
      </c>
      <c r="G136" s="42"/>
      <c r="H136" s="45">
        <v>44375</v>
      </c>
      <c r="I136" s="11">
        <f>_xlfn.ISOWEEKNUM(Tableau2[Date reception])</f>
        <v>31</v>
      </c>
      <c r="J136" s="11">
        <f>_xlfn.ISOWEEKNUM(Tableau2[Date traitement])</f>
        <v>39</v>
      </c>
      <c r="K136" s="10">
        <f>COUNTIFS($A$2:A136,A136)</f>
        <v>1</v>
      </c>
    </row>
    <row r="137" spans="1:11" x14ac:dyDescent="0.25">
      <c r="A137" s="43">
        <v>321372972</v>
      </c>
      <c r="B137" s="44" t="s">
        <v>223</v>
      </c>
      <c r="C137" s="44" t="s">
        <v>58</v>
      </c>
      <c r="D137" s="54" t="s">
        <v>1</v>
      </c>
      <c r="E137" s="94">
        <v>44410</v>
      </c>
      <c r="F137" s="94">
        <v>44477</v>
      </c>
      <c r="G137" s="54" t="s">
        <v>224</v>
      </c>
      <c r="H137" s="3">
        <v>44167</v>
      </c>
      <c r="I137" s="11">
        <f>_xlfn.ISOWEEKNUM(Tableau2[Date reception])</f>
        <v>31</v>
      </c>
      <c r="J137" s="11">
        <f>_xlfn.ISOWEEKNUM(Tableau2[Date traitement])</f>
        <v>40</v>
      </c>
      <c r="K137" s="10">
        <f>COUNTIFS($A$2:A137,A137)</f>
        <v>1</v>
      </c>
    </row>
    <row r="138" spans="1:11" x14ac:dyDescent="0.25">
      <c r="A138" s="43">
        <v>320333121</v>
      </c>
      <c r="B138" s="44" t="s">
        <v>225</v>
      </c>
      <c r="C138" s="44" t="s">
        <v>13</v>
      </c>
      <c r="D138" s="54" t="s">
        <v>1</v>
      </c>
      <c r="E138" s="94">
        <v>44410</v>
      </c>
      <c r="F138" s="94">
        <v>44481</v>
      </c>
      <c r="G138" s="54" t="s">
        <v>226</v>
      </c>
      <c r="H138" s="3">
        <v>44439</v>
      </c>
      <c r="I138" s="11">
        <f>_xlfn.ISOWEEKNUM(Tableau2[Date reception])</f>
        <v>31</v>
      </c>
      <c r="J138" s="11">
        <f>_xlfn.ISOWEEKNUM(Tableau2[Date traitement])</f>
        <v>41</v>
      </c>
      <c r="K138" s="10">
        <f>COUNTIFS($A$2:A138,A138)</f>
        <v>1</v>
      </c>
    </row>
    <row r="139" spans="1:11" x14ac:dyDescent="0.25">
      <c r="A139" s="43">
        <v>320771122</v>
      </c>
      <c r="B139" s="44" t="s">
        <v>227</v>
      </c>
      <c r="C139" s="44" t="s">
        <v>58</v>
      </c>
      <c r="D139" s="54" t="s">
        <v>1</v>
      </c>
      <c r="E139" s="94">
        <v>44410</v>
      </c>
      <c r="F139" s="94">
        <v>44487</v>
      </c>
      <c r="G139" s="54" t="s">
        <v>228</v>
      </c>
      <c r="H139" s="3">
        <v>44273</v>
      </c>
      <c r="I139" s="11">
        <f>_xlfn.ISOWEEKNUM(Tableau2[Date reception])</f>
        <v>31</v>
      </c>
      <c r="J139" s="11">
        <f>_xlfn.ISOWEEKNUM(Tableau2[Date traitement])</f>
        <v>42</v>
      </c>
      <c r="K139" s="10">
        <f>COUNTIFS($A$2:A139,A139)</f>
        <v>1</v>
      </c>
    </row>
    <row r="140" spans="1:11" x14ac:dyDescent="0.25">
      <c r="A140" s="43">
        <v>321373416</v>
      </c>
      <c r="B140" s="44" t="s">
        <v>229</v>
      </c>
      <c r="C140" s="44" t="s">
        <v>13</v>
      </c>
      <c r="D140" s="54" t="s">
        <v>1</v>
      </c>
      <c r="E140" s="94">
        <v>44410</v>
      </c>
      <c r="F140" s="94">
        <v>44488</v>
      </c>
      <c r="G140" s="54" t="s">
        <v>230</v>
      </c>
      <c r="H140" s="3">
        <v>44379</v>
      </c>
      <c r="I140" s="11">
        <f>_xlfn.ISOWEEKNUM(Tableau2[Date reception])</f>
        <v>31</v>
      </c>
      <c r="J140" s="11">
        <f>_xlfn.ISOWEEKNUM(Tableau2[Date traitement])</f>
        <v>42</v>
      </c>
      <c r="K140" s="10">
        <f>COUNTIFS($A$2:A140,A140)</f>
        <v>1</v>
      </c>
    </row>
    <row r="141" spans="1:11" x14ac:dyDescent="0.25">
      <c r="A141" s="73">
        <v>328045800</v>
      </c>
      <c r="B141" s="73" t="s">
        <v>20</v>
      </c>
      <c r="C141" s="79"/>
      <c r="D141" s="68" t="s">
        <v>1</v>
      </c>
      <c r="E141" s="96">
        <v>44417</v>
      </c>
      <c r="F141" s="96">
        <v>44425</v>
      </c>
      <c r="G141" s="68" t="s">
        <v>47</v>
      </c>
      <c r="H141" s="79">
        <v>44250</v>
      </c>
      <c r="I141" s="11">
        <f>_xlfn.ISOWEEKNUM(Tableau2[Date reception])</f>
        <v>32</v>
      </c>
      <c r="J141" s="11">
        <f>_xlfn.ISOWEEKNUM(Tableau2[Date traitement])</f>
        <v>33</v>
      </c>
      <c r="K141" s="10">
        <f>COUNTIFS($A$2:A141,A141)</f>
        <v>1</v>
      </c>
    </row>
    <row r="142" spans="1:11" x14ac:dyDescent="0.25">
      <c r="A142" s="39" t="s">
        <v>231</v>
      </c>
      <c r="B142" s="40" t="s">
        <v>232</v>
      </c>
      <c r="C142" s="40" t="s">
        <v>13</v>
      </c>
      <c r="D142" s="18" t="s">
        <v>1</v>
      </c>
      <c r="E142" s="93">
        <v>44417</v>
      </c>
      <c r="F142" s="93">
        <v>44422</v>
      </c>
      <c r="G142" s="42"/>
      <c r="H142" s="42"/>
      <c r="I142" s="11">
        <f>_xlfn.ISOWEEKNUM(Tableau2[Date reception])</f>
        <v>32</v>
      </c>
      <c r="J142" s="11">
        <f>_xlfn.ISOWEEKNUM(Tableau2[Date traitement])</f>
        <v>32</v>
      </c>
      <c r="K142" s="10">
        <f>COUNTIFS($A$2:A142,A142)</f>
        <v>1</v>
      </c>
    </row>
    <row r="143" spans="1:11" x14ac:dyDescent="0.25">
      <c r="A143" s="39" t="s">
        <v>233</v>
      </c>
      <c r="B143" s="40" t="s">
        <v>234</v>
      </c>
      <c r="C143" s="40" t="s">
        <v>13</v>
      </c>
      <c r="D143" s="18" t="s">
        <v>1</v>
      </c>
      <c r="E143" s="93">
        <v>44417</v>
      </c>
      <c r="F143" s="93">
        <v>44425</v>
      </c>
      <c r="G143" s="42"/>
      <c r="H143" s="42"/>
      <c r="I143" s="11">
        <f>_xlfn.ISOWEEKNUM(Tableau2[Date reception])</f>
        <v>32</v>
      </c>
      <c r="J143" s="11">
        <f>_xlfn.ISOWEEKNUM(Tableau2[Date traitement])</f>
        <v>33</v>
      </c>
      <c r="K143" s="10">
        <f>COUNTIFS($A$2:A143,A143)</f>
        <v>1</v>
      </c>
    </row>
    <row r="144" spans="1:11" x14ac:dyDescent="0.25">
      <c r="A144" s="39">
        <v>344583379</v>
      </c>
      <c r="B144" s="40" t="s">
        <v>235</v>
      </c>
      <c r="C144" s="40" t="s">
        <v>58</v>
      </c>
      <c r="D144" s="18" t="s">
        <v>1</v>
      </c>
      <c r="E144" s="93">
        <v>44417</v>
      </c>
      <c r="F144" s="93">
        <v>44425</v>
      </c>
      <c r="G144" s="42"/>
      <c r="H144" s="42"/>
      <c r="I144" s="11">
        <f>_xlfn.ISOWEEKNUM(Tableau2[Date reception])</f>
        <v>32</v>
      </c>
      <c r="J144" s="11">
        <f>_xlfn.ISOWEEKNUM(Tableau2[Date traitement])</f>
        <v>33</v>
      </c>
      <c r="K144" s="10">
        <f>COUNTIFS($A$2:A144,A144)</f>
        <v>1</v>
      </c>
    </row>
    <row r="145" spans="1:11" x14ac:dyDescent="0.25">
      <c r="A145" s="39">
        <v>391204943</v>
      </c>
      <c r="B145" s="40" t="s">
        <v>60</v>
      </c>
      <c r="C145" s="40" t="s">
        <v>13</v>
      </c>
      <c r="D145" s="18" t="s">
        <v>1</v>
      </c>
      <c r="E145" s="93">
        <v>44417</v>
      </c>
      <c r="F145" s="93">
        <v>44425</v>
      </c>
      <c r="G145" s="42"/>
      <c r="H145" s="42"/>
      <c r="I145" s="11">
        <f>_xlfn.ISOWEEKNUM(Tableau2[Date reception])</f>
        <v>32</v>
      </c>
      <c r="J145" s="11">
        <f>_xlfn.ISOWEEKNUM(Tableau2[Date traitement])</f>
        <v>33</v>
      </c>
      <c r="K145" s="10">
        <f>COUNTIFS($A$2:A145,A145)</f>
        <v>1</v>
      </c>
    </row>
    <row r="146" spans="1:11" x14ac:dyDescent="0.25">
      <c r="A146" s="39">
        <v>391209726</v>
      </c>
      <c r="B146" s="44" t="s">
        <v>236</v>
      </c>
      <c r="C146" s="40" t="s">
        <v>58</v>
      </c>
      <c r="D146" s="18" t="s">
        <v>1</v>
      </c>
      <c r="E146" s="94">
        <v>44417</v>
      </c>
      <c r="F146" s="93">
        <v>44425</v>
      </c>
      <c r="G146" s="42"/>
      <c r="H146" s="42"/>
      <c r="I146" s="11">
        <f>_xlfn.ISOWEEKNUM(Tableau2[Date reception])</f>
        <v>32</v>
      </c>
      <c r="J146" s="11">
        <f>_xlfn.ISOWEEKNUM(Tableau2[Date traitement])</f>
        <v>33</v>
      </c>
      <c r="K146" s="10">
        <f>COUNTIFS($A$2:A146,A146)</f>
        <v>1</v>
      </c>
    </row>
    <row r="147" spans="1:11" x14ac:dyDescent="0.25">
      <c r="A147" s="39">
        <v>391204609</v>
      </c>
      <c r="B147" s="40" t="s">
        <v>237</v>
      </c>
      <c r="C147" s="40" t="s">
        <v>58</v>
      </c>
      <c r="D147" s="18" t="s">
        <v>1</v>
      </c>
      <c r="E147" s="94">
        <v>44417</v>
      </c>
      <c r="F147" s="93">
        <v>44425</v>
      </c>
      <c r="G147" s="42"/>
      <c r="H147" s="45">
        <v>44393</v>
      </c>
      <c r="I147" s="11">
        <f>_xlfn.ISOWEEKNUM(Tableau2[Date reception])</f>
        <v>32</v>
      </c>
      <c r="J147" s="11">
        <f>_xlfn.ISOWEEKNUM(Tableau2[Date traitement])</f>
        <v>33</v>
      </c>
      <c r="K147" s="10">
        <f>COUNTIFS($A$2:A147,A147)</f>
        <v>1</v>
      </c>
    </row>
    <row r="148" spans="1:11" x14ac:dyDescent="0.25">
      <c r="A148" s="39" t="s">
        <v>238</v>
      </c>
      <c r="B148" s="40" t="s">
        <v>239</v>
      </c>
      <c r="C148" s="40" t="s">
        <v>13</v>
      </c>
      <c r="D148" s="18" t="s">
        <v>1</v>
      </c>
      <c r="E148" s="93">
        <v>44417</v>
      </c>
      <c r="F148" s="93">
        <v>44433</v>
      </c>
      <c r="G148" s="42"/>
      <c r="H148" s="42"/>
      <c r="I148" s="11">
        <f>_xlfn.ISOWEEKNUM(Tableau2[Date reception])</f>
        <v>32</v>
      </c>
      <c r="J148" s="11">
        <f>_xlfn.ISOWEEKNUM(Tableau2[Date traitement])</f>
        <v>34</v>
      </c>
      <c r="K148" s="10">
        <f>COUNTIFS($A$2:A148,A148)</f>
        <v>1</v>
      </c>
    </row>
    <row r="149" spans="1:11" x14ac:dyDescent="0.25">
      <c r="A149" s="39">
        <v>328521204</v>
      </c>
      <c r="B149" s="40" t="s">
        <v>240</v>
      </c>
      <c r="C149" s="40" t="s">
        <v>58</v>
      </c>
      <c r="D149" s="18" t="s">
        <v>1</v>
      </c>
      <c r="E149" s="93">
        <v>44417</v>
      </c>
      <c r="F149" s="93">
        <v>44445</v>
      </c>
      <c r="G149" s="42"/>
      <c r="H149" s="45">
        <v>43782</v>
      </c>
      <c r="I149" s="11">
        <f>_xlfn.ISOWEEKNUM(Tableau2[Date reception])</f>
        <v>32</v>
      </c>
      <c r="J149" s="11">
        <f>_xlfn.ISOWEEKNUM(Tableau2[Date traitement])</f>
        <v>36</v>
      </c>
      <c r="K149" s="10">
        <f>COUNTIFS($A$2:A149,A149)</f>
        <v>1</v>
      </c>
    </row>
    <row r="150" spans="1:11" x14ac:dyDescent="0.25">
      <c r="A150" s="39">
        <v>327494434</v>
      </c>
      <c r="B150" s="44" t="s">
        <v>241</v>
      </c>
      <c r="C150" s="40" t="s">
        <v>58</v>
      </c>
      <c r="D150" s="18" t="s">
        <v>1</v>
      </c>
      <c r="E150" s="94">
        <v>44417</v>
      </c>
      <c r="F150" s="93">
        <v>44445</v>
      </c>
      <c r="G150" s="42" t="s">
        <v>45</v>
      </c>
      <c r="H150" s="45">
        <v>44394</v>
      </c>
      <c r="I150" s="11">
        <f>_xlfn.ISOWEEKNUM(Tableau2[Date reception])</f>
        <v>32</v>
      </c>
      <c r="J150" s="11">
        <f>_xlfn.ISOWEEKNUM(Tableau2[Date traitement])</f>
        <v>36</v>
      </c>
      <c r="K150" s="10">
        <f>COUNTIFS($A$2:A150,A150)</f>
        <v>1</v>
      </c>
    </row>
    <row r="151" spans="1:11" x14ac:dyDescent="0.25">
      <c r="A151" s="43">
        <v>327834994</v>
      </c>
      <c r="B151" s="44" t="s">
        <v>242</v>
      </c>
      <c r="C151" s="44" t="s">
        <v>13</v>
      </c>
      <c r="D151" s="18" t="s">
        <v>1</v>
      </c>
      <c r="E151" s="94">
        <v>44417</v>
      </c>
      <c r="F151" s="94">
        <v>44445</v>
      </c>
      <c r="G151" s="42" t="s">
        <v>45</v>
      </c>
      <c r="H151" s="45">
        <v>44414</v>
      </c>
      <c r="I151" s="11">
        <f>_xlfn.ISOWEEKNUM(Tableau2[Date reception])</f>
        <v>32</v>
      </c>
      <c r="J151" s="11">
        <f>_xlfn.ISOWEEKNUM(Tableau2[Date traitement])</f>
        <v>36</v>
      </c>
      <c r="K151" s="10">
        <f>COUNTIFS($A$2:A151,A151)</f>
        <v>1</v>
      </c>
    </row>
    <row r="152" spans="1:11" x14ac:dyDescent="0.25">
      <c r="A152" s="39">
        <v>327719548</v>
      </c>
      <c r="B152" s="40" t="s">
        <v>243</v>
      </c>
      <c r="C152" s="40" t="s">
        <v>13</v>
      </c>
      <c r="D152" s="18" t="s">
        <v>1</v>
      </c>
      <c r="E152" s="94">
        <v>44417</v>
      </c>
      <c r="F152" s="93">
        <v>44445</v>
      </c>
      <c r="G152" s="42" t="s">
        <v>45</v>
      </c>
      <c r="H152" s="45">
        <v>44328</v>
      </c>
      <c r="I152" s="11">
        <f>_xlfn.ISOWEEKNUM(Tableau2[Date reception])</f>
        <v>32</v>
      </c>
      <c r="J152" s="11">
        <f>_xlfn.ISOWEEKNUM(Tableau2[Date traitement])</f>
        <v>36</v>
      </c>
      <c r="K152" s="10">
        <f>COUNTIFS($A$2:A152,A152)</f>
        <v>1</v>
      </c>
    </row>
    <row r="153" spans="1:11" x14ac:dyDescent="0.25">
      <c r="A153" s="39">
        <v>328034588</v>
      </c>
      <c r="B153" s="40" t="s">
        <v>244</v>
      </c>
      <c r="C153" s="40" t="s">
        <v>13</v>
      </c>
      <c r="D153" s="18" t="s">
        <v>1</v>
      </c>
      <c r="E153" s="94">
        <v>44417</v>
      </c>
      <c r="F153" s="93">
        <v>44445</v>
      </c>
      <c r="G153" s="42" t="s">
        <v>245</v>
      </c>
      <c r="H153" s="45">
        <v>44264</v>
      </c>
      <c r="I153" s="11">
        <f>_xlfn.ISOWEEKNUM(Tableau2[Date reception])</f>
        <v>32</v>
      </c>
      <c r="J153" s="11">
        <f>_xlfn.ISOWEEKNUM(Tableau2[Date traitement])</f>
        <v>36</v>
      </c>
      <c r="K153" s="10">
        <f>COUNTIFS($A$2:A153,A153)</f>
        <v>1</v>
      </c>
    </row>
    <row r="154" spans="1:11" x14ac:dyDescent="0.25">
      <c r="A154" s="39">
        <v>328050700</v>
      </c>
      <c r="B154" s="40" t="s">
        <v>246</v>
      </c>
      <c r="C154" s="40" t="s">
        <v>13</v>
      </c>
      <c r="D154" s="18" t="s">
        <v>1</v>
      </c>
      <c r="E154" s="94">
        <v>44417</v>
      </c>
      <c r="F154" s="93">
        <v>44445</v>
      </c>
      <c r="G154" s="42" t="s">
        <v>47</v>
      </c>
      <c r="H154" s="45">
        <v>44246</v>
      </c>
      <c r="I154" s="11">
        <f>_xlfn.ISOWEEKNUM(Tableau2[Date reception])</f>
        <v>32</v>
      </c>
      <c r="J154" s="11">
        <f>_xlfn.ISOWEEKNUM(Tableau2[Date traitement])</f>
        <v>36</v>
      </c>
      <c r="K154" s="10">
        <f>COUNTIFS($A$2:A154,A154)</f>
        <v>1</v>
      </c>
    </row>
    <row r="155" spans="1:11" x14ac:dyDescent="0.25">
      <c r="A155" s="39">
        <v>327253712</v>
      </c>
      <c r="B155" s="40" t="s">
        <v>247</v>
      </c>
      <c r="C155" s="40" t="s">
        <v>13</v>
      </c>
      <c r="D155" s="18" t="s">
        <v>1</v>
      </c>
      <c r="E155" s="93">
        <v>44417</v>
      </c>
      <c r="F155" s="93">
        <v>44445</v>
      </c>
      <c r="G155" s="42" t="s">
        <v>248</v>
      </c>
      <c r="H155" s="45">
        <v>44357</v>
      </c>
      <c r="I155" s="11">
        <f>_xlfn.ISOWEEKNUM(Tableau2[Date reception])</f>
        <v>32</v>
      </c>
      <c r="J155" s="11">
        <f>_xlfn.ISOWEEKNUM(Tableau2[Date traitement])</f>
        <v>36</v>
      </c>
      <c r="K155" s="10">
        <f>COUNTIFS($A$2:A155,A155)</f>
        <v>1</v>
      </c>
    </row>
    <row r="156" spans="1:11" x14ac:dyDescent="0.25">
      <c r="A156" s="43">
        <v>327252781</v>
      </c>
      <c r="B156" s="44" t="s">
        <v>249</v>
      </c>
      <c r="C156" s="44" t="s">
        <v>250</v>
      </c>
      <c r="D156" s="18" t="s">
        <v>1</v>
      </c>
      <c r="E156" s="94">
        <v>44417</v>
      </c>
      <c r="F156" s="94">
        <v>44445</v>
      </c>
      <c r="G156" s="42" t="s">
        <v>45</v>
      </c>
      <c r="H156" s="45">
        <v>44320</v>
      </c>
      <c r="I156" s="11">
        <f>_xlfn.ISOWEEKNUM(Tableau2[Date reception])</f>
        <v>32</v>
      </c>
      <c r="J156" s="11">
        <f>_xlfn.ISOWEEKNUM(Tableau2[Date traitement])</f>
        <v>36</v>
      </c>
      <c r="K156" s="10">
        <f>COUNTIFS($A$2:A156,A156)</f>
        <v>1</v>
      </c>
    </row>
    <row r="157" spans="1:11" x14ac:dyDescent="0.25">
      <c r="A157" s="39">
        <v>391204966</v>
      </c>
      <c r="B157" s="44" t="s">
        <v>207</v>
      </c>
      <c r="C157" s="40" t="s">
        <v>58</v>
      </c>
      <c r="D157" s="18" t="s">
        <v>1</v>
      </c>
      <c r="E157" s="94">
        <v>44417</v>
      </c>
      <c r="F157" s="93">
        <v>44445</v>
      </c>
      <c r="G157" s="42" t="s">
        <v>177</v>
      </c>
      <c r="H157" s="45">
        <v>44400</v>
      </c>
      <c r="I157" s="11">
        <f>_xlfn.ISOWEEKNUM(Tableau2[Date reception])</f>
        <v>32</v>
      </c>
      <c r="J157" s="11">
        <f>_xlfn.ISOWEEKNUM(Tableau2[Date traitement])</f>
        <v>36</v>
      </c>
      <c r="K157" s="10">
        <f>COUNTIFS($A$2:A157,A157)</f>
        <v>1</v>
      </c>
    </row>
    <row r="158" spans="1:11" x14ac:dyDescent="0.25">
      <c r="A158" s="43">
        <v>391204375</v>
      </c>
      <c r="B158" s="44" t="s">
        <v>236</v>
      </c>
      <c r="C158" s="44" t="s">
        <v>58</v>
      </c>
      <c r="D158" s="18" t="s">
        <v>1</v>
      </c>
      <c r="E158" s="93">
        <v>44417</v>
      </c>
      <c r="F158" s="94">
        <v>44445</v>
      </c>
      <c r="G158" s="42" t="s">
        <v>251</v>
      </c>
      <c r="H158" s="45">
        <v>44412</v>
      </c>
      <c r="I158" s="11">
        <f>_xlfn.ISOWEEKNUM(Tableau2[Date reception])</f>
        <v>32</v>
      </c>
      <c r="J158" s="11">
        <f>_xlfn.ISOWEEKNUM(Tableau2[Date traitement])</f>
        <v>36</v>
      </c>
      <c r="K158" s="10">
        <f>COUNTIFS($A$2:A158,A158)</f>
        <v>1</v>
      </c>
    </row>
    <row r="159" spans="1:11" x14ac:dyDescent="0.25">
      <c r="A159" s="73">
        <v>320935967</v>
      </c>
      <c r="B159" s="73" t="s">
        <v>22</v>
      </c>
      <c r="C159" s="79" t="s">
        <v>13</v>
      </c>
      <c r="D159" s="68" t="s">
        <v>1</v>
      </c>
      <c r="E159" s="96">
        <v>44424</v>
      </c>
      <c r="F159" s="96">
        <v>44426</v>
      </c>
      <c r="G159" s="68" t="s">
        <v>49</v>
      </c>
      <c r="H159" s="79">
        <v>44306</v>
      </c>
      <c r="I159" s="11">
        <f>_xlfn.ISOWEEKNUM(Tableau2[Date reception])</f>
        <v>33</v>
      </c>
      <c r="J159" s="11">
        <f>_xlfn.ISOWEEKNUM(Tableau2[Date traitement])</f>
        <v>33</v>
      </c>
      <c r="K159" s="10">
        <f>COUNTIFS($A$2:A159,A159)</f>
        <v>1</v>
      </c>
    </row>
    <row r="160" spans="1:11" x14ac:dyDescent="0.25">
      <c r="A160" s="39" t="s">
        <v>252</v>
      </c>
      <c r="B160" s="44" t="s">
        <v>253</v>
      </c>
      <c r="C160" s="40" t="s">
        <v>13</v>
      </c>
      <c r="D160" s="18" t="s">
        <v>1</v>
      </c>
      <c r="E160" s="94">
        <v>44424</v>
      </c>
      <c r="F160" s="93">
        <v>44426</v>
      </c>
      <c r="G160" s="42"/>
      <c r="H160" s="42"/>
      <c r="I160" s="11">
        <f>_xlfn.ISOWEEKNUM(Tableau2[Date reception])</f>
        <v>33</v>
      </c>
      <c r="J160" s="11">
        <f>_xlfn.ISOWEEKNUM(Tableau2[Date traitement])</f>
        <v>33</v>
      </c>
      <c r="K160" s="10">
        <f>COUNTIFS($A$2:A160,A160)</f>
        <v>1</v>
      </c>
    </row>
    <row r="161" spans="1:11" x14ac:dyDescent="0.25">
      <c r="A161" s="39" t="s">
        <v>254</v>
      </c>
      <c r="B161" s="44" t="s">
        <v>255</v>
      </c>
      <c r="C161" s="40" t="s">
        <v>13</v>
      </c>
      <c r="D161" s="18" t="s">
        <v>1</v>
      </c>
      <c r="E161" s="94">
        <v>44424</v>
      </c>
      <c r="F161" s="93">
        <v>44426</v>
      </c>
      <c r="G161" s="42"/>
      <c r="H161" s="42"/>
      <c r="I161" s="11">
        <f>_xlfn.ISOWEEKNUM(Tableau2[Date reception])</f>
        <v>33</v>
      </c>
      <c r="J161" s="11">
        <f>_xlfn.ISOWEEKNUM(Tableau2[Date traitement])</f>
        <v>33</v>
      </c>
      <c r="K161" s="10">
        <f>COUNTIFS($A$2:A161,A161)</f>
        <v>1</v>
      </c>
    </row>
    <row r="162" spans="1:11" x14ac:dyDescent="0.25">
      <c r="A162" s="39">
        <v>320786383</v>
      </c>
      <c r="B162" s="44" t="s">
        <v>22</v>
      </c>
      <c r="C162" s="40" t="s">
        <v>13</v>
      </c>
      <c r="D162" s="18" t="s">
        <v>1</v>
      </c>
      <c r="E162" s="94">
        <v>44424</v>
      </c>
      <c r="F162" s="93">
        <v>44426</v>
      </c>
      <c r="G162" s="42"/>
      <c r="H162" s="45"/>
      <c r="I162" s="11">
        <f>_xlfn.ISOWEEKNUM(Tableau2[Date reception])</f>
        <v>33</v>
      </c>
      <c r="J162" s="11">
        <f>_xlfn.ISOWEEKNUM(Tableau2[Date traitement])</f>
        <v>33</v>
      </c>
      <c r="K162" s="10">
        <f>COUNTIFS($A$2:A162,A162)</f>
        <v>1</v>
      </c>
    </row>
    <row r="163" spans="1:11" x14ac:dyDescent="0.25">
      <c r="A163" s="39">
        <v>320127282</v>
      </c>
      <c r="B163" s="44" t="s">
        <v>256</v>
      </c>
      <c r="C163" s="40" t="s">
        <v>13</v>
      </c>
      <c r="D163" s="18" t="s">
        <v>1</v>
      </c>
      <c r="E163" s="94">
        <v>44424</v>
      </c>
      <c r="F163" s="93">
        <v>44428</v>
      </c>
      <c r="G163" s="42"/>
      <c r="H163" s="42"/>
      <c r="I163" s="11">
        <f>_xlfn.ISOWEEKNUM(Tableau2[Date reception])</f>
        <v>33</v>
      </c>
      <c r="J163" s="11">
        <f>_xlfn.ISOWEEKNUM(Tableau2[Date traitement])</f>
        <v>33</v>
      </c>
      <c r="K163" s="10">
        <f>COUNTIFS($A$2:A163,A163)</f>
        <v>1</v>
      </c>
    </row>
    <row r="164" spans="1:11" x14ac:dyDescent="0.25">
      <c r="A164" s="39">
        <v>322491296</v>
      </c>
      <c r="B164" s="44" t="s">
        <v>257</v>
      </c>
      <c r="C164" s="40" t="s">
        <v>13</v>
      </c>
      <c r="D164" s="18" t="s">
        <v>1</v>
      </c>
      <c r="E164" s="94">
        <v>44424</v>
      </c>
      <c r="F164" s="93">
        <v>44438</v>
      </c>
      <c r="G164" s="42" t="s">
        <v>258</v>
      </c>
      <c r="H164" s="45">
        <v>44314</v>
      </c>
      <c r="I164" s="11">
        <f>_xlfn.ISOWEEKNUM(Tableau2[Date reception])</f>
        <v>33</v>
      </c>
      <c r="J164" s="11">
        <f>_xlfn.ISOWEEKNUM(Tableau2[Date traitement])</f>
        <v>35</v>
      </c>
      <c r="K164" s="10">
        <f>COUNTIFS($A$2:A164,A164)</f>
        <v>1</v>
      </c>
    </row>
    <row r="165" spans="1:11" x14ac:dyDescent="0.25">
      <c r="A165" s="39">
        <v>326874897</v>
      </c>
      <c r="B165" s="44" t="s">
        <v>259</v>
      </c>
      <c r="C165" s="40" t="s">
        <v>13</v>
      </c>
      <c r="D165" s="18" t="s">
        <v>1</v>
      </c>
      <c r="E165" s="94">
        <v>44424</v>
      </c>
      <c r="F165" s="93">
        <v>44439</v>
      </c>
      <c r="G165" s="42"/>
      <c r="H165" s="45">
        <v>44421</v>
      </c>
      <c r="I165" s="11">
        <f>_xlfn.ISOWEEKNUM(Tableau2[Date reception])</f>
        <v>33</v>
      </c>
      <c r="J165" s="11">
        <f>_xlfn.ISOWEEKNUM(Tableau2[Date traitement])</f>
        <v>35</v>
      </c>
      <c r="K165" s="10">
        <f>COUNTIFS($A$2:A165,A165)</f>
        <v>1</v>
      </c>
    </row>
    <row r="166" spans="1:11" x14ac:dyDescent="0.25">
      <c r="A166" s="39">
        <v>320061674</v>
      </c>
      <c r="B166" s="44" t="s">
        <v>260</v>
      </c>
      <c r="C166" s="40" t="s">
        <v>13</v>
      </c>
      <c r="D166" s="18" t="s">
        <v>1</v>
      </c>
      <c r="E166" s="94">
        <v>44424</v>
      </c>
      <c r="F166" s="93">
        <v>44440</v>
      </c>
      <c r="G166" s="42"/>
      <c r="H166" s="45">
        <v>44398</v>
      </c>
      <c r="I166" s="11">
        <f>_xlfn.ISOWEEKNUM(Tableau2[Date reception])</f>
        <v>33</v>
      </c>
      <c r="J166" s="11">
        <f>_xlfn.ISOWEEKNUM(Tableau2[Date traitement])</f>
        <v>35</v>
      </c>
      <c r="K166" s="10">
        <f>COUNTIFS($A$2:A166,A166)</f>
        <v>1</v>
      </c>
    </row>
    <row r="167" spans="1:11" x14ac:dyDescent="0.25">
      <c r="A167" s="39">
        <v>321118466</v>
      </c>
      <c r="B167" s="44" t="s">
        <v>261</v>
      </c>
      <c r="C167" s="40" t="s">
        <v>13</v>
      </c>
      <c r="D167" s="18" t="s">
        <v>1</v>
      </c>
      <c r="E167" s="94">
        <v>44424</v>
      </c>
      <c r="F167" s="93">
        <v>44445</v>
      </c>
      <c r="G167" s="42" t="s">
        <v>262</v>
      </c>
      <c r="H167" s="45">
        <v>44418</v>
      </c>
      <c r="I167" s="11">
        <f>_xlfn.ISOWEEKNUM(Tableau2[Date reception])</f>
        <v>33</v>
      </c>
      <c r="J167" s="11">
        <f>_xlfn.ISOWEEKNUM(Tableau2[Date traitement])</f>
        <v>36</v>
      </c>
      <c r="K167" s="10">
        <f>COUNTIFS($A$2:A167,A167)</f>
        <v>1</v>
      </c>
    </row>
    <row r="168" spans="1:11" x14ac:dyDescent="0.25">
      <c r="A168" s="43" t="s">
        <v>263</v>
      </c>
      <c r="B168" s="44" t="s">
        <v>264</v>
      </c>
      <c r="C168" s="44" t="s">
        <v>13</v>
      </c>
      <c r="D168" s="17" t="s">
        <v>1</v>
      </c>
      <c r="E168" s="94">
        <v>44431</v>
      </c>
      <c r="F168" s="94">
        <v>44431</v>
      </c>
      <c r="G168" s="42"/>
      <c r="H168" s="42"/>
      <c r="I168" s="11">
        <f>_xlfn.ISOWEEKNUM(Tableau2[Date reception])</f>
        <v>34</v>
      </c>
      <c r="J168" s="11">
        <f>_xlfn.ISOWEEKNUM(Tableau2[Date traitement])</f>
        <v>34</v>
      </c>
      <c r="K168" s="10">
        <f>COUNTIFS($A$2:A168,A168)</f>
        <v>1</v>
      </c>
    </row>
    <row r="169" spans="1:11" x14ac:dyDescent="0.25">
      <c r="A169" s="39" t="s">
        <v>265</v>
      </c>
      <c r="B169" s="44" t="s">
        <v>266</v>
      </c>
      <c r="C169" s="40" t="s">
        <v>13</v>
      </c>
      <c r="D169" s="18" t="s">
        <v>1</v>
      </c>
      <c r="E169" s="94">
        <v>44431</v>
      </c>
      <c r="F169" s="93">
        <v>44431</v>
      </c>
      <c r="G169" s="42"/>
      <c r="H169" s="42"/>
      <c r="I169" s="11">
        <f>_xlfn.ISOWEEKNUM(Tableau2[Date reception])</f>
        <v>34</v>
      </c>
      <c r="J169" s="11">
        <f>_xlfn.ISOWEEKNUM(Tableau2[Date traitement])</f>
        <v>34</v>
      </c>
      <c r="K169" s="10">
        <f>COUNTIFS($A$2:A169,A169)</f>
        <v>1</v>
      </c>
    </row>
    <row r="170" spans="1:11" x14ac:dyDescent="0.25">
      <c r="A170" s="43">
        <v>326874975</v>
      </c>
      <c r="B170" s="44" t="s">
        <v>259</v>
      </c>
      <c r="C170" s="44" t="s">
        <v>58</v>
      </c>
      <c r="D170" s="17" t="s">
        <v>1</v>
      </c>
      <c r="E170" s="94">
        <v>44431</v>
      </c>
      <c r="F170" s="94">
        <v>44433</v>
      </c>
      <c r="G170" s="42"/>
      <c r="H170" s="42"/>
      <c r="I170" s="11">
        <f>_xlfn.ISOWEEKNUM(Tableau2[Date reception])</f>
        <v>34</v>
      </c>
      <c r="J170" s="11">
        <f>_xlfn.ISOWEEKNUM(Tableau2[Date traitement])</f>
        <v>34</v>
      </c>
      <c r="K170" s="10">
        <f>COUNTIFS($A$2:A170,A170)</f>
        <v>1</v>
      </c>
    </row>
    <row r="171" spans="1:11" x14ac:dyDescent="0.25">
      <c r="A171" s="43">
        <v>326972538</v>
      </c>
      <c r="B171" s="44" t="s">
        <v>267</v>
      </c>
      <c r="C171" s="44" t="s">
        <v>58</v>
      </c>
      <c r="D171" s="17" t="s">
        <v>1</v>
      </c>
      <c r="E171" s="94">
        <v>44431</v>
      </c>
      <c r="F171" s="94">
        <v>44433</v>
      </c>
      <c r="G171" s="42"/>
      <c r="H171" s="42"/>
      <c r="I171" s="11">
        <f>_xlfn.ISOWEEKNUM(Tableau2[Date reception])</f>
        <v>34</v>
      </c>
      <c r="J171" s="11">
        <f>_xlfn.ISOWEEKNUM(Tableau2[Date traitement])</f>
        <v>34</v>
      </c>
      <c r="K171" s="10">
        <f>COUNTIFS($A$2:A171,A171)</f>
        <v>1</v>
      </c>
    </row>
    <row r="172" spans="1:11" x14ac:dyDescent="0.25">
      <c r="A172" s="43">
        <v>326874168</v>
      </c>
      <c r="B172" s="44" t="s">
        <v>268</v>
      </c>
      <c r="C172" s="44" t="s">
        <v>58</v>
      </c>
      <c r="D172" s="17" t="s">
        <v>1</v>
      </c>
      <c r="E172" s="94">
        <v>44431</v>
      </c>
      <c r="F172" s="94">
        <v>44435</v>
      </c>
      <c r="G172" s="42"/>
      <c r="H172" s="42"/>
      <c r="I172" s="11">
        <f>_xlfn.ISOWEEKNUM(Tableau2[Date reception])</f>
        <v>34</v>
      </c>
      <c r="J172" s="11">
        <f>_xlfn.ISOWEEKNUM(Tableau2[Date traitement])</f>
        <v>34</v>
      </c>
      <c r="K172" s="10">
        <f>COUNTIFS($A$2:A172,A172)</f>
        <v>1</v>
      </c>
    </row>
    <row r="173" spans="1:11" x14ac:dyDescent="0.25">
      <c r="A173" s="43">
        <v>326974492</v>
      </c>
      <c r="B173" s="44" t="s">
        <v>269</v>
      </c>
      <c r="C173" s="44" t="s">
        <v>58</v>
      </c>
      <c r="D173" s="17" t="s">
        <v>1</v>
      </c>
      <c r="E173" s="94">
        <v>44431</v>
      </c>
      <c r="F173" s="94">
        <v>44438</v>
      </c>
      <c r="G173" s="42" t="s">
        <v>258</v>
      </c>
      <c r="H173" s="45">
        <v>44427</v>
      </c>
      <c r="I173" s="11">
        <f>_xlfn.ISOWEEKNUM(Tableau2[Date reception])</f>
        <v>34</v>
      </c>
      <c r="J173" s="11">
        <f>_xlfn.ISOWEEKNUM(Tableau2[Date traitement])</f>
        <v>35</v>
      </c>
      <c r="K173" s="10">
        <f>COUNTIFS($A$2:A173,A173)</f>
        <v>1</v>
      </c>
    </row>
    <row r="174" spans="1:11" x14ac:dyDescent="0.25">
      <c r="A174" s="43">
        <v>325741852</v>
      </c>
      <c r="B174" s="44" t="s">
        <v>270</v>
      </c>
      <c r="C174" s="44" t="s">
        <v>58</v>
      </c>
      <c r="D174" s="17" t="s">
        <v>1</v>
      </c>
      <c r="E174" s="94">
        <v>44431</v>
      </c>
      <c r="F174" s="94">
        <v>44441</v>
      </c>
      <c r="G174" s="42" t="s">
        <v>271</v>
      </c>
      <c r="H174" s="45">
        <v>44424</v>
      </c>
      <c r="I174" s="11">
        <f>_xlfn.ISOWEEKNUM(Tableau2[Date reception])</f>
        <v>34</v>
      </c>
      <c r="J174" s="11">
        <f>_xlfn.ISOWEEKNUM(Tableau2[Date traitement])</f>
        <v>35</v>
      </c>
      <c r="K174" s="10">
        <f>COUNTIFS($A$2:A174,A174)</f>
        <v>1</v>
      </c>
    </row>
    <row r="175" spans="1:11" x14ac:dyDescent="0.25">
      <c r="A175" s="46">
        <v>320408802</v>
      </c>
      <c r="B175" s="47" t="s">
        <v>272</v>
      </c>
      <c r="C175" s="47" t="s">
        <v>58</v>
      </c>
      <c r="D175" s="2" t="s">
        <v>1</v>
      </c>
      <c r="E175" s="95">
        <v>44431</v>
      </c>
      <c r="F175" s="95">
        <v>44474</v>
      </c>
      <c r="G175" s="2" t="s">
        <v>49</v>
      </c>
      <c r="H175" s="55">
        <v>44305</v>
      </c>
      <c r="I175" s="11">
        <f>_xlfn.ISOWEEKNUM(Tableau2[Date reception])</f>
        <v>34</v>
      </c>
      <c r="J175" s="11">
        <f>_xlfn.ISOWEEKNUM(Tableau2[Date traitement])</f>
        <v>40</v>
      </c>
      <c r="K175" s="10">
        <f>COUNTIFS($A$2:A175,A175)</f>
        <v>1</v>
      </c>
    </row>
    <row r="176" spans="1:11" x14ac:dyDescent="0.25">
      <c r="A176" s="43">
        <v>391205642</v>
      </c>
      <c r="B176" s="44" t="s">
        <v>273</v>
      </c>
      <c r="C176" s="44" t="s">
        <v>13</v>
      </c>
      <c r="D176" s="17" t="s">
        <v>1</v>
      </c>
      <c r="E176" s="94">
        <v>44432</v>
      </c>
      <c r="F176" s="94">
        <v>44438</v>
      </c>
      <c r="G176" s="42"/>
      <c r="H176" s="42"/>
      <c r="I176" s="11">
        <f>_xlfn.ISOWEEKNUM(Tableau2[Date reception])</f>
        <v>34</v>
      </c>
      <c r="J176" s="11">
        <f>_xlfn.ISOWEEKNUM(Tableau2[Date traitement])</f>
        <v>35</v>
      </c>
      <c r="K176" s="10">
        <f>COUNTIFS($A$2:A176,A176)</f>
        <v>1</v>
      </c>
    </row>
    <row r="177" spans="1:11" x14ac:dyDescent="0.25">
      <c r="A177" s="43">
        <v>321166285</v>
      </c>
      <c r="B177" s="44" t="s">
        <v>274</v>
      </c>
      <c r="C177" s="44" t="s">
        <v>13</v>
      </c>
      <c r="D177" s="17" t="s">
        <v>1</v>
      </c>
      <c r="E177" s="94">
        <v>44432</v>
      </c>
      <c r="F177" s="94">
        <v>44438</v>
      </c>
      <c r="G177" s="42"/>
      <c r="H177" s="42"/>
      <c r="I177" s="11">
        <f>_xlfn.ISOWEEKNUM(Tableau2[Date reception])</f>
        <v>34</v>
      </c>
      <c r="J177" s="11">
        <f>_xlfn.ISOWEEKNUM(Tableau2[Date traitement])</f>
        <v>35</v>
      </c>
      <c r="K177" s="10">
        <f>COUNTIFS($A$2:A177,A177)</f>
        <v>1</v>
      </c>
    </row>
    <row r="178" spans="1:11" x14ac:dyDescent="0.25">
      <c r="A178" s="43">
        <v>320274481</v>
      </c>
      <c r="B178" s="44" t="s">
        <v>275</v>
      </c>
      <c r="C178" s="44" t="s">
        <v>58</v>
      </c>
      <c r="D178" s="17" t="s">
        <v>1</v>
      </c>
      <c r="E178" s="94">
        <v>44432</v>
      </c>
      <c r="F178" s="94">
        <v>44438</v>
      </c>
      <c r="G178" s="42"/>
      <c r="H178" s="42"/>
      <c r="I178" s="11">
        <f>_xlfn.ISOWEEKNUM(Tableau2[Date reception])</f>
        <v>34</v>
      </c>
      <c r="J178" s="11">
        <f>_xlfn.ISOWEEKNUM(Tableau2[Date traitement])</f>
        <v>35</v>
      </c>
      <c r="K178" s="10">
        <f>COUNTIFS($A$2:A178,A178)</f>
        <v>1</v>
      </c>
    </row>
    <row r="179" spans="1:11" x14ac:dyDescent="0.25">
      <c r="A179" s="43">
        <v>320781584</v>
      </c>
      <c r="B179" s="44" t="s">
        <v>276</v>
      </c>
      <c r="C179" s="44" t="s">
        <v>13</v>
      </c>
      <c r="D179" s="17" t="s">
        <v>1</v>
      </c>
      <c r="E179" s="94">
        <v>44438</v>
      </c>
      <c r="F179" s="94">
        <v>44438</v>
      </c>
      <c r="G179" s="42"/>
      <c r="H179" s="42"/>
      <c r="I179" s="11">
        <f>_xlfn.ISOWEEKNUM(Tableau2[Date reception])</f>
        <v>35</v>
      </c>
      <c r="J179" s="11">
        <f>_xlfn.ISOWEEKNUM(Tableau2[Date traitement])</f>
        <v>35</v>
      </c>
      <c r="K179" s="10">
        <f>COUNTIFS($A$2:A179,A179)</f>
        <v>1</v>
      </c>
    </row>
    <row r="180" spans="1:11" x14ac:dyDescent="0.25">
      <c r="A180" s="43">
        <v>326975255</v>
      </c>
      <c r="B180" s="44" t="s">
        <v>277</v>
      </c>
      <c r="C180" s="44" t="s">
        <v>13</v>
      </c>
      <c r="D180" s="17" t="s">
        <v>1</v>
      </c>
      <c r="E180" s="94">
        <v>44438</v>
      </c>
      <c r="F180" s="94">
        <v>44438</v>
      </c>
      <c r="G180" s="42"/>
      <c r="H180" s="42"/>
      <c r="I180" s="11">
        <f>_xlfn.ISOWEEKNUM(Tableau2[Date reception])</f>
        <v>35</v>
      </c>
      <c r="J180" s="11">
        <f>_xlfn.ISOWEEKNUM(Tableau2[Date traitement])</f>
        <v>35</v>
      </c>
      <c r="K180" s="10">
        <f>COUNTIFS($A$2:A180,A180)</f>
        <v>1</v>
      </c>
    </row>
    <row r="181" spans="1:11" x14ac:dyDescent="0.25">
      <c r="A181" s="43">
        <v>326875188</v>
      </c>
      <c r="B181" s="44" t="s">
        <v>190</v>
      </c>
      <c r="C181" s="44" t="s">
        <v>58</v>
      </c>
      <c r="D181" s="17" t="s">
        <v>1</v>
      </c>
      <c r="E181" s="94">
        <v>44438</v>
      </c>
      <c r="F181" s="94">
        <v>44438</v>
      </c>
      <c r="G181" s="42"/>
      <c r="H181" s="42"/>
      <c r="I181" s="11">
        <f>_xlfn.ISOWEEKNUM(Tableau2[Date reception])</f>
        <v>35</v>
      </c>
      <c r="J181" s="11">
        <f>_xlfn.ISOWEEKNUM(Tableau2[Date traitement])</f>
        <v>35</v>
      </c>
      <c r="K181" s="10">
        <f>COUNTIFS($A$2:A181,A181)</f>
        <v>1</v>
      </c>
    </row>
    <row r="182" spans="1:11" x14ac:dyDescent="0.25">
      <c r="A182" s="43">
        <v>326872093</v>
      </c>
      <c r="B182" s="44" t="s">
        <v>190</v>
      </c>
      <c r="C182" s="44" t="s">
        <v>58</v>
      </c>
      <c r="D182" s="17" t="s">
        <v>1</v>
      </c>
      <c r="E182" s="94">
        <v>44438</v>
      </c>
      <c r="F182" s="94">
        <v>44438</v>
      </c>
      <c r="G182" s="42"/>
      <c r="H182" s="42"/>
      <c r="I182" s="11">
        <f>_xlfn.ISOWEEKNUM(Tableau2[Date reception])</f>
        <v>35</v>
      </c>
      <c r="J182" s="11">
        <f>_xlfn.ISOWEEKNUM(Tableau2[Date traitement])</f>
        <v>35</v>
      </c>
      <c r="K182" s="10">
        <f>COUNTIFS($A$2:A182,A182)</f>
        <v>1</v>
      </c>
    </row>
    <row r="183" spans="1:11" x14ac:dyDescent="0.25">
      <c r="A183" s="43">
        <v>327516785</v>
      </c>
      <c r="B183" s="44" t="s">
        <v>278</v>
      </c>
      <c r="C183" s="44" t="s">
        <v>13</v>
      </c>
      <c r="D183" s="17" t="s">
        <v>1</v>
      </c>
      <c r="E183" s="94">
        <v>44438</v>
      </c>
      <c r="F183" s="94">
        <v>44438</v>
      </c>
      <c r="G183" s="42"/>
      <c r="H183" s="42"/>
      <c r="I183" s="11">
        <f>_xlfn.ISOWEEKNUM(Tableau2[Date reception])</f>
        <v>35</v>
      </c>
      <c r="J183" s="11">
        <f>_xlfn.ISOWEEKNUM(Tableau2[Date traitement])</f>
        <v>35</v>
      </c>
      <c r="K183" s="10">
        <f>COUNTIFS($A$2:A183,A183)</f>
        <v>1</v>
      </c>
    </row>
    <row r="184" spans="1:11" x14ac:dyDescent="0.25">
      <c r="A184" s="46" t="s">
        <v>279</v>
      </c>
      <c r="B184" s="44" t="s">
        <v>280</v>
      </c>
      <c r="C184" s="47" t="s">
        <v>13</v>
      </c>
      <c r="D184" s="17" t="s">
        <v>1</v>
      </c>
      <c r="E184" s="94">
        <v>44440</v>
      </c>
      <c r="F184" s="95">
        <v>44440</v>
      </c>
      <c r="G184" s="48"/>
      <c r="H184" s="48"/>
      <c r="I184" s="11">
        <f>_xlfn.ISOWEEKNUM(Tableau2[Date reception])</f>
        <v>35</v>
      </c>
      <c r="J184" s="11">
        <f>_xlfn.ISOWEEKNUM(Tableau2[Date traitement])</f>
        <v>35</v>
      </c>
      <c r="K184" s="10">
        <f>COUNTIFS($A$2:A184,A184)</f>
        <v>1</v>
      </c>
    </row>
    <row r="185" spans="1:11" x14ac:dyDescent="0.25">
      <c r="A185" s="46" t="s">
        <v>281</v>
      </c>
      <c r="B185" s="47" t="s">
        <v>282</v>
      </c>
      <c r="C185" s="47" t="s">
        <v>58</v>
      </c>
      <c r="D185" s="17" t="s">
        <v>1</v>
      </c>
      <c r="E185" s="94">
        <v>44440</v>
      </c>
      <c r="F185" s="95">
        <v>44440</v>
      </c>
      <c r="G185" s="48"/>
      <c r="H185" s="48"/>
      <c r="I185" s="11">
        <f>_xlfn.ISOWEEKNUM(Tableau2[Date reception])</f>
        <v>35</v>
      </c>
      <c r="J185" s="11">
        <f>_xlfn.ISOWEEKNUM(Tableau2[Date traitement])</f>
        <v>35</v>
      </c>
      <c r="K185" s="10">
        <f>COUNTIFS($A$2:A185,A185)</f>
        <v>1</v>
      </c>
    </row>
    <row r="186" spans="1:11" x14ac:dyDescent="0.25">
      <c r="A186" s="46" t="s">
        <v>283</v>
      </c>
      <c r="B186" s="47" t="s">
        <v>284</v>
      </c>
      <c r="C186" s="47" t="s">
        <v>58</v>
      </c>
      <c r="D186" s="17" t="s">
        <v>1</v>
      </c>
      <c r="E186" s="94">
        <v>44440</v>
      </c>
      <c r="F186" s="95">
        <v>44440</v>
      </c>
      <c r="G186" s="48"/>
      <c r="H186" s="48"/>
      <c r="I186" s="11">
        <f>_xlfn.ISOWEEKNUM(Tableau2[Date reception])</f>
        <v>35</v>
      </c>
      <c r="J186" s="11">
        <f>_xlfn.ISOWEEKNUM(Tableau2[Date traitement])</f>
        <v>35</v>
      </c>
      <c r="K186" s="10">
        <f>COUNTIFS($A$2:A186,A186)</f>
        <v>1</v>
      </c>
    </row>
    <row r="187" spans="1:11" x14ac:dyDescent="0.25">
      <c r="A187" s="43">
        <v>327837867</v>
      </c>
      <c r="B187" s="44" t="s">
        <v>285</v>
      </c>
      <c r="C187" s="44" t="s">
        <v>13</v>
      </c>
      <c r="D187" s="17" t="s">
        <v>1</v>
      </c>
      <c r="E187" s="94">
        <v>44445</v>
      </c>
      <c r="F187" s="94">
        <v>44445</v>
      </c>
      <c r="G187" s="42"/>
      <c r="H187" s="45"/>
      <c r="I187" s="11">
        <f>_xlfn.ISOWEEKNUM(Tableau2[Date reception])</f>
        <v>36</v>
      </c>
      <c r="J187" s="11">
        <f>_xlfn.ISOWEEKNUM(Tableau2[Date traitement])</f>
        <v>36</v>
      </c>
      <c r="K187" s="10">
        <f>COUNTIFS($A$2:A187,A187)</f>
        <v>1</v>
      </c>
    </row>
    <row r="188" spans="1:11" x14ac:dyDescent="0.25">
      <c r="A188" s="39">
        <v>327499783</v>
      </c>
      <c r="B188" s="40" t="s">
        <v>239</v>
      </c>
      <c r="C188" s="40" t="s">
        <v>58</v>
      </c>
      <c r="D188" s="42" t="s">
        <v>1</v>
      </c>
      <c r="E188" s="94">
        <v>44445</v>
      </c>
      <c r="F188" s="94">
        <v>44445</v>
      </c>
      <c r="G188" s="42" t="s">
        <v>286</v>
      </c>
      <c r="H188" s="45">
        <v>44392</v>
      </c>
      <c r="I188" s="11">
        <f>_xlfn.ISOWEEKNUM(Tableau2[Date reception])</f>
        <v>36</v>
      </c>
      <c r="J188" s="11">
        <f>_xlfn.ISOWEEKNUM(Tableau2[Date traitement])</f>
        <v>36</v>
      </c>
      <c r="K188" s="10">
        <f>COUNTIFS($A$2:A188,A188)</f>
        <v>2</v>
      </c>
    </row>
    <row r="189" spans="1:11" x14ac:dyDescent="0.25">
      <c r="A189" s="73">
        <v>327432735</v>
      </c>
      <c r="B189" s="73" t="s">
        <v>23</v>
      </c>
      <c r="C189" s="18" t="s">
        <v>58</v>
      </c>
      <c r="D189" s="68" t="s">
        <v>1</v>
      </c>
      <c r="E189" s="96">
        <v>44448</v>
      </c>
      <c r="F189" s="96">
        <v>44449</v>
      </c>
      <c r="G189" s="68" t="s">
        <v>48</v>
      </c>
      <c r="H189" s="79">
        <v>44445</v>
      </c>
      <c r="I189" s="11">
        <f>_xlfn.ISOWEEKNUM(Tableau2[Date reception])</f>
        <v>36</v>
      </c>
      <c r="J189" s="11">
        <f>_xlfn.ISOWEEKNUM(Tableau2[Date traitement])</f>
        <v>36</v>
      </c>
      <c r="K189" s="10">
        <f>COUNTIFS($A$2:A189,A189)</f>
        <v>1</v>
      </c>
    </row>
    <row r="190" spans="1:11" x14ac:dyDescent="0.25">
      <c r="A190" s="46">
        <v>320061207</v>
      </c>
      <c r="B190" s="47" t="s">
        <v>108</v>
      </c>
      <c r="C190" s="47" t="s">
        <v>58</v>
      </c>
      <c r="D190" s="17" t="s">
        <v>1</v>
      </c>
      <c r="E190" s="95">
        <v>44448</v>
      </c>
      <c r="F190" s="95">
        <v>44448</v>
      </c>
      <c r="G190" s="48"/>
      <c r="H190" s="49">
        <v>44440</v>
      </c>
      <c r="I190" s="11">
        <f>_xlfn.ISOWEEKNUM(Tableau2[Date reception])</f>
        <v>36</v>
      </c>
      <c r="J190" s="11">
        <f>_xlfn.ISOWEEKNUM(Tableau2[Date traitement])</f>
        <v>36</v>
      </c>
      <c r="K190" s="10">
        <f>COUNTIFS($A$2:A190,A190)</f>
        <v>1</v>
      </c>
    </row>
    <row r="191" spans="1:11" x14ac:dyDescent="0.25">
      <c r="A191" s="46">
        <v>320055047</v>
      </c>
      <c r="B191" s="47" t="s">
        <v>287</v>
      </c>
      <c r="C191" s="47" t="s">
        <v>58</v>
      </c>
      <c r="D191" s="17" t="s">
        <v>1</v>
      </c>
      <c r="E191" s="95">
        <v>44448</v>
      </c>
      <c r="F191" s="95">
        <v>44448</v>
      </c>
      <c r="G191" s="48"/>
      <c r="H191" s="49">
        <v>44446</v>
      </c>
      <c r="I191" s="11">
        <f>_xlfn.ISOWEEKNUM(Tableau2[Date reception])</f>
        <v>36</v>
      </c>
      <c r="J191" s="11">
        <f>_xlfn.ISOWEEKNUM(Tableau2[Date traitement])</f>
        <v>36</v>
      </c>
      <c r="K191" s="10">
        <f>COUNTIFS($A$2:A191,A191)</f>
        <v>1</v>
      </c>
    </row>
    <row r="192" spans="1:11" x14ac:dyDescent="0.25">
      <c r="A192" s="46">
        <v>324327588</v>
      </c>
      <c r="B192" s="47" t="s">
        <v>288</v>
      </c>
      <c r="C192" s="47" t="s">
        <v>13</v>
      </c>
      <c r="D192" s="17" t="s">
        <v>1</v>
      </c>
      <c r="E192" s="95">
        <v>44448</v>
      </c>
      <c r="F192" s="95">
        <v>44449</v>
      </c>
      <c r="G192" s="48"/>
      <c r="H192" s="49">
        <v>44447</v>
      </c>
      <c r="I192" s="11">
        <f>_xlfn.ISOWEEKNUM(Tableau2[Date reception])</f>
        <v>36</v>
      </c>
      <c r="J192" s="11">
        <f>_xlfn.ISOWEEKNUM(Tableau2[Date traitement])</f>
        <v>36</v>
      </c>
      <c r="K192" s="10">
        <f>COUNTIFS($A$2:A192,A192)</f>
        <v>1</v>
      </c>
    </row>
    <row r="193" spans="1:11" x14ac:dyDescent="0.25">
      <c r="A193" s="39">
        <v>324400359</v>
      </c>
      <c r="B193" s="40" t="s">
        <v>289</v>
      </c>
      <c r="C193" s="40" t="s">
        <v>58</v>
      </c>
      <c r="D193" s="18" t="s">
        <v>1</v>
      </c>
      <c r="E193" s="93">
        <v>44452</v>
      </c>
      <c r="F193" s="93">
        <v>44452</v>
      </c>
      <c r="G193" s="42"/>
      <c r="H193" s="45">
        <v>44448</v>
      </c>
      <c r="I193" s="11">
        <f>_xlfn.ISOWEEKNUM(Tableau2[Date reception])</f>
        <v>37</v>
      </c>
      <c r="J193" s="11">
        <f>_xlfn.ISOWEEKNUM(Tableau2[Date traitement])</f>
        <v>37</v>
      </c>
      <c r="K193" s="10">
        <f>COUNTIFS($A$2:A193,A193)</f>
        <v>1</v>
      </c>
    </row>
    <row r="194" spans="1:11" x14ac:dyDescent="0.25">
      <c r="A194" s="43">
        <v>321787199</v>
      </c>
      <c r="B194" s="44" t="s">
        <v>290</v>
      </c>
      <c r="C194" s="44" t="s">
        <v>13</v>
      </c>
      <c r="D194" s="54" t="s">
        <v>1</v>
      </c>
      <c r="E194" s="94">
        <v>44452</v>
      </c>
      <c r="F194" s="94">
        <v>44482</v>
      </c>
      <c r="G194" s="54" t="s">
        <v>291</v>
      </c>
      <c r="H194" s="3">
        <v>44448</v>
      </c>
      <c r="I194" s="11">
        <f>_xlfn.ISOWEEKNUM(Tableau2[Date reception])</f>
        <v>37</v>
      </c>
      <c r="J194" s="11">
        <f>_xlfn.ISOWEEKNUM(Tableau2[Date traitement])</f>
        <v>41</v>
      </c>
      <c r="K194" s="10">
        <f>COUNTIFS($A$2:A194,A194)</f>
        <v>1</v>
      </c>
    </row>
    <row r="195" spans="1:11" x14ac:dyDescent="0.25">
      <c r="A195" s="43">
        <v>322729080</v>
      </c>
      <c r="B195" s="44" t="s">
        <v>292</v>
      </c>
      <c r="C195" s="44" t="s">
        <v>58</v>
      </c>
      <c r="D195" s="18" t="s">
        <v>1</v>
      </c>
      <c r="E195" s="93">
        <v>44453</v>
      </c>
      <c r="F195" s="94">
        <v>44453</v>
      </c>
      <c r="G195" s="42" t="s">
        <v>293</v>
      </c>
      <c r="H195" s="45"/>
      <c r="I195" s="11">
        <f>_xlfn.ISOWEEKNUM(Tableau2[Date reception])</f>
        <v>37</v>
      </c>
      <c r="J195" s="11">
        <f>_xlfn.ISOWEEKNUM(Tableau2[Date traitement])</f>
        <v>37</v>
      </c>
      <c r="K195" s="10">
        <f>COUNTIFS($A$2:A195,A195)</f>
        <v>1</v>
      </c>
    </row>
    <row r="196" spans="1:11" x14ac:dyDescent="0.25">
      <c r="A196" s="43">
        <v>327230878</v>
      </c>
      <c r="B196" s="44" t="s">
        <v>191</v>
      </c>
      <c r="C196" s="44" t="s">
        <v>13</v>
      </c>
      <c r="D196" s="18" t="s">
        <v>1</v>
      </c>
      <c r="E196" s="93">
        <v>44453</v>
      </c>
      <c r="F196" s="94">
        <v>44453</v>
      </c>
      <c r="G196" s="42"/>
      <c r="H196" s="45"/>
      <c r="I196" s="11">
        <f>_xlfn.ISOWEEKNUM(Tableau2[Date reception])</f>
        <v>37</v>
      </c>
      <c r="J196" s="11">
        <f>_xlfn.ISOWEEKNUM(Tableau2[Date traitement])</f>
        <v>37</v>
      </c>
      <c r="K196" s="10">
        <f>COUNTIFS($A$2:A196,A196)</f>
        <v>1</v>
      </c>
    </row>
    <row r="197" spans="1:11" x14ac:dyDescent="0.25">
      <c r="A197" s="73">
        <v>322728239</v>
      </c>
      <c r="B197" s="73" t="s">
        <v>24</v>
      </c>
      <c r="C197" s="18"/>
      <c r="D197" s="68" t="s">
        <v>1</v>
      </c>
      <c r="E197" s="96">
        <v>44460</v>
      </c>
      <c r="F197" s="96">
        <v>44463</v>
      </c>
      <c r="G197" s="68" t="s">
        <v>50</v>
      </c>
      <c r="H197" s="79">
        <v>44454</v>
      </c>
      <c r="I197" s="11">
        <f>_xlfn.ISOWEEKNUM(Tableau2[Date reception])</f>
        <v>38</v>
      </c>
      <c r="J197" s="11">
        <f>_xlfn.ISOWEEKNUM(Tableau2[Date traitement])</f>
        <v>38</v>
      </c>
      <c r="K197" s="10">
        <f>COUNTIFS($A$2:A197,A197)</f>
        <v>1</v>
      </c>
    </row>
    <row r="198" spans="1:11" x14ac:dyDescent="0.25">
      <c r="A198" s="56">
        <v>344547183</v>
      </c>
      <c r="B198" s="47" t="s">
        <v>294</v>
      </c>
      <c r="C198" s="47" t="s">
        <v>13</v>
      </c>
      <c r="D198" s="48" t="s">
        <v>1</v>
      </c>
      <c r="E198" s="95">
        <v>44460</v>
      </c>
      <c r="F198" s="95">
        <v>44462</v>
      </c>
      <c r="G198" s="48"/>
      <c r="H198" s="49">
        <v>44457</v>
      </c>
      <c r="I198" s="11">
        <f>_xlfn.ISOWEEKNUM(Tableau2[Date reception])</f>
        <v>38</v>
      </c>
      <c r="J198" s="11">
        <f>_xlfn.ISOWEEKNUM(Tableau2[Date traitement])</f>
        <v>38</v>
      </c>
      <c r="K198" s="10">
        <f>COUNTIFS($A$2:A198,A198)</f>
        <v>1</v>
      </c>
    </row>
    <row r="199" spans="1:11" x14ac:dyDescent="0.25">
      <c r="A199" s="46">
        <v>320395644</v>
      </c>
      <c r="B199" s="47" t="s">
        <v>108</v>
      </c>
      <c r="C199" s="47" t="s">
        <v>13</v>
      </c>
      <c r="D199" s="48" t="s">
        <v>1</v>
      </c>
      <c r="E199" s="95">
        <v>44460</v>
      </c>
      <c r="F199" s="95">
        <v>44462</v>
      </c>
      <c r="G199" s="48"/>
      <c r="H199" s="49">
        <v>44456</v>
      </c>
      <c r="I199" s="11">
        <f>_xlfn.ISOWEEKNUM(Tableau2[Date reception])</f>
        <v>38</v>
      </c>
      <c r="J199" s="11">
        <f>_xlfn.ISOWEEKNUM(Tableau2[Date traitement])</f>
        <v>38</v>
      </c>
      <c r="K199" s="10">
        <f>COUNTIFS($A$2:A199,A199)</f>
        <v>1</v>
      </c>
    </row>
    <row r="200" spans="1:11" x14ac:dyDescent="0.25">
      <c r="A200" s="46">
        <v>321787598</v>
      </c>
      <c r="B200" s="47" t="s">
        <v>295</v>
      </c>
      <c r="C200" s="47" t="s">
        <v>58</v>
      </c>
      <c r="D200" s="48" t="s">
        <v>1</v>
      </c>
      <c r="E200" s="95">
        <v>44460</v>
      </c>
      <c r="F200" s="95">
        <v>44462</v>
      </c>
      <c r="G200" s="48"/>
      <c r="H200" s="49">
        <v>44455</v>
      </c>
      <c r="I200" s="11">
        <f>_xlfn.ISOWEEKNUM(Tableau2[Date reception])</f>
        <v>38</v>
      </c>
      <c r="J200" s="11">
        <f>_xlfn.ISOWEEKNUM(Tableau2[Date traitement])</f>
        <v>38</v>
      </c>
      <c r="K200" s="10">
        <f>COUNTIFS($A$2:A200,A200)</f>
        <v>1</v>
      </c>
    </row>
    <row r="201" spans="1:11" x14ac:dyDescent="0.25">
      <c r="A201" s="56">
        <v>323537969</v>
      </c>
      <c r="B201" s="47" t="s">
        <v>296</v>
      </c>
      <c r="C201" s="47" t="s">
        <v>13</v>
      </c>
      <c r="D201" s="48" t="s">
        <v>1</v>
      </c>
      <c r="E201" s="95">
        <v>44460</v>
      </c>
      <c r="F201" s="95">
        <v>44463</v>
      </c>
      <c r="G201" s="48" t="s">
        <v>297</v>
      </c>
      <c r="H201" s="49">
        <v>44456</v>
      </c>
      <c r="I201" s="11">
        <f>_xlfn.ISOWEEKNUM(Tableau2[Date reception])</f>
        <v>38</v>
      </c>
      <c r="J201" s="11">
        <f>_xlfn.ISOWEEKNUM(Tableau2[Date traitement])</f>
        <v>38</v>
      </c>
      <c r="K201" s="10">
        <f>COUNTIFS($A$2:A201,A201)</f>
        <v>1</v>
      </c>
    </row>
    <row r="202" spans="1:11" x14ac:dyDescent="0.25">
      <c r="A202" s="56">
        <v>325784109</v>
      </c>
      <c r="B202" s="47" t="s">
        <v>298</v>
      </c>
      <c r="C202" s="47" t="s">
        <v>13</v>
      </c>
      <c r="D202" s="48" t="s">
        <v>1</v>
      </c>
      <c r="E202" s="95">
        <v>44460</v>
      </c>
      <c r="F202" s="95">
        <v>44463</v>
      </c>
      <c r="G202" s="48"/>
      <c r="H202" s="49">
        <v>44457</v>
      </c>
      <c r="I202" s="11">
        <f>_xlfn.ISOWEEKNUM(Tableau2[Date reception])</f>
        <v>38</v>
      </c>
      <c r="J202" s="11">
        <f>_xlfn.ISOWEEKNUM(Tableau2[Date traitement])</f>
        <v>38</v>
      </c>
      <c r="K202" s="10">
        <f>COUNTIFS($A$2:A202,A202)</f>
        <v>1</v>
      </c>
    </row>
    <row r="203" spans="1:11" x14ac:dyDescent="0.25">
      <c r="A203" s="56">
        <v>327705155</v>
      </c>
      <c r="B203" s="40" t="s">
        <v>299</v>
      </c>
      <c r="C203" s="47" t="s">
        <v>58</v>
      </c>
      <c r="D203" s="48" t="s">
        <v>1</v>
      </c>
      <c r="E203" s="95">
        <v>44460</v>
      </c>
      <c r="F203" s="95">
        <v>44463</v>
      </c>
      <c r="G203" s="48" t="s">
        <v>300</v>
      </c>
      <c r="H203" s="49">
        <v>44456</v>
      </c>
      <c r="I203" s="11">
        <f>_xlfn.ISOWEEKNUM(Tableau2[Date reception])</f>
        <v>38</v>
      </c>
      <c r="J203" s="11">
        <f>_xlfn.ISOWEEKNUM(Tableau2[Date traitement])</f>
        <v>38</v>
      </c>
      <c r="K203" s="10">
        <f>COUNTIFS($A$2:A203,A203)</f>
        <v>1</v>
      </c>
    </row>
    <row r="204" spans="1:11" x14ac:dyDescent="0.25">
      <c r="A204" s="43">
        <v>327266198</v>
      </c>
      <c r="B204" s="44" t="s">
        <v>301</v>
      </c>
      <c r="C204" s="44" t="s">
        <v>58</v>
      </c>
      <c r="D204" s="42" t="s">
        <v>1</v>
      </c>
      <c r="E204" s="94">
        <v>44460</v>
      </c>
      <c r="F204" s="94">
        <v>44463</v>
      </c>
      <c r="G204" s="42"/>
      <c r="H204" s="45">
        <v>44456</v>
      </c>
      <c r="I204" s="11">
        <f>_xlfn.ISOWEEKNUM(Tableau2[Date reception])</f>
        <v>38</v>
      </c>
      <c r="J204" s="11">
        <f>_xlfn.ISOWEEKNUM(Tableau2[Date traitement])</f>
        <v>38</v>
      </c>
      <c r="K204" s="10">
        <f>COUNTIFS($A$2:A204,A204)</f>
        <v>1</v>
      </c>
    </row>
    <row r="205" spans="1:11" x14ac:dyDescent="0.25">
      <c r="A205" s="46">
        <v>327467885</v>
      </c>
      <c r="B205" s="47" t="s">
        <v>302</v>
      </c>
      <c r="C205" s="47" t="s">
        <v>58</v>
      </c>
      <c r="D205" s="48" t="s">
        <v>1</v>
      </c>
      <c r="E205" s="95">
        <v>44460</v>
      </c>
      <c r="F205" s="95">
        <v>44466</v>
      </c>
      <c r="G205" s="48" t="s">
        <v>48</v>
      </c>
      <c r="H205" s="49">
        <v>44459</v>
      </c>
      <c r="I205" s="11">
        <f>_xlfn.ISOWEEKNUM(Tableau2[Date reception])</f>
        <v>38</v>
      </c>
      <c r="J205" s="11">
        <f>_xlfn.ISOWEEKNUM(Tableau2[Date traitement])</f>
        <v>39</v>
      </c>
      <c r="K205" s="10">
        <f>COUNTIFS($A$2:A205,A205)</f>
        <v>1</v>
      </c>
    </row>
    <row r="206" spans="1:11" x14ac:dyDescent="0.25">
      <c r="A206" s="43">
        <v>320322747</v>
      </c>
      <c r="B206" s="44" t="s">
        <v>303</v>
      </c>
      <c r="C206" s="44" t="s">
        <v>13</v>
      </c>
      <c r="D206" s="54" t="s">
        <v>1</v>
      </c>
      <c r="E206" s="94">
        <v>44460</v>
      </c>
      <c r="F206" s="94">
        <v>44483</v>
      </c>
      <c r="G206" s="54" t="s">
        <v>304</v>
      </c>
      <c r="H206" s="3">
        <v>44456</v>
      </c>
      <c r="I206" s="11">
        <f>_xlfn.ISOWEEKNUM(Tableau2[Date reception])</f>
        <v>38</v>
      </c>
      <c r="J206" s="11">
        <f>_xlfn.ISOWEEKNUM(Tableau2[Date traitement])</f>
        <v>41</v>
      </c>
      <c r="K206" s="10">
        <f>COUNTIFS($A$2:A206,A206)</f>
        <v>1</v>
      </c>
    </row>
    <row r="207" spans="1:11" x14ac:dyDescent="0.25">
      <c r="A207" s="46">
        <v>326440817</v>
      </c>
      <c r="B207" s="47" t="s">
        <v>305</v>
      </c>
      <c r="C207" s="47" t="s">
        <v>13</v>
      </c>
      <c r="D207" s="48" t="s">
        <v>1</v>
      </c>
      <c r="E207" s="95">
        <v>44466</v>
      </c>
      <c r="F207" s="95">
        <v>44466</v>
      </c>
      <c r="G207" s="48"/>
      <c r="H207" s="49">
        <v>44452</v>
      </c>
      <c r="I207" s="11">
        <f>_xlfn.ISOWEEKNUM(Tableau2[Date reception])</f>
        <v>39</v>
      </c>
      <c r="J207" s="11">
        <f>_xlfn.ISOWEEKNUM(Tableau2[Date traitement])</f>
        <v>39</v>
      </c>
      <c r="K207" s="10">
        <f>COUNTIFS($A$2:A207,A207)</f>
        <v>1</v>
      </c>
    </row>
    <row r="208" spans="1:11" x14ac:dyDescent="0.25">
      <c r="A208" s="46">
        <v>320067507</v>
      </c>
      <c r="B208" s="47" t="s">
        <v>108</v>
      </c>
      <c r="C208" s="47" t="s">
        <v>13</v>
      </c>
      <c r="D208" s="48" t="s">
        <v>1</v>
      </c>
      <c r="E208" s="95">
        <v>44466</v>
      </c>
      <c r="F208" s="95">
        <v>44466</v>
      </c>
      <c r="G208" s="48"/>
      <c r="H208" s="49">
        <v>44460</v>
      </c>
      <c r="I208" s="11">
        <f>_xlfn.ISOWEEKNUM(Tableau2[Date reception])</f>
        <v>39</v>
      </c>
      <c r="J208" s="11">
        <f>_xlfn.ISOWEEKNUM(Tableau2[Date traitement])</f>
        <v>39</v>
      </c>
      <c r="K208" s="10">
        <f>COUNTIFS($A$2:A208,A208)</f>
        <v>1</v>
      </c>
    </row>
    <row r="209" spans="1:11" x14ac:dyDescent="0.25">
      <c r="A209" s="46">
        <v>327880082</v>
      </c>
      <c r="B209" s="47" t="s">
        <v>306</v>
      </c>
      <c r="C209" s="47" t="s">
        <v>58</v>
      </c>
      <c r="D209" s="48" t="s">
        <v>1</v>
      </c>
      <c r="E209" s="95">
        <v>44466</v>
      </c>
      <c r="F209" s="95">
        <v>44466</v>
      </c>
      <c r="G209" s="48"/>
      <c r="H209" s="49">
        <v>44456</v>
      </c>
      <c r="I209" s="11">
        <f>_xlfn.ISOWEEKNUM(Tableau2[Date reception])</f>
        <v>39</v>
      </c>
      <c r="J209" s="11">
        <f>_xlfn.ISOWEEKNUM(Tableau2[Date traitement])</f>
        <v>39</v>
      </c>
      <c r="K209" s="10">
        <f>COUNTIFS($A$2:A209,A209)</f>
        <v>1</v>
      </c>
    </row>
    <row r="210" spans="1:11" x14ac:dyDescent="0.25">
      <c r="A210" s="46" t="s">
        <v>307</v>
      </c>
      <c r="B210" s="47" t="s">
        <v>308</v>
      </c>
      <c r="C210" s="47" t="s">
        <v>13</v>
      </c>
      <c r="D210" s="48" t="s">
        <v>1</v>
      </c>
      <c r="E210" s="95">
        <v>44466</v>
      </c>
      <c r="F210" s="95">
        <v>44466</v>
      </c>
      <c r="G210" s="48"/>
      <c r="H210" s="49">
        <v>44460</v>
      </c>
      <c r="I210" s="11">
        <f>_xlfn.ISOWEEKNUM(Tableau2[Date reception])</f>
        <v>39</v>
      </c>
      <c r="J210" s="11">
        <f>_xlfn.ISOWEEKNUM(Tableau2[Date traitement])</f>
        <v>39</v>
      </c>
      <c r="K210" s="10">
        <f>COUNTIFS($A$2:A210,A210)</f>
        <v>1</v>
      </c>
    </row>
    <row r="211" spans="1:11" x14ac:dyDescent="0.25">
      <c r="A211" s="43">
        <v>325785425</v>
      </c>
      <c r="B211" s="44" t="s">
        <v>309</v>
      </c>
      <c r="C211" s="44" t="s">
        <v>13</v>
      </c>
      <c r="D211" s="54" t="s">
        <v>1</v>
      </c>
      <c r="E211" s="94">
        <v>44466</v>
      </c>
      <c r="F211" s="94">
        <v>44477</v>
      </c>
      <c r="G211" s="54" t="s">
        <v>48</v>
      </c>
      <c r="H211" s="3">
        <v>44462</v>
      </c>
      <c r="I211" s="11">
        <f>_xlfn.ISOWEEKNUM(Tableau2[Date reception])</f>
        <v>39</v>
      </c>
      <c r="J211" s="11">
        <f>_xlfn.ISOWEEKNUM(Tableau2[Date traitement])</f>
        <v>40</v>
      </c>
      <c r="K211" s="10">
        <f>COUNTIFS($A$2:A211,A211)</f>
        <v>1</v>
      </c>
    </row>
    <row r="212" spans="1:11" x14ac:dyDescent="0.25">
      <c r="A212" s="43">
        <v>320052571</v>
      </c>
      <c r="B212" s="44" t="s">
        <v>310</v>
      </c>
      <c r="C212" s="44" t="s">
        <v>58</v>
      </c>
      <c r="D212" s="54" t="s">
        <v>1</v>
      </c>
      <c r="E212" s="94">
        <v>44466</v>
      </c>
      <c r="F212" s="94">
        <v>44483</v>
      </c>
      <c r="G212" s="54" t="s">
        <v>311</v>
      </c>
      <c r="H212" s="3">
        <v>1</v>
      </c>
      <c r="I212" s="11">
        <f>_xlfn.ISOWEEKNUM(Tableau2[Date reception])</f>
        <v>39</v>
      </c>
      <c r="J212" s="11">
        <f>_xlfn.ISOWEEKNUM(Tableau2[Date traitement])</f>
        <v>41</v>
      </c>
      <c r="K212" s="10">
        <f>COUNTIFS($A$2:A212,A212)</f>
        <v>1</v>
      </c>
    </row>
    <row r="213" spans="1:11" x14ac:dyDescent="0.25">
      <c r="A213" s="61">
        <v>326977435</v>
      </c>
      <c r="B213" s="61" t="s">
        <v>383</v>
      </c>
      <c r="C213" s="61" t="s">
        <v>13</v>
      </c>
      <c r="D213" s="61" t="s">
        <v>1</v>
      </c>
      <c r="E213" s="97">
        <v>44466</v>
      </c>
      <c r="F213" s="97">
        <v>44515</v>
      </c>
      <c r="G213" s="54" t="s">
        <v>48</v>
      </c>
      <c r="H213" s="86">
        <v>44462</v>
      </c>
      <c r="I213" s="11">
        <f>_xlfn.ISOWEEKNUM(Tableau2[Date reception])</f>
        <v>39</v>
      </c>
      <c r="J213" s="11">
        <f>_xlfn.ISOWEEKNUM(Tableau2[Date traitement])</f>
        <v>46</v>
      </c>
      <c r="K213" s="10">
        <f>COUNTIFS($A$2:A213,A213)</f>
        <v>1</v>
      </c>
    </row>
    <row r="214" spans="1:11" x14ac:dyDescent="0.25">
      <c r="A214" s="73">
        <v>325784696</v>
      </c>
      <c r="B214" s="73" t="s">
        <v>25</v>
      </c>
      <c r="C214" s="18" t="s">
        <v>58</v>
      </c>
      <c r="D214" s="68" t="s">
        <v>1</v>
      </c>
      <c r="E214" s="96">
        <v>44466</v>
      </c>
      <c r="F214" s="96">
        <v>44519</v>
      </c>
      <c r="G214" s="68" t="s">
        <v>48</v>
      </c>
      <c r="H214" s="79">
        <v>44462</v>
      </c>
      <c r="I214" s="11">
        <f>_xlfn.ISOWEEKNUM(Tableau2[Date reception])</f>
        <v>39</v>
      </c>
      <c r="J214" s="11">
        <f>_xlfn.ISOWEEKNUM(Tableau2[Date traitement])</f>
        <v>46</v>
      </c>
      <c r="K214" s="10">
        <f>COUNTIFS($A$2:A214,A214)</f>
        <v>1</v>
      </c>
    </row>
    <row r="215" spans="1:11" x14ac:dyDescent="0.25">
      <c r="A215" s="43">
        <v>325400233</v>
      </c>
      <c r="B215" s="44" t="s">
        <v>312</v>
      </c>
      <c r="C215" s="44" t="s">
        <v>13</v>
      </c>
      <c r="D215" s="42" t="s">
        <v>1</v>
      </c>
      <c r="E215" s="94">
        <v>44470</v>
      </c>
      <c r="F215" s="94">
        <v>44470</v>
      </c>
      <c r="G215" s="42"/>
      <c r="H215" s="45">
        <v>44468</v>
      </c>
      <c r="I215" s="11">
        <f>_xlfn.ISOWEEKNUM(Tableau2[Date reception])</f>
        <v>39</v>
      </c>
      <c r="J215" s="11">
        <f>_xlfn.ISOWEEKNUM(Tableau2[Date traitement])</f>
        <v>39</v>
      </c>
      <c r="K215" s="10">
        <f>COUNTIFS($A$2:A215,A215)</f>
        <v>1</v>
      </c>
    </row>
    <row r="216" spans="1:11" x14ac:dyDescent="0.25">
      <c r="A216" s="46">
        <v>326977924</v>
      </c>
      <c r="B216" s="47" t="s">
        <v>313</v>
      </c>
      <c r="C216" s="47" t="s">
        <v>13</v>
      </c>
      <c r="D216" s="48" t="s">
        <v>1</v>
      </c>
      <c r="E216" s="95">
        <v>44470</v>
      </c>
      <c r="F216" s="95">
        <v>44470</v>
      </c>
      <c r="G216" s="48"/>
      <c r="H216" s="49">
        <v>44467</v>
      </c>
      <c r="I216" s="11">
        <f>_xlfn.ISOWEEKNUM(Tableau2[Date reception])</f>
        <v>39</v>
      </c>
      <c r="J216" s="11">
        <f>_xlfn.ISOWEEKNUM(Tableau2[Date traitement])</f>
        <v>39</v>
      </c>
      <c r="K216" s="10">
        <f>COUNTIFS($A$2:A216,A216)</f>
        <v>1</v>
      </c>
    </row>
    <row r="217" spans="1:11" x14ac:dyDescent="0.25">
      <c r="A217" s="46">
        <v>326974070</v>
      </c>
      <c r="B217" s="47" t="s">
        <v>314</v>
      </c>
      <c r="C217" s="47" t="s">
        <v>13</v>
      </c>
      <c r="D217" s="48" t="s">
        <v>1</v>
      </c>
      <c r="E217" s="95">
        <v>44470</v>
      </c>
      <c r="F217" s="95">
        <v>44470</v>
      </c>
      <c r="G217" s="48"/>
      <c r="H217" s="49">
        <v>44468</v>
      </c>
      <c r="I217" s="11">
        <f>_xlfn.ISOWEEKNUM(Tableau2[Date reception])</f>
        <v>39</v>
      </c>
      <c r="J217" s="11">
        <f>_xlfn.ISOWEEKNUM(Tableau2[Date traitement])</f>
        <v>39</v>
      </c>
      <c r="K217" s="10">
        <f>COUNTIFS($A$2:A217,A217)</f>
        <v>1</v>
      </c>
    </row>
    <row r="218" spans="1:11" x14ac:dyDescent="0.25">
      <c r="A218" s="46">
        <v>326033835</v>
      </c>
      <c r="B218" s="47" t="s">
        <v>315</v>
      </c>
      <c r="C218" s="47" t="s">
        <v>13</v>
      </c>
      <c r="D218" s="48" t="s">
        <v>1</v>
      </c>
      <c r="E218" s="95">
        <v>44470</v>
      </c>
      <c r="F218" s="95">
        <v>44470</v>
      </c>
      <c r="G218" s="48"/>
      <c r="H218" s="49">
        <v>44469</v>
      </c>
      <c r="I218" s="11">
        <f>_xlfn.ISOWEEKNUM(Tableau2[Date reception])</f>
        <v>39</v>
      </c>
      <c r="J218" s="11">
        <f>_xlfn.ISOWEEKNUM(Tableau2[Date traitement])</f>
        <v>39</v>
      </c>
      <c r="K218" s="10">
        <f>COUNTIFS($A$2:A218,A218)</f>
        <v>1</v>
      </c>
    </row>
    <row r="219" spans="1:11" x14ac:dyDescent="0.25">
      <c r="A219" s="46">
        <v>320474375</v>
      </c>
      <c r="B219" s="47" t="s">
        <v>111</v>
      </c>
      <c r="C219" s="47" t="s">
        <v>13</v>
      </c>
      <c r="D219" s="48" t="s">
        <v>1</v>
      </c>
      <c r="E219" s="95">
        <v>44470</v>
      </c>
      <c r="F219" s="95">
        <v>44470</v>
      </c>
      <c r="G219" s="48"/>
      <c r="H219" s="49">
        <v>44466</v>
      </c>
      <c r="I219" s="11">
        <f>_xlfn.ISOWEEKNUM(Tableau2[Date reception])</f>
        <v>39</v>
      </c>
      <c r="J219" s="11">
        <f>_xlfn.ISOWEEKNUM(Tableau2[Date traitement])</f>
        <v>39</v>
      </c>
      <c r="K219" s="10">
        <f>COUNTIFS($A$2:A219,A219)</f>
        <v>1</v>
      </c>
    </row>
    <row r="220" spans="1:11" x14ac:dyDescent="0.25">
      <c r="A220" s="39">
        <v>322661105</v>
      </c>
      <c r="B220" s="44" t="s">
        <v>316</v>
      </c>
      <c r="C220" s="40" t="s">
        <v>13</v>
      </c>
      <c r="D220" s="18" t="s">
        <v>1</v>
      </c>
      <c r="E220" s="94">
        <v>44470</v>
      </c>
      <c r="F220" s="93">
        <v>44470</v>
      </c>
      <c r="G220" s="42"/>
      <c r="H220" s="45">
        <v>44466</v>
      </c>
      <c r="I220" s="11">
        <f>_xlfn.ISOWEEKNUM(Tableau2[Date reception])</f>
        <v>39</v>
      </c>
      <c r="J220" s="11">
        <f>_xlfn.ISOWEEKNUM(Tableau2[Date traitement])</f>
        <v>39</v>
      </c>
      <c r="K220" s="10">
        <f>COUNTIFS($A$2:A220,A220)</f>
        <v>1</v>
      </c>
    </row>
    <row r="221" spans="1:11" x14ac:dyDescent="0.25">
      <c r="A221" s="46">
        <v>326872784</v>
      </c>
      <c r="B221" s="47" t="s">
        <v>317</v>
      </c>
      <c r="C221" s="47" t="s">
        <v>58</v>
      </c>
      <c r="D221" s="48" t="s">
        <v>1</v>
      </c>
      <c r="E221" s="95">
        <v>44470</v>
      </c>
      <c r="F221" s="95">
        <v>44473</v>
      </c>
      <c r="G221" s="48" t="s">
        <v>48</v>
      </c>
      <c r="H221" s="49">
        <v>44469</v>
      </c>
      <c r="I221" s="11">
        <f>_xlfn.ISOWEEKNUM(Tableau2[Date reception])</f>
        <v>39</v>
      </c>
      <c r="J221" s="11">
        <f>_xlfn.ISOWEEKNUM(Tableau2[Date traitement])</f>
        <v>40</v>
      </c>
      <c r="K221" s="10">
        <f>COUNTIFS($A$2:A221,A221)</f>
        <v>1</v>
      </c>
    </row>
    <row r="222" spans="1:11" x14ac:dyDescent="0.25">
      <c r="A222" s="39">
        <v>327880082</v>
      </c>
      <c r="B222" s="40" t="s">
        <v>306</v>
      </c>
      <c r="C222" s="40" t="s">
        <v>13</v>
      </c>
      <c r="D222" s="54" t="s">
        <v>1</v>
      </c>
      <c r="E222" s="94">
        <v>44470</v>
      </c>
      <c r="F222" s="94">
        <v>44483</v>
      </c>
      <c r="G222" s="54"/>
      <c r="H222" s="3">
        <v>44456</v>
      </c>
      <c r="I222" s="11">
        <f>_xlfn.ISOWEEKNUM(Tableau2[Date reception])</f>
        <v>39</v>
      </c>
      <c r="J222" s="11">
        <f>_xlfn.ISOWEEKNUM(Tableau2[Date traitement])</f>
        <v>41</v>
      </c>
      <c r="K222" s="10">
        <f>COUNTIFS($A$2:A222,A222)</f>
        <v>2</v>
      </c>
    </row>
    <row r="223" spans="1:11" x14ac:dyDescent="0.25">
      <c r="A223" s="61">
        <v>326657529</v>
      </c>
      <c r="B223" s="61" t="s">
        <v>384</v>
      </c>
      <c r="C223" s="61" t="s">
        <v>13</v>
      </c>
      <c r="D223" s="61" t="s">
        <v>1</v>
      </c>
      <c r="E223" s="97">
        <v>44470</v>
      </c>
      <c r="F223" s="97">
        <v>44515</v>
      </c>
      <c r="G223" s="54"/>
      <c r="H223" s="86">
        <v>44467</v>
      </c>
      <c r="I223" s="11">
        <f>_xlfn.ISOWEEKNUM(Tableau2[Date reception])</f>
        <v>39</v>
      </c>
      <c r="J223" s="11">
        <f>_xlfn.ISOWEEKNUM(Tableau2[Date traitement])</f>
        <v>46</v>
      </c>
      <c r="K223" s="10">
        <f>COUNTIFS($A$2:A223,A223)</f>
        <v>1</v>
      </c>
    </row>
    <row r="224" spans="1:11" x14ac:dyDescent="0.25">
      <c r="A224" s="46" t="s">
        <v>318</v>
      </c>
      <c r="B224" s="47" t="s">
        <v>319</v>
      </c>
      <c r="C224" s="47" t="s">
        <v>58</v>
      </c>
      <c r="D224" s="48" t="s">
        <v>1</v>
      </c>
      <c r="E224" s="95">
        <v>44474</v>
      </c>
      <c r="F224" s="95">
        <v>44474</v>
      </c>
      <c r="G224" s="48"/>
      <c r="H224" s="49">
        <v>44473</v>
      </c>
      <c r="I224" s="11">
        <f>_xlfn.ISOWEEKNUM(Tableau2[Date reception])</f>
        <v>40</v>
      </c>
      <c r="J224" s="11">
        <f>_xlfn.ISOWEEKNUM(Tableau2[Date traitement])</f>
        <v>40</v>
      </c>
      <c r="K224" s="10">
        <f>COUNTIFS($A$2:A224,A224)</f>
        <v>1</v>
      </c>
    </row>
    <row r="225" spans="1:11" x14ac:dyDescent="0.25">
      <c r="A225" s="46" t="s">
        <v>320</v>
      </c>
      <c r="B225" s="47" t="s">
        <v>321</v>
      </c>
      <c r="C225" s="47" t="s">
        <v>13</v>
      </c>
      <c r="D225" s="48" t="s">
        <v>1</v>
      </c>
      <c r="E225" s="95">
        <v>44474</v>
      </c>
      <c r="F225" s="95">
        <v>44474</v>
      </c>
      <c r="G225" s="48">
        <v>1</v>
      </c>
      <c r="H225" s="49">
        <v>44454</v>
      </c>
      <c r="I225" s="11">
        <f>_xlfn.ISOWEEKNUM(Tableau2[Date reception])</f>
        <v>40</v>
      </c>
      <c r="J225" s="11">
        <f>_xlfn.ISOWEEKNUM(Tableau2[Date traitement])</f>
        <v>40</v>
      </c>
      <c r="K225" s="10">
        <f>COUNTIFS($A$2:A225,A225)</f>
        <v>1</v>
      </c>
    </row>
    <row r="226" spans="1:11" x14ac:dyDescent="0.25">
      <c r="A226" s="39">
        <v>326026858</v>
      </c>
      <c r="B226" s="40" t="s">
        <v>322</v>
      </c>
      <c r="C226" s="40" t="s">
        <v>13</v>
      </c>
      <c r="D226" s="54" t="s">
        <v>1</v>
      </c>
      <c r="E226" s="94">
        <v>44474</v>
      </c>
      <c r="F226" s="94">
        <v>44483</v>
      </c>
      <c r="G226" s="54"/>
      <c r="H226" s="3">
        <v>44469</v>
      </c>
      <c r="I226" s="11">
        <f>_xlfn.ISOWEEKNUM(Tableau2[Date reception])</f>
        <v>40</v>
      </c>
      <c r="J226" s="11">
        <f>_xlfn.ISOWEEKNUM(Tableau2[Date traitement])</f>
        <v>41</v>
      </c>
      <c r="K226" s="10">
        <f>COUNTIFS($A$2:A226,A226)</f>
        <v>1</v>
      </c>
    </row>
    <row r="227" spans="1:11" x14ac:dyDescent="0.25">
      <c r="A227" s="39" t="s">
        <v>323</v>
      </c>
      <c r="B227" s="40" t="s">
        <v>324</v>
      </c>
      <c r="C227" s="40" t="s">
        <v>58</v>
      </c>
      <c r="D227" s="57" t="s">
        <v>1</v>
      </c>
      <c r="E227" s="93">
        <v>44475</v>
      </c>
      <c r="F227" s="93">
        <v>44475</v>
      </c>
      <c r="G227" s="57" t="s">
        <v>48</v>
      </c>
      <c r="H227" s="58">
        <v>44474</v>
      </c>
      <c r="I227" s="11">
        <f>_xlfn.ISOWEEKNUM(Tableau2[Date reception])</f>
        <v>40</v>
      </c>
      <c r="J227" s="11">
        <f>_xlfn.ISOWEEKNUM(Tableau2[Date traitement])</f>
        <v>40</v>
      </c>
      <c r="K227" s="10">
        <f>COUNTIFS($A$2:A227,A227)</f>
        <v>1</v>
      </c>
    </row>
    <row r="228" spans="1:11" x14ac:dyDescent="0.25">
      <c r="A228" s="39">
        <v>320151184</v>
      </c>
      <c r="B228" s="40" t="s">
        <v>325</v>
      </c>
      <c r="C228" s="40" t="s">
        <v>58</v>
      </c>
      <c r="D228" s="57" t="s">
        <v>1</v>
      </c>
      <c r="E228" s="93">
        <v>44475</v>
      </c>
      <c r="F228" s="93">
        <v>44475</v>
      </c>
      <c r="G228" s="57"/>
      <c r="H228" s="57"/>
      <c r="I228" s="11">
        <f>_xlfn.ISOWEEKNUM(Tableau2[Date reception])</f>
        <v>40</v>
      </c>
      <c r="J228" s="11">
        <f>_xlfn.ISOWEEKNUM(Tableau2[Date traitement])</f>
        <v>40</v>
      </c>
      <c r="K228" s="10">
        <f>COUNTIFS($A$2:A228,A228)</f>
        <v>1</v>
      </c>
    </row>
    <row r="229" spans="1:11" x14ac:dyDescent="0.25">
      <c r="A229" s="73">
        <v>321156605</v>
      </c>
      <c r="B229" s="73" t="s">
        <v>21</v>
      </c>
      <c r="C229" s="18" t="s">
        <v>13</v>
      </c>
      <c r="D229" s="68" t="s">
        <v>1</v>
      </c>
      <c r="E229" s="93">
        <v>44483</v>
      </c>
      <c r="F229" s="96">
        <v>44483</v>
      </c>
      <c r="G229" s="68" t="s">
        <v>48</v>
      </c>
      <c r="H229" s="79">
        <v>44480</v>
      </c>
      <c r="I229" s="11">
        <f>_xlfn.ISOWEEKNUM(Tableau2[Date reception])</f>
        <v>41</v>
      </c>
      <c r="J229" s="11">
        <f>_xlfn.ISOWEEKNUM(Tableau2[Date traitement])</f>
        <v>41</v>
      </c>
      <c r="K229" s="10">
        <f>COUNTIFS($A$2:A229,A229)</f>
        <v>1</v>
      </c>
    </row>
    <row r="230" spans="1:11" x14ac:dyDescent="0.25">
      <c r="A230" s="59">
        <v>325785191</v>
      </c>
      <c r="B230" s="60" t="s">
        <v>326</v>
      </c>
      <c r="C230" s="60" t="s">
        <v>13</v>
      </c>
      <c r="D230" s="54" t="s">
        <v>1</v>
      </c>
      <c r="E230" s="94">
        <v>44483</v>
      </c>
      <c r="F230" s="94">
        <v>44483</v>
      </c>
      <c r="G230" s="54"/>
      <c r="H230" s="3">
        <v>44475</v>
      </c>
      <c r="I230" s="11">
        <f>_xlfn.ISOWEEKNUM(Tableau2[Date reception])</f>
        <v>41</v>
      </c>
      <c r="J230" s="11">
        <f>_xlfn.ISOWEEKNUM(Tableau2[Date traitement])</f>
        <v>41</v>
      </c>
      <c r="K230" s="10">
        <f>COUNTIFS($A$2:A230,A230)</f>
        <v>1</v>
      </c>
    </row>
    <row r="231" spans="1:11" x14ac:dyDescent="0.25">
      <c r="A231" s="59">
        <v>326977549</v>
      </c>
      <c r="B231" s="60" t="s">
        <v>327</v>
      </c>
      <c r="C231" s="60" t="s">
        <v>13</v>
      </c>
      <c r="D231" s="54" t="s">
        <v>1</v>
      </c>
      <c r="E231" s="94">
        <v>44483</v>
      </c>
      <c r="F231" s="94">
        <v>44483</v>
      </c>
      <c r="G231" s="54"/>
      <c r="H231" s="3">
        <v>44466</v>
      </c>
      <c r="I231" s="11">
        <f>_xlfn.ISOWEEKNUM(Tableau2[Date reception])</f>
        <v>41</v>
      </c>
      <c r="J231" s="11">
        <f>_xlfn.ISOWEEKNUM(Tableau2[Date traitement])</f>
        <v>41</v>
      </c>
      <c r="K231" s="10">
        <f>COUNTIFS($A$2:A231,A231)</f>
        <v>1</v>
      </c>
    </row>
    <row r="232" spans="1:11" ht="15.75" thickBot="1" x14ac:dyDescent="0.3">
      <c r="A232" s="59">
        <v>327467425</v>
      </c>
      <c r="B232" s="60" t="s">
        <v>302</v>
      </c>
      <c r="C232" s="60" t="s">
        <v>13</v>
      </c>
      <c r="D232" s="54" t="s">
        <v>1</v>
      </c>
      <c r="E232" s="94">
        <v>44483</v>
      </c>
      <c r="F232" s="94">
        <v>44483</v>
      </c>
      <c r="G232" s="54"/>
      <c r="H232" s="3">
        <v>44481</v>
      </c>
      <c r="I232" s="11">
        <f>_xlfn.ISOWEEKNUM(Tableau2[Date reception])</f>
        <v>41</v>
      </c>
      <c r="J232" s="11">
        <f>_xlfn.ISOWEEKNUM(Tableau2[Date traitement])</f>
        <v>41</v>
      </c>
      <c r="K232" s="10">
        <f>COUNTIFS($A$2:A232,A232)</f>
        <v>1</v>
      </c>
    </row>
    <row r="233" spans="1:11" ht="15.75" thickBot="1" x14ac:dyDescent="0.3">
      <c r="A233" s="37" t="s">
        <v>328</v>
      </c>
      <c r="B233" s="63" t="s">
        <v>329</v>
      </c>
      <c r="C233" s="63" t="s">
        <v>13</v>
      </c>
      <c r="D233" s="2" t="s">
        <v>1</v>
      </c>
      <c r="E233" s="95">
        <v>44484</v>
      </c>
      <c r="F233" s="94">
        <v>44484</v>
      </c>
      <c r="H233" s="55">
        <v>44484</v>
      </c>
      <c r="I233" s="11">
        <f>_xlfn.ISOWEEKNUM(Tableau2[Date reception])</f>
        <v>41</v>
      </c>
      <c r="J233" s="11">
        <f>_xlfn.ISOWEEKNUM(Tableau2[Date traitement])</f>
        <v>41</v>
      </c>
      <c r="K233" s="10">
        <f>COUNTIFS($A$2:A233,A233)</f>
        <v>1</v>
      </c>
    </row>
    <row r="234" spans="1:11" x14ac:dyDescent="0.25">
      <c r="A234" s="43" t="s">
        <v>330</v>
      </c>
      <c r="B234" s="40" t="s">
        <v>326</v>
      </c>
      <c r="C234" s="40" t="s">
        <v>13</v>
      </c>
      <c r="D234" s="54" t="s">
        <v>1</v>
      </c>
      <c r="E234" s="94">
        <v>44488</v>
      </c>
      <c r="F234" s="94">
        <v>44488</v>
      </c>
      <c r="G234" s="54"/>
      <c r="H234" s="3">
        <v>44483</v>
      </c>
      <c r="I234" s="11">
        <f>_xlfn.ISOWEEKNUM(Tableau2[Date reception])</f>
        <v>42</v>
      </c>
      <c r="J234" s="11">
        <f>_xlfn.ISOWEEKNUM(Tableau2[Date traitement])</f>
        <v>42</v>
      </c>
      <c r="K234" s="10">
        <f>COUNTIFS($A$2:A234,A234)</f>
        <v>1</v>
      </c>
    </row>
    <row r="235" spans="1:11" x14ac:dyDescent="0.25">
      <c r="A235" s="43" t="s">
        <v>331</v>
      </c>
      <c r="B235" s="40" t="s">
        <v>332</v>
      </c>
      <c r="C235" s="40" t="s">
        <v>13</v>
      </c>
      <c r="D235" s="54" t="s">
        <v>1</v>
      </c>
      <c r="E235" s="94">
        <v>44488</v>
      </c>
      <c r="F235" s="94">
        <v>44489</v>
      </c>
      <c r="G235" s="54" t="s">
        <v>48</v>
      </c>
      <c r="H235" s="3">
        <v>44485</v>
      </c>
      <c r="I235" s="11">
        <f>_xlfn.ISOWEEKNUM(Tableau2[Date reception])</f>
        <v>42</v>
      </c>
      <c r="J235" s="11">
        <f>_xlfn.ISOWEEKNUM(Tableau2[Date traitement])</f>
        <v>42</v>
      </c>
      <c r="K235" s="10">
        <f>COUNTIFS($A$2:A235,A235)</f>
        <v>1</v>
      </c>
    </row>
    <row r="236" spans="1:11" x14ac:dyDescent="0.25">
      <c r="A236" s="43" t="s">
        <v>333</v>
      </c>
      <c r="B236" s="40" t="s">
        <v>334</v>
      </c>
      <c r="C236" s="40" t="s">
        <v>13</v>
      </c>
      <c r="D236" s="54" t="s">
        <v>1</v>
      </c>
      <c r="E236" s="94">
        <v>44488</v>
      </c>
      <c r="F236" s="94">
        <v>44489</v>
      </c>
      <c r="G236" s="54"/>
      <c r="H236" s="3">
        <v>44487</v>
      </c>
      <c r="I236" s="11">
        <f>_xlfn.ISOWEEKNUM(Tableau2[Date reception])</f>
        <v>42</v>
      </c>
      <c r="J236" s="11">
        <f>_xlfn.ISOWEEKNUM(Tableau2[Date traitement])</f>
        <v>42</v>
      </c>
      <c r="K236" s="10">
        <f>COUNTIFS($A$2:A236,A236)</f>
        <v>1</v>
      </c>
    </row>
    <row r="237" spans="1:11" x14ac:dyDescent="0.25">
      <c r="A237" s="43" t="s">
        <v>335</v>
      </c>
      <c r="B237" s="40" t="s">
        <v>336</v>
      </c>
      <c r="C237" s="40" t="s">
        <v>13</v>
      </c>
      <c r="D237" s="54" t="s">
        <v>1</v>
      </c>
      <c r="E237" s="94">
        <v>44488</v>
      </c>
      <c r="F237" s="94">
        <v>44489</v>
      </c>
      <c r="G237" s="54"/>
      <c r="H237" s="3">
        <v>44487</v>
      </c>
      <c r="I237" s="11">
        <f>_xlfn.ISOWEEKNUM(Tableau2[Date reception])</f>
        <v>42</v>
      </c>
      <c r="J237" s="11">
        <f>_xlfn.ISOWEEKNUM(Tableau2[Date traitement])</f>
        <v>42</v>
      </c>
      <c r="K237" s="10">
        <f>COUNTIFS($A$2:A237,A237)</f>
        <v>1</v>
      </c>
    </row>
    <row r="238" spans="1:11" x14ac:dyDescent="0.25">
      <c r="A238" s="43" t="s">
        <v>337</v>
      </c>
      <c r="B238" s="40" t="s">
        <v>338</v>
      </c>
      <c r="C238" s="40" t="s">
        <v>13</v>
      </c>
      <c r="D238" s="54" t="s">
        <v>1</v>
      </c>
      <c r="E238" s="94">
        <v>44488</v>
      </c>
      <c r="F238" s="94">
        <v>44489</v>
      </c>
      <c r="G238" s="54"/>
      <c r="H238" s="3">
        <v>44487</v>
      </c>
      <c r="I238" s="11">
        <f>_xlfn.ISOWEEKNUM(Tableau2[Date reception])</f>
        <v>42</v>
      </c>
      <c r="J238" s="11">
        <f>_xlfn.ISOWEEKNUM(Tableau2[Date traitement])</f>
        <v>42</v>
      </c>
      <c r="K238" s="10">
        <f>COUNTIFS($A$2:A238,A238)</f>
        <v>1</v>
      </c>
    </row>
    <row r="239" spans="1:11" x14ac:dyDescent="0.25">
      <c r="A239" s="43" t="s">
        <v>339</v>
      </c>
      <c r="B239" s="40" t="s">
        <v>340</v>
      </c>
      <c r="C239" s="40" t="s">
        <v>13</v>
      </c>
      <c r="D239" s="54" t="s">
        <v>1</v>
      </c>
      <c r="E239" s="94">
        <v>44488</v>
      </c>
      <c r="F239" s="94">
        <v>44489</v>
      </c>
      <c r="G239" s="54"/>
      <c r="H239" s="3">
        <v>44306</v>
      </c>
      <c r="I239" s="11">
        <f>_xlfn.ISOWEEKNUM(Tableau2[Date reception])</f>
        <v>42</v>
      </c>
      <c r="J239" s="11">
        <f>_xlfn.ISOWEEKNUM(Tableau2[Date traitement])</f>
        <v>42</v>
      </c>
      <c r="K239" s="10">
        <f>COUNTIFS($A$2:A239,A239)</f>
        <v>1</v>
      </c>
    </row>
    <row r="240" spans="1:11" x14ac:dyDescent="0.25">
      <c r="A240" s="43" t="s">
        <v>341</v>
      </c>
      <c r="B240" s="40" t="s">
        <v>342</v>
      </c>
      <c r="C240" s="40" t="s">
        <v>13</v>
      </c>
      <c r="D240" s="54" t="s">
        <v>1</v>
      </c>
      <c r="E240" s="94">
        <v>44488</v>
      </c>
      <c r="F240" s="94">
        <v>44490</v>
      </c>
      <c r="G240" s="54" t="s">
        <v>343</v>
      </c>
      <c r="H240" s="3">
        <v>44483</v>
      </c>
      <c r="I240" s="11">
        <f>_xlfn.ISOWEEKNUM(Tableau2[Date reception])</f>
        <v>42</v>
      </c>
      <c r="J240" s="11">
        <f>_xlfn.ISOWEEKNUM(Tableau2[Date traitement])</f>
        <v>42</v>
      </c>
      <c r="K240" s="10">
        <f>COUNTIFS($A$2:A240,A240)</f>
        <v>1</v>
      </c>
    </row>
    <row r="241" spans="1:11" x14ac:dyDescent="0.25">
      <c r="A241" s="43" t="s">
        <v>378</v>
      </c>
      <c r="B241" s="40" t="s">
        <v>379</v>
      </c>
      <c r="C241" s="41" t="s">
        <v>13</v>
      </c>
      <c r="D241" s="54" t="s">
        <v>1</v>
      </c>
      <c r="E241" s="94">
        <v>44488</v>
      </c>
      <c r="F241" s="97">
        <v>44515</v>
      </c>
      <c r="G241" s="54" t="s">
        <v>343</v>
      </c>
      <c r="H241" s="3">
        <v>44484</v>
      </c>
      <c r="I241" s="11">
        <f>_xlfn.ISOWEEKNUM(Tableau2[Date reception])</f>
        <v>42</v>
      </c>
      <c r="J241" s="11">
        <f>_xlfn.ISOWEEKNUM(Tableau2[Date traitement])</f>
        <v>46</v>
      </c>
      <c r="K241" s="10">
        <f>COUNTIFS($A$2:A241,A241)</f>
        <v>1</v>
      </c>
    </row>
    <row r="242" spans="1:11" ht="15.75" thickBot="1" x14ac:dyDescent="0.3">
      <c r="A242" s="43" t="s">
        <v>380</v>
      </c>
      <c r="B242" s="40" t="s">
        <v>381</v>
      </c>
      <c r="C242" s="41" t="s">
        <v>13</v>
      </c>
      <c r="D242" s="54" t="s">
        <v>1</v>
      </c>
      <c r="E242" s="94">
        <v>44488</v>
      </c>
      <c r="F242" s="97">
        <v>44515</v>
      </c>
      <c r="G242" s="54" t="s">
        <v>48</v>
      </c>
      <c r="H242" s="3">
        <v>44487</v>
      </c>
      <c r="I242" s="11">
        <f>_xlfn.ISOWEEKNUM(Tableau2[Date reception])</f>
        <v>42</v>
      </c>
      <c r="J242" s="11">
        <f>_xlfn.ISOWEEKNUM(Tableau2[Date traitement])</f>
        <v>46</v>
      </c>
      <c r="K242" s="10">
        <f>COUNTIFS($A$2:A242,A242)</f>
        <v>1</v>
      </c>
    </row>
    <row r="243" spans="1:11" ht="15.75" thickBot="1" x14ac:dyDescent="0.3">
      <c r="A243" s="4" t="s">
        <v>28</v>
      </c>
      <c r="B243" s="4" t="s">
        <v>29</v>
      </c>
      <c r="C243" s="32" t="s">
        <v>13</v>
      </c>
      <c r="D243" s="68" t="s">
        <v>1</v>
      </c>
      <c r="E243" s="96">
        <v>44490</v>
      </c>
      <c r="F243" s="96">
        <v>44490</v>
      </c>
      <c r="G243" s="68" t="s">
        <v>48</v>
      </c>
      <c r="H243" s="79">
        <v>44488</v>
      </c>
      <c r="I243" s="11">
        <f>_xlfn.ISOWEEKNUM(Tableau2[Date reception])</f>
        <v>42</v>
      </c>
      <c r="J243" s="11">
        <f>_xlfn.ISOWEEKNUM(Tableau2[Date traitement])</f>
        <v>42</v>
      </c>
      <c r="K243" s="10">
        <f>COUNTIFS($A$2:A243,A243)</f>
        <v>1</v>
      </c>
    </row>
    <row r="244" spans="1:11" ht="15.75" thickBot="1" x14ac:dyDescent="0.3">
      <c r="A244" s="69">
        <v>320086231</v>
      </c>
      <c r="B244" s="70" t="s">
        <v>382</v>
      </c>
      <c r="C244" s="81" t="s">
        <v>13</v>
      </c>
      <c r="D244" s="54" t="s">
        <v>1</v>
      </c>
      <c r="E244" s="94">
        <v>44490</v>
      </c>
      <c r="F244" s="94">
        <v>44503</v>
      </c>
      <c r="G244" s="54" t="s">
        <v>51</v>
      </c>
      <c r="H244" s="3">
        <v>44488</v>
      </c>
      <c r="I244" s="11">
        <f>_xlfn.ISOWEEKNUM(Tableau2[Date reception])</f>
        <v>42</v>
      </c>
      <c r="J244" s="11">
        <f>_xlfn.ISOWEEKNUM(Tableau2[Date traitement])</f>
        <v>44</v>
      </c>
      <c r="K244" s="10">
        <f>COUNTIFS($A$2:A244,A244)</f>
        <v>1</v>
      </c>
    </row>
    <row r="245" spans="1:11" ht="15.75" thickBot="1" x14ac:dyDescent="0.3">
      <c r="A245" s="4">
        <v>320890264</v>
      </c>
      <c r="B245" s="4" t="s">
        <v>30</v>
      </c>
      <c r="C245" s="71" t="s">
        <v>13</v>
      </c>
      <c r="D245" s="68" t="s">
        <v>1</v>
      </c>
      <c r="E245" s="96">
        <v>44491</v>
      </c>
      <c r="F245" s="96">
        <v>44491</v>
      </c>
      <c r="G245" s="68" t="s">
        <v>51</v>
      </c>
      <c r="H245" s="79">
        <v>44483</v>
      </c>
      <c r="I245" s="11">
        <f>_xlfn.ISOWEEKNUM(Tableau2[Date reception])</f>
        <v>42</v>
      </c>
      <c r="J245" s="11">
        <f>_xlfn.ISOWEEKNUM(Tableau2[Date traitement])</f>
        <v>42</v>
      </c>
      <c r="K245" s="10">
        <f>COUNTIFS($A$2:A245,A245)</f>
        <v>1</v>
      </c>
    </row>
    <row r="246" spans="1:11" ht="15.75" thickBot="1" x14ac:dyDescent="0.3">
      <c r="A246" s="37" t="s">
        <v>34</v>
      </c>
      <c r="B246" s="63" t="s">
        <v>35</v>
      </c>
      <c r="C246" s="63" t="s">
        <v>13</v>
      </c>
      <c r="D246" s="54" t="s">
        <v>1</v>
      </c>
      <c r="E246" s="94">
        <v>44491</v>
      </c>
      <c r="F246" s="94">
        <v>44491</v>
      </c>
      <c r="G246" s="54"/>
      <c r="H246" s="3">
        <v>44288</v>
      </c>
      <c r="I246" s="11">
        <f>_xlfn.ISOWEEKNUM(Tableau2[Date reception])</f>
        <v>42</v>
      </c>
      <c r="J246" s="11">
        <f>_xlfn.ISOWEEKNUM(Tableau2[Date traitement])</f>
        <v>42</v>
      </c>
      <c r="K246" s="10">
        <f>COUNTIFS($A$2:A246,A246)</f>
        <v>1</v>
      </c>
    </row>
    <row r="247" spans="1:11" ht="15.75" thickBot="1" x14ac:dyDescent="0.3">
      <c r="A247" s="4">
        <v>322954072</v>
      </c>
      <c r="B247" s="64" t="s">
        <v>342</v>
      </c>
      <c r="C247" s="64" t="s">
        <v>13</v>
      </c>
      <c r="D247" s="54" t="s">
        <v>1</v>
      </c>
      <c r="E247" s="94">
        <v>44491</v>
      </c>
      <c r="F247" s="94">
        <v>44491</v>
      </c>
      <c r="G247" s="54" t="s">
        <v>343</v>
      </c>
      <c r="H247" s="3">
        <v>44483</v>
      </c>
      <c r="I247" s="11">
        <f>_xlfn.ISOWEEKNUM(Tableau2[Date reception])</f>
        <v>42</v>
      </c>
      <c r="J247" s="11">
        <f>_xlfn.ISOWEEKNUM(Tableau2[Date traitement])</f>
        <v>42</v>
      </c>
      <c r="K247" s="10">
        <f>COUNTIFS($A$2:A247,A247)</f>
        <v>2</v>
      </c>
    </row>
    <row r="248" spans="1:11" ht="15.75" thickBot="1" x14ac:dyDescent="0.3">
      <c r="A248" s="4" t="s">
        <v>32</v>
      </c>
      <c r="B248" s="4" t="s">
        <v>33</v>
      </c>
      <c r="C248" s="71" t="s">
        <v>13</v>
      </c>
      <c r="D248" s="68" t="s">
        <v>1</v>
      </c>
      <c r="E248" s="96">
        <v>44494</v>
      </c>
      <c r="F248" s="96">
        <v>44496</v>
      </c>
      <c r="G248" s="68" t="s">
        <v>48</v>
      </c>
      <c r="H248" s="79">
        <v>44492</v>
      </c>
      <c r="I248" s="11">
        <f>_xlfn.ISOWEEKNUM(Tableau2[Date reception])</f>
        <v>43</v>
      </c>
      <c r="J248" s="11">
        <f>_xlfn.ISOWEEKNUM(Tableau2[Date traitement])</f>
        <v>43</v>
      </c>
      <c r="K248" s="10">
        <f>COUNTIFS($A$2:A248,A248)</f>
        <v>1</v>
      </c>
    </row>
    <row r="249" spans="1:11" ht="15.75" thickBot="1" x14ac:dyDescent="0.3">
      <c r="A249" s="37">
        <v>326658434</v>
      </c>
      <c r="B249" s="63" t="s">
        <v>344</v>
      </c>
      <c r="C249" s="63" t="s">
        <v>13</v>
      </c>
      <c r="D249" s="54" t="s">
        <v>1</v>
      </c>
      <c r="E249" s="94">
        <v>44494</v>
      </c>
      <c r="F249" s="94">
        <v>44496</v>
      </c>
      <c r="G249" s="54"/>
      <c r="H249" s="3">
        <v>44490</v>
      </c>
      <c r="I249" s="11">
        <f>_xlfn.ISOWEEKNUM(Tableau2[Date reception])</f>
        <v>43</v>
      </c>
      <c r="J249" s="11">
        <f>_xlfn.ISOWEEKNUM(Tableau2[Date traitement])</f>
        <v>43</v>
      </c>
      <c r="K249" s="10">
        <f>COUNTIFS($A$2:A249,A249)</f>
        <v>1</v>
      </c>
    </row>
    <row r="250" spans="1:11" ht="15.75" thickBot="1" x14ac:dyDescent="0.3">
      <c r="A250" s="37" t="s">
        <v>345</v>
      </c>
      <c r="B250" s="63" t="s">
        <v>346</v>
      </c>
      <c r="C250" s="63" t="s">
        <v>13</v>
      </c>
      <c r="D250" s="54" t="s">
        <v>1</v>
      </c>
      <c r="E250" s="94">
        <v>44494</v>
      </c>
      <c r="F250" s="94">
        <v>44497</v>
      </c>
      <c r="G250" s="54"/>
      <c r="H250" s="3">
        <v>44491</v>
      </c>
      <c r="I250" s="11">
        <f>_xlfn.ISOWEEKNUM(Tableau2[Date reception])</f>
        <v>43</v>
      </c>
      <c r="J250" s="11">
        <f>_xlfn.ISOWEEKNUM(Tableau2[Date traitement])</f>
        <v>43</v>
      </c>
      <c r="K250" s="10">
        <f>COUNTIFS($A$2:A250,A250)</f>
        <v>1</v>
      </c>
    </row>
    <row r="251" spans="1:11" ht="15.75" thickBot="1" x14ac:dyDescent="0.3">
      <c r="A251" s="37" t="s">
        <v>347</v>
      </c>
      <c r="B251" s="63" t="s">
        <v>348</v>
      </c>
      <c r="C251" s="63" t="s">
        <v>13</v>
      </c>
      <c r="D251" s="54" t="s">
        <v>1</v>
      </c>
      <c r="E251" s="94">
        <v>44494</v>
      </c>
      <c r="F251" s="94">
        <v>44497</v>
      </c>
      <c r="G251" s="54"/>
      <c r="H251" s="3">
        <v>44492</v>
      </c>
      <c r="I251" s="11">
        <f>_xlfn.ISOWEEKNUM(Tableau2[Date reception])</f>
        <v>43</v>
      </c>
      <c r="J251" s="11">
        <f>_xlfn.ISOWEEKNUM(Tableau2[Date traitement])</f>
        <v>43</v>
      </c>
      <c r="K251" s="10">
        <f>COUNTIFS($A$2:A251,A251)</f>
        <v>1</v>
      </c>
    </row>
    <row r="252" spans="1:11" ht="15.75" thickBot="1" x14ac:dyDescent="0.3">
      <c r="A252" s="37" t="s">
        <v>349</v>
      </c>
      <c r="B252" s="63" t="s">
        <v>350</v>
      </c>
      <c r="C252" s="63" t="s">
        <v>13</v>
      </c>
      <c r="D252" s="54" t="s">
        <v>1</v>
      </c>
      <c r="E252" s="94">
        <v>44496</v>
      </c>
      <c r="F252" s="94">
        <v>44497</v>
      </c>
      <c r="G252" s="54"/>
      <c r="H252" s="3">
        <v>44495</v>
      </c>
      <c r="I252" s="11">
        <f>_xlfn.ISOWEEKNUM(Tableau2[Date reception])</f>
        <v>43</v>
      </c>
      <c r="J252" s="11">
        <f>_xlfn.ISOWEEKNUM(Tableau2[Date traitement])</f>
        <v>43</v>
      </c>
      <c r="K252" s="10">
        <f>COUNTIFS($A$2:A252,A252)</f>
        <v>1</v>
      </c>
    </row>
    <row r="253" spans="1:11" ht="15.75" thickBot="1" x14ac:dyDescent="0.3">
      <c r="A253" s="37" t="s">
        <v>351</v>
      </c>
      <c r="B253" s="63" t="s">
        <v>352</v>
      </c>
      <c r="C253" s="63" t="s">
        <v>13</v>
      </c>
      <c r="D253" s="54" t="s">
        <v>1</v>
      </c>
      <c r="E253" s="94">
        <v>44496</v>
      </c>
      <c r="F253" s="94">
        <v>44497</v>
      </c>
      <c r="G253" s="54"/>
      <c r="H253" s="3">
        <v>44495</v>
      </c>
      <c r="I253" s="11">
        <f>_xlfn.ISOWEEKNUM(Tableau2[Date reception])</f>
        <v>43</v>
      </c>
      <c r="J253" s="11">
        <f>_xlfn.ISOWEEKNUM(Tableau2[Date traitement])</f>
        <v>43</v>
      </c>
      <c r="K253" s="10">
        <f>COUNTIFS($A$2:A253,A253)</f>
        <v>1</v>
      </c>
    </row>
    <row r="254" spans="1:11" ht="15.75" thickBot="1" x14ac:dyDescent="0.3">
      <c r="A254" s="37" t="s">
        <v>353</v>
      </c>
      <c r="B254" s="63" t="s">
        <v>354</v>
      </c>
      <c r="C254" s="63" t="s">
        <v>13</v>
      </c>
      <c r="D254" s="54" t="s">
        <v>1</v>
      </c>
      <c r="E254" s="94">
        <v>44496</v>
      </c>
      <c r="F254" s="94">
        <v>44497</v>
      </c>
      <c r="G254" s="54"/>
      <c r="H254" s="3">
        <v>44495</v>
      </c>
      <c r="I254" s="11">
        <f>_xlfn.ISOWEEKNUM(Tableau2[Date reception])</f>
        <v>43</v>
      </c>
      <c r="J254" s="11">
        <f>_xlfn.ISOWEEKNUM(Tableau2[Date traitement])</f>
        <v>43</v>
      </c>
      <c r="K254" s="10">
        <f>COUNTIFS($A$2:A254,A254)</f>
        <v>1</v>
      </c>
    </row>
    <row r="255" spans="1:11" ht="15.75" thickBot="1" x14ac:dyDescent="0.3">
      <c r="A255" s="37">
        <v>320076776</v>
      </c>
      <c r="B255" s="63" t="s">
        <v>108</v>
      </c>
      <c r="C255" s="63" t="s">
        <v>13</v>
      </c>
      <c r="D255" s="54" t="s">
        <v>1</v>
      </c>
      <c r="E255" s="94">
        <v>44496</v>
      </c>
      <c r="F255" s="94">
        <v>44502</v>
      </c>
      <c r="G255" s="54"/>
      <c r="H255" s="3">
        <v>44495</v>
      </c>
      <c r="I255" s="11">
        <f>_xlfn.ISOWEEKNUM(Tableau2[Date reception])</f>
        <v>43</v>
      </c>
      <c r="J255" s="11">
        <f>_xlfn.ISOWEEKNUM(Tableau2[Date traitement])</f>
        <v>44</v>
      </c>
      <c r="K255" s="10">
        <f>COUNTIFS($A$2:A255,A255)</f>
        <v>1</v>
      </c>
    </row>
    <row r="256" spans="1:11" ht="15.75" thickBot="1" x14ac:dyDescent="0.3">
      <c r="A256" s="37">
        <v>327237606</v>
      </c>
      <c r="B256" s="63" t="s">
        <v>359</v>
      </c>
      <c r="C256" s="63" t="s">
        <v>13</v>
      </c>
      <c r="D256" s="54" t="s">
        <v>1</v>
      </c>
      <c r="E256" s="94">
        <v>44496</v>
      </c>
      <c r="F256" s="94">
        <v>44502</v>
      </c>
      <c r="G256" s="54" t="s">
        <v>48</v>
      </c>
      <c r="H256" s="3">
        <v>44494</v>
      </c>
      <c r="I256" s="11">
        <f>_xlfn.ISOWEEKNUM(Tableau2[Date reception])</f>
        <v>43</v>
      </c>
      <c r="J256" s="11">
        <f>_xlfn.ISOWEEKNUM(Tableau2[Date traitement])</f>
        <v>44</v>
      </c>
      <c r="K256" s="10">
        <f>COUNTIFS($A$2:A256,A256)</f>
        <v>1</v>
      </c>
    </row>
    <row r="257" spans="1:11" ht="15.75" thickBot="1" x14ac:dyDescent="0.3">
      <c r="A257" s="37" t="s">
        <v>360</v>
      </c>
      <c r="B257" s="63" t="s">
        <v>361</v>
      </c>
      <c r="C257" s="63" t="s">
        <v>13</v>
      </c>
      <c r="D257" s="54" t="s">
        <v>1</v>
      </c>
      <c r="E257" s="94">
        <v>44496</v>
      </c>
      <c r="F257" s="94">
        <v>44504</v>
      </c>
      <c r="G257" s="54" t="s">
        <v>48</v>
      </c>
      <c r="H257" s="3">
        <v>44495</v>
      </c>
      <c r="I257" s="11">
        <f>_xlfn.ISOWEEKNUM(Tableau2[Date reception])</f>
        <v>43</v>
      </c>
      <c r="J257" s="11">
        <f>_xlfn.ISOWEEKNUM(Tableau2[Date traitement])</f>
        <v>44</v>
      </c>
      <c r="K257" s="10">
        <f>COUNTIFS($A$2:A257,A257)</f>
        <v>1</v>
      </c>
    </row>
    <row r="258" spans="1:11" ht="15.75" thickBot="1" x14ac:dyDescent="0.3">
      <c r="A258" s="37">
        <v>326659457</v>
      </c>
      <c r="B258" s="63" t="s">
        <v>355</v>
      </c>
      <c r="C258" s="63" t="s">
        <v>13</v>
      </c>
      <c r="D258" s="54" t="s">
        <v>1</v>
      </c>
      <c r="E258" s="94">
        <v>44497</v>
      </c>
      <c r="F258" s="94">
        <v>44502</v>
      </c>
      <c r="G258" s="54"/>
      <c r="H258" s="3">
        <v>44495</v>
      </c>
      <c r="I258" s="11">
        <f>_xlfn.ISOWEEKNUM(Tableau2[Date reception])</f>
        <v>43</v>
      </c>
      <c r="J258" s="11">
        <f>_xlfn.ISOWEEKNUM(Tableau2[Date traitement])</f>
        <v>44</v>
      </c>
      <c r="K258" s="10">
        <f>COUNTIFS($A$2:A258,A258)</f>
        <v>1</v>
      </c>
    </row>
    <row r="259" spans="1:11" ht="15.75" thickBot="1" x14ac:dyDescent="0.3">
      <c r="A259" s="37">
        <v>344572815</v>
      </c>
      <c r="B259" s="63" t="s">
        <v>356</v>
      </c>
      <c r="C259" s="63" t="s">
        <v>13</v>
      </c>
      <c r="D259" s="54" t="s">
        <v>1</v>
      </c>
      <c r="E259" s="94">
        <v>44497</v>
      </c>
      <c r="F259" s="94">
        <v>44502</v>
      </c>
      <c r="G259" s="54"/>
      <c r="H259" s="3">
        <v>44496</v>
      </c>
      <c r="I259" s="11">
        <f>_xlfn.ISOWEEKNUM(Tableau2[Date reception])</f>
        <v>43</v>
      </c>
      <c r="J259" s="11">
        <f>_xlfn.ISOWEEKNUM(Tableau2[Date traitement])</f>
        <v>44</v>
      </c>
      <c r="K259" s="10">
        <f>COUNTIFS($A$2:A259,A259)</f>
        <v>1</v>
      </c>
    </row>
    <row r="260" spans="1:11" ht="15.75" thickBot="1" x14ac:dyDescent="0.3">
      <c r="A260" s="37">
        <v>326092619</v>
      </c>
      <c r="B260" s="63" t="s">
        <v>354</v>
      </c>
      <c r="C260" s="63" t="s">
        <v>13</v>
      </c>
      <c r="D260" s="2" t="s">
        <v>1</v>
      </c>
      <c r="E260" s="94">
        <v>44498</v>
      </c>
      <c r="F260" s="94">
        <v>44502</v>
      </c>
      <c r="H260" s="3">
        <v>44495</v>
      </c>
      <c r="I260" s="11">
        <f>_xlfn.ISOWEEKNUM(Tableau2[Date reception])</f>
        <v>43</v>
      </c>
      <c r="J260" s="11">
        <f>_xlfn.ISOWEEKNUM(Tableau2[Date traitement])</f>
        <v>44</v>
      </c>
      <c r="K260" s="10">
        <f>COUNTIFS($A$2:A260,A260)</f>
        <v>2</v>
      </c>
    </row>
    <row r="261" spans="1:11" ht="15.75" thickBot="1" x14ac:dyDescent="0.3">
      <c r="A261" s="37">
        <v>327477043</v>
      </c>
      <c r="B261" s="63" t="s">
        <v>348</v>
      </c>
      <c r="C261" s="63" t="s">
        <v>13</v>
      </c>
      <c r="D261" s="82" t="s">
        <v>1</v>
      </c>
      <c r="E261" s="98">
        <v>44498</v>
      </c>
      <c r="F261" s="98">
        <v>44502</v>
      </c>
      <c r="G261" s="82"/>
      <c r="H261" s="90">
        <v>44491</v>
      </c>
      <c r="I261" s="11">
        <f>_xlfn.ISOWEEKNUM(Tableau2[Date reception])</f>
        <v>43</v>
      </c>
      <c r="J261" s="11">
        <f>_xlfn.ISOWEEKNUM(Tableau2[Date traitement])</f>
        <v>44</v>
      </c>
      <c r="K261" s="10">
        <f>COUNTIFS($A$2:A261,A261)</f>
        <v>2</v>
      </c>
    </row>
    <row r="262" spans="1:11" ht="15.75" thickBot="1" x14ac:dyDescent="0.3">
      <c r="A262" s="37">
        <v>326979524</v>
      </c>
      <c r="B262" s="63" t="s">
        <v>357</v>
      </c>
      <c r="C262" s="63" t="s">
        <v>13</v>
      </c>
      <c r="D262" s="82" t="s">
        <v>1</v>
      </c>
      <c r="E262" s="98">
        <v>44502</v>
      </c>
      <c r="F262" s="98">
        <v>44502</v>
      </c>
      <c r="G262" s="82"/>
      <c r="H262" s="90">
        <v>44498</v>
      </c>
      <c r="I262" s="11">
        <f>_xlfn.ISOWEEKNUM(Tableau2[Date reception])</f>
        <v>44</v>
      </c>
      <c r="J262" s="11">
        <f>_xlfn.ISOWEEKNUM(Tableau2[Date traitement])</f>
        <v>44</v>
      </c>
      <c r="K262" s="10">
        <f>COUNTIFS($A$2:A262,A262)</f>
        <v>1</v>
      </c>
    </row>
    <row r="263" spans="1:11" ht="15.75" thickBot="1" x14ac:dyDescent="0.3">
      <c r="A263" s="37">
        <v>321788183</v>
      </c>
      <c r="B263" s="63" t="s">
        <v>358</v>
      </c>
      <c r="C263" s="63" t="s">
        <v>13</v>
      </c>
      <c r="D263" s="82" t="s">
        <v>1</v>
      </c>
      <c r="E263" s="98">
        <v>44502</v>
      </c>
      <c r="F263" s="98">
        <v>44502</v>
      </c>
      <c r="G263" s="82"/>
      <c r="H263" s="90">
        <v>44498</v>
      </c>
      <c r="I263" s="11">
        <f>_xlfn.ISOWEEKNUM(Tableau2[Date reception])</f>
        <v>44</v>
      </c>
      <c r="J263" s="11">
        <f>_xlfn.ISOWEEKNUM(Tableau2[Date traitement])</f>
        <v>44</v>
      </c>
      <c r="K263" s="10">
        <f>COUNTIFS($A$2:A263,A263)</f>
        <v>1</v>
      </c>
    </row>
    <row r="264" spans="1:11" ht="15.75" thickBot="1" x14ac:dyDescent="0.3">
      <c r="A264" s="37">
        <v>327429737</v>
      </c>
      <c r="B264" s="63" t="s">
        <v>370</v>
      </c>
      <c r="C264" s="63" t="s">
        <v>13</v>
      </c>
      <c r="D264" s="82" t="s">
        <v>1</v>
      </c>
      <c r="E264" s="99">
        <v>44502</v>
      </c>
      <c r="F264" s="99">
        <v>44508</v>
      </c>
      <c r="G264" s="82" t="s">
        <v>48</v>
      </c>
      <c r="H264" s="88">
        <v>44498</v>
      </c>
      <c r="I264" s="11">
        <f>_xlfn.ISOWEEKNUM(Tableau2[Date reception])</f>
        <v>44</v>
      </c>
      <c r="J264" s="11">
        <f>_xlfn.ISOWEEKNUM(Tableau2[Date traitement])</f>
        <v>45</v>
      </c>
      <c r="K264" s="10">
        <f>COUNTIFS($A$2:A264,A264)</f>
        <v>1</v>
      </c>
    </row>
    <row r="265" spans="1:11" ht="15.75" thickBot="1" x14ac:dyDescent="0.3">
      <c r="A265" s="37" t="s">
        <v>362</v>
      </c>
      <c r="B265" s="63" t="s">
        <v>363</v>
      </c>
      <c r="C265" s="63" t="s">
        <v>13</v>
      </c>
      <c r="D265" s="82" t="s">
        <v>1</v>
      </c>
      <c r="E265" s="99">
        <v>44505</v>
      </c>
      <c r="F265" s="99">
        <v>44505</v>
      </c>
      <c r="G265" s="82"/>
      <c r="H265" s="88">
        <v>44504</v>
      </c>
      <c r="I265" s="11">
        <f>_xlfn.ISOWEEKNUM(Tableau2[Date reception])</f>
        <v>44</v>
      </c>
      <c r="J265" s="11">
        <f>_xlfn.ISOWEEKNUM(Tableau2[Date traitement])</f>
        <v>44</v>
      </c>
      <c r="K265" s="10">
        <f>COUNTIFS($A$2:A265,A265)</f>
        <v>1</v>
      </c>
    </row>
    <row r="266" spans="1:11" ht="15.75" thickBot="1" x14ac:dyDescent="0.3">
      <c r="A266" s="37">
        <v>327273447</v>
      </c>
      <c r="B266" s="37" t="s">
        <v>364</v>
      </c>
      <c r="C266" s="37" t="s">
        <v>13</v>
      </c>
      <c r="D266" s="37" t="s">
        <v>1</v>
      </c>
      <c r="E266" s="99">
        <v>44508</v>
      </c>
      <c r="F266" s="99">
        <v>44508</v>
      </c>
      <c r="G266" s="37"/>
      <c r="H266" s="65">
        <v>44506</v>
      </c>
      <c r="I266" s="11">
        <f>_xlfn.ISOWEEKNUM(Tableau2[Date reception])</f>
        <v>45</v>
      </c>
      <c r="J266" s="11">
        <f>_xlfn.ISOWEEKNUM(Tableau2[Date traitement])</f>
        <v>45</v>
      </c>
      <c r="K266" s="10">
        <f>COUNTIFS($A$2:A266,A266)</f>
        <v>1</v>
      </c>
    </row>
    <row r="267" spans="1:11" ht="15.75" thickBot="1" x14ac:dyDescent="0.3">
      <c r="A267" s="37">
        <v>320077503</v>
      </c>
      <c r="B267" s="37" t="s">
        <v>365</v>
      </c>
      <c r="C267" s="37" t="s">
        <v>13</v>
      </c>
      <c r="D267" s="37" t="s">
        <v>1</v>
      </c>
      <c r="E267" s="99">
        <v>44508</v>
      </c>
      <c r="F267" s="99">
        <v>44508</v>
      </c>
      <c r="G267" s="37"/>
      <c r="H267" s="65">
        <v>44506</v>
      </c>
      <c r="I267" s="11">
        <f>_xlfn.ISOWEEKNUM(Tableau2[Date reception])</f>
        <v>45</v>
      </c>
      <c r="J267" s="11">
        <f>_xlfn.ISOWEEKNUM(Tableau2[Date traitement])</f>
        <v>45</v>
      </c>
      <c r="K267" s="10">
        <f>COUNTIFS($A$2:A267,A267)</f>
        <v>1</v>
      </c>
    </row>
    <row r="268" spans="1:11" ht="15.75" thickBot="1" x14ac:dyDescent="0.3">
      <c r="A268" s="37">
        <v>321649364</v>
      </c>
      <c r="B268" s="37" t="s">
        <v>366</v>
      </c>
      <c r="C268" s="37" t="s">
        <v>13</v>
      </c>
      <c r="D268" s="61" t="s">
        <v>1</v>
      </c>
      <c r="E268" s="100">
        <v>44508</v>
      </c>
      <c r="F268" s="100">
        <v>44508</v>
      </c>
      <c r="G268" s="61"/>
      <c r="H268" s="86">
        <v>44506</v>
      </c>
      <c r="I268" s="11">
        <f>_xlfn.ISOWEEKNUM(Tableau2[Date reception])</f>
        <v>45</v>
      </c>
      <c r="J268" s="11">
        <f>_xlfn.ISOWEEKNUM(Tableau2[Date traitement])</f>
        <v>45</v>
      </c>
      <c r="K268" s="10">
        <f>COUNTIFS($A$2:A268,A268)</f>
        <v>1</v>
      </c>
    </row>
    <row r="269" spans="1:11" ht="15.75" thickBot="1" x14ac:dyDescent="0.3">
      <c r="A269" s="37">
        <v>323260357</v>
      </c>
      <c r="B269" s="37" t="s">
        <v>367</v>
      </c>
      <c r="C269" s="37" t="s">
        <v>13</v>
      </c>
      <c r="D269" s="61" t="s">
        <v>1</v>
      </c>
      <c r="E269" s="97">
        <v>44508</v>
      </c>
      <c r="F269" s="97">
        <v>44508</v>
      </c>
      <c r="G269" s="61"/>
      <c r="H269" s="86">
        <v>44504</v>
      </c>
      <c r="I269" s="11">
        <f>_xlfn.ISOWEEKNUM(Tableau2[Date reception])</f>
        <v>45</v>
      </c>
      <c r="J269" s="11">
        <f>_xlfn.ISOWEEKNUM(Tableau2[Date traitement])</f>
        <v>45</v>
      </c>
      <c r="K269" s="10">
        <f>COUNTIFS($A$2:A269,A269)</f>
        <v>1</v>
      </c>
    </row>
    <row r="270" spans="1:11" ht="15.75" thickBot="1" x14ac:dyDescent="0.3">
      <c r="A270" s="37">
        <v>322959127</v>
      </c>
      <c r="B270" s="37" t="s">
        <v>368</v>
      </c>
      <c r="C270" s="37" t="s">
        <v>13</v>
      </c>
      <c r="D270" s="61" t="s">
        <v>1</v>
      </c>
      <c r="E270" s="97">
        <v>44508</v>
      </c>
      <c r="F270" s="97">
        <v>44508</v>
      </c>
      <c r="G270" s="61"/>
      <c r="H270" s="86">
        <v>44505</v>
      </c>
      <c r="I270" s="11">
        <f>_xlfn.ISOWEEKNUM(Tableau2[Date reception])</f>
        <v>45</v>
      </c>
      <c r="J270" s="11">
        <f>_xlfn.ISOWEEKNUM(Tableau2[Date traitement])</f>
        <v>45</v>
      </c>
      <c r="K270" s="10">
        <f>COUNTIFS($A$2:A270,A270)</f>
        <v>1</v>
      </c>
    </row>
    <row r="271" spans="1:11" ht="15.75" thickBot="1" x14ac:dyDescent="0.3">
      <c r="A271" s="37">
        <v>322958011</v>
      </c>
      <c r="B271" s="37" t="s">
        <v>369</v>
      </c>
      <c r="C271" s="37" t="s">
        <v>13</v>
      </c>
      <c r="D271" s="61" t="s">
        <v>1</v>
      </c>
      <c r="E271" s="97">
        <v>44508</v>
      </c>
      <c r="F271" s="97">
        <v>44508</v>
      </c>
      <c r="G271" s="61"/>
      <c r="H271" s="86">
        <v>44505</v>
      </c>
      <c r="I271" s="11">
        <f>_xlfn.ISOWEEKNUM(Tableau2[Date reception])</f>
        <v>45</v>
      </c>
      <c r="J271" s="11">
        <f>_xlfn.ISOWEEKNUM(Tableau2[Date traitement])</f>
        <v>45</v>
      </c>
      <c r="K271" s="10">
        <f>COUNTIFS($A$2:A271,A271)</f>
        <v>1</v>
      </c>
    </row>
    <row r="272" spans="1:11" ht="15.75" thickBot="1" x14ac:dyDescent="0.3">
      <c r="A272" s="37">
        <v>326979252</v>
      </c>
      <c r="B272" s="37" t="s">
        <v>154</v>
      </c>
      <c r="C272" s="37" t="s">
        <v>13</v>
      </c>
      <c r="D272" s="61" t="s">
        <v>1</v>
      </c>
      <c r="E272" s="97">
        <v>44508</v>
      </c>
      <c r="F272" s="97">
        <v>44508</v>
      </c>
      <c r="G272" s="61"/>
      <c r="H272" s="86">
        <v>44506</v>
      </c>
      <c r="I272" s="11">
        <f>_xlfn.ISOWEEKNUM(Tableau2[Date reception])</f>
        <v>45</v>
      </c>
      <c r="J272" s="11">
        <f>_xlfn.ISOWEEKNUM(Tableau2[Date traitement])</f>
        <v>45</v>
      </c>
      <c r="K272" s="10">
        <f>COUNTIFS($A$2:A272,A272)</f>
        <v>1</v>
      </c>
    </row>
    <row r="273" spans="1:11" ht="15.75" thickBot="1" x14ac:dyDescent="0.3">
      <c r="A273" s="37">
        <v>326886942</v>
      </c>
      <c r="B273" s="37" t="s">
        <v>377</v>
      </c>
      <c r="C273" s="37" t="s">
        <v>13</v>
      </c>
      <c r="D273" s="61" t="s">
        <v>1</v>
      </c>
      <c r="E273" s="97">
        <v>44508</v>
      </c>
      <c r="F273" s="97">
        <v>44515</v>
      </c>
      <c r="G273" s="54" t="s">
        <v>48</v>
      </c>
      <c r="H273" s="86">
        <v>44506</v>
      </c>
      <c r="I273" s="11">
        <f>_xlfn.ISOWEEKNUM(Tableau2[Date reception])</f>
        <v>45</v>
      </c>
      <c r="J273" s="11">
        <f>_xlfn.ISOWEEKNUM(Tableau2[Date traitement])</f>
        <v>46</v>
      </c>
      <c r="K273" s="10">
        <f>COUNTIFS($A$2:A273,A273)</f>
        <v>1</v>
      </c>
    </row>
    <row r="274" spans="1:11" ht="15.75" thickBot="1" x14ac:dyDescent="0.3">
      <c r="A274" s="37" t="s">
        <v>371</v>
      </c>
      <c r="B274" s="63" t="s">
        <v>326</v>
      </c>
      <c r="C274" s="63" t="s">
        <v>13</v>
      </c>
      <c r="D274" s="82" t="s">
        <v>1</v>
      </c>
      <c r="E274" s="99">
        <v>44509</v>
      </c>
      <c r="F274" s="99">
        <v>44509</v>
      </c>
      <c r="H274" s="88">
        <v>44509</v>
      </c>
      <c r="I274" s="11">
        <f>_xlfn.ISOWEEKNUM(Tableau2[Date reception])</f>
        <v>45</v>
      </c>
      <c r="J274" s="11">
        <f>_xlfn.ISOWEEKNUM(Tableau2[Date traitement])</f>
        <v>45</v>
      </c>
      <c r="K274" s="10">
        <f>COUNTIFS($A$2:A274,A274)</f>
        <v>1</v>
      </c>
    </row>
    <row r="275" spans="1:11" ht="15.75" thickBot="1" x14ac:dyDescent="0.3">
      <c r="A275" s="61" t="s">
        <v>372</v>
      </c>
      <c r="B275" s="62" t="s">
        <v>373</v>
      </c>
      <c r="C275" s="62" t="s">
        <v>13</v>
      </c>
      <c r="D275" s="2" t="s">
        <v>1</v>
      </c>
      <c r="E275" s="95">
        <v>44509</v>
      </c>
      <c r="F275" s="99">
        <v>44509</v>
      </c>
      <c r="H275" s="55">
        <v>44509</v>
      </c>
      <c r="I275" s="11">
        <f>_xlfn.ISOWEEKNUM(Tableau2[Date reception])</f>
        <v>45</v>
      </c>
      <c r="J275" s="11">
        <f>_xlfn.ISOWEEKNUM(Tableau2[Date traitement])</f>
        <v>45</v>
      </c>
      <c r="K275" s="10">
        <f>COUNTIFS($A$2:A275,A275)</f>
        <v>1</v>
      </c>
    </row>
    <row r="276" spans="1:11" ht="15.75" thickBot="1" x14ac:dyDescent="0.3">
      <c r="A276" s="61" t="s">
        <v>374</v>
      </c>
      <c r="B276" s="62" t="s">
        <v>375</v>
      </c>
      <c r="C276" s="62" t="s">
        <v>13</v>
      </c>
      <c r="D276" s="2" t="s">
        <v>1</v>
      </c>
      <c r="E276" s="95">
        <v>44509</v>
      </c>
      <c r="F276" s="99">
        <v>44509</v>
      </c>
      <c r="H276" s="55">
        <v>44508</v>
      </c>
      <c r="I276" s="11">
        <f>_xlfn.ISOWEEKNUM(Tableau2[Date reception])</f>
        <v>45</v>
      </c>
      <c r="J276" s="11">
        <f>_xlfn.ISOWEEKNUM(Tableau2[Date traitement])</f>
        <v>45</v>
      </c>
      <c r="K276" s="10">
        <f>COUNTIFS($A$2:A276,A276)</f>
        <v>1</v>
      </c>
    </row>
    <row r="277" spans="1:11" ht="15.75" thickBot="1" x14ac:dyDescent="0.3">
      <c r="A277" s="73" t="s">
        <v>37</v>
      </c>
      <c r="B277" s="73" t="s">
        <v>38</v>
      </c>
      <c r="C277" s="79" t="s">
        <v>13</v>
      </c>
      <c r="D277" s="68" t="s">
        <v>1</v>
      </c>
      <c r="E277" s="96">
        <v>44510</v>
      </c>
      <c r="F277" s="96">
        <v>44510</v>
      </c>
      <c r="G277" s="68" t="s">
        <v>48</v>
      </c>
      <c r="H277" s="79">
        <v>44509</v>
      </c>
      <c r="I277" s="11">
        <f>_xlfn.ISOWEEKNUM(Tableau2[Date reception])</f>
        <v>45</v>
      </c>
      <c r="J277" s="11">
        <f>_xlfn.ISOWEEKNUM(Tableau2[Date traitement])</f>
        <v>45</v>
      </c>
      <c r="K277" s="10">
        <f>COUNTIFS($A$2:A277,A277)</f>
        <v>1</v>
      </c>
    </row>
    <row r="278" spans="1:11" ht="15.75" thickBot="1" x14ac:dyDescent="0.3">
      <c r="A278" s="37">
        <v>326979876</v>
      </c>
      <c r="B278" s="63" t="s">
        <v>361</v>
      </c>
      <c r="C278" s="63" t="s">
        <v>13</v>
      </c>
      <c r="D278" s="82" t="s">
        <v>1</v>
      </c>
      <c r="E278" s="99">
        <v>44510</v>
      </c>
      <c r="F278" s="99">
        <v>44510</v>
      </c>
      <c r="H278" s="88">
        <v>44509</v>
      </c>
      <c r="I278" s="11">
        <f>_xlfn.ISOWEEKNUM(Tableau2[Date reception])</f>
        <v>45</v>
      </c>
      <c r="J278" s="11">
        <f>_xlfn.ISOWEEKNUM(Tableau2[Date traitement])</f>
        <v>45</v>
      </c>
      <c r="K278" s="10">
        <f>COUNTIFS($A$2:A278,A278)</f>
        <v>1</v>
      </c>
    </row>
    <row r="279" spans="1:11" ht="15.75" thickBot="1" x14ac:dyDescent="0.3">
      <c r="A279" s="37" t="s">
        <v>376</v>
      </c>
      <c r="B279" s="63" t="s">
        <v>373</v>
      </c>
      <c r="C279" s="63" t="s">
        <v>13</v>
      </c>
      <c r="D279" s="82" t="s">
        <v>1</v>
      </c>
      <c r="E279" s="99">
        <v>44512</v>
      </c>
      <c r="F279" s="99">
        <v>44512</v>
      </c>
      <c r="H279" s="88">
        <v>44508</v>
      </c>
      <c r="I279" s="11">
        <f>_xlfn.ISOWEEKNUM(Tableau2[Date reception])</f>
        <v>45</v>
      </c>
      <c r="J279" s="11">
        <f>_xlfn.ISOWEEKNUM(Tableau2[Date traitement])</f>
        <v>45</v>
      </c>
      <c r="K279" s="10">
        <f>COUNTIFS($A$2:A279,A279)</f>
        <v>1</v>
      </c>
    </row>
    <row r="280" spans="1:11" ht="15.75" thickBot="1" x14ac:dyDescent="0.3">
      <c r="A280" s="63" t="s">
        <v>39</v>
      </c>
      <c r="B280" s="63" t="s">
        <v>40</v>
      </c>
      <c r="C280" s="66" t="s">
        <v>13</v>
      </c>
      <c r="D280" s="85" t="s">
        <v>1</v>
      </c>
      <c r="E280" s="98">
        <v>44515</v>
      </c>
      <c r="F280" s="98">
        <v>44517</v>
      </c>
      <c r="G280" s="54" t="s">
        <v>48</v>
      </c>
      <c r="H280" s="90">
        <v>44513</v>
      </c>
      <c r="I280" s="11">
        <f>_xlfn.ISOWEEKNUM(Tableau2[Date reception])</f>
        <v>46</v>
      </c>
      <c r="J280" s="11">
        <f>_xlfn.ISOWEEKNUM(Tableau2[Date traitement])</f>
        <v>46</v>
      </c>
      <c r="K280" s="10">
        <f>COUNTIFS($A$2:A280,A280)</f>
        <v>1</v>
      </c>
    </row>
    <row r="281" spans="1:11" ht="15.75" thickBot="1" x14ac:dyDescent="0.3">
      <c r="A281" s="37" t="s">
        <v>385</v>
      </c>
      <c r="B281" s="37" t="s">
        <v>386</v>
      </c>
      <c r="C281" s="37" t="s">
        <v>13</v>
      </c>
      <c r="D281" s="61" t="s">
        <v>1</v>
      </c>
      <c r="E281" s="97">
        <v>44516</v>
      </c>
      <c r="F281" s="97">
        <v>44516</v>
      </c>
      <c r="G281" s="54"/>
      <c r="H281" s="86">
        <v>44516</v>
      </c>
      <c r="I281" s="11">
        <f>_xlfn.ISOWEEKNUM(Tableau2[Date reception])</f>
        <v>46</v>
      </c>
      <c r="J281" s="11">
        <f>_xlfn.ISOWEEKNUM(Tableau2[Date traitement])</f>
        <v>46</v>
      </c>
      <c r="K281" s="10">
        <f>COUNTIFS($A$2:A281,A281)</f>
        <v>1</v>
      </c>
    </row>
    <row r="282" spans="1:11" ht="15.75" thickBot="1" x14ac:dyDescent="0.3">
      <c r="A282" s="4" t="s">
        <v>61</v>
      </c>
      <c r="B282" s="4" t="s">
        <v>62</v>
      </c>
      <c r="C282" s="67" t="s">
        <v>13</v>
      </c>
      <c r="D282" s="68" t="s">
        <v>1</v>
      </c>
      <c r="E282" s="96">
        <v>44517</v>
      </c>
      <c r="F282" s="96">
        <v>44517</v>
      </c>
      <c r="G282" s="68"/>
      <c r="H282" s="79">
        <v>44516</v>
      </c>
      <c r="I282" s="11">
        <f>_xlfn.ISOWEEKNUM(Tableau2[Date reception])</f>
        <v>46</v>
      </c>
      <c r="J282" s="11">
        <f>_xlfn.ISOWEEKNUM(Tableau2[Date traitement])</f>
        <v>46</v>
      </c>
      <c r="K282" s="10">
        <f>COUNTIFS($A$2:A282,A282)</f>
        <v>1</v>
      </c>
    </row>
    <row r="283" spans="1:11" ht="15.75" thickBot="1" x14ac:dyDescent="0.3">
      <c r="A283" s="37">
        <v>326092839</v>
      </c>
      <c r="B283" s="66" t="s">
        <v>62</v>
      </c>
      <c r="C283" s="66" t="s">
        <v>13</v>
      </c>
      <c r="D283" s="42" t="s">
        <v>1</v>
      </c>
      <c r="E283" s="94">
        <v>44517</v>
      </c>
      <c r="F283" s="94">
        <v>44517</v>
      </c>
      <c r="G283" s="42"/>
      <c r="H283" s="45">
        <v>44516</v>
      </c>
      <c r="I283" s="11">
        <f>_xlfn.ISOWEEKNUM(Tableau2[Date reception])</f>
        <v>46</v>
      </c>
      <c r="J283" s="11">
        <f>_xlfn.ISOWEEKNUM(Tableau2[Date traitement])</f>
        <v>46</v>
      </c>
      <c r="K283" s="10">
        <f>COUNTIFS($A$2:A283,A283)</f>
        <v>2</v>
      </c>
    </row>
    <row r="284" spans="1:11" ht="15.75" thickBot="1" x14ac:dyDescent="0.3">
      <c r="A284" s="74">
        <v>326976178</v>
      </c>
      <c r="B284" s="76" t="s">
        <v>40</v>
      </c>
      <c r="C284" s="80" t="s">
        <v>13</v>
      </c>
      <c r="D284" s="84" t="s">
        <v>1</v>
      </c>
      <c r="E284" s="91">
        <v>44517</v>
      </c>
      <c r="F284" s="91">
        <v>44517</v>
      </c>
      <c r="G284" s="84"/>
      <c r="H284" s="87">
        <v>44513</v>
      </c>
      <c r="I284" s="11">
        <f>_xlfn.ISOWEEKNUM(Tableau2[Date reception])</f>
        <v>46</v>
      </c>
      <c r="J284" s="11">
        <f>_xlfn.ISOWEEKNUM(Tableau2[Date traitement])</f>
        <v>46</v>
      </c>
      <c r="K284" s="10">
        <f>COUNTIFS($A$2:A284,A284)</f>
        <v>2</v>
      </c>
    </row>
    <row r="285" spans="1:11" ht="15.75" thickBot="1" x14ac:dyDescent="0.3">
      <c r="A285" s="4" t="s">
        <v>61</v>
      </c>
      <c r="B285" s="4" t="s">
        <v>62</v>
      </c>
      <c r="C285" s="36" t="s">
        <v>13</v>
      </c>
      <c r="D285" s="29" t="s">
        <v>1</v>
      </c>
      <c r="E285" s="101">
        <v>44517</v>
      </c>
      <c r="F285" s="101">
        <v>44517</v>
      </c>
      <c r="G285" s="29"/>
      <c r="H285" s="35">
        <v>44516</v>
      </c>
      <c r="I285" s="11">
        <f>_xlfn.ISOWEEKNUM(Tableau2[Date reception])</f>
        <v>46</v>
      </c>
      <c r="J285" s="11">
        <f>_xlfn.ISOWEEKNUM(Tableau2[Date traitement])</f>
        <v>46</v>
      </c>
      <c r="K285" s="10">
        <f>COUNTIFS($A$2:A285,A285)</f>
        <v>3</v>
      </c>
    </row>
    <row r="286" spans="1:11" ht="15.75" thickBot="1" x14ac:dyDescent="0.3">
      <c r="A286" s="5" t="s">
        <v>65</v>
      </c>
      <c r="B286" s="5" t="s">
        <v>66</v>
      </c>
      <c r="C286" s="38" t="s">
        <v>13</v>
      </c>
      <c r="D286" s="15" t="s">
        <v>1</v>
      </c>
      <c r="E286" s="102">
        <v>44518</v>
      </c>
      <c r="F286" s="102">
        <v>44518</v>
      </c>
      <c r="G286" s="15"/>
      <c r="H286" s="14">
        <v>44517</v>
      </c>
      <c r="I286" s="11">
        <f>_xlfn.ISOWEEKNUM(Tableau2[Date reception])</f>
        <v>46</v>
      </c>
      <c r="J286" s="11">
        <f>_xlfn.ISOWEEKNUM(Tableau2[Date traitement])</f>
        <v>46</v>
      </c>
      <c r="K286" s="10">
        <f>COUNTIFS($A$2:A286,A286)</f>
        <v>1</v>
      </c>
    </row>
    <row r="287" spans="1:11" ht="15.75" thickBot="1" x14ac:dyDescent="0.3">
      <c r="A287" s="5" t="s">
        <v>63</v>
      </c>
      <c r="B287" s="5" t="s">
        <v>64</v>
      </c>
      <c r="C287" s="38" t="s">
        <v>13</v>
      </c>
      <c r="D287" s="15" t="s">
        <v>1</v>
      </c>
      <c r="E287" s="102">
        <v>44518</v>
      </c>
      <c r="F287" s="102">
        <v>44518</v>
      </c>
      <c r="G287" s="15"/>
      <c r="H287" s="14">
        <v>44517</v>
      </c>
      <c r="I287" s="11">
        <f>_xlfn.ISOWEEKNUM(Tableau2[Date reception])</f>
        <v>46</v>
      </c>
      <c r="J287" s="11">
        <f>_xlfn.ISOWEEKNUM(Tableau2[Date traitement])</f>
        <v>46</v>
      </c>
      <c r="K287" s="10">
        <f>COUNTIFS($A$2:A287,A287)</f>
        <v>1</v>
      </c>
    </row>
    <row r="288" spans="1:11" ht="15.75" thickBot="1" x14ac:dyDescent="0.3">
      <c r="A288" s="5" t="s">
        <v>67</v>
      </c>
      <c r="B288" s="5" t="s">
        <v>68</v>
      </c>
      <c r="C288" s="38" t="s">
        <v>13</v>
      </c>
      <c r="D288" s="15" t="s">
        <v>1</v>
      </c>
      <c r="E288" s="102">
        <v>44518</v>
      </c>
      <c r="F288" s="102">
        <v>44518</v>
      </c>
      <c r="G288" s="15"/>
      <c r="H288" s="14">
        <v>44517</v>
      </c>
      <c r="I288" s="11">
        <f>_xlfn.ISOWEEKNUM(Tableau2[Date reception])</f>
        <v>46</v>
      </c>
      <c r="J288" s="11">
        <f>_xlfn.ISOWEEKNUM(Tableau2[Date traitement])</f>
        <v>46</v>
      </c>
      <c r="K288" s="10">
        <f>COUNTIFS($A$2:A288,A288)</f>
        <v>1</v>
      </c>
    </row>
    <row r="289" spans="1:11" ht="15.75" thickBot="1" x14ac:dyDescent="0.3">
      <c r="A289" s="5">
        <v>327921695</v>
      </c>
      <c r="B289" s="5" t="s">
        <v>19</v>
      </c>
      <c r="C289" s="31" t="s">
        <v>58</v>
      </c>
      <c r="D289" s="15" t="s">
        <v>1</v>
      </c>
      <c r="E289" s="102">
        <v>44417</v>
      </c>
      <c r="F289" s="102">
        <v>44490</v>
      </c>
      <c r="G289" s="15" t="s">
        <v>46</v>
      </c>
      <c r="H289" s="14">
        <v>44224</v>
      </c>
      <c r="I289" s="11">
        <f>_xlfn.ISOWEEKNUM(Tableau2[Date reception])</f>
        <v>32</v>
      </c>
      <c r="J289" s="11">
        <f>_xlfn.ISOWEEKNUM(Tableau2[Date traitement])</f>
        <v>42</v>
      </c>
      <c r="K289" s="144">
        <f>COUNTIFS($A$2:A303,A289)</f>
        <v>1</v>
      </c>
    </row>
    <row r="290" spans="1:11" ht="15.75" thickBot="1" x14ac:dyDescent="0.3">
      <c r="A290" s="130" t="s">
        <v>390</v>
      </c>
      <c r="B290" s="130" t="s">
        <v>391</v>
      </c>
      <c r="C290" s="131" t="s">
        <v>13</v>
      </c>
      <c r="D290" s="132" t="s">
        <v>1</v>
      </c>
      <c r="E290" s="133">
        <v>44530</v>
      </c>
      <c r="F290" s="134">
        <v>44530</v>
      </c>
      <c r="G290" s="132"/>
      <c r="H290" s="135">
        <v>44526</v>
      </c>
      <c r="I290" s="136">
        <v>48</v>
      </c>
      <c r="J290" s="136">
        <v>48</v>
      </c>
      <c r="K290" s="136">
        <v>1</v>
      </c>
    </row>
    <row r="291" spans="1:11" ht="15.75" thickBot="1" x14ac:dyDescent="0.3">
      <c r="A291" s="130" t="s">
        <v>392</v>
      </c>
      <c r="B291" s="130" t="s">
        <v>393</v>
      </c>
      <c r="C291" s="131" t="s">
        <v>13</v>
      </c>
      <c r="D291" s="132" t="s">
        <v>1</v>
      </c>
      <c r="E291" s="133">
        <v>44530</v>
      </c>
      <c r="F291" s="134">
        <v>44530</v>
      </c>
      <c r="G291" s="132"/>
      <c r="H291" s="135">
        <v>44526</v>
      </c>
      <c r="I291" s="136">
        <v>48</v>
      </c>
      <c r="J291" s="136">
        <v>48</v>
      </c>
      <c r="K291" s="136">
        <v>1</v>
      </c>
    </row>
    <row r="292" spans="1:11" ht="15.75" thickBot="1" x14ac:dyDescent="0.3">
      <c r="A292" s="130" t="s">
        <v>396</v>
      </c>
      <c r="B292" s="130" t="s">
        <v>397</v>
      </c>
      <c r="C292" s="131" t="s">
        <v>13</v>
      </c>
      <c r="D292" s="132" t="s">
        <v>1</v>
      </c>
      <c r="E292" s="133">
        <v>44530</v>
      </c>
      <c r="F292" s="134">
        <v>44530</v>
      </c>
      <c r="G292" s="132"/>
      <c r="H292" s="135">
        <v>44526</v>
      </c>
      <c r="I292" s="136">
        <v>48</v>
      </c>
      <c r="J292" s="136">
        <v>48</v>
      </c>
      <c r="K292" s="136">
        <v>1</v>
      </c>
    </row>
    <row r="293" spans="1:11" ht="15.75" thickBot="1" x14ac:dyDescent="0.3">
      <c r="A293" s="130" t="s">
        <v>398</v>
      </c>
      <c r="B293" s="130" t="s">
        <v>399</v>
      </c>
      <c r="C293" s="131" t="s">
        <v>13</v>
      </c>
      <c r="D293" s="132" t="s">
        <v>1</v>
      </c>
      <c r="E293" s="133">
        <v>44530</v>
      </c>
      <c r="F293" s="134">
        <v>44530</v>
      </c>
      <c r="G293" s="132"/>
      <c r="H293" s="135">
        <v>44526</v>
      </c>
      <c r="I293" s="136">
        <v>48</v>
      </c>
      <c r="J293" s="136">
        <v>48</v>
      </c>
      <c r="K293" s="136">
        <v>1</v>
      </c>
    </row>
    <row r="294" spans="1:11" ht="15.75" thickBot="1" x14ac:dyDescent="0.3">
      <c r="A294" s="130" t="s">
        <v>400</v>
      </c>
      <c r="B294" s="130" t="s">
        <v>401</v>
      </c>
      <c r="C294" s="131" t="s">
        <v>13</v>
      </c>
      <c r="D294" s="132" t="s">
        <v>1</v>
      </c>
      <c r="E294" s="133">
        <v>44530</v>
      </c>
      <c r="F294" s="134">
        <v>44530</v>
      </c>
      <c r="G294" s="132"/>
      <c r="H294" s="135">
        <v>44525</v>
      </c>
      <c r="I294" s="136">
        <v>48</v>
      </c>
      <c r="J294" s="136">
        <v>48</v>
      </c>
      <c r="K294" s="136">
        <v>1</v>
      </c>
    </row>
    <row r="295" spans="1:11" ht="15.75" thickBot="1" x14ac:dyDescent="0.3">
      <c r="A295" s="130" t="s">
        <v>402</v>
      </c>
      <c r="B295" s="130" t="s">
        <v>403</v>
      </c>
      <c r="C295" s="131" t="s">
        <v>13</v>
      </c>
      <c r="D295" s="132" t="s">
        <v>1</v>
      </c>
      <c r="E295" s="133">
        <v>44530</v>
      </c>
      <c r="F295" s="134">
        <v>44530</v>
      </c>
      <c r="G295" s="132"/>
      <c r="H295" s="135">
        <v>44526</v>
      </c>
      <c r="I295" s="136">
        <v>48</v>
      </c>
      <c r="J295" s="136">
        <v>48</v>
      </c>
      <c r="K295" s="136">
        <v>1</v>
      </c>
    </row>
    <row r="296" spans="1:11" ht="15.75" thickBot="1" x14ac:dyDescent="0.3">
      <c r="A296" s="130" t="s">
        <v>406</v>
      </c>
      <c r="B296" s="130" t="s">
        <v>407</v>
      </c>
      <c r="C296" s="131" t="s">
        <v>13</v>
      </c>
      <c r="D296" s="132" t="s">
        <v>1</v>
      </c>
      <c r="E296" s="133">
        <v>44530</v>
      </c>
      <c r="F296" s="134">
        <v>44530</v>
      </c>
      <c r="G296" s="132"/>
      <c r="H296" s="135">
        <v>44524</v>
      </c>
      <c r="I296" s="136">
        <v>48</v>
      </c>
      <c r="J296" s="136">
        <v>48</v>
      </c>
      <c r="K296" s="136">
        <v>1</v>
      </c>
    </row>
    <row r="297" spans="1:11" ht="15.75" thickBot="1" x14ac:dyDescent="0.3">
      <c r="A297" s="130" t="s">
        <v>410</v>
      </c>
      <c r="B297" s="130" t="s">
        <v>411</v>
      </c>
      <c r="C297" s="131" t="s">
        <v>13</v>
      </c>
      <c r="D297" s="132" t="s">
        <v>1</v>
      </c>
      <c r="E297" s="133">
        <v>44530</v>
      </c>
      <c r="F297" s="134">
        <v>44530</v>
      </c>
      <c r="G297" s="132"/>
      <c r="H297" s="135">
        <v>44522</v>
      </c>
      <c r="I297" s="136">
        <v>48</v>
      </c>
      <c r="J297" s="136">
        <v>48</v>
      </c>
      <c r="K297" s="136">
        <v>1</v>
      </c>
    </row>
    <row r="298" spans="1:11" ht="15.75" thickBot="1" x14ac:dyDescent="0.3">
      <c r="A298" s="130" t="s">
        <v>59</v>
      </c>
      <c r="B298" s="130" t="s">
        <v>60</v>
      </c>
      <c r="C298" s="131" t="s">
        <v>13</v>
      </c>
      <c r="D298" s="137" t="s">
        <v>1</v>
      </c>
      <c r="E298" s="133">
        <v>44516</v>
      </c>
      <c r="F298" s="134">
        <v>44525</v>
      </c>
      <c r="G298" s="137" t="s">
        <v>48</v>
      </c>
      <c r="H298" s="138">
        <v>44515</v>
      </c>
      <c r="I298" s="136">
        <v>48</v>
      </c>
      <c r="J298" s="136">
        <v>48</v>
      </c>
      <c r="K298" s="136">
        <f>COUNTIFS($A$2:A298,A298)</f>
        <v>1</v>
      </c>
    </row>
    <row r="299" spans="1:11" ht="15.75" thickBot="1" x14ac:dyDescent="0.3">
      <c r="A299" s="130">
        <v>322518907</v>
      </c>
      <c r="B299" s="130" t="s">
        <v>69</v>
      </c>
      <c r="C299" s="139" t="s">
        <v>13</v>
      </c>
      <c r="D299" s="140" t="s">
        <v>1</v>
      </c>
      <c r="E299" s="141">
        <v>44518</v>
      </c>
      <c r="F299" s="142">
        <v>44525</v>
      </c>
      <c r="G299" s="140" t="s">
        <v>387</v>
      </c>
      <c r="H299" s="143">
        <v>44517</v>
      </c>
      <c r="I299" s="136">
        <v>48</v>
      </c>
      <c r="J299" s="136">
        <v>48</v>
      </c>
      <c r="K299" s="160">
        <f>COUNTIFS($A$2:A303,A299)</f>
        <v>1</v>
      </c>
    </row>
    <row r="300" spans="1:11" ht="15.75" thickBot="1" x14ac:dyDescent="0.3">
      <c r="A300" s="5" t="s">
        <v>421</v>
      </c>
      <c r="B300" s="5" t="s">
        <v>422</v>
      </c>
      <c r="C300" s="157" t="s">
        <v>13</v>
      </c>
      <c r="D300" s="15" t="s">
        <v>1</v>
      </c>
      <c r="E300" s="102">
        <v>44531</v>
      </c>
      <c r="F300" s="102">
        <v>44531</v>
      </c>
      <c r="G300" s="15" t="s">
        <v>444</v>
      </c>
      <c r="H300" s="14">
        <v>44530</v>
      </c>
      <c r="I300" s="158">
        <v>48</v>
      </c>
      <c r="J300" s="158">
        <v>48</v>
      </c>
      <c r="K300" s="159">
        <v>1</v>
      </c>
    </row>
    <row r="301" spans="1:11" ht="15.75" thickBot="1" x14ac:dyDescent="0.3">
      <c r="A301" s="5">
        <v>326836737</v>
      </c>
      <c r="B301" s="5" t="s">
        <v>149</v>
      </c>
      <c r="C301" s="157" t="s">
        <v>13</v>
      </c>
      <c r="D301" s="15" t="s">
        <v>1</v>
      </c>
      <c r="E301" s="102">
        <v>44531</v>
      </c>
      <c r="F301" s="102">
        <v>44531</v>
      </c>
      <c r="G301" s="15" t="s">
        <v>443</v>
      </c>
      <c r="H301" s="14">
        <v>44530</v>
      </c>
      <c r="I301" s="158">
        <v>48</v>
      </c>
      <c r="J301" s="158">
        <v>48</v>
      </c>
      <c r="K301" s="159">
        <v>1</v>
      </c>
    </row>
    <row r="302" spans="1:11" ht="15.75" thickBot="1" x14ac:dyDescent="0.3">
      <c r="A302" s="5" t="s">
        <v>450</v>
      </c>
      <c r="B302" s="5" t="s">
        <v>451</v>
      </c>
      <c r="C302" s="157" t="s">
        <v>13</v>
      </c>
      <c r="D302" s="15" t="s">
        <v>1</v>
      </c>
      <c r="E302" s="102">
        <v>44533</v>
      </c>
      <c r="F302" s="102">
        <v>44533</v>
      </c>
      <c r="G302" s="15"/>
      <c r="H302" s="14"/>
      <c r="I302" s="158">
        <v>48</v>
      </c>
      <c r="J302" s="158">
        <v>48</v>
      </c>
      <c r="K302" s="159">
        <v>1</v>
      </c>
    </row>
    <row r="303" spans="1:11" x14ac:dyDescent="0.25">
      <c r="A303" s="5" t="s">
        <v>452</v>
      </c>
      <c r="B303" s="5" t="s">
        <v>453</v>
      </c>
      <c r="C303" s="157" t="s">
        <v>13</v>
      </c>
      <c r="D303" s="15" t="s">
        <v>1</v>
      </c>
      <c r="E303" s="102">
        <v>44533</v>
      </c>
      <c r="F303" s="102">
        <v>44533</v>
      </c>
      <c r="G303" s="15"/>
      <c r="H303" s="14"/>
      <c r="I303" s="158">
        <v>48</v>
      </c>
      <c r="J303" s="158">
        <v>48</v>
      </c>
      <c r="K303" s="159">
        <v>1</v>
      </c>
    </row>
  </sheetData>
  <conditionalFormatting sqref="A2:B4 D2:H12">
    <cfRule type="expression" dxfId="295" priority="623">
      <formula>$L7="PPC"</formula>
    </cfRule>
    <cfRule type="expression" dxfId="294" priority="624">
      <formula>$L7="NOK"</formula>
    </cfRule>
    <cfRule type="expression" dxfId="293" priority="625">
      <formula>$L7="CLOS"</formula>
    </cfRule>
    <cfRule type="expression" dxfId="292" priority="626">
      <formula>$L7="EN COURS"</formula>
    </cfRule>
  </conditionalFormatting>
  <conditionalFormatting sqref="A2:B3">
    <cfRule type="expression" dxfId="291" priority="619">
      <formula>$L7="PPC"</formula>
    </cfRule>
    <cfRule type="expression" dxfId="290" priority="620">
      <formula>$L7="NOK"</formula>
    </cfRule>
    <cfRule type="expression" dxfId="289" priority="621">
      <formula>$L7="CLOS"</formula>
    </cfRule>
    <cfRule type="expression" dxfId="288" priority="622">
      <formula>$L7="EN COURS"</formula>
    </cfRule>
  </conditionalFormatting>
  <conditionalFormatting sqref="E2:F3">
    <cfRule type="expression" dxfId="287" priority="615">
      <formula>$L7="PPC"</formula>
    </cfRule>
    <cfRule type="expression" dxfId="286" priority="616">
      <formula>$L7="NOK"</formula>
    </cfRule>
    <cfRule type="expression" dxfId="285" priority="617">
      <formula>$L7="CLOS"</formula>
    </cfRule>
    <cfRule type="expression" dxfId="284" priority="618">
      <formula>$L7="EN COURS"</formula>
    </cfRule>
  </conditionalFormatting>
  <conditionalFormatting sqref="H2:H3">
    <cfRule type="expression" dxfId="283" priority="611">
      <formula>$L7="PPC"</formula>
    </cfRule>
    <cfRule type="expression" dxfId="282" priority="612">
      <formula>$L7="NOK"</formula>
    </cfRule>
    <cfRule type="expression" dxfId="281" priority="613">
      <formula>$L7="CLOS"</formula>
    </cfRule>
    <cfRule type="expression" dxfId="280" priority="614">
      <formula>$L7="EN COURS"</formula>
    </cfRule>
  </conditionalFormatting>
  <conditionalFormatting sqref="G2:G3">
    <cfRule type="expression" dxfId="279" priority="607">
      <formula>$L7="PPC"</formula>
    </cfRule>
    <cfRule type="expression" dxfId="278" priority="608">
      <formula>$L7="NOK"</formula>
    </cfRule>
    <cfRule type="expression" dxfId="277" priority="609">
      <formula>$L7="CLOS"</formula>
    </cfRule>
    <cfRule type="expression" dxfId="276" priority="610">
      <formula>$L7="EN COURS"</formula>
    </cfRule>
  </conditionalFormatting>
  <conditionalFormatting sqref="D2:D3">
    <cfRule type="expression" dxfId="275" priority="603">
      <formula>$L7="PPC"</formula>
    </cfRule>
    <cfRule type="expression" dxfId="274" priority="604">
      <formula>$L7="NOK"</formula>
    </cfRule>
    <cfRule type="expression" dxfId="273" priority="605">
      <formula>$L7="CLOS"</formula>
    </cfRule>
    <cfRule type="expression" dxfId="272" priority="606">
      <formula>$L7="EN COURS"</formula>
    </cfRule>
  </conditionalFormatting>
  <conditionalFormatting sqref="A2:A4">
    <cfRule type="duplicateValues" dxfId="271" priority="627"/>
  </conditionalFormatting>
  <conditionalFormatting sqref="A2:A4">
    <cfRule type="duplicateValues" dxfId="270" priority="628"/>
  </conditionalFormatting>
  <conditionalFormatting sqref="A2:A4">
    <cfRule type="duplicateValues" dxfId="269" priority="629"/>
    <cfRule type="duplicateValues" dxfId="268" priority="630"/>
  </conditionalFormatting>
  <conditionalFormatting sqref="A4:B4">
    <cfRule type="expression" dxfId="267" priority="599">
      <formula>$L9="PPC"</formula>
    </cfRule>
    <cfRule type="expression" dxfId="266" priority="600">
      <formula>$L9="NOK"</formula>
    </cfRule>
    <cfRule type="expression" dxfId="265" priority="601">
      <formula>$L9="CLOS"</formula>
    </cfRule>
    <cfRule type="expression" dxfId="264" priority="602">
      <formula>$L9="EN COURS"</formula>
    </cfRule>
  </conditionalFormatting>
  <conditionalFormatting sqref="E4:F4">
    <cfRule type="expression" dxfId="263" priority="595">
      <formula>$L9="PPC"</formula>
    </cfRule>
    <cfRule type="expression" dxfId="262" priority="596">
      <formula>$L9="NOK"</formula>
    </cfRule>
    <cfRule type="expression" dxfId="261" priority="597">
      <formula>$L9="CLOS"</formula>
    </cfRule>
    <cfRule type="expression" dxfId="260" priority="598">
      <formula>$L9="EN COURS"</formula>
    </cfRule>
  </conditionalFormatting>
  <conditionalFormatting sqref="H4">
    <cfRule type="expression" dxfId="259" priority="591">
      <formula>$L9="PPC"</formula>
    </cfRule>
    <cfRule type="expression" dxfId="258" priority="592">
      <formula>$L9="NOK"</formula>
    </cfRule>
    <cfRule type="expression" dxfId="257" priority="593">
      <formula>$L9="CLOS"</formula>
    </cfRule>
    <cfRule type="expression" dxfId="256" priority="594">
      <formula>$L9="EN COURS"</formula>
    </cfRule>
  </conditionalFormatting>
  <conditionalFormatting sqref="G4">
    <cfRule type="expression" dxfId="255" priority="583">
      <formula>$L9="PPC"</formula>
    </cfRule>
    <cfRule type="expression" dxfId="254" priority="584">
      <formula>$L9="NOK"</formula>
    </cfRule>
    <cfRule type="expression" dxfId="253" priority="585">
      <formula>$L9="CLOS"</formula>
    </cfRule>
    <cfRule type="expression" dxfId="252" priority="586">
      <formula>$L9="EN COURS"</formula>
    </cfRule>
  </conditionalFormatting>
  <conditionalFormatting sqref="G4">
    <cfRule type="expression" dxfId="251" priority="587">
      <formula>$L9="PPC"</formula>
    </cfRule>
    <cfRule type="expression" dxfId="250" priority="588">
      <formula>$L9="NOK"</formula>
    </cfRule>
    <cfRule type="expression" dxfId="249" priority="589">
      <formula>$L9="CLOS"</formula>
    </cfRule>
    <cfRule type="expression" dxfId="248" priority="590">
      <formula>$L9="EN COURS"</formula>
    </cfRule>
  </conditionalFormatting>
  <conditionalFormatting sqref="D4">
    <cfRule type="expression" dxfId="247" priority="579">
      <formula>$L9="PPC"</formula>
    </cfRule>
    <cfRule type="expression" dxfId="246" priority="580">
      <formula>$L9="NOK"</formula>
    </cfRule>
    <cfRule type="expression" dxfId="245" priority="581">
      <formula>$L9="CLOS"</formula>
    </cfRule>
    <cfRule type="expression" dxfId="244" priority="582">
      <formula>$L9="EN COURS"</formula>
    </cfRule>
  </conditionalFormatting>
  <conditionalFormatting sqref="A5:B7">
    <cfRule type="expression" dxfId="243" priority="561">
      <formula>$L10="PPC"</formula>
    </cfRule>
    <cfRule type="expression" dxfId="242" priority="562">
      <formula>$L10="NOK"</formula>
    </cfRule>
    <cfRule type="expression" dxfId="241" priority="563">
      <formula>$L10="CLOS"</formula>
    </cfRule>
    <cfRule type="expression" dxfId="240" priority="564">
      <formula>$L10="EN COURS"</formula>
    </cfRule>
  </conditionalFormatting>
  <conditionalFormatting sqref="A5:A7">
    <cfRule type="duplicateValues" dxfId="239" priority="565"/>
    <cfRule type="duplicateValues" dxfId="238" priority="566"/>
    <cfRule type="duplicateValues" dxfId="237" priority="567"/>
  </conditionalFormatting>
  <conditionalFormatting sqref="A5:A7">
    <cfRule type="duplicateValues" dxfId="236" priority="568"/>
  </conditionalFormatting>
  <conditionalFormatting sqref="A5:A7">
    <cfRule type="duplicateValues" dxfId="235" priority="569"/>
    <cfRule type="duplicateValues" dxfId="234" priority="570"/>
    <cfRule type="duplicateValues" dxfId="233" priority="571"/>
    <cfRule type="duplicateValues" dxfId="232" priority="572"/>
    <cfRule type="duplicateValues" dxfId="231" priority="573"/>
    <cfRule type="duplicateValues" dxfId="230" priority="574"/>
  </conditionalFormatting>
  <conditionalFormatting sqref="A5:A7">
    <cfRule type="duplicateValues" dxfId="229" priority="575"/>
    <cfRule type="duplicateValues" dxfId="228" priority="576"/>
    <cfRule type="duplicateValues" dxfId="227" priority="577"/>
    <cfRule type="duplicateValues" dxfId="226" priority="578"/>
  </conditionalFormatting>
  <conditionalFormatting sqref="A8:B8">
    <cfRule type="expression" dxfId="225" priority="543">
      <formula>$L13="PPC"</formula>
    </cfRule>
    <cfRule type="expression" dxfId="224" priority="544">
      <formula>$L13="NOK"</formula>
    </cfRule>
    <cfRule type="expression" dxfId="223" priority="545">
      <formula>$L13="CLOS"</formula>
    </cfRule>
    <cfRule type="expression" dxfId="222" priority="546">
      <formula>$L13="EN COURS"</formula>
    </cfRule>
  </conditionalFormatting>
  <conditionalFormatting sqref="A8">
    <cfRule type="duplicateValues" dxfId="221" priority="547"/>
    <cfRule type="duplicateValues" dxfId="220" priority="548"/>
    <cfRule type="duplicateValues" dxfId="219" priority="549"/>
  </conditionalFormatting>
  <conditionalFormatting sqref="A8">
    <cfRule type="duplicateValues" dxfId="218" priority="550"/>
  </conditionalFormatting>
  <conditionalFormatting sqref="A8">
    <cfRule type="duplicateValues" dxfId="217" priority="551"/>
    <cfRule type="duplicateValues" dxfId="216" priority="552"/>
    <cfRule type="duplicateValues" dxfId="215" priority="553"/>
    <cfRule type="duplicateValues" dxfId="214" priority="554"/>
    <cfRule type="duplicateValues" dxfId="213" priority="555"/>
    <cfRule type="duplicateValues" dxfId="212" priority="556"/>
  </conditionalFormatting>
  <conditionalFormatting sqref="A8">
    <cfRule type="duplicateValues" dxfId="211" priority="557"/>
    <cfRule type="duplicateValues" dxfId="210" priority="558"/>
    <cfRule type="duplicateValues" dxfId="209" priority="559"/>
    <cfRule type="duplicateValues" dxfId="208" priority="560"/>
  </conditionalFormatting>
  <conditionalFormatting sqref="A9:B11">
    <cfRule type="expression" dxfId="207" priority="525">
      <formula>$L14="PPC"</formula>
    </cfRule>
    <cfRule type="expression" dxfId="206" priority="526">
      <formula>$L14="NOK"</formula>
    </cfRule>
    <cfRule type="expression" dxfId="205" priority="527">
      <formula>$L14="CLOS"</formula>
    </cfRule>
    <cfRule type="expression" dxfId="204" priority="528">
      <formula>$L14="EN COURS"</formula>
    </cfRule>
  </conditionalFormatting>
  <conditionalFormatting sqref="A9:A11">
    <cfRule type="duplicateValues" dxfId="203" priority="529"/>
    <cfRule type="duplicateValues" dxfId="202" priority="530"/>
    <cfRule type="duplicateValues" dxfId="201" priority="531"/>
  </conditionalFormatting>
  <conditionalFormatting sqref="A9:A11">
    <cfRule type="duplicateValues" dxfId="200" priority="532"/>
  </conditionalFormatting>
  <conditionalFormatting sqref="A9:A11">
    <cfRule type="duplicateValues" dxfId="199" priority="533"/>
    <cfRule type="duplicateValues" dxfId="198" priority="534"/>
    <cfRule type="duplicateValues" dxfId="197" priority="535"/>
    <cfRule type="duplicateValues" dxfId="196" priority="536"/>
    <cfRule type="duplicateValues" dxfId="195" priority="537"/>
    <cfRule type="duplicateValues" dxfId="194" priority="538"/>
  </conditionalFormatting>
  <conditionalFormatting sqref="A9:A11">
    <cfRule type="duplicateValues" dxfId="193" priority="539"/>
    <cfRule type="duplicateValues" dxfId="192" priority="540"/>
    <cfRule type="duplicateValues" dxfId="191" priority="541"/>
    <cfRule type="duplicateValues" dxfId="190" priority="542"/>
  </conditionalFormatting>
  <conditionalFormatting sqref="A12:B12">
    <cfRule type="expression" dxfId="189" priority="521">
      <formula>$L17="PPC"</formula>
    </cfRule>
    <cfRule type="expression" dxfId="188" priority="522">
      <formula>$L17="NOK"</formula>
    </cfRule>
    <cfRule type="expression" dxfId="187" priority="523">
      <formula>$L17="CLOS"</formula>
    </cfRule>
    <cfRule type="expression" dxfId="186" priority="524">
      <formula>$L17="EN COURS"</formula>
    </cfRule>
  </conditionalFormatting>
  <conditionalFormatting sqref="A12:B12">
    <cfRule type="expression" dxfId="185" priority="517">
      <formula>$L17="PPC"</formula>
    </cfRule>
    <cfRule type="expression" dxfId="184" priority="518">
      <formula>$L17="NOK"</formula>
    </cfRule>
    <cfRule type="expression" dxfId="183" priority="519">
      <formula>$L17="CLOS"</formula>
    </cfRule>
    <cfRule type="expression" dxfId="182" priority="520">
      <formula>$L17="EN COURS"</formula>
    </cfRule>
  </conditionalFormatting>
  <conditionalFormatting sqref="A12">
    <cfRule type="duplicateValues" dxfId="181" priority="503"/>
    <cfRule type="duplicateValues" dxfId="180" priority="506"/>
    <cfRule type="duplicateValues" dxfId="179" priority="507"/>
    <cfRule type="duplicateValues" dxfId="178" priority="508"/>
    <cfRule type="duplicateValues" dxfId="177" priority="516"/>
  </conditionalFormatting>
  <conditionalFormatting sqref="A12">
    <cfRule type="duplicateValues" dxfId="176" priority="515"/>
  </conditionalFormatting>
  <conditionalFormatting sqref="A12">
    <cfRule type="duplicateValues" dxfId="175" priority="504"/>
    <cfRule type="duplicateValues" dxfId="174" priority="505"/>
    <cfRule type="duplicateValues" dxfId="173" priority="509"/>
    <cfRule type="duplicateValues" dxfId="172" priority="510"/>
    <cfRule type="duplicateValues" dxfId="171" priority="511"/>
    <cfRule type="duplicateValues" dxfId="170" priority="512"/>
    <cfRule type="duplicateValues" dxfId="169" priority="513"/>
    <cfRule type="duplicateValues" dxfId="168" priority="514"/>
  </conditionalFormatting>
  <conditionalFormatting sqref="A189">
    <cfRule type="duplicateValues" dxfId="167" priority="485"/>
    <cfRule type="duplicateValues" dxfId="166" priority="486"/>
    <cfRule type="duplicateValues" dxfId="165" priority="487"/>
    <cfRule type="duplicateValues" dxfId="164" priority="488"/>
    <cfRule type="duplicateValues" dxfId="163" priority="489"/>
  </conditionalFormatting>
  <conditionalFormatting sqref="A190">
    <cfRule type="duplicateValues" dxfId="162" priority="480"/>
    <cfRule type="duplicateValues" dxfId="161" priority="481"/>
    <cfRule type="duplicateValues" dxfId="160" priority="482"/>
    <cfRule type="duplicateValues" dxfId="159" priority="483"/>
    <cfRule type="duplicateValues" dxfId="158" priority="484"/>
  </conditionalFormatting>
  <conditionalFormatting sqref="A235:G235">
    <cfRule type="expression" dxfId="157" priority="490">
      <formula>$I235="PPC"</formula>
    </cfRule>
  </conditionalFormatting>
  <conditionalFormatting sqref="F80:F83 E23:E125 A13:B181 A182 A183:B184 E185:E186 C281:C283 G278:G280 G275:G276 C277 C274 G244:G273 C243 G236:G242 A236:B283 D236:D283 C234 G223:G233 A223:B234 D223:D234 C207:C210 G81:G184 C23:C182 G13:G79 E207:F210 E234:G234 E243:G243 E274:G274 E277:G277 E281:G283 A187:B219 G186:G219 D13:D219">
    <cfRule type="expression" dxfId="156" priority="491">
      <formula>$D13="PPC"</formula>
    </cfRule>
    <cfRule type="expression" dxfId="155" priority="492">
      <formula>$D13="NOK"</formula>
    </cfRule>
    <cfRule type="expression" dxfId="154" priority="493">
      <formula>$D13="CLOS"</formula>
    </cfRule>
    <cfRule type="expression" dxfId="153" priority="494">
      <formula>$D13="EN COURS"</formula>
    </cfRule>
  </conditionalFormatting>
  <conditionalFormatting sqref="D177">
    <cfRule type="expression" dxfId="152" priority="495">
      <formula>$D12="PPC"</formula>
    </cfRule>
  </conditionalFormatting>
  <conditionalFormatting sqref="A235:G235">
    <cfRule type="expression" dxfId="151" priority="496">
      <formula>$D235="NOK"</formula>
    </cfRule>
    <cfRule type="expression" dxfId="150" priority="497">
      <formula>$D235="CLOS"</formula>
    </cfRule>
  </conditionalFormatting>
  <conditionalFormatting sqref="A235:G235">
    <cfRule type="expression" dxfId="149" priority="498">
      <formula>$D235="EN COURS"</formula>
    </cfRule>
  </conditionalFormatting>
  <conditionalFormatting sqref="A222:G222">
    <cfRule type="expression" dxfId="148" priority="499">
      <formula>$D222="NOK"</formula>
    </cfRule>
    <cfRule type="expression" dxfId="147" priority="500">
      <formula>$D222="CLOS"</formula>
    </cfRule>
    <cfRule type="expression" dxfId="146" priority="501">
      <formula>$D222="EN COURS"</formula>
    </cfRule>
    <cfRule type="expression" dxfId="145" priority="502">
      <formula>$D222="PPC"</formula>
    </cfRule>
  </conditionalFormatting>
  <conditionalFormatting sqref="H235">
    <cfRule type="expression" dxfId="144" priority="470">
      <formula>$I235="PPC"</formula>
    </cfRule>
  </conditionalFormatting>
  <conditionalFormatting sqref="H180:H186 H210:H211 H236:H242 H234 H244:H283">
    <cfRule type="expression" dxfId="143" priority="471">
      <formula>$D180="PPC"</formula>
    </cfRule>
    <cfRule type="expression" dxfId="142" priority="472">
      <formula>$D180="NOK"</formula>
    </cfRule>
    <cfRule type="expression" dxfId="141" priority="473">
      <formula>$D180="CLOS"</formula>
    </cfRule>
    <cfRule type="expression" dxfId="140" priority="474">
      <formula>$D180="EN COURS"</formula>
    </cfRule>
  </conditionalFormatting>
  <conditionalFormatting sqref="H235">
    <cfRule type="expression" dxfId="139" priority="475">
      <formula>$D235="EN COURS"</formula>
    </cfRule>
  </conditionalFormatting>
  <conditionalFormatting sqref="H222">
    <cfRule type="expression" dxfId="138" priority="476">
      <formula>$D222="NOK"</formula>
    </cfRule>
    <cfRule type="expression" dxfId="137" priority="477">
      <formula>$D222="CLOS"</formula>
    </cfRule>
    <cfRule type="expression" dxfId="136" priority="478">
      <formula>$D222="EN COURS"</formula>
    </cfRule>
    <cfRule type="expression" dxfId="135" priority="479">
      <formula>$D222="PPC"</formula>
    </cfRule>
  </conditionalFormatting>
  <conditionalFormatting sqref="A284:B287 A289:B289 D284:H289">
    <cfRule type="expression" dxfId="134" priority="452">
      <formula>$L284="PPC"</formula>
    </cfRule>
    <cfRule type="expression" dxfId="133" priority="453">
      <formula>$L284="NOK"</formula>
    </cfRule>
    <cfRule type="expression" dxfId="132" priority="454">
      <formula>$L284="CLOS"</formula>
    </cfRule>
    <cfRule type="expression" dxfId="131" priority="455">
      <formula>$L284="EN COURS"</formula>
    </cfRule>
  </conditionalFormatting>
  <conditionalFormatting sqref="A284:A287">
    <cfRule type="duplicateValues" dxfId="130" priority="456"/>
    <cfRule type="duplicateValues" dxfId="129" priority="457"/>
    <cfRule type="duplicateValues" dxfId="128" priority="458"/>
  </conditionalFormatting>
  <conditionalFormatting sqref="A284:A287">
    <cfRule type="duplicateValues" dxfId="127" priority="459"/>
  </conditionalFormatting>
  <conditionalFormatting sqref="A284:A287">
    <cfRule type="duplicateValues" dxfId="126" priority="460"/>
    <cfRule type="duplicateValues" dxfId="125" priority="461"/>
    <cfRule type="duplicateValues" dxfId="124" priority="462"/>
    <cfRule type="duplicateValues" dxfId="123" priority="463"/>
    <cfRule type="duplicateValues" dxfId="122" priority="464"/>
    <cfRule type="duplicateValues" dxfId="121" priority="465"/>
  </conditionalFormatting>
  <conditionalFormatting sqref="A284:A287">
    <cfRule type="duplicateValues" dxfId="120" priority="466"/>
    <cfRule type="duplicateValues" dxfId="119" priority="467"/>
    <cfRule type="duplicateValues" dxfId="118" priority="468"/>
    <cfRule type="duplicateValues" dxfId="117" priority="469"/>
  </conditionalFormatting>
  <conditionalFormatting sqref="A284:A287">
    <cfRule type="duplicateValues" dxfId="116" priority="451"/>
  </conditionalFormatting>
  <conditionalFormatting sqref="A288:B288">
    <cfRule type="expression" dxfId="115" priority="286">
      <formula>$L288="PPC"</formula>
    </cfRule>
    <cfRule type="expression" dxfId="114" priority="287">
      <formula>$L288="NOK"</formula>
    </cfRule>
    <cfRule type="expression" dxfId="113" priority="288">
      <formula>$L288="CLOS"</formula>
    </cfRule>
    <cfRule type="expression" dxfId="112" priority="289">
      <formula>$L288="EN COURS"</formula>
    </cfRule>
  </conditionalFormatting>
  <conditionalFormatting sqref="A288">
    <cfRule type="duplicateValues" dxfId="111" priority="290"/>
    <cfRule type="duplicateValues" dxfId="110" priority="291"/>
    <cfRule type="duplicateValues" dxfId="109" priority="292"/>
  </conditionalFormatting>
  <conditionalFormatting sqref="A288">
    <cfRule type="duplicateValues" dxfId="108" priority="293"/>
  </conditionalFormatting>
  <conditionalFormatting sqref="A288">
    <cfRule type="duplicateValues" dxfId="107" priority="294"/>
    <cfRule type="duplicateValues" dxfId="106" priority="295"/>
    <cfRule type="duplicateValues" dxfId="105" priority="296"/>
    <cfRule type="duplicateValues" dxfId="104" priority="297"/>
    <cfRule type="duplicateValues" dxfId="103" priority="298"/>
    <cfRule type="duplicateValues" dxfId="102" priority="299"/>
  </conditionalFormatting>
  <conditionalFormatting sqref="A288">
    <cfRule type="duplicateValues" dxfId="101" priority="300"/>
    <cfRule type="duplicateValues" dxfId="100" priority="301"/>
    <cfRule type="duplicateValues" dxfId="99" priority="302"/>
    <cfRule type="duplicateValues" dxfId="98" priority="303"/>
    <cfRule type="duplicateValues" dxfId="97" priority="304"/>
  </conditionalFormatting>
  <conditionalFormatting sqref="A288">
    <cfRule type="duplicateValues" dxfId="96" priority="285"/>
  </conditionalFormatting>
  <conditionalFormatting sqref="A289">
    <cfRule type="duplicateValues" dxfId="95" priority="10684"/>
    <cfRule type="duplicateValues" dxfId="94" priority="10685"/>
    <cfRule type="duplicateValues" dxfId="93" priority="10686"/>
  </conditionalFormatting>
  <conditionalFormatting sqref="A289">
    <cfRule type="duplicateValues" dxfId="92" priority="10687"/>
  </conditionalFormatting>
  <conditionalFormatting sqref="A289">
    <cfRule type="duplicateValues" dxfId="91" priority="10688"/>
    <cfRule type="duplicateValues" dxfId="90" priority="10689"/>
    <cfRule type="duplicateValues" dxfId="89" priority="10690"/>
    <cfRule type="duplicateValues" dxfId="88" priority="10691"/>
    <cfRule type="duplicateValues" dxfId="87" priority="10692"/>
    <cfRule type="duplicateValues" dxfId="86" priority="10693"/>
  </conditionalFormatting>
  <conditionalFormatting sqref="A289">
    <cfRule type="duplicateValues" dxfId="85" priority="10694"/>
    <cfRule type="duplicateValues" dxfId="84" priority="10695"/>
    <cfRule type="duplicateValues" dxfId="83" priority="10696"/>
    <cfRule type="duplicateValues" dxfId="82" priority="10697"/>
  </conditionalFormatting>
  <conditionalFormatting sqref="A289">
    <cfRule type="duplicateValues" dxfId="81" priority="10702"/>
  </conditionalFormatting>
  <conditionalFormatting sqref="A290:H297">
    <cfRule type="expression" dxfId="80" priority="78">
      <formula>$D290="PPC"</formula>
    </cfRule>
    <cfRule type="expression" dxfId="79" priority="79">
      <formula>$D290="NOK"</formula>
    </cfRule>
    <cfRule type="expression" dxfId="78" priority="80">
      <formula>$D290="CLOS"</formula>
    </cfRule>
    <cfRule type="expression" dxfId="77" priority="81">
      <formula>$D290="EN COURS"</formula>
    </cfRule>
  </conditionalFormatting>
  <conditionalFormatting sqref="A290:A297">
    <cfRule type="duplicateValues" dxfId="76" priority="77"/>
  </conditionalFormatting>
  <conditionalFormatting sqref="A290:A297">
    <cfRule type="duplicateValues" dxfId="75" priority="75"/>
    <cfRule type="duplicateValues" dxfId="74" priority="76"/>
  </conditionalFormatting>
  <conditionalFormatting sqref="A290:A297">
    <cfRule type="duplicateValues" dxfId="73" priority="64"/>
    <cfRule type="duplicateValues" dxfId="72" priority="74"/>
  </conditionalFormatting>
  <conditionalFormatting sqref="A290:A297">
    <cfRule type="duplicateValues" dxfId="71" priority="73"/>
  </conditionalFormatting>
  <conditionalFormatting sqref="A290:A297">
    <cfRule type="duplicateValues" dxfId="70" priority="72"/>
  </conditionalFormatting>
  <conditionalFormatting sqref="A290:A297">
    <cfRule type="duplicateValues" dxfId="69" priority="71" stopIfTrue="1"/>
  </conditionalFormatting>
  <conditionalFormatting sqref="A290:A297">
    <cfRule type="duplicateValues" dxfId="68" priority="70"/>
  </conditionalFormatting>
  <conditionalFormatting sqref="A290:A297">
    <cfRule type="duplicateValues" dxfId="67" priority="69"/>
  </conditionalFormatting>
  <conditionalFormatting sqref="A290:A297">
    <cfRule type="duplicateValues" dxfId="66" priority="68"/>
  </conditionalFormatting>
  <conditionalFormatting sqref="A290:A297">
    <cfRule type="duplicateValues" dxfId="65" priority="67"/>
  </conditionalFormatting>
  <conditionalFormatting sqref="A290:A297">
    <cfRule type="duplicateValues" dxfId="64" priority="66"/>
  </conditionalFormatting>
  <conditionalFormatting sqref="A290:A297">
    <cfRule type="duplicateValues" dxfId="63" priority="65"/>
  </conditionalFormatting>
  <conditionalFormatting sqref="A298">
    <cfRule type="duplicateValues" dxfId="62" priority="27"/>
  </conditionalFormatting>
  <conditionalFormatting sqref="A299:H299">
    <cfRule type="expression" dxfId="61" priority="23">
      <formula>$D299="PPC"</formula>
    </cfRule>
    <cfRule type="expression" dxfId="60" priority="24">
      <formula>$D299="NOK"</formula>
    </cfRule>
    <cfRule type="expression" dxfId="59" priority="25">
      <formula>$D299="CLOS"</formula>
    </cfRule>
    <cfRule type="expression" dxfId="58" priority="26">
      <formula>$D299="EN COURS"</formula>
    </cfRule>
  </conditionalFormatting>
  <conditionalFormatting sqref="A298">
    <cfRule type="duplicateValues" dxfId="57" priority="28"/>
    <cfRule type="duplicateValues" dxfId="56" priority="29"/>
    <cfRule type="duplicateValues" dxfId="55" priority="30"/>
    <cfRule type="duplicateValues" dxfId="54" priority="31"/>
    <cfRule type="duplicateValues" dxfId="53" priority="32"/>
    <cfRule type="duplicateValues" dxfId="52" priority="33"/>
    <cfRule type="duplicateValues" dxfId="51" priority="34"/>
    <cfRule type="duplicateValues" dxfId="50" priority="35"/>
    <cfRule type="duplicateValues" dxfId="49" priority="36"/>
    <cfRule type="duplicateValues" dxfId="48" priority="37"/>
    <cfRule type="duplicateValues" dxfId="47" priority="38"/>
    <cfRule type="duplicateValues" dxfId="46" priority="39"/>
    <cfRule type="duplicateValues" dxfId="45" priority="40"/>
    <cfRule type="duplicateValues" dxfId="44" priority="41"/>
    <cfRule type="duplicateValues" dxfId="43" priority="42"/>
    <cfRule type="duplicateValues" dxfId="42" priority="43"/>
  </conditionalFormatting>
  <conditionalFormatting sqref="A298">
    <cfRule type="duplicateValues" dxfId="41" priority="44"/>
    <cfRule type="duplicateValues" dxfId="40" priority="45"/>
    <cfRule type="duplicateValues" dxfId="39" priority="46"/>
    <cfRule type="duplicateValues" dxfId="38" priority="47"/>
  </conditionalFormatting>
  <conditionalFormatting sqref="A298">
    <cfRule type="duplicateValues" dxfId="37" priority="48"/>
    <cfRule type="duplicateValues" dxfId="36" priority="49"/>
    <cfRule type="duplicateValues" dxfId="35" priority="50"/>
    <cfRule type="duplicateValues" dxfId="34" priority="51"/>
    <cfRule type="duplicateValues" dxfId="33" priority="52"/>
    <cfRule type="duplicateValues" dxfId="32" priority="53"/>
    <cfRule type="duplicateValues" dxfId="31" priority="54"/>
    <cfRule type="duplicateValues" dxfId="30" priority="55"/>
    <cfRule type="duplicateValues" dxfId="29" priority="56"/>
    <cfRule type="duplicateValues" dxfId="28" priority="57"/>
    <cfRule type="duplicateValues" dxfId="27" priority="58"/>
    <cfRule type="duplicateValues" dxfId="26" priority="59"/>
  </conditionalFormatting>
  <conditionalFormatting sqref="A298:A299">
    <cfRule type="duplicateValues" dxfId="25" priority="22"/>
  </conditionalFormatting>
  <conditionalFormatting sqref="A298:A299">
    <cfRule type="duplicateValues" dxfId="24" priority="20"/>
    <cfRule type="duplicateValues" dxfId="23" priority="21"/>
  </conditionalFormatting>
  <conditionalFormatting sqref="A298:B298 D298:H298">
    <cfRule type="expression" dxfId="22" priority="60">
      <formula>$L299="PPC"</formula>
    </cfRule>
    <cfRule type="expression" dxfId="21" priority="61">
      <formula>$L299="NOK"</formula>
    </cfRule>
    <cfRule type="expression" dxfId="20" priority="62">
      <formula>$L299="CLOS"</formula>
    </cfRule>
    <cfRule type="expression" dxfId="19" priority="63">
      <formula>$L299="EN COURS"</formula>
    </cfRule>
  </conditionalFormatting>
  <conditionalFormatting sqref="A298:A299">
    <cfRule type="duplicateValues" dxfId="18" priority="19"/>
  </conditionalFormatting>
  <conditionalFormatting sqref="A298:A299">
    <cfRule type="duplicateValues" dxfId="17" priority="18" stopIfTrue="1"/>
  </conditionalFormatting>
  <conditionalFormatting sqref="A298:A299">
    <cfRule type="duplicateValues" dxfId="16" priority="17"/>
  </conditionalFormatting>
  <conditionalFormatting sqref="A300:A301">
    <cfRule type="duplicateValues" dxfId="15" priority="16"/>
  </conditionalFormatting>
  <conditionalFormatting sqref="A300:A301">
    <cfRule type="duplicateValues" dxfId="14" priority="15"/>
  </conditionalFormatting>
  <conditionalFormatting sqref="A300:A301">
    <cfRule type="duplicateValues" dxfId="13" priority="13"/>
    <cfRule type="duplicateValues" dxfId="12" priority="14"/>
  </conditionalFormatting>
  <conditionalFormatting sqref="A300:A301">
    <cfRule type="duplicateValues" dxfId="11" priority="12"/>
  </conditionalFormatting>
  <conditionalFormatting sqref="A300:A301">
    <cfRule type="duplicateValues" dxfId="10" priority="10"/>
    <cfRule type="duplicateValues" dxfId="9" priority="11" stopIfTrue="1"/>
  </conditionalFormatting>
  <conditionalFormatting sqref="A300:A301">
    <cfRule type="duplicateValues" dxfId="8" priority="9"/>
  </conditionalFormatting>
  <conditionalFormatting sqref="A302:A303">
    <cfRule type="duplicateValues" dxfId="7" priority="8"/>
  </conditionalFormatting>
  <conditionalFormatting sqref="A302:A303">
    <cfRule type="duplicateValues" dxfId="6" priority="7"/>
  </conditionalFormatting>
  <conditionalFormatting sqref="A302:A303">
    <cfRule type="duplicateValues" dxfId="5" priority="5"/>
    <cfRule type="duplicateValues" dxfId="4" priority="6"/>
  </conditionalFormatting>
  <conditionalFormatting sqref="A302:A303">
    <cfRule type="duplicateValues" dxfId="3" priority="4"/>
  </conditionalFormatting>
  <conditionalFormatting sqref="A302:A303">
    <cfRule type="duplicateValues" dxfId="2" priority="2"/>
    <cfRule type="duplicateValues" dxfId="1" priority="3" stopIfTrue="1"/>
  </conditionalFormatting>
  <conditionalFormatting sqref="A302:A303">
    <cfRule type="duplicateValues" dxfId="0" priority="1"/>
  </conditionalFormatting>
  <dataValidations count="1">
    <dataValidation type="list" allowBlank="1" showInputMessage="1" showErrorMessage="1" sqref="D2:D303">
      <formula1>"EN COURS,CLOS,NOK,A TRAITER,PPC"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P9"/>
  <sheetViews>
    <sheetView showGridLines="0" workbookViewId="0">
      <selection activeCell="B4" sqref="B4"/>
    </sheetView>
  </sheetViews>
  <sheetFormatPr baseColWidth="10" defaultRowHeight="15" x14ac:dyDescent="0.25"/>
  <cols>
    <col min="2" max="2" width="21" customWidth="1"/>
    <col min="3" max="3" width="23.85546875" bestFit="1" customWidth="1"/>
    <col min="4" max="15" width="3" customWidth="1"/>
    <col min="16" max="16" width="12.5703125" bestFit="1" customWidth="1"/>
  </cols>
  <sheetData>
    <row r="4" spans="2:16" x14ac:dyDescent="0.25">
      <c r="B4" s="6" t="s">
        <v>54</v>
      </c>
      <c r="C4" s="6" t="s">
        <v>52</v>
      </c>
    </row>
    <row r="5" spans="2:16" x14ac:dyDescent="0.25">
      <c r="B5" s="6" t="s">
        <v>55</v>
      </c>
      <c r="C5" s="30">
        <v>31</v>
      </c>
      <c r="D5" s="30">
        <v>32</v>
      </c>
      <c r="E5" s="30">
        <v>33</v>
      </c>
      <c r="F5" s="30">
        <v>36</v>
      </c>
      <c r="G5" s="30">
        <v>38</v>
      </c>
      <c r="H5" s="30">
        <v>40</v>
      </c>
      <c r="I5" s="30">
        <v>41</v>
      </c>
      <c r="J5" s="30">
        <v>42</v>
      </c>
      <c r="K5" s="30">
        <v>43</v>
      </c>
      <c r="L5" s="30">
        <v>45</v>
      </c>
      <c r="M5" s="30">
        <v>47</v>
      </c>
      <c r="N5" s="30">
        <v>48</v>
      </c>
      <c r="O5" s="30">
        <v>52</v>
      </c>
      <c r="P5" s="30" t="s">
        <v>53</v>
      </c>
    </row>
    <row r="6" spans="2:16" x14ac:dyDescent="0.25">
      <c r="B6" s="8" t="s">
        <v>2</v>
      </c>
      <c r="C6" s="7">
        <v>4</v>
      </c>
      <c r="D6" s="7">
        <v>3</v>
      </c>
      <c r="E6" s="7">
        <v>1</v>
      </c>
      <c r="F6" s="7">
        <v>1</v>
      </c>
      <c r="G6" s="7">
        <v>1</v>
      </c>
      <c r="H6" s="7"/>
      <c r="I6" s="7">
        <v>1</v>
      </c>
      <c r="J6" s="7">
        <v>3</v>
      </c>
      <c r="K6" s="7">
        <v>3</v>
      </c>
      <c r="L6" s="7">
        <v>1</v>
      </c>
      <c r="M6" s="7"/>
      <c r="N6" s="7">
        <v>6</v>
      </c>
      <c r="O6" s="7"/>
      <c r="P6" s="7">
        <v>24</v>
      </c>
    </row>
    <row r="7" spans="2:16" x14ac:dyDescent="0.25">
      <c r="B7" s="8" t="s">
        <v>3</v>
      </c>
      <c r="C7" s="7"/>
      <c r="D7" s="7"/>
      <c r="E7" s="7"/>
      <c r="F7" s="7"/>
      <c r="G7" s="7"/>
      <c r="H7" s="7">
        <v>1</v>
      </c>
      <c r="I7" s="7"/>
      <c r="J7" s="7"/>
      <c r="K7" s="7"/>
      <c r="L7" s="7"/>
      <c r="M7" s="7">
        <v>2</v>
      </c>
      <c r="N7" s="7"/>
      <c r="O7" s="7"/>
      <c r="P7" s="7">
        <v>3</v>
      </c>
    </row>
    <row r="8" spans="2:16" x14ac:dyDescent="0.25">
      <c r="B8" s="8" t="s">
        <v>446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>
        <v>23</v>
      </c>
      <c r="O8" s="7">
        <v>50</v>
      </c>
      <c r="P8" s="7">
        <v>73</v>
      </c>
    </row>
    <row r="9" spans="2:16" x14ac:dyDescent="0.25">
      <c r="B9" s="8" t="s">
        <v>53</v>
      </c>
      <c r="C9" s="7">
        <v>4</v>
      </c>
      <c r="D9" s="7">
        <v>3</v>
      </c>
      <c r="E9" s="7">
        <v>1</v>
      </c>
      <c r="F9" s="7">
        <v>1</v>
      </c>
      <c r="G9" s="7">
        <v>1</v>
      </c>
      <c r="H9" s="7">
        <v>1</v>
      </c>
      <c r="I9" s="7">
        <v>1</v>
      </c>
      <c r="J9" s="7">
        <v>3</v>
      </c>
      <c r="K9" s="7">
        <v>3</v>
      </c>
      <c r="L9" s="7">
        <v>1</v>
      </c>
      <c r="M9" s="7">
        <v>2</v>
      </c>
      <c r="N9" s="7">
        <v>29</v>
      </c>
      <c r="O9" s="7">
        <v>50</v>
      </c>
      <c r="P9" s="7">
        <v>100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T5"/>
  <sheetViews>
    <sheetView showGridLines="0" workbookViewId="0">
      <selection activeCell="B3" sqref="B3"/>
    </sheetView>
  </sheetViews>
  <sheetFormatPr baseColWidth="10" defaultRowHeight="15" x14ac:dyDescent="0.25"/>
  <cols>
    <col min="2" max="2" width="14.140625" customWidth="1"/>
    <col min="3" max="3" width="23.85546875" bestFit="1" customWidth="1"/>
    <col min="4" max="19" width="3" customWidth="1"/>
    <col min="20" max="20" width="12.5703125" bestFit="1" customWidth="1"/>
  </cols>
  <sheetData>
    <row r="3" spans="2:20" x14ac:dyDescent="0.25">
      <c r="C3" s="6" t="s">
        <v>52</v>
      </c>
    </row>
    <row r="4" spans="2:20" x14ac:dyDescent="0.25">
      <c r="C4" s="30">
        <v>31</v>
      </c>
      <c r="D4" s="30">
        <v>32</v>
      </c>
      <c r="E4" s="30">
        <v>33</v>
      </c>
      <c r="F4" s="30">
        <v>34</v>
      </c>
      <c r="G4" s="30">
        <v>35</v>
      </c>
      <c r="H4" s="30">
        <v>36</v>
      </c>
      <c r="I4" s="30">
        <v>37</v>
      </c>
      <c r="J4" s="30">
        <v>38</v>
      </c>
      <c r="K4" s="30">
        <v>39</v>
      </c>
      <c r="L4" s="30">
        <v>40</v>
      </c>
      <c r="M4" s="30">
        <v>41</v>
      </c>
      <c r="N4" s="30">
        <v>42</v>
      </c>
      <c r="O4" s="30">
        <v>43</v>
      </c>
      <c r="P4" s="30">
        <v>44</v>
      </c>
      <c r="Q4" s="30">
        <v>45</v>
      </c>
      <c r="R4" s="30">
        <v>46</v>
      </c>
      <c r="S4" s="30">
        <v>48</v>
      </c>
      <c r="T4" s="30" t="s">
        <v>53</v>
      </c>
    </row>
    <row r="5" spans="2:20" x14ac:dyDescent="0.25">
      <c r="B5" t="s">
        <v>54</v>
      </c>
      <c r="C5" s="7">
        <v>21</v>
      </c>
      <c r="D5" s="7">
        <v>53</v>
      </c>
      <c r="E5" s="7">
        <v>16</v>
      </c>
      <c r="F5" s="7">
        <v>9</v>
      </c>
      <c r="G5" s="7">
        <v>39</v>
      </c>
      <c r="H5" s="7">
        <v>44</v>
      </c>
      <c r="I5" s="7">
        <v>4</v>
      </c>
      <c r="J5" s="7">
        <v>8</v>
      </c>
      <c r="K5" s="7">
        <v>14</v>
      </c>
      <c r="L5" s="7">
        <v>8</v>
      </c>
      <c r="M5" s="7">
        <v>11</v>
      </c>
      <c r="N5" s="7">
        <v>14</v>
      </c>
      <c r="O5" s="7">
        <v>7</v>
      </c>
      <c r="P5" s="7">
        <v>11</v>
      </c>
      <c r="Q5" s="7">
        <v>14</v>
      </c>
      <c r="R5" s="7">
        <v>15</v>
      </c>
      <c r="S5" s="7">
        <v>14</v>
      </c>
      <c r="T5" s="7">
        <v>302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FichierTraitement</vt:lpstr>
      <vt:lpstr>FichierClos</vt:lpstr>
      <vt:lpstr>FeuilleSuivi</vt:lpstr>
      <vt:lpstr>FeuilleSuiviFichierClos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 Valentin UI NDF</dc:creator>
  <cp:lastModifiedBy>HUMEZ Michele UI NDF</cp:lastModifiedBy>
  <dcterms:created xsi:type="dcterms:W3CDTF">2021-11-15T14:03:11Z</dcterms:created>
  <dcterms:modified xsi:type="dcterms:W3CDTF">2021-12-03T07:57:24Z</dcterms:modified>
</cp:coreProperties>
</file>