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filterPrivacy="1" codeName="ThisWorkbook" defaultThemeVersion="124226"/>
  <xr:revisionPtr revIDLastSave="0" documentId="13_ncr:1_{F7909946-C23D-41C5-9A37-DD543244178C}" xr6:coauthVersionLast="47" xr6:coauthVersionMax="47" xr10:uidLastSave="{00000000-0000-0000-0000-000000000000}"/>
  <bookViews>
    <workbookView xWindow="-98" yWindow="-98" windowWidth="24496" windowHeight="15675" xr2:uid="{00000000-000D-0000-FFFF-FFFF00000000}"/>
  </bookViews>
  <sheets>
    <sheet name="Devis" sheetId="8" r:id="rId1"/>
    <sheet name="CAN" sheetId="4" r:id="rId2"/>
  </sheets>
  <definedNames>
    <definedName name="OLE_LINK1" localSheetId="1">CAN!#REF!</definedName>
    <definedName name="ref_code">OFFSET(CAN!$A$7,0,0,COUNTA(CAN!$A:$A)-1)</definedName>
    <definedName name="_xlnm.Print_Area" localSheetId="0">Devis!$A$1:$F$114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9" i="8" l="1"/>
  <c r="C19" i="8"/>
  <c r="H19" i="8"/>
  <c r="I19" i="8"/>
  <c r="J19" i="8" s="1"/>
  <c r="K19" i="8" s="1"/>
  <c r="E13" i="4"/>
  <c r="E14" i="4"/>
  <c r="T16" i="4"/>
  <c r="T7" i="4"/>
  <c r="T15" i="4"/>
  <c r="T14" i="4"/>
  <c r="T13" i="4"/>
  <c r="T12" i="4"/>
  <c r="T11" i="4"/>
  <c r="T10" i="4"/>
  <c r="T9" i="4"/>
  <c r="T8" i="4"/>
  <c r="M7" i="4"/>
  <c r="E7" i="4" s="1"/>
  <c r="M8" i="4"/>
  <c r="E8" i="4" s="1"/>
  <c r="M9" i="4"/>
  <c r="M10" i="4"/>
  <c r="M11" i="4"/>
  <c r="E11" i="4" s="1"/>
  <c r="M12" i="4"/>
  <c r="E12" i="4" s="1"/>
  <c r="M13" i="4"/>
  <c r="M14" i="4"/>
  <c r="M15" i="4"/>
  <c r="E15" i="4" s="1"/>
  <c r="M16" i="4"/>
  <c r="E16" i="4" s="1"/>
  <c r="M17" i="4"/>
  <c r="M18" i="4"/>
  <c r="Q9" i="4"/>
  <c r="E9" i="4" s="1"/>
  <c r="Q7" i="4"/>
  <c r="Q8" i="4"/>
  <c r="Q10" i="4"/>
  <c r="Q11" i="4"/>
  <c r="Q12" i="4"/>
  <c r="Q13" i="4"/>
  <c r="Q14" i="4"/>
  <c r="Q15" i="4"/>
  <c r="Q16" i="4"/>
  <c r="Q17" i="4"/>
  <c r="Q18" i="4"/>
  <c r="E10" i="4" l="1"/>
  <c r="E19" i="8" s="1"/>
  <c r="F19" i="8" s="1"/>
  <c r="T18" i="4"/>
  <c r="E18" i="4" s="1"/>
  <c r="K45" i="8"/>
  <c r="K46" i="8"/>
  <c r="K47" i="8"/>
  <c r="K48" i="8"/>
  <c r="K49" i="8"/>
  <c r="K50" i="8"/>
  <c r="K51" i="8"/>
  <c r="K52" i="8"/>
  <c r="K53" i="8"/>
  <c r="K54" i="8"/>
  <c r="K55" i="8"/>
  <c r="K56" i="8"/>
  <c r="K57" i="8"/>
  <c r="K58" i="8"/>
  <c r="K59" i="8"/>
  <c r="K60" i="8"/>
  <c r="K61" i="8"/>
  <c r="K62" i="8"/>
  <c r="K63" i="8"/>
  <c r="K64" i="8"/>
  <c r="K65" i="8"/>
  <c r="K66" i="8"/>
  <c r="K67" i="8"/>
  <c r="B20" i="8"/>
  <c r="C20" i="8"/>
  <c r="E20" i="8"/>
  <c r="F20" i="8" s="1"/>
  <c r="H20" i="8"/>
  <c r="I20" i="8"/>
  <c r="J20" i="8" s="1"/>
  <c r="K20" i="8" s="1"/>
  <c r="K21" i="8"/>
  <c r="K25" i="8"/>
  <c r="K26" i="8"/>
  <c r="K27" i="8"/>
  <c r="K28" i="8"/>
  <c r="K29" i="8"/>
  <c r="K30" i="8"/>
  <c r="K31" i="8"/>
  <c r="K32" i="8"/>
  <c r="K33" i="8"/>
  <c r="K34" i="8"/>
  <c r="K35" i="8"/>
  <c r="K36" i="8"/>
  <c r="K37" i="8"/>
  <c r="K38" i="8"/>
  <c r="K39" i="8"/>
  <c r="K40" i="8"/>
  <c r="K41" i="8"/>
  <c r="K42" i="8"/>
  <c r="K43" i="8"/>
  <c r="K44" i="8"/>
  <c r="K69" i="8"/>
  <c r="F25" i="8" l="1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4" i="8"/>
  <c r="F65" i="8"/>
  <c r="F66" i="8"/>
  <c r="F67" i="8"/>
  <c r="F69" i="8"/>
  <c r="T17" i="4"/>
  <c r="E17" i="4" s="1"/>
  <c r="B69" i="8"/>
  <c r="C69" i="8"/>
  <c r="E69" i="8"/>
  <c r="H69" i="8"/>
  <c r="I69" i="8"/>
  <c r="J69" i="8"/>
  <c r="I23" i="8" l="1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I66" i="8"/>
  <c r="I67" i="8"/>
  <c r="I14" i="8"/>
  <c r="I15" i="8"/>
  <c r="I17" i="8"/>
  <c r="I18" i="8"/>
  <c r="J67" i="8" l="1"/>
  <c r="H67" i="8"/>
  <c r="E67" i="8"/>
  <c r="C67" i="8"/>
  <c r="B67" i="8"/>
  <c r="J66" i="8"/>
  <c r="H66" i="8"/>
  <c r="E66" i="8"/>
  <c r="C66" i="8"/>
  <c r="B66" i="8"/>
  <c r="J65" i="8"/>
  <c r="H65" i="8"/>
  <c r="E65" i="8"/>
  <c r="C65" i="8"/>
  <c r="B65" i="8"/>
  <c r="J64" i="8"/>
  <c r="H64" i="8"/>
  <c r="E64" i="8"/>
  <c r="C64" i="8"/>
  <c r="B64" i="8"/>
  <c r="H63" i="8"/>
  <c r="E63" i="8"/>
  <c r="C63" i="8"/>
  <c r="B63" i="8"/>
  <c r="J62" i="8"/>
  <c r="H62" i="8"/>
  <c r="E62" i="8"/>
  <c r="C62" i="8"/>
  <c r="B62" i="8"/>
  <c r="J61" i="8"/>
  <c r="H61" i="8"/>
  <c r="E61" i="8"/>
  <c r="C61" i="8"/>
  <c r="B61" i="8"/>
  <c r="J60" i="8"/>
  <c r="H60" i="8"/>
  <c r="E60" i="8"/>
  <c r="C60" i="8"/>
  <c r="B60" i="8"/>
  <c r="J59" i="8"/>
  <c r="H59" i="8"/>
  <c r="E59" i="8"/>
  <c r="C59" i="8"/>
  <c r="B59" i="8"/>
  <c r="J58" i="8"/>
  <c r="H58" i="8"/>
  <c r="E58" i="8"/>
  <c r="C58" i="8"/>
  <c r="B58" i="8"/>
  <c r="J57" i="8"/>
  <c r="H57" i="8"/>
  <c r="E57" i="8"/>
  <c r="C57" i="8"/>
  <c r="B57" i="8"/>
  <c r="J56" i="8"/>
  <c r="H56" i="8"/>
  <c r="E56" i="8"/>
  <c r="C56" i="8"/>
  <c r="B56" i="8"/>
  <c r="H55" i="8"/>
  <c r="J55" i="8" s="1"/>
  <c r="E55" i="8"/>
  <c r="C55" i="8"/>
  <c r="B55" i="8"/>
  <c r="J54" i="8"/>
  <c r="H54" i="8"/>
  <c r="E54" i="8"/>
  <c r="C54" i="8"/>
  <c r="B54" i="8"/>
  <c r="J53" i="8"/>
  <c r="H53" i="8"/>
  <c r="E53" i="8"/>
  <c r="C53" i="8"/>
  <c r="B53" i="8"/>
  <c r="J52" i="8"/>
  <c r="H52" i="8"/>
  <c r="E52" i="8"/>
  <c r="C52" i="8"/>
  <c r="B52" i="8"/>
  <c r="J51" i="8"/>
  <c r="H51" i="8"/>
  <c r="E51" i="8"/>
  <c r="C51" i="8"/>
  <c r="B51" i="8"/>
  <c r="J50" i="8"/>
  <c r="H50" i="8"/>
  <c r="E50" i="8"/>
  <c r="C50" i="8"/>
  <c r="B50" i="8"/>
  <c r="J49" i="8"/>
  <c r="H49" i="8"/>
  <c r="E49" i="8"/>
  <c r="C49" i="8"/>
  <c r="B49" i="8"/>
  <c r="J48" i="8"/>
  <c r="H48" i="8"/>
  <c r="E48" i="8"/>
  <c r="C48" i="8"/>
  <c r="B48" i="8"/>
  <c r="J47" i="8"/>
  <c r="H47" i="8"/>
  <c r="E47" i="8"/>
  <c r="C47" i="8"/>
  <c r="B47" i="8"/>
  <c r="J46" i="8"/>
  <c r="H46" i="8"/>
  <c r="E46" i="8"/>
  <c r="C46" i="8"/>
  <c r="B46" i="8"/>
  <c r="J45" i="8"/>
  <c r="H45" i="8"/>
  <c r="E45" i="8"/>
  <c r="C45" i="8"/>
  <c r="B45" i="8"/>
  <c r="J44" i="8"/>
  <c r="H44" i="8"/>
  <c r="E44" i="8"/>
  <c r="C44" i="8"/>
  <c r="B44" i="8"/>
  <c r="J43" i="8"/>
  <c r="H43" i="8"/>
  <c r="E43" i="8"/>
  <c r="C43" i="8"/>
  <c r="B43" i="8"/>
  <c r="J42" i="8"/>
  <c r="H42" i="8"/>
  <c r="E42" i="8"/>
  <c r="C42" i="8"/>
  <c r="B42" i="8"/>
  <c r="J41" i="8"/>
  <c r="H41" i="8"/>
  <c r="E41" i="8"/>
  <c r="C41" i="8"/>
  <c r="B41" i="8"/>
  <c r="J40" i="8"/>
  <c r="H40" i="8"/>
  <c r="E40" i="8"/>
  <c r="C40" i="8"/>
  <c r="B40" i="8"/>
  <c r="J39" i="8"/>
  <c r="H39" i="8"/>
  <c r="E39" i="8"/>
  <c r="C39" i="8"/>
  <c r="B39" i="8"/>
  <c r="J38" i="8"/>
  <c r="H38" i="8"/>
  <c r="E38" i="8"/>
  <c r="C38" i="8"/>
  <c r="B38" i="8"/>
  <c r="J37" i="8"/>
  <c r="H37" i="8"/>
  <c r="E37" i="8"/>
  <c r="C37" i="8"/>
  <c r="B37" i="8"/>
  <c r="J36" i="8"/>
  <c r="H36" i="8"/>
  <c r="E36" i="8"/>
  <c r="C36" i="8"/>
  <c r="B36" i="8"/>
  <c r="J35" i="8"/>
  <c r="H35" i="8"/>
  <c r="E35" i="8"/>
  <c r="C35" i="8"/>
  <c r="B35" i="8"/>
  <c r="J34" i="8"/>
  <c r="H34" i="8"/>
  <c r="E34" i="8"/>
  <c r="C34" i="8"/>
  <c r="B34" i="8"/>
  <c r="J33" i="8"/>
  <c r="H33" i="8"/>
  <c r="E33" i="8"/>
  <c r="C33" i="8"/>
  <c r="B33" i="8"/>
  <c r="J32" i="8"/>
  <c r="H32" i="8"/>
  <c r="E32" i="8"/>
  <c r="C32" i="8"/>
  <c r="B32" i="8"/>
  <c r="J31" i="8"/>
  <c r="H31" i="8"/>
  <c r="E31" i="8"/>
  <c r="C31" i="8"/>
  <c r="B31" i="8"/>
  <c r="J30" i="8"/>
  <c r="H30" i="8"/>
  <c r="E30" i="8"/>
  <c r="C30" i="8"/>
  <c r="B30" i="8"/>
  <c r="J29" i="8"/>
  <c r="H29" i="8"/>
  <c r="E29" i="8"/>
  <c r="C29" i="8"/>
  <c r="B29" i="8"/>
  <c r="J28" i="8"/>
  <c r="H28" i="8"/>
  <c r="E28" i="8"/>
  <c r="C28" i="8"/>
  <c r="B28" i="8"/>
  <c r="J27" i="8"/>
  <c r="H27" i="8"/>
  <c r="E27" i="8"/>
  <c r="C27" i="8"/>
  <c r="B27" i="8"/>
  <c r="J26" i="8"/>
  <c r="H26" i="8"/>
  <c r="E26" i="8"/>
  <c r="C26" i="8"/>
  <c r="B26" i="8"/>
  <c r="J25" i="8"/>
  <c r="H25" i="8"/>
  <c r="E25" i="8"/>
  <c r="C25" i="8"/>
  <c r="B25" i="8"/>
  <c r="B24" i="8"/>
  <c r="H23" i="8"/>
  <c r="J23" i="8" s="1"/>
  <c r="K23" i="8" s="1"/>
  <c r="E23" i="8"/>
  <c r="F23" i="8" s="1"/>
  <c r="F24" i="8" s="1"/>
  <c r="C23" i="8"/>
  <c r="B23" i="8"/>
  <c r="B22" i="8"/>
  <c r="B21" i="8"/>
  <c r="H18" i="8"/>
  <c r="J18" i="8" s="1"/>
  <c r="K18" i="8" s="1"/>
  <c r="C18" i="8"/>
  <c r="B18" i="8"/>
  <c r="H17" i="8"/>
  <c r="B17" i="8"/>
  <c r="J14" i="8"/>
  <c r="H14" i="8"/>
  <c r="J63" i="8" l="1"/>
  <c r="J17" i="8"/>
  <c r="K17" i="8" s="1"/>
  <c r="F17" i="4" l="1"/>
  <c r="F14" i="4" l="1"/>
  <c r="E14" i="8" l="1"/>
  <c r="F14" i="8" s="1"/>
  <c r="C14" i="8"/>
  <c r="B14" i="8"/>
  <c r="E18" i="8" l="1"/>
  <c r="F18" i="8" s="1"/>
  <c r="F8" i="4"/>
  <c r="F15" i="4"/>
  <c r="F16" i="4"/>
  <c r="F21" i="8" l="1"/>
  <c r="F9" i="4"/>
</calcChain>
</file>

<file path=xl/sharedStrings.xml><?xml version="1.0" encoding="utf-8"?>
<sst xmlns="http://schemas.openxmlformats.org/spreadsheetml/2006/main" count="58" uniqueCount="54">
  <si>
    <t>1min</t>
  </si>
  <si>
    <t>2min</t>
  </si>
  <si>
    <t>3min</t>
  </si>
  <si>
    <t>4min</t>
  </si>
  <si>
    <t>5min</t>
  </si>
  <si>
    <t>6min</t>
  </si>
  <si>
    <t>7min</t>
  </si>
  <si>
    <t>8min</t>
  </si>
  <si>
    <t>9min</t>
  </si>
  <si>
    <t>10min</t>
  </si>
  <si>
    <t>15min</t>
  </si>
  <si>
    <t>20min</t>
  </si>
  <si>
    <t>30min</t>
  </si>
  <si>
    <t>heures jardinier</t>
  </si>
  <si>
    <t>heures aide-jardinier</t>
  </si>
  <si>
    <t>heures apprenti 1er</t>
  </si>
  <si>
    <t>heures apprenti 2ième</t>
  </si>
  <si>
    <t>heures apprenti 3ième</t>
  </si>
  <si>
    <t>heures de rétro 8,5t</t>
  </si>
  <si>
    <t>heures de rétro 2,5t</t>
  </si>
  <si>
    <t>heures de rétro 1,9t</t>
  </si>
  <si>
    <t xml:space="preserve">transport camionnette-remorque </t>
  </si>
  <si>
    <t>Installation de chantier</t>
  </si>
  <si>
    <t>bl</t>
  </si>
  <si>
    <t xml:space="preserve">Travaux préparatoires </t>
  </si>
  <si>
    <t>Démontage, chargement et évacuation de l'existant</t>
  </si>
  <si>
    <t xml:space="preserve"> </t>
  </si>
  <si>
    <t>ml</t>
  </si>
  <si>
    <t>Nom prénom</t>
  </si>
  <si>
    <t>adresse</t>
  </si>
  <si>
    <t>code postal lieu</t>
  </si>
  <si>
    <t xml:space="preserve">Concerne: </t>
  </si>
  <si>
    <t>code</t>
  </si>
  <si>
    <t>descriptions</t>
  </si>
  <si>
    <t>unité</t>
  </si>
  <si>
    <t>quantité</t>
  </si>
  <si>
    <t>prix</t>
  </si>
  <si>
    <t>total</t>
  </si>
  <si>
    <t xml:space="preserve">transport camionnette </t>
  </si>
  <si>
    <t>tableau calcul des heures</t>
  </si>
  <si>
    <t>nbr. d'heure pour 1 pers. par quantité</t>
  </si>
  <si>
    <t>total heures par libellé</t>
  </si>
  <si>
    <t>Arrachage de différentes plantes y.c. racines.</t>
  </si>
  <si>
    <t>Sciage d'enrobé bitumineux et d'égrappage y.c. évacuation</t>
  </si>
  <si>
    <t>Installation de chantier, piquetage et déplacement de machines ainsi que le nettoyage de fin de chantier</t>
  </si>
  <si>
    <t>Devis:</t>
  </si>
  <si>
    <t>Piquetage de diverses constructions</t>
  </si>
  <si>
    <t>Nettoyage d'entre travaux et de fin des travaux</t>
  </si>
  <si>
    <t>up</t>
  </si>
  <si>
    <t>Remise en état des zones abimées une fois les travaux effectués</t>
  </si>
  <si>
    <t>régie</t>
  </si>
  <si>
    <t xml:space="preserve">nbr. Jour par libellé en </t>
  </si>
  <si>
    <t>Total installation de chantier</t>
  </si>
  <si>
    <t>Total travaux préparatoires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</si>
</sst>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44" formatCode="_-* #,##0.00\ &quot;CHF&quot;_-;\-* #,##0.00\ &quot;CHF&quot;_-;_-* &quot;-&quot;??\ &quot;CHF&quot;_-;_-@_-"/>
    <numFmt numFmtId="164" formatCode="_-* #,##0.00\ _C_H_F_-;\-* #,##0.00\ _C_H_F_-;_-* &quot;-&quot;??\ _C_H_F_-;_-@_-"/>
    <numFmt numFmtId="165" formatCode="_ * #,##0.00_ ;_ * \-#,##0.00_ ;_ * &quot;-&quot;??_ ;_ @_ "/>
    <numFmt numFmtId="166" formatCode="0.00;[Red]0.00"/>
    <numFmt numFmtId="167" formatCode="_ &quot;SFr.&quot;\ * #,##0.00_ ;_ &quot;SFr.&quot;\ * \-#,##0.00_ ;_ &quot;SFr.&quot;\ * &quot;-&quot;??_ ;_ @_ "/>
    <numFmt numFmtId="170" formatCode="0.0%"/>
    <numFmt numFmtId="171" formatCode="[&lt;2]0.0&quot; jour&quot;;0.0&quot; jours&quot;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Arial Narrow"/>
      <family val="2"/>
    </font>
    <font>
      <b/>
      <sz val="11"/>
      <name val="Arial Narrow"/>
      <family val="2"/>
    </font>
    <font>
      <b/>
      <u/>
      <sz val="11"/>
      <name val="Arial Narrow"/>
      <family val="2"/>
    </font>
    <font>
      <sz val="10"/>
      <name val="Arial Narrow"/>
      <family val="2"/>
    </font>
    <font>
      <sz val="11"/>
      <color theme="1"/>
      <name val="Arial Narrow"/>
      <family val="2"/>
    </font>
    <font>
      <sz val="10"/>
      <name val="Arial"/>
      <family val="2"/>
    </font>
    <font>
      <sz val="16"/>
      <color rgb="FF00B050"/>
      <name val="Arial Narrow"/>
      <family val="2"/>
    </font>
    <font>
      <sz val="10"/>
      <name val="Arial"/>
      <family val="2"/>
    </font>
    <font>
      <b/>
      <sz val="11"/>
      <color theme="1"/>
      <name val="Arial Narrow"/>
      <family val="2"/>
    </font>
    <font>
      <sz val="11"/>
      <color rgb="FF9C0006"/>
      <name val="Arial Narrow"/>
      <family val="2"/>
    </font>
    <font>
      <sz val="14"/>
      <name val="Arial Narrow"/>
      <family val="2"/>
    </font>
    <font>
      <b/>
      <u/>
      <sz val="11"/>
      <color theme="1"/>
      <name val="Arial Narrow"/>
      <family val="2"/>
    </font>
    <font>
      <b/>
      <u/>
      <sz val="22"/>
      <name val="Arial Narrow"/>
      <family val="2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</borders>
  <cellStyleXfs count="26">
    <xf numFmtId="0" fontId="0" fillId="0" borderId="0"/>
    <xf numFmtId="4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7" fillId="0" borderId="0"/>
    <xf numFmtId="167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1" fillId="0" borderId="0"/>
    <xf numFmtId="0" fontId="7" fillId="0" borderId="0"/>
    <xf numFmtId="0" fontId="9" fillId="0" borderId="0"/>
    <xf numFmtId="165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5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0" fontId="7" fillId="0" borderId="0"/>
    <xf numFmtId="0" fontId="6" fillId="0" borderId="0"/>
    <xf numFmtId="0" fontId="11" fillId="2" borderId="0" applyNumberFormat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7" fillId="0" borderId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0" fontId="7" fillId="0" borderId="0"/>
  </cellStyleXfs>
  <cellXfs count="140">
    <xf numFmtId="0" fontId="0" fillId="0" borderId="0" xfId="0"/>
    <xf numFmtId="0" fontId="2" fillId="0" borderId="0" xfId="3" applyFont="1"/>
    <xf numFmtId="0" fontId="2" fillId="0" borderId="1" xfId="3" applyFont="1" applyBorder="1" applyAlignment="1">
      <alignment horizontal="center"/>
    </xf>
    <xf numFmtId="167" fontId="2" fillId="0" borderId="0" xfId="0" applyNumberFormat="1" applyFont="1" applyAlignment="1">
      <alignment horizontal="center" vertical="center"/>
    </xf>
    <xf numFmtId="0" fontId="2" fillId="0" borderId="0" xfId="3" applyFont="1" applyAlignment="1">
      <alignment vertical="center"/>
    </xf>
    <xf numFmtId="0" fontId="2" fillId="0" borderId="1" xfId="3" applyFont="1" applyBorder="1" applyAlignment="1">
      <alignment vertical="center"/>
    </xf>
    <xf numFmtId="0" fontId="2" fillId="0" borderId="0" xfId="3" applyFont="1" applyAlignment="1">
      <alignment horizontal="center" vertical="center"/>
    </xf>
    <xf numFmtId="0" fontId="2" fillId="0" borderId="0" xfId="3" applyFont="1" applyBorder="1" applyAlignment="1">
      <alignment horizontal="center" vertical="center"/>
    </xf>
    <xf numFmtId="0" fontId="2" fillId="0" borderId="0" xfId="3" applyFont="1" applyAlignment="1">
      <alignment horizontal="right" vertical="center"/>
    </xf>
    <xf numFmtId="0" fontId="2" fillId="0" borderId="0" xfId="3" applyFont="1" applyAlignment="1">
      <alignment horizontal="left" vertical="center" wrapText="1"/>
    </xf>
    <xf numFmtId="166" fontId="2" fillId="0" borderId="0" xfId="3" applyNumberFormat="1" applyFont="1" applyAlignment="1">
      <alignment horizontal="center" vertical="center"/>
    </xf>
    <xf numFmtId="166" fontId="2" fillId="0" borderId="0" xfId="4" applyNumberFormat="1" applyFont="1" applyAlignment="1">
      <alignment horizontal="center" vertical="center"/>
    </xf>
    <xf numFmtId="167" fontId="2" fillId="0" borderId="0" xfId="4" applyNumberFormat="1" applyFont="1" applyBorder="1" applyAlignment="1">
      <alignment horizontal="right" vertical="center"/>
    </xf>
    <xf numFmtId="167" fontId="2" fillId="0" borderId="0" xfId="4" applyNumberFormat="1" applyFont="1" applyAlignment="1">
      <alignment horizontal="right" vertical="center"/>
    </xf>
    <xf numFmtId="167" fontId="2" fillId="0" borderId="1" xfId="4" applyNumberFormat="1" applyFont="1" applyBorder="1" applyAlignment="1">
      <alignment horizontal="right" vertical="center"/>
    </xf>
    <xf numFmtId="0" fontId="4" fillId="0" borderId="0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166" fontId="2" fillId="0" borderId="0" xfId="0" applyNumberFormat="1" applyFont="1" applyAlignment="1">
      <alignment horizontal="center" vertical="center" wrapText="1"/>
    </xf>
    <xf numFmtId="0" fontId="4" fillId="0" borderId="0" xfId="3" applyFont="1" applyAlignment="1">
      <alignment horizontal="center" vertical="center"/>
    </xf>
    <xf numFmtId="166" fontId="4" fillId="0" borderId="0" xfId="3" applyNumberFormat="1" applyFont="1" applyAlignment="1">
      <alignment horizontal="center" vertical="center"/>
    </xf>
    <xf numFmtId="0" fontId="2" fillId="0" borderId="0" xfId="0" applyNumberFormat="1" applyFont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167" fontId="3" fillId="0" borderId="0" xfId="0" applyNumberFormat="1" applyFont="1" applyAlignment="1" applyProtection="1">
      <alignment horizontal="center" vertical="center"/>
    </xf>
    <xf numFmtId="0" fontId="2" fillId="0" borderId="0" xfId="0" applyNumberFormat="1" applyFont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 wrapText="1"/>
    </xf>
    <xf numFmtId="167" fontId="3" fillId="0" borderId="0" xfId="0" applyNumberFormat="1" applyFont="1" applyAlignment="1" applyProtection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3" applyFont="1" applyAlignment="1">
      <alignment horizontal="center"/>
    </xf>
    <xf numFmtId="0" fontId="5" fillId="0" borderId="0" xfId="3" applyFont="1" applyAlignment="1">
      <alignment horizontal="center" vertical="center"/>
    </xf>
    <xf numFmtId="0" fontId="3" fillId="0" borderId="0" xfId="3" applyFont="1" applyAlignment="1">
      <alignment horizontal="center" vertical="center"/>
    </xf>
    <xf numFmtId="0" fontId="2" fillId="0" borderId="0" xfId="3" applyFont="1" applyAlignment="1">
      <alignment horizontal="left" vertical="center"/>
    </xf>
    <xf numFmtId="0" fontId="3" fillId="0" borderId="0" xfId="3" applyFont="1" applyAlignment="1"/>
    <xf numFmtId="0" fontId="2" fillId="0" borderId="0" xfId="3" applyFont="1" applyAlignment="1"/>
    <xf numFmtId="0" fontId="4" fillId="0" borderId="0" xfId="3" applyFont="1"/>
    <xf numFmtId="0" fontId="5" fillId="0" borderId="0" xfId="3" applyFont="1"/>
    <xf numFmtId="0" fontId="5" fillId="0" borderId="0" xfId="3" applyFont="1" applyAlignment="1">
      <alignment horizontal="right"/>
    </xf>
    <xf numFmtId="0" fontId="2" fillId="0" borderId="0" xfId="3" applyFont="1" applyAlignment="1">
      <alignment horizontal="right"/>
    </xf>
    <xf numFmtId="167" fontId="3" fillId="0" borderId="0" xfId="0" applyNumberFormat="1" applyFont="1" applyAlignment="1" applyProtection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66" fontId="2" fillId="0" borderId="0" xfId="3" applyNumberFormat="1" applyFont="1" applyAlignment="1">
      <alignment horizontal="right" vertical="center"/>
    </xf>
    <xf numFmtId="0" fontId="5" fillId="0" borderId="0" xfId="3" applyFont="1" applyAlignment="1">
      <alignment horizontal="right" vertical="center"/>
    </xf>
    <xf numFmtId="167" fontId="6" fillId="0" borderId="0" xfId="4" applyNumberFormat="1" applyFont="1" applyBorder="1" applyAlignment="1">
      <alignment horizontal="right" vertical="center"/>
    </xf>
    <xf numFmtId="0" fontId="8" fillId="0" borderId="1" xfId="3" applyFont="1" applyBorder="1" applyAlignment="1">
      <alignment horizontal="left" vertical="center" wrapText="1"/>
    </xf>
    <xf numFmtId="0" fontId="4" fillId="0" borderId="0" xfId="3" applyFont="1" applyAlignment="1">
      <alignment horizontal="left" vertical="center" wrapText="1"/>
    </xf>
    <xf numFmtId="0" fontId="5" fillId="0" borderId="0" xfId="3" applyFont="1" applyAlignment="1">
      <alignment horizontal="left" vertical="center" wrapText="1"/>
    </xf>
    <xf numFmtId="167" fontId="2" fillId="0" borderId="0" xfId="1" applyNumberFormat="1" applyFont="1" applyAlignment="1">
      <alignment horizontal="center" vertical="center" wrapText="1"/>
    </xf>
    <xf numFmtId="2" fontId="2" fillId="0" borderId="0" xfId="0" applyNumberFormat="1" applyFont="1" applyAlignment="1" applyProtection="1">
      <alignment horizontal="center" vertical="center" wrapText="1"/>
    </xf>
    <xf numFmtId="2" fontId="2" fillId="0" borderId="0" xfId="0" applyNumberFormat="1" applyFont="1" applyAlignment="1" applyProtection="1">
      <alignment horizontal="center" vertical="center"/>
    </xf>
    <xf numFmtId="2" fontId="0" fillId="0" borderId="0" xfId="0" applyNumberFormat="1"/>
    <xf numFmtId="2" fontId="2" fillId="0" borderId="0" xfId="0" applyNumberFormat="1" applyFont="1" applyAlignment="1">
      <alignment horizontal="center" vertical="center"/>
    </xf>
    <xf numFmtId="167" fontId="6" fillId="0" borderId="0" xfId="1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1" xfId="3" applyFont="1" applyBorder="1" applyAlignment="1">
      <alignment horizontal="center" vertical="center"/>
    </xf>
    <xf numFmtId="167" fontId="3" fillId="0" borderId="0" xfId="2" applyNumberFormat="1" applyFont="1" applyAlignment="1" applyProtection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167" fontId="2" fillId="0" borderId="0" xfId="0" applyNumberFormat="1" applyFont="1" applyAlignment="1" applyProtection="1">
      <alignment horizontal="center" vertical="center" wrapText="1"/>
    </xf>
    <xf numFmtId="167" fontId="3" fillId="0" borderId="0" xfId="0" applyNumberFormat="1" applyFont="1" applyAlignment="1" applyProtection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2" fontId="2" fillId="0" borderId="0" xfId="0" applyNumberFormat="1" applyFont="1" applyAlignment="1" applyProtection="1">
      <alignment horizontal="center" vertical="center" wrapText="1"/>
    </xf>
    <xf numFmtId="166" fontId="2" fillId="0" borderId="1" xfId="3" applyNumberFormat="1" applyFont="1" applyBorder="1" applyAlignment="1">
      <alignment horizontal="left" vertical="center"/>
    </xf>
    <xf numFmtId="0" fontId="2" fillId="0" borderId="0" xfId="3" applyFont="1" applyBorder="1" applyAlignment="1">
      <alignment horizontal="left" vertical="center"/>
    </xf>
    <xf numFmtId="166" fontId="2" fillId="0" borderId="0" xfId="3" applyNumberFormat="1" applyFont="1" applyBorder="1" applyAlignment="1">
      <alignment horizontal="left" vertical="center"/>
    </xf>
    <xf numFmtId="0" fontId="2" fillId="0" borderId="0" xfId="3" applyFont="1" applyAlignment="1">
      <alignment horizontal="center" vertical="center"/>
    </xf>
    <xf numFmtId="0" fontId="2" fillId="0" borderId="0" xfId="3" applyFont="1" applyAlignment="1">
      <alignment horizontal="left" vertical="center" wrapText="1"/>
    </xf>
    <xf numFmtId="167" fontId="2" fillId="0" borderId="0" xfId="1" applyNumberFormat="1" applyFont="1" applyAlignment="1">
      <alignment horizontal="center" vertical="center" wrapText="1"/>
    </xf>
    <xf numFmtId="0" fontId="0" fillId="0" borderId="0" xfId="0"/>
    <xf numFmtId="0" fontId="2" fillId="0" borderId="0" xfId="3" applyFont="1" applyAlignment="1">
      <alignment horizontal="center"/>
    </xf>
    <xf numFmtId="0" fontId="3" fillId="0" borderId="0" xfId="3" applyFont="1" applyAlignment="1">
      <alignment horizontal="center"/>
    </xf>
    <xf numFmtId="0" fontId="2" fillId="0" borderId="0" xfId="3" applyFont="1" applyAlignment="1">
      <alignment horizontal="center" vertical="center"/>
    </xf>
    <xf numFmtId="9" fontId="2" fillId="0" borderId="0" xfId="3" applyNumberFormat="1" applyFont="1" applyAlignment="1">
      <alignment horizontal="center" vertical="center"/>
    </xf>
    <xf numFmtId="170" fontId="2" fillId="0" borderId="0" xfId="3" applyNumberFormat="1" applyFont="1" applyAlignment="1">
      <alignment horizontal="center" vertical="center"/>
    </xf>
    <xf numFmtId="166" fontId="2" fillId="0" borderId="0" xfId="3" applyNumberFormat="1" applyFont="1" applyAlignment="1">
      <alignment horizontal="center" vertical="center"/>
    </xf>
    <xf numFmtId="167" fontId="2" fillId="0" borderId="0" xfId="5" applyNumberFormat="1" applyFont="1" applyBorder="1" applyAlignment="1">
      <alignment horizontal="right" vertical="center"/>
    </xf>
    <xf numFmtId="0" fontId="3" fillId="0" borderId="0" xfId="3" applyFont="1" applyAlignment="1">
      <alignment horizontal="left" vertical="center" wrapText="1"/>
    </xf>
    <xf numFmtId="167" fontId="3" fillId="0" borderId="0" xfId="0" applyNumberFormat="1" applyFont="1" applyAlignment="1" applyProtection="1">
      <alignment horizontal="center" vertical="center" wrapText="1"/>
    </xf>
    <xf numFmtId="167" fontId="3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7" fontId="3" fillId="0" borderId="0" xfId="2" applyNumberFormat="1" applyFont="1" applyAlignment="1" applyProtection="1">
      <alignment horizontal="center" vertical="center" wrapText="1"/>
    </xf>
    <xf numFmtId="2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2" fontId="3" fillId="0" borderId="0" xfId="0" applyNumberFormat="1" applyFont="1" applyAlignment="1" applyProtection="1">
      <alignment horizontal="center" vertical="center" wrapText="1"/>
    </xf>
    <xf numFmtId="167" fontId="6" fillId="0" borderId="0" xfId="1" applyNumberFormat="1" applyFont="1" applyBorder="1" applyAlignment="1">
      <alignment horizontal="center" vertical="center" wrapText="1"/>
    </xf>
    <xf numFmtId="2" fontId="2" fillId="0" borderId="0" xfId="0" applyNumberFormat="1" applyFont="1" applyAlignment="1" applyProtection="1">
      <alignment horizontal="center" vertical="center" wrapText="1"/>
    </xf>
    <xf numFmtId="2" fontId="2" fillId="0" borderId="0" xfId="3" applyNumberFormat="1" applyFont="1" applyAlignment="1">
      <alignment horizontal="center" vertical="center"/>
    </xf>
    <xf numFmtId="2" fontId="3" fillId="0" borderId="0" xfId="3" applyNumberFormat="1" applyFont="1" applyAlignment="1">
      <alignment horizontal="center" vertical="center"/>
    </xf>
    <xf numFmtId="2" fontId="2" fillId="0" borderId="0" xfId="3" applyNumberFormat="1" applyFont="1" applyAlignment="1">
      <alignment vertical="center"/>
    </xf>
    <xf numFmtId="2" fontId="2" fillId="0" borderId="0" xfId="3" applyNumberFormat="1" applyFont="1" applyAlignment="1">
      <alignment horizontal="right" vertical="center"/>
    </xf>
    <xf numFmtId="2" fontId="5" fillId="0" borderId="0" xfId="3" applyNumberFormat="1" applyFont="1" applyAlignment="1">
      <alignment vertical="center"/>
    </xf>
    <xf numFmtId="2" fontId="4" fillId="0" borderId="0" xfId="3" applyNumberFormat="1" applyFont="1" applyAlignment="1">
      <alignment horizontal="center" vertical="center"/>
    </xf>
    <xf numFmtId="167" fontId="13" fillId="0" borderId="0" xfId="4" applyNumberFormat="1" applyFont="1" applyBorder="1" applyAlignment="1">
      <alignment horizontal="right" vertical="center"/>
    </xf>
    <xf numFmtId="0" fontId="3" fillId="3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vertical="center" wrapText="1"/>
    </xf>
    <xf numFmtId="166" fontId="3" fillId="3" borderId="0" xfId="0" applyNumberFormat="1" applyFont="1" applyFill="1" applyAlignment="1">
      <alignment horizontal="center" vertical="center" wrapText="1"/>
    </xf>
    <xf numFmtId="167" fontId="2" fillId="3" borderId="0" xfId="1" applyNumberFormat="1" applyFont="1" applyFill="1" applyAlignment="1">
      <alignment horizontal="center" vertical="center" wrapText="1"/>
    </xf>
    <xf numFmtId="2" fontId="3" fillId="3" borderId="0" xfId="0" applyNumberFormat="1" applyFont="1" applyFill="1" applyAlignment="1" applyProtection="1">
      <alignment horizontal="center" vertical="center" wrapText="1"/>
    </xf>
    <xf numFmtId="167" fontId="3" fillId="3" borderId="0" xfId="0" applyNumberFormat="1" applyFont="1" applyFill="1" applyAlignment="1" applyProtection="1">
      <alignment horizontal="center" vertical="center" wrapText="1"/>
    </xf>
    <xf numFmtId="171" fontId="2" fillId="0" borderId="0" xfId="3" applyNumberFormat="1" applyFont="1" applyAlignment="1">
      <alignment horizontal="center" vertical="center"/>
    </xf>
    <xf numFmtId="171" fontId="2" fillId="0" borderId="0" xfId="3" applyNumberFormat="1" applyFont="1" applyAlignment="1">
      <alignment horizontal="center" vertical="center"/>
    </xf>
    <xf numFmtId="171" fontId="5" fillId="0" borderId="0" xfId="3" applyNumberFormat="1" applyFont="1" applyAlignment="1">
      <alignment horizontal="center" vertical="center"/>
    </xf>
    <xf numFmtId="171" fontId="0" fillId="0" borderId="0" xfId="0" applyNumberFormat="1" applyFont="1" applyAlignment="1">
      <alignment horizontal="center" vertical="center"/>
    </xf>
    <xf numFmtId="171" fontId="5" fillId="0" borderId="0" xfId="4" applyNumberFormat="1" applyFont="1" applyAlignment="1">
      <alignment horizontal="center" vertical="center"/>
    </xf>
    <xf numFmtId="2" fontId="3" fillId="0" borderId="0" xfId="0" applyNumberFormat="1" applyFont="1" applyBorder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0" fontId="4" fillId="5" borderId="0" xfId="0" applyFont="1" applyFill="1" applyAlignment="1">
      <alignment vertical="center" wrapText="1"/>
    </xf>
    <xf numFmtId="0" fontId="2" fillId="0" borderId="0" xfId="3" applyFont="1" applyAlignment="1">
      <alignment horizontal="center" vertical="center"/>
    </xf>
    <xf numFmtId="166" fontId="3" fillId="0" borderId="0" xfId="3" applyNumberFormat="1" applyFont="1" applyAlignment="1">
      <alignment horizontal="center" vertical="center"/>
    </xf>
    <xf numFmtId="167" fontId="10" fillId="0" borderId="0" xfId="4" applyNumberFormat="1" applyFont="1" applyBorder="1" applyAlignment="1">
      <alignment horizontal="right" vertical="center"/>
    </xf>
    <xf numFmtId="0" fontId="3" fillId="0" borderId="0" xfId="3" applyFont="1"/>
    <xf numFmtId="2" fontId="2" fillId="0" borderId="0" xfId="3" applyNumberFormat="1" applyFont="1" applyFill="1" applyAlignment="1">
      <alignment horizontal="center" vertical="center"/>
    </xf>
    <xf numFmtId="0" fontId="2" fillId="0" borderId="0" xfId="3" applyFont="1" applyFill="1" applyAlignment="1">
      <alignment horizontal="left" vertical="center" wrapText="1"/>
    </xf>
    <xf numFmtId="0" fontId="2" fillId="0" borderId="0" xfId="3" applyFont="1" applyFill="1" applyAlignment="1">
      <alignment horizontal="center" vertical="center"/>
    </xf>
    <xf numFmtId="166" fontId="2" fillId="0" borderId="0" xfId="3" applyNumberFormat="1" applyFont="1" applyFill="1" applyAlignment="1">
      <alignment horizontal="center" vertical="center"/>
    </xf>
    <xf numFmtId="0" fontId="2" fillId="0" borderId="0" xfId="3" applyFont="1" applyFill="1"/>
    <xf numFmtId="0" fontId="2" fillId="0" borderId="0" xfId="3" applyFont="1" applyAlignment="1">
      <alignment horizontal="center" vertical="center"/>
    </xf>
    <xf numFmtId="167" fontId="6" fillId="0" borderId="0" xfId="4" applyFont="1" applyAlignment="1">
      <alignment horizontal="right" vertical="center"/>
    </xf>
    <xf numFmtId="167" fontId="2" fillId="0" borderId="0" xfId="4" applyFont="1" applyAlignment="1">
      <alignment horizontal="right" vertical="center"/>
    </xf>
    <xf numFmtId="167" fontId="3" fillId="0" borderId="0" xfId="4" applyFont="1" applyBorder="1" applyAlignment="1">
      <alignment horizontal="right" vertical="center"/>
    </xf>
    <xf numFmtId="0" fontId="2" fillId="0" borderId="0" xfId="3" applyFont="1" applyAlignment="1">
      <alignment horizontal="center" vertical="center"/>
    </xf>
    <xf numFmtId="167" fontId="2" fillId="0" borderId="0" xfId="4" applyFont="1" applyBorder="1" applyAlignment="1">
      <alignment horizontal="right" vertical="center"/>
    </xf>
    <xf numFmtId="2" fontId="2" fillId="0" borderId="0" xfId="3" applyNumberFormat="1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167" fontId="10" fillId="0" borderId="0" xfId="1" applyNumberFormat="1" applyFont="1" applyBorder="1" applyAlignment="1">
      <alignment horizontal="center" vertical="center" wrapText="1"/>
    </xf>
    <xf numFmtId="2" fontId="3" fillId="3" borderId="0" xfId="0" applyNumberFormat="1" applyFont="1" applyFill="1" applyAlignment="1">
      <alignment horizontal="center" vertical="center" wrapText="1"/>
    </xf>
    <xf numFmtId="167" fontId="3" fillId="6" borderId="3" xfId="1" applyNumberFormat="1" applyFont="1" applyFill="1" applyBorder="1" applyAlignment="1">
      <alignment horizontal="center" vertical="center" wrapText="1"/>
    </xf>
    <xf numFmtId="166" fontId="3" fillId="6" borderId="3" xfId="0" applyNumberFormat="1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vertical="center" wrapText="1"/>
    </xf>
    <xf numFmtId="2" fontId="3" fillId="6" borderId="2" xfId="0" applyNumberFormat="1" applyFont="1" applyFill="1" applyBorder="1" applyAlignment="1">
      <alignment horizontal="center" vertical="center" wrapText="1"/>
    </xf>
    <xf numFmtId="167" fontId="3" fillId="7" borderId="0" xfId="0" applyNumberFormat="1" applyFont="1" applyFill="1" applyAlignment="1">
      <alignment horizontal="center" vertical="center" wrapText="1"/>
    </xf>
    <xf numFmtId="167" fontId="3" fillId="7" borderId="0" xfId="0" applyNumberFormat="1" applyFont="1" applyFill="1" applyAlignment="1" applyProtection="1">
      <alignment horizontal="center" vertical="center" wrapText="1"/>
    </xf>
    <xf numFmtId="0" fontId="2" fillId="0" borderId="0" xfId="3" applyFont="1" applyAlignment="1">
      <alignment horizontal="center" vertical="center"/>
    </xf>
    <xf numFmtId="0" fontId="12" fillId="0" borderId="0" xfId="3" applyFont="1" applyAlignment="1">
      <alignment horizontal="center" vertical="center"/>
    </xf>
    <xf numFmtId="0" fontId="2" fillId="0" borderId="0" xfId="3" applyFont="1" applyAlignment="1">
      <alignment horizontal="center" vertical="center"/>
    </xf>
    <xf numFmtId="0" fontId="2" fillId="0" borderId="0" xfId="3" applyFont="1" applyAlignment="1">
      <alignment horizontal="center" vertical="center" wrapText="1"/>
    </xf>
    <xf numFmtId="0" fontId="4" fillId="0" borderId="0" xfId="3" applyFont="1" applyBorder="1" applyAlignment="1">
      <alignment horizontal="left" vertical="center" wrapText="1"/>
    </xf>
    <xf numFmtId="171" fontId="2" fillId="0" borderId="0" xfId="3" applyNumberFormat="1" applyFont="1" applyAlignment="1">
      <alignment horizontal="center" vertical="center" wrapText="1"/>
    </xf>
    <xf numFmtId="0" fontId="14" fillId="4" borderId="0" xfId="0" applyFont="1" applyFill="1" applyAlignment="1">
      <alignment horizontal="center" vertical="center" wrapText="1"/>
    </xf>
  </cellXfs>
  <cellStyles count="26">
    <cellStyle name="Insatisfaisant 2" xfId="15" xr:uid="{00000000-0005-0000-0000-000000000000}"/>
    <cellStyle name="Milliers 2" xfId="2" xr:uid="{00000000-0005-0000-0000-000001000000}"/>
    <cellStyle name="Milliers 2 2" xfId="18" xr:uid="{00000000-0005-0000-0000-000002000000}"/>
    <cellStyle name="Milliers 2 2 2" xfId="22" xr:uid="{00000000-0005-0000-0000-000003000000}"/>
    <cellStyle name="Milliers 3" xfId="5" xr:uid="{00000000-0005-0000-0000-000004000000}"/>
    <cellStyle name="Milliers 4" xfId="9" xr:uid="{00000000-0005-0000-0000-000005000000}"/>
    <cellStyle name="Milliers 4 2" xfId="11" xr:uid="{00000000-0005-0000-0000-000006000000}"/>
    <cellStyle name="Milliers 5" xfId="21" xr:uid="{00000000-0005-0000-0000-000007000000}"/>
    <cellStyle name="Monétaire 2" xfId="1" xr:uid="{00000000-0005-0000-0000-000008000000}"/>
    <cellStyle name="Monétaire 2 2" xfId="17" xr:uid="{00000000-0005-0000-0000-000009000000}"/>
    <cellStyle name="Monétaire 2 2 2" xfId="24" xr:uid="{00000000-0005-0000-0000-00000A000000}"/>
    <cellStyle name="Monétaire 3" xfId="4" xr:uid="{00000000-0005-0000-0000-00000B000000}"/>
    <cellStyle name="Monétaire 4" xfId="10" xr:uid="{00000000-0005-0000-0000-00000C000000}"/>
    <cellStyle name="Monétaire 4 2" xfId="12" xr:uid="{00000000-0005-0000-0000-00000D000000}"/>
    <cellStyle name="Monétaire 5" xfId="23" xr:uid="{00000000-0005-0000-0000-00000E000000}"/>
    <cellStyle name="Normal" xfId="0" builtinId="0"/>
    <cellStyle name="Normal 2" xfId="3" xr:uid="{00000000-0005-0000-0000-000010000000}"/>
    <cellStyle name="Normal 2 2" xfId="6" xr:uid="{00000000-0005-0000-0000-000011000000}"/>
    <cellStyle name="Normal 2 2 2" xfId="19" xr:uid="{00000000-0005-0000-0000-000012000000}"/>
    <cellStyle name="Normal 3" xfId="7" xr:uid="{00000000-0005-0000-0000-000013000000}"/>
    <cellStyle name="Normal 3 2" xfId="8" xr:uid="{00000000-0005-0000-0000-000014000000}"/>
    <cellStyle name="Normal 3 2 2" xfId="13" xr:uid="{00000000-0005-0000-0000-000015000000}"/>
    <cellStyle name="Normal 3 2 3" xfId="25" xr:uid="{00000000-0005-0000-0000-000016000000}"/>
    <cellStyle name="Normal 4" xfId="16" xr:uid="{00000000-0005-0000-0000-000017000000}"/>
    <cellStyle name="Normal 4 2" xfId="20" xr:uid="{00000000-0005-0000-0000-000018000000}"/>
    <cellStyle name="Normal 5" xfId="14" xr:uid="{00000000-0005-0000-0000-000019000000}"/>
  </cellStyles>
  <dxfs count="7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67" formatCode="_ &quot;SFr.&quot;\ * #,##0.00_ ;_ &quot;SFr.&quot;\ * \-#,##0.00_ ;_ &quot;SFr.&quot;\ * &quot;-&quot;??_ ;_ @_ "/>
      <alignment horizontal="center"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67" formatCode="_ &quot;SFr.&quot;\ * #,##0.00_ ;_ &quot;SFr.&quot;\ * \-#,##0.00_ ;_ &quot;SFr.&quot;\ * &quot;-&quot;??_ ;_ @_ 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67" formatCode="_ &quot;SFr.&quot;\ * #,##0.00_ ;_ &quot;SFr.&quot;\ * \-#,##0.00_ ;_ &quot;SFr.&quot;\ * &quot;-&quot;??_ ;_ @_ "/>
      <alignment horizontal="center"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67" formatCode="_ &quot;SFr.&quot;\ * #,##0.00_ ;_ &quot;SFr.&quot;\ * \-#,##0.00_ ;_ &quot;SFr.&quot;\ * &quot;-&quot;??_ ;_ @_ 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67" formatCode="_ &quot;SFr.&quot;\ * #,##0.00_ ;_ &quot;SFr.&quot;\ * \-#,##0.00_ ;_ &quot;SFr.&quot;\ * &quot;-&quot;??_ ;_ @_ "/>
      <alignment horizontal="center"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67" formatCode="_ &quot;SFr.&quot;\ * #,##0.00_ ;_ &quot;SFr.&quot;\ * \-#,##0.00_ ;_ &quot;SFr.&quot;\ * &quot;-&quot;??_ ;_ @_ 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67" formatCode="_ &quot;SFr.&quot;\ * #,##0.00_ ;_ &quot;SFr.&quot;\ * \-#,##0.00_ ;_ &quot;SFr.&quot;\ * &quot;-&quot;??_ ;_ @_ 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67" formatCode="_ &quot;SFr.&quot;\ * #,##0.00_ ;_ &quot;SFr.&quot;\ * \-#,##0.00_ ;_ &quot;SFr.&quot;\ * &quot;-&quot;??_ ;_ @_ 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66" formatCode="0.00;[Red]0.0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71" formatCode="[&lt;2]0.0&quot; jour&quot;;0.0&quot; jours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71" formatCode="[&lt;2]0.0&quot; jour&quot;;0.0&quot; jours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numFmt numFmtId="167" formatCode="_ &quot;SFr.&quot;\ * #,##0.00_ ;_ &quot;SFr.&quot;\ * \-#,##0.00_ ;_ &quot;SFr.&quot;\ * &quot;-&quot;??_ ;_ @_ "/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auto="1"/>
        <name val="Arial Narrow"/>
        <scheme val="none"/>
      </font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66" formatCode="0.00;[Red]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auto="1"/>
        <name val="Arial Narrow"/>
        <scheme val="none"/>
      </font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auto="1"/>
        <name val="Arial Narrow"/>
        <scheme val="none"/>
      </font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auto="1"/>
        <name val="Arial Narrow"/>
        <scheme val="none"/>
      </font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auto="1"/>
        <name val="Arial Narrow"/>
        <scheme val="none"/>
      </font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</dxfs>
  <tableStyles count="1" defaultTableStyle="TableStyleMedium2" defaultPivotStyle="PivotStyleMedium9">
    <tableStyle name="Style de tableau 1" pivot="0" count="1" xr9:uid="{00000000-0011-0000-FFFF-FFFF00000000}">
      <tableStyleElement type="wholeTable" dxfId="7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ableau6" displayName="Tableau6" ref="A17:K69" headerRowCount="0" headerRowDxfId="76" dataDxfId="75" headerRowCellStyle="Normal 2" dataCellStyle="Normal 2">
  <tableColumns count="11">
    <tableColumn id="1" xr3:uid="{00000000-0010-0000-0000-000001000000}" name="Colonne1" totalsRowLabel="Total" headerRowDxfId="74" dataDxfId="73" totalsRowDxfId="72" headerRowCellStyle="Normal 2" dataCellStyle="Normal 2"/>
    <tableColumn id="2" xr3:uid="{00000000-0010-0000-0000-000002000000}" name="Colonne2" headerRowDxfId="71" dataDxfId="70" totalsRowDxfId="69" headerRowCellStyle="Normal 2" dataCellStyle="Normal 2">
      <calculatedColumnFormula>IF(A17="","",VLOOKUP(A17,OFFSET(CAN!$A$6:$B$6,0,0,COUNTA(CAN!$A:$B)-1),2,FALSE))</calculatedColumnFormula>
    </tableColumn>
    <tableColumn id="3" xr3:uid="{00000000-0010-0000-0000-000003000000}" name="Colonne3" headerRowDxfId="68" dataDxfId="67" totalsRowDxfId="66" headerRowCellStyle="Normal 2" dataCellStyle="Normal 2">
      <calculatedColumnFormula>IF(A17="","",VLOOKUP(A17,OFFSET(CAN!$A$6:$E$6,0,0,COUNTA(CAN!$A:$B)-1),3,FALSE))</calculatedColumnFormula>
    </tableColumn>
    <tableColumn id="4" xr3:uid="{00000000-0010-0000-0000-000004000000}" name="Colonne4" headerRowDxfId="65" dataDxfId="64" totalsRowDxfId="63" headerRowCellStyle="Normal 2" dataCellStyle="Normal 2"/>
    <tableColumn id="5" xr3:uid="{00000000-0010-0000-0000-000005000000}" name="Colonne5" headerRowDxfId="62" dataDxfId="61" totalsRowDxfId="60" headerRowCellStyle="Normal 2" dataCellStyle="Normal 2">
      <calculatedColumnFormula>IF(A17="","",VLOOKUP(A17,OFFSET(CAN!$A$6:$E$6,0,0,COUNTA(CAN!$A:$B)-1),5,FALSE))</calculatedColumnFormula>
    </tableColumn>
    <tableColumn id="6" xr3:uid="{00000000-0010-0000-0000-000006000000}" name="Colonne6" headerRowDxfId="59" dataDxfId="58" totalsRowDxfId="57" headerRowCellStyle="Normal 2" dataCellStyle="Monétaire 3">
      <calculatedColumnFormula>IFERROR(MROUND(IF(A17&lt;&gt;"",D17*E17,""),0.05),"")</calculatedColumnFormula>
    </tableColumn>
    <tableColumn id="7" xr3:uid="{00000000-0010-0000-0000-000007000000}" name="Colonne7" headerRowDxfId="56" dataDxfId="55" totalsRowDxfId="54" headerRowCellStyle="Normal 2" dataCellStyle="Normal 2"/>
    <tableColumn id="8" xr3:uid="{00000000-0010-0000-0000-000008000000}" name="Colonne8" headerRowDxfId="53" dataDxfId="52" totalsRowDxfId="51" headerRowCellStyle="Normal 2" dataCellStyle="Normal 2">
      <calculatedColumnFormula>IF(A17&lt;&gt;"",D17,"")</calculatedColumnFormula>
    </tableColumn>
    <tableColumn id="9" xr3:uid="{00000000-0010-0000-0000-000009000000}" name="Colonne9" headerRowDxfId="50" dataDxfId="49" totalsRowDxfId="48" headerRowCellStyle="Normal 2" dataCellStyle="Normal 2">
      <calculatedColumnFormula>IF(A17="","",VLOOKUP(A17,OFFSET(CAN!$A$6:$H$6,0,0,COUNTA(CAN!$A:$B)-1),8,FALSE))</calculatedColumnFormula>
    </tableColumn>
    <tableColumn id="10" xr3:uid="{00000000-0010-0000-0000-00000A000000}" name="Colonne10" headerRowDxfId="47" dataDxfId="46" totalsRowDxfId="45" headerRowCellStyle="Normal 2" dataCellStyle="Normal 2">
      <calculatedColumnFormula>IF(A17&lt;&gt;"",H17*I17,"")</calculatedColumnFormula>
    </tableColumn>
    <tableColumn id="11" xr3:uid="{00000000-0010-0000-0000-00000B000000}" name="Colonne11" totalsRowFunction="count" headerRowDxfId="44" dataDxfId="43" totalsRowDxfId="42" headerRowCellStyle="Normal 2" dataCellStyle="Normal 2">
      <calculatedColumnFormula>IF(A17&lt;&gt;"",J17/$K$13,"")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7:T18" headerRowCount="0" totalsRowShown="0" headerRowDxfId="41" dataDxfId="40">
  <tableColumns count="20">
    <tableColumn id="1" xr3:uid="{00000000-0010-0000-0100-000001000000}" name="code" headerRowDxfId="39" dataDxfId="38"/>
    <tableColumn id="2" xr3:uid="{00000000-0010-0000-0100-000002000000}" name="descriptions" headerRowDxfId="37" dataDxfId="36"/>
    <tableColumn id="3" xr3:uid="{00000000-0010-0000-0100-000003000000}" name="unité" headerRowDxfId="35" dataDxfId="34"/>
    <tableColumn id="4" xr3:uid="{00000000-0010-0000-0100-000004000000}" name="quantité" headerRowDxfId="33" dataDxfId="32"/>
    <tableColumn id="5" xr3:uid="{00000000-0010-0000-0100-000005000000}" name="prix" headerRowDxfId="31" dataDxfId="0">
      <calculatedColumnFormula>MROUND(SUM(M7+Q7+T7),0.05)</calculatedColumnFormula>
    </tableColumn>
    <tableColumn id="6" xr3:uid="{00000000-0010-0000-0100-000006000000}" name="total" headerRowDxfId="30" dataDxfId="29" dataCellStyle="Monétaire 2"/>
    <tableColumn id="7" xr3:uid="{00000000-0010-0000-0100-000007000000}" name="Colonne1" headerRowDxfId="28" dataDxfId="27"/>
    <tableColumn id="8" xr3:uid="{00000000-0010-0000-0100-000008000000}" name="Colonne2" headerRowDxfId="26" dataDxfId="25"/>
    <tableColumn id="9" xr3:uid="{00000000-0010-0000-0100-000009000000}" name="Colonne3" headerRowDxfId="24" dataDxfId="23"/>
    <tableColumn id="10" xr3:uid="{00000000-0010-0000-0100-00000A000000}" name="Colonne4" headerRowDxfId="22" dataDxfId="21"/>
    <tableColumn id="11" xr3:uid="{00000000-0010-0000-0100-00000B000000}" name="Colonne5" headerRowDxfId="20" dataDxfId="19"/>
    <tableColumn id="12" xr3:uid="{00000000-0010-0000-0100-00000C000000}" name="Colonne6" headerRowDxfId="18" dataDxfId="17"/>
    <tableColumn id="13" xr3:uid="{00000000-0010-0000-0100-00000D000000}" name="Colonne7" headerRowDxfId="16" dataDxfId="15" dataCellStyle="Milliers 2">
      <calculatedColumnFormula>SUM($H$5*H7+$I$5*I7+$J$5*J7+$K$5*K7+$L$5*L7)</calculatedColumnFormula>
    </tableColumn>
    <tableColumn id="14" xr3:uid="{00000000-0010-0000-0100-00000E000000}" name="Colonne8" headerRowDxfId="14" dataDxfId="13"/>
    <tableColumn id="15" xr3:uid="{00000000-0010-0000-0100-00000F000000}" name="Colonne9" headerRowDxfId="12" dataDxfId="11"/>
    <tableColumn id="16" xr3:uid="{00000000-0010-0000-0100-000010000000}" name="Colonne10" headerRowDxfId="10" dataDxfId="9"/>
    <tableColumn id="17" xr3:uid="{00000000-0010-0000-0100-000011000000}" name="Colonne11" headerRowDxfId="8" dataDxfId="7">
      <calculatedColumnFormula>SUM($N$5*N7+$O$5*O7+$P$5*P7)</calculatedColumnFormula>
    </tableColumn>
    <tableColumn id="67" xr3:uid="{00000000-0010-0000-0100-000043000000}" name="Colonne36" headerRowDxfId="6" dataDxfId="5"/>
    <tableColumn id="66" xr3:uid="{00000000-0010-0000-0100-000042000000}" name="Colonne37" headerRowDxfId="4" dataDxfId="3"/>
    <tableColumn id="65" xr3:uid="{00000000-0010-0000-0100-000041000000}" name="Colonne38" headerRowDxfId="2" dataDxfId="1">
      <calculatedColumnFormula>SUM($R$5*R7+$S$5*S7)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7:K632"/>
  <sheetViews>
    <sheetView tabSelected="1" topLeftCell="A10" zoomScaleNormal="100" workbookViewId="0">
      <selection activeCell="F64" sqref="F64"/>
    </sheetView>
  </sheetViews>
  <sheetFormatPr baseColWidth="10" defaultRowHeight="13.5" x14ac:dyDescent="0.35"/>
  <cols>
    <col min="1" max="1" width="9.1328125" style="4" customWidth="1"/>
    <col min="2" max="2" width="43" style="9" customWidth="1"/>
    <col min="3" max="3" width="3" style="28" customWidth="1"/>
    <col min="4" max="4" width="4.1328125" style="6" customWidth="1"/>
    <col min="5" max="5" width="12.73046875" style="10" customWidth="1"/>
    <col min="6" max="6" width="20.59765625" style="13" customWidth="1"/>
    <col min="7" max="7" width="11.3984375" style="1"/>
    <col min="8" max="10" width="11.3984375" style="71"/>
    <col min="11" max="11" width="15.73046875" style="99" bestFit="1" customWidth="1"/>
    <col min="12" max="256" width="11.3984375" style="1"/>
    <col min="257" max="257" width="5.73046875" style="1" customWidth="1"/>
    <col min="258" max="258" width="43" style="1" customWidth="1"/>
    <col min="259" max="259" width="5" style="1" customWidth="1"/>
    <col min="260" max="260" width="6.1328125" style="1" customWidth="1"/>
    <col min="261" max="261" width="9.59765625" style="1" customWidth="1"/>
    <col min="262" max="262" width="20.59765625" style="1" customWidth="1"/>
    <col min="263" max="266" width="11.3984375" style="1"/>
    <col min="267" max="267" width="15.73046875" style="1" bestFit="1" customWidth="1"/>
    <col min="268" max="512" width="11.3984375" style="1"/>
    <col min="513" max="513" width="5.73046875" style="1" customWidth="1"/>
    <col min="514" max="514" width="43" style="1" customWidth="1"/>
    <col min="515" max="515" width="5" style="1" customWidth="1"/>
    <col min="516" max="516" width="6.1328125" style="1" customWidth="1"/>
    <col min="517" max="517" width="9.59765625" style="1" customWidth="1"/>
    <col min="518" max="518" width="20.59765625" style="1" customWidth="1"/>
    <col min="519" max="522" width="11.3984375" style="1"/>
    <col min="523" max="523" width="15.73046875" style="1" bestFit="1" customWidth="1"/>
    <col min="524" max="768" width="11.3984375" style="1"/>
    <col min="769" max="769" width="5.73046875" style="1" customWidth="1"/>
    <col min="770" max="770" width="43" style="1" customWidth="1"/>
    <col min="771" max="771" width="5" style="1" customWidth="1"/>
    <col min="772" max="772" width="6.1328125" style="1" customWidth="1"/>
    <col min="773" max="773" width="9.59765625" style="1" customWidth="1"/>
    <col min="774" max="774" width="20.59765625" style="1" customWidth="1"/>
    <col min="775" max="778" width="11.3984375" style="1"/>
    <col min="779" max="779" width="15.73046875" style="1" bestFit="1" customWidth="1"/>
    <col min="780" max="1024" width="11.3984375" style="1"/>
    <col min="1025" max="1025" width="5.73046875" style="1" customWidth="1"/>
    <col min="1026" max="1026" width="43" style="1" customWidth="1"/>
    <col min="1027" max="1027" width="5" style="1" customWidth="1"/>
    <col min="1028" max="1028" width="6.1328125" style="1" customWidth="1"/>
    <col min="1029" max="1029" width="9.59765625" style="1" customWidth="1"/>
    <col min="1030" max="1030" width="20.59765625" style="1" customWidth="1"/>
    <col min="1031" max="1034" width="11.3984375" style="1"/>
    <col min="1035" max="1035" width="15.73046875" style="1" bestFit="1" customWidth="1"/>
    <col min="1036" max="1280" width="11.3984375" style="1"/>
    <col min="1281" max="1281" width="5.73046875" style="1" customWidth="1"/>
    <col min="1282" max="1282" width="43" style="1" customWidth="1"/>
    <col min="1283" max="1283" width="5" style="1" customWidth="1"/>
    <col min="1284" max="1284" width="6.1328125" style="1" customWidth="1"/>
    <col min="1285" max="1285" width="9.59765625" style="1" customWidth="1"/>
    <col min="1286" max="1286" width="20.59765625" style="1" customWidth="1"/>
    <col min="1287" max="1290" width="11.3984375" style="1"/>
    <col min="1291" max="1291" width="15.73046875" style="1" bestFit="1" customWidth="1"/>
    <col min="1292" max="1536" width="11.3984375" style="1"/>
    <col min="1537" max="1537" width="5.73046875" style="1" customWidth="1"/>
    <col min="1538" max="1538" width="43" style="1" customWidth="1"/>
    <col min="1539" max="1539" width="5" style="1" customWidth="1"/>
    <col min="1540" max="1540" width="6.1328125" style="1" customWidth="1"/>
    <col min="1541" max="1541" width="9.59765625" style="1" customWidth="1"/>
    <col min="1542" max="1542" width="20.59765625" style="1" customWidth="1"/>
    <col min="1543" max="1546" width="11.3984375" style="1"/>
    <col min="1547" max="1547" width="15.73046875" style="1" bestFit="1" customWidth="1"/>
    <col min="1548" max="1792" width="11.3984375" style="1"/>
    <col min="1793" max="1793" width="5.73046875" style="1" customWidth="1"/>
    <col min="1794" max="1794" width="43" style="1" customWidth="1"/>
    <col min="1795" max="1795" width="5" style="1" customWidth="1"/>
    <col min="1796" max="1796" width="6.1328125" style="1" customWidth="1"/>
    <col min="1797" max="1797" width="9.59765625" style="1" customWidth="1"/>
    <col min="1798" max="1798" width="20.59765625" style="1" customWidth="1"/>
    <col min="1799" max="1802" width="11.3984375" style="1"/>
    <col min="1803" max="1803" width="15.73046875" style="1" bestFit="1" customWidth="1"/>
    <col min="1804" max="2048" width="11.3984375" style="1"/>
    <col min="2049" max="2049" width="5.73046875" style="1" customWidth="1"/>
    <col min="2050" max="2050" width="43" style="1" customWidth="1"/>
    <col min="2051" max="2051" width="5" style="1" customWidth="1"/>
    <col min="2052" max="2052" width="6.1328125" style="1" customWidth="1"/>
    <col min="2053" max="2053" width="9.59765625" style="1" customWidth="1"/>
    <col min="2054" max="2054" width="20.59765625" style="1" customWidth="1"/>
    <col min="2055" max="2058" width="11.3984375" style="1"/>
    <col min="2059" max="2059" width="15.73046875" style="1" bestFit="1" customWidth="1"/>
    <col min="2060" max="2304" width="11.3984375" style="1"/>
    <col min="2305" max="2305" width="5.73046875" style="1" customWidth="1"/>
    <col min="2306" max="2306" width="43" style="1" customWidth="1"/>
    <col min="2307" max="2307" width="5" style="1" customWidth="1"/>
    <col min="2308" max="2308" width="6.1328125" style="1" customWidth="1"/>
    <col min="2309" max="2309" width="9.59765625" style="1" customWidth="1"/>
    <col min="2310" max="2310" width="20.59765625" style="1" customWidth="1"/>
    <col min="2311" max="2314" width="11.3984375" style="1"/>
    <col min="2315" max="2315" width="15.73046875" style="1" bestFit="1" customWidth="1"/>
    <col min="2316" max="2560" width="11.3984375" style="1"/>
    <col min="2561" max="2561" width="5.73046875" style="1" customWidth="1"/>
    <col min="2562" max="2562" width="43" style="1" customWidth="1"/>
    <col min="2563" max="2563" width="5" style="1" customWidth="1"/>
    <col min="2564" max="2564" width="6.1328125" style="1" customWidth="1"/>
    <col min="2565" max="2565" width="9.59765625" style="1" customWidth="1"/>
    <col min="2566" max="2566" width="20.59765625" style="1" customWidth="1"/>
    <col min="2567" max="2570" width="11.3984375" style="1"/>
    <col min="2571" max="2571" width="15.73046875" style="1" bestFit="1" customWidth="1"/>
    <col min="2572" max="2816" width="11.3984375" style="1"/>
    <col min="2817" max="2817" width="5.73046875" style="1" customWidth="1"/>
    <col min="2818" max="2818" width="43" style="1" customWidth="1"/>
    <col min="2819" max="2819" width="5" style="1" customWidth="1"/>
    <col min="2820" max="2820" width="6.1328125" style="1" customWidth="1"/>
    <col min="2821" max="2821" width="9.59765625" style="1" customWidth="1"/>
    <col min="2822" max="2822" width="20.59765625" style="1" customWidth="1"/>
    <col min="2823" max="2826" width="11.3984375" style="1"/>
    <col min="2827" max="2827" width="15.73046875" style="1" bestFit="1" customWidth="1"/>
    <col min="2828" max="3072" width="11.3984375" style="1"/>
    <col min="3073" max="3073" width="5.73046875" style="1" customWidth="1"/>
    <col min="3074" max="3074" width="43" style="1" customWidth="1"/>
    <col min="3075" max="3075" width="5" style="1" customWidth="1"/>
    <col min="3076" max="3076" width="6.1328125" style="1" customWidth="1"/>
    <col min="3077" max="3077" width="9.59765625" style="1" customWidth="1"/>
    <col min="3078" max="3078" width="20.59765625" style="1" customWidth="1"/>
    <col min="3079" max="3082" width="11.3984375" style="1"/>
    <col min="3083" max="3083" width="15.73046875" style="1" bestFit="1" customWidth="1"/>
    <col min="3084" max="3328" width="11.3984375" style="1"/>
    <col min="3329" max="3329" width="5.73046875" style="1" customWidth="1"/>
    <col min="3330" max="3330" width="43" style="1" customWidth="1"/>
    <col min="3331" max="3331" width="5" style="1" customWidth="1"/>
    <col min="3332" max="3332" width="6.1328125" style="1" customWidth="1"/>
    <col min="3333" max="3333" width="9.59765625" style="1" customWidth="1"/>
    <col min="3334" max="3334" width="20.59765625" style="1" customWidth="1"/>
    <col min="3335" max="3338" width="11.3984375" style="1"/>
    <col min="3339" max="3339" width="15.73046875" style="1" bestFit="1" customWidth="1"/>
    <col min="3340" max="3584" width="11.3984375" style="1"/>
    <col min="3585" max="3585" width="5.73046875" style="1" customWidth="1"/>
    <col min="3586" max="3586" width="43" style="1" customWidth="1"/>
    <col min="3587" max="3587" width="5" style="1" customWidth="1"/>
    <col min="3588" max="3588" width="6.1328125" style="1" customWidth="1"/>
    <col min="3589" max="3589" width="9.59765625" style="1" customWidth="1"/>
    <col min="3590" max="3590" width="20.59765625" style="1" customWidth="1"/>
    <col min="3591" max="3594" width="11.3984375" style="1"/>
    <col min="3595" max="3595" width="15.73046875" style="1" bestFit="1" customWidth="1"/>
    <col min="3596" max="3840" width="11.3984375" style="1"/>
    <col min="3841" max="3841" width="5.73046875" style="1" customWidth="1"/>
    <col min="3842" max="3842" width="43" style="1" customWidth="1"/>
    <col min="3843" max="3843" width="5" style="1" customWidth="1"/>
    <col min="3844" max="3844" width="6.1328125" style="1" customWidth="1"/>
    <col min="3845" max="3845" width="9.59765625" style="1" customWidth="1"/>
    <col min="3846" max="3846" width="20.59765625" style="1" customWidth="1"/>
    <col min="3847" max="3850" width="11.3984375" style="1"/>
    <col min="3851" max="3851" width="15.73046875" style="1" bestFit="1" customWidth="1"/>
    <col min="3852" max="4096" width="11.3984375" style="1"/>
    <col min="4097" max="4097" width="5.73046875" style="1" customWidth="1"/>
    <col min="4098" max="4098" width="43" style="1" customWidth="1"/>
    <col min="4099" max="4099" width="5" style="1" customWidth="1"/>
    <col min="4100" max="4100" width="6.1328125" style="1" customWidth="1"/>
    <col min="4101" max="4101" width="9.59765625" style="1" customWidth="1"/>
    <col min="4102" max="4102" width="20.59765625" style="1" customWidth="1"/>
    <col min="4103" max="4106" width="11.3984375" style="1"/>
    <col min="4107" max="4107" width="15.73046875" style="1" bestFit="1" customWidth="1"/>
    <col min="4108" max="4352" width="11.3984375" style="1"/>
    <col min="4353" max="4353" width="5.73046875" style="1" customWidth="1"/>
    <col min="4354" max="4354" width="43" style="1" customWidth="1"/>
    <col min="4355" max="4355" width="5" style="1" customWidth="1"/>
    <col min="4356" max="4356" width="6.1328125" style="1" customWidth="1"/>
    <col min="4357" max="4357" width="9.59765625" style="1" customWidth="1"/>
    <col min="4358" max="4358" width="20.59765625" style="1" customWidth="1"/>
    <col min="4359" max="4362" width="11.3984375" style="1"/>
    <col min="4363" max="4363" width="15.73046875" style="1" bestFit="1" customWidth="1"/>
    <col min="4364" max="4608" width="11.3984375" style="1"/>
    <col min="4609" max="4609" width="5.73046875" style="1" customWidth="1"/>
    <col min="4610" max="4610" width="43" style="1" customWidth="1"/>
    <col min="4611" max="4611" width="5" style="1" customWidth="1"/>
    <col min="4612" max="4612" width="6.1328125" style="1" customWidth="1"/>
    <col min="4613" max="4613" width="9.59765625" style="1" customWidth="1"/>
    <col min="4614" max="4614" width="20.59765625" style="1" customWidth="1"/>
    <col min="4615" max="4618" width="11.3984375" style="1"/>
    <col min="4619" max="4619" width="15.73046875" style="1" bestFit="1" customWidth="1"/>
    <col min="4620" max="4864" width="11.3984375" style="1"/>
    <col min="4865" max="4865" width="5.73046875" style="1" customWidth="1"/>
    <col min="4866" max="4866" width="43" style="1" customWidth="1"/>
    <col min="4867" max="4867" width="5" style="1" customWidth="1"/>
    <col min="4868" max="4868" width="6.1328125" style="1" customWidth="1"/>
    <col min="4869" max="4869" width="9.59765625" style="1" customWidth="1"/>
    <col min="4870" max="4870" width="20.59765625" style="1" customWidth="1"/>
    <col min="4871" max="4874" width="11.3984375" style="1"/>
    <col min="4875" max="4875" width="15.73046875" style="1" bestFit="1" customWidth="1"/>
    <col min="4876" max="5120" width="11.3984375" style="1"/>
    <col min="5121" max="5121" width="5.73046875" style="1" customWidth="1"/>
    <col min="5122" max="5122" width="43" style="1" customWidth="1"/>
    <col min="5123" max="5123" width="5" style="1" customWidth="1"/>
    <col min="5124" max="5124" width="6.1328125" style="1" customWidth="1"/>
    <col min="5125" max="5125" width="9.59765625" style="1" customWidth="1"/>
    <col min="5126" max="5126" width="20.59765625" style="1" customWidth="1"/>
    <col min="5127" max="5130" width="11.3984375" style="1"/>
    <col min="5131" max="5131" width="15.73046875" style="1" bestFit="1" customWidth="1"/>
    <col min="5132" max="5376" width="11.3984375" style="1"/>
    <col min="5377" max="5377" width="5.73046875" style="1" customWidth="1"/>
    <col min="5378" max="5378" width="43" style="1" customWidth="1"/>
    <col min="5379" max="5379" width="5" style="1" customWidth="1"/>
    <col min="5380" max="5380" width="6.1328125" style="1" customWidth="1"/>
    <col min="5381" max="5381" width="9.59765625" style="1" customWidth="1"/>
    <col min="5382" max="5382" width="20.59765625" style="1" customWidth="1"/>
    <col min="5383" max="5386" width="11.3984375" style="1"/>
    <col min="5387" max="5387" width="15.73046875" style="1" bestFit="1" customWidth="1"/>
    <col min="5388" max="5632" width="11.3984375" style="1"/>
    <col min="5633" max="5633" width="5.73046875" style="1" customWidth="1"/>
    <col min="5634" max="5634" width="43" style="1" customWidth="1"/>
    <col min="5635" max="5635" width="5" style="1" customWidth="1"/>
    <col min="5636" max="5636" width="6.1328125" style="1" customWidth="1"/>
    <col min="5637" max="5637" width="9.59765625" style="1" customWidth="1"/>
    <col min="5638" max="5638" width="20.59765625" style="1" customWidth="1"/>
    <col min="5639" max="5642" width="11.3984375" style="1"/>
    <col min="5643" max="5643" width="15.73046875" style="1" bestFit="1" customWidth="1"/>
    <col min="5644" max="5888" width="11.3984375" style="1"/>
    <col min="5889" max="5889" width="5.73046875" style="1" customWidth="1"/>
    <col min="5890" max="5890" width="43" style="1" customWidth="1"/>
    <col min="5891" max="5891" width="5" style="1" customWidth="1"/>
    <col min="5892" max="5892" width="6.1328125" style="1" customWidth="1"/>
    <col min="5893" max="5893" width="9.59765625" style="1" customWidth="1"/>
    <col min="5894" max="5894" width="20.59765625" style="1" customWidth="1"/>
    <col min="5895" max="5898" width="11.3984375" style="1"/>
    <col min="5899" max="5899" width="15.73046875" style="1" bestFit="1" customWidth="1"/>
    <col min="5900" max="6144" width="11.3984375" style="1"/>
    <col min="6145" max="6145" width="5.73046875" style="1" customWidth="1"/>
    <col min="6146" max="6146" width="43" style="1" customWidth="1"/>
    <col min="6147" max="6147" width="5" style="1" customWidth="1"/>
    <col min="6148" max="6148" width="6.1328125" style="1" customWidth="1"/>
    <col min="6149" max="6149" width="9.59765625" style="1" customWidth="1"/>
    <col min="6150" max="6150" width="20.59765625" style="1" customWidth="1"/>
    <col min="6151" max="6154" width="11.3984375" style="1"/>
    <col min="6155" max="6155" width="15.73046875" style="1" bestFit="1" customWidth="1"/>
    <col min="6156" max="6400" width="11.3984375" style="1"/>
    <col min="6401" max="6401" width="5.73046875" style="1" customWidth="1"/>
    <col min="6402" max="6402" width="43" style="1" customWidth="1"/>
    <col min="6403" max="6403" width="5" style="1" customWidth="1"/>
    <col min="6404" max="6404" width="6.1328125" style="1" customWidth="1"/>
    <col min="6405" max="6405" width="9.59765625" style="1" customWidth="1"/>
    <col min="6406" max="6406" width="20.59765625" style="1" customWidth="1"/>
    <col min="6407" max="6410" width="11.3984375" style="1"/>
    <col min="6411" max="6411" width="15.73046875" style="1" bestFit="1" customWidth="1"/>
    <col min="6412" max="6656" width="11.3984375" style="1"/>
    <col min="6657" max="6657" width="5.73046875" style="1" customWidth="1"/>
    <col min="6658" max="6658" width="43" style="1" customWidth="1"/>
    <col min="6659" max="6659" width="5" style="1" customWidth="1"/>
    <col min="6660" max="6660" width="6.1328125" style="1" customWidth="1"/>
    <col min="6661" max="6661" width="9.59765625" style="1" customWidth="1"/>
    <col min="6662" max="6662" width="20.59765625" style="1" customWidth="1"/>
    <col min="6663" max="6666" width="11.3984375" style="1"/>
    <col min="6667" max="6667" width="15.73046875" style="1" bestFit="1" customWidth="1"/>
    <col min="6668" max="6912" width="11.3984375" style="1"/>
    <col min="6913" max="6913" width="5.73046875" style="1" customWidth="1"/>
    <col min="6914" max="6914" width="43" style="1" customWidth="1"/>
    <col min="6915" max="6915" width="5" style="1" customWidth="1"/>
    <col min="6916" max="6916" width="6.1328125" style="1" customWidth="1"/>
    <col min="6917" max="6917" width="9.59765625" style="1" customWidth="1"/>
    <col min="6918" max="6918" width="20.59765625" style="1" customWidth="1"/>
    <col min="6919" max="6922" width="11.3984375" style="1"/>
    <col min="6923" max="6923" width="15.73046875" style="1" bestFit="1" customWidth="1"/>
    <col min="6924" max="7168" width="11.3984375" style="1"/>
    <col min="7169" max="7169" width="5.73046875" style="1" customWidth="1"/>
    <col min="7170" max="7170" width="43" style="1" customWidth="1"/>
    <col min="7171" max="7171" width="5" style="1" customWidth="1"/>
    <col min="7172" max="7172" width="6.1328125" style="1" customWidth="1"/>
    <col min="7173" max="7173" width="9.59765625" style="1" customWidth="1"/>
    <col min="7174" max="7174" width="20.59765625" style="1" customWidth="1"/>
    <col min="7175" max="7178" width="11.3984375" style="1"/>
    <col min="7179" max="7179" width="15.73046875" style="1" bestFit="1" customWidth="1"/>
    <col min="7180" max="7424" width="11.3984375" style="1"/>
    <col min="7425" max="7425" width="5.73046875" style="1" customWidth="1"/>
    <col min="7426" max="7426" width="43" style="1" customWidth="1"/>
    <col min="7427" max="7427" width="5" style="1" customWidth="1"/>
    <col min="7428" max="7428" width="6.1328125" style="1" customWidth="1"/>
    <col min="7429" max="7429" width="9.59765625" style="1" customWidth="1"/>
    <col min="7430" max="7430" width="20.59765625" style="1" customWidth="1"/>
    <col min="7431" max="7434" width="11.3984375" style="1"/>
    <col min="7435" max="7435" width="15.73046875" style="1" bestFit="1" customWidth="1"/>
    <col min="7436" max="7680" width="11.3984375" style="1"/>
    <col min="7681" max="7681" width="5.73046875" style="1" customWidth="1"/>
    <col min="7682" max="7682" width="43" style="1" customWidth="1"/>
    <col min="7683" max="7683" width="5" style="1" customWidth="1"/>
    <col min="7684" max="7684" width="6.1328125" style="1" customWidth="1"/>
    <col min="7685" max="7685" width="9.59765625" style="1" customWidth="1"/>
    <col min="7686" max="7686" width="20.59765625" style="1" customWidth="1"/>
    <col min="7687" max="7690" width="11.3984375" style="1"/>
    <col min="7691" max="7691" width="15.73046875" style="1" bestFit="1" customWidth="1"/>
    <col min="7692" max="7936" width="11.3984375" style="1"/>
    <col min="7937" max="7937" width="5.73046875" style="1" customWidth="1"/>
    <col min="7938" max="7938" width="43" style="1" customWidth="1"/>
    <col min="7939" max="7939" width="5" style="1" customWidth="1"/>
    <col min="7940" max="7940" width="6.1328125" style="1" customWidth="1"/>
    <col min="7941" max="7941" width="9.59765625" style="1" customWidth="1"/>
    <col min="7942" max="7942" width="20.59765625" style="1" customWidth="1"/>
    <col min="7943" max="7946" width="11.3984375" style="1"/>
    <col min="7947" max="7947" width="15.73046875" style="1" bestFit="1" customWidth="1"/>
    <col min="7948" max="8192" width="11.3984375" style="1"/>
    <col min="8193" max="8193" width="5.73046875" style="1" customWidth="1"/>
    <col min="8194" max="8194" width="43" style="1" customWidth="1"/>
    <col min="8195" max="8195" width="5" style="1" customWidth="1"/>
    <col min="8196" max="8196" width="6.1328125" style="1" customWidth="1"/>
    <col min="8197" max="8197" width="9.59765625" style="1" customWidth="1"/>
    <col min="8198" max="8198" width="20.59765625" style="1" customWidth="1"/>
    <col min="8199" max="8202" width="11.3984375" style="1"/>
    <col min="8203" max="8203" width="15.73046875" style="1" bestFit="1" customWidth="1"/>
    <col min="8204" max="8448" width="11.3984375" style="1"/>
    <col min="8449" max="8449" width="5.73046875" style="1" customWidth="1"/>
    <col min="8450" max="8450" width="43" style="1" customWidth="1"/>
    <col min="8451" max="8451" width="5" style="1" customWidth="1"/>
    <col min="8452" max="8452" width="6.1328125" style="1" customWidth="1"/>
    <col min="8453" max="8453" width="9.59765625" style="1" customWidth="1"/>
    <col min="8454" max="8454" width="20.59765625" style="1" customWidth="1"/>
    <col min="8455" max="8458" width="11.3984375" style="1"/>
    <col min="8459" max="8459" width="15.73046875" style="1" bestFit="1" customWidth="1"/>
    <col min="8460" max="8704" width="11.3984375" style="1"/>
    <col min="8705" max="8705" width="5.73046875" style="1" customWidth="1"/>
    <col min="8706" max="8706" width="43" style="1" customWidth="1"/>
    <col min="8707" max="8707" width="5" style="1" customWidth="1"/>
    <col min="8708" max="8708" width="6.1328125" style="1" customWidth="1"/>
    <col min="8709" max="8709" width="9.59765625" style="1" customWidth="1"/>
    <col min="8710" max="8710" width="20.59765625" style="1" customWidth="1"/>
    <col min="8711" max="8714" width="11.3984375" style="1"/>
    <col min="8715" max="8715" width="15.73046875" style="1" bestFit="1" customWidth="1"/>
    <col min="8716" max="8960" width="11.3984375" style="1"/>
    <col min="8961" max="8961" width="5.73046875" style="1" customWidth="1"/>
    <col min="8962" max="8962" width="43" style="1" customWidth="1"/>
    <col min="8963" max="8963" width="5" style="1" customWidth="1"/>
    <col min="8964" max="8964" width="6.1328125" style="1" customWidth="1"/>
    <col min="8965" max="8965" width="9.59765625" style="1" customWidth="1"/>
    <col min="8966" max="8966" width="20.59765625" style="1" customWidth="1"/>
    <col min="8967" max="8970" width="11.3984375" style="1"/>
    <col min="8971" max="8971" width="15.73046875" style="1" bestFit="1" customWidth="1"/>
    <col min="8972" max="9216" width="11.3984375" style="1"/>
    <col min="9217" max="9217" width="5.73046875" style="1" customWidth="1"/>
    <col min="9218" max="9218" width="43" style="1" customWidth="1"/>
    <col min="9219" max="9219" width="5" style="1" customWidth="1"/>
    <col min="9220" max="9220" width="6.1328125" style="1" customWidth="1"/>
    <col min="9221" max="9221" width="9.59765625" style="1" customWidth="1"/>
    <col min="9222" max="9222" width="20.59765625" style="1" customWidth="1"/>
    <col min="9223" max="9226" width="11.3984375" style="1"/>
    <col min="9227" max="9227" width="15.73046875" style="1" bestFit="1" customWidth="1"/>
    <col min="9228" max="9472" width="11.3984375" style="1"/>
    <col min="9473" max="9473" width="5.73046875" style="1" customWidth="1"/>
    <col min="9474" max="9474" width="43" style="1" customWidth="1"/>
    <col min="9475" max="9475" width="5" style="1" customWidth="1"/>
    <col min="9476" max="9476" width="6.1328125" style="1" customWidth="1"/>
    <col min="9477" max="9477" width="9.59765625" style="1" customWidth="1"/>
    <col min="9478" max="9478" width="20.59765625" style="1" customWidth="1"/>
    <col min="9479" max="9482" width="11.3984375" style="1"/>
    <col min="9483" max="9483" width="15.73046875" style="1" bestFit="1" customWidth="1"/>
    <col min="9484" max="9728" width="11.3984375" style="1"/>
    <col min="9729" max="9729" width="5.73046875" style="1" customWidth="1"/>
    <col min="9730" max="9730" width="43" style="1" customWidth="1"/>
    <col min="9731" max="9731" width="5" style="1" customWidth="1"/>
    <col min="9732" max="9732" width="6.1328125" style="1" customWidth="1"/>
    <col min="9733" max="9733" width="9.59765625" style="1" customWidth="1"/>
    <col min="9734" max="9734" width="20.59765625" style="1" customWidth="1"/>
    <col min="9735" max="9738" width="11.3984375" style="1"/>
    <col min="9739" max="9739" width="15.73046875" style="1" bestFit="1" customWidth="1"/>
    <col min="9740" max="9984" width="11.3984375" style="1"/>
    <col min="9985" max="9985" width="5.73046875" style="1" customWidth="1"/>
    <col min="9986" max="9986" width="43" style="1" customWidth="1"/>
    <col min="9987" max="9987" width="5" style="1" customWidth="1"/>
    <col min="9988" max="9988" width="6.1328125" style="1" customWidth="1"/>
    <col min="9989" max="9989" width="9.59765625" style="1" customWidth="1"/>
    <col min="9990" max="9990" width="20.59765625" style="1" customWidth="1"/>
    <col min="9991" max="9994" width="11.3984375" style="1"/>
    <col min="9995" max="9995" width="15.73046875" style="1" bestFit="1" customWidth="1"/>
    <col min="9996" max="10240" width="11.3984375" style="1"/>
    <col min="10241" max="10241" width="5.73046875" style="1" customWidth="1"/>
    <col min="10242" max="10242" width="43" style="1" customWidth="1"/>
    <col min="10243" max="10243" width="5" style="1" customWidth="1"/>
    <col min="10244" max="10244" width="6.1328125" style="1" customWidth="1"/>
    <col min="10245" max="10245" width="9.59765625" style="1" customWidth="1"/>
    <col min="10246" max="10246" width="20.59765625" style="1" customWidth="1"/>
    <col min="10247" max="10250" width="11.3984375" style="1"/>
    <col min="10251" max="10251" width="15.73046875" style="1" bestFit="1" customWidth="1"/>
    <col min="10252" max="10496" width="11.3984375" style="1"/>
    <col min="10497" max="10497" width="5.73046875" style="1" customWidth="1"/>
    <col min="10498" max="10498" width="43" style="1" customWidth="1"/>
    <col min="10499" max="10499" width="5" style="1" customWidth="1"/>
    <col min="10500" max="10500" width="6.1328125" style="1" customWidth="1"/>
    <col min="10501" max="10501" width="9.59765625" style="1" customWidth="1"/>
    <col min="10502" max="10502" width="20.59765625" style="1" customWidth="1"/>
    <col min="10503" max="10506" width="11.3984375" style="1"/>
    <col min="10507" max="10507" width="15.73046875" style="1" bestFit="1" customWidth="1"/>
    <col min="10508" max="10752" width="11.3984375" style="1"/>
    <col min="10753" max="10753" width="5.73046875" style="1" customWidth="1"/>
    <col min="10754" max="10754" width="43" style="1" customWidth="1"/>
    <col min="10755" max="10755" width="5" style="1" customWidth="1"/>
    <col min="10756" max="10756" width="6.1328125" style="1" customWidth="1"/>
    <col min="10757" max="10757" width="9.59765625" style="1" customWidth="1"/>
    <col min="10758" max="10758" width="20.59765625" style="1" customWidth="1"/>
    <col min="10759" max="10762" width="11.3984375" style="1"/>
    <col min="10763" max="10763" width="15.73046875" style="1" bestFit="1" customWidth="1"/>
    <col min="10764" max="11008" width="11.3984375" style="1"/>
    <col min="11009" max="11009" width="5.73046875" style="1" customWidth="1"/>
    <col min="11010" max="11010" width="43" style="1" customWidth="1"/>
    <col min="11011" max="11011" width="5" style="1" customWidth="1"/>
    <col min="11012" max="11012" width="6.1328125" style="1" customWidth="1"/>
    <col min="11013" max="11013" width="9.59765625" style="1" customWidth="1"/>
    <col min="11014" max="11014" width="20.59765625" style="1" customWidth="1"/>
    <col min="11015" max="11018" width="11.3984375" style="1"/>
    <col min="11019" max="11019" width="15.73046875" style="1" bestFit="1" customWidth="1"/>
    <col min="11020" max="11264" width="11.3984375" style="1"/>
    <col min="11265" max="11265" width="5.73046875" style="1" customWidth="1"/>
    <col min="11266" max="11266" width="43" style="1" customWidth="1"/>
    <col min="11267" max="11267" width="5" style="1" customWidth="1"/>
    <col min="11268" max="11268" width="6.1328125" style="1" customWidth="1"/>
    <col min="11269" max="11269" width="9.59765625" style="1" customWidth="1"/>
    <col min="11270" max="11270" width="20.59765625" style="1" customWidth="1"/>
    <col min="11271" max="11274" width="11.3984375" style="1"/>
    <col min="11275" max="11275" width="15.73046875" style="1" bestFit="1" customWidth="1"/>
    <col min="11276" max="11520" width="11.3984375" style="1"/>
    <col min="11521" max="11521" width="5.73046875" style="1" customWidth="1"/>
    <col min="11522" max="11522" width="43" style="1" customWidth="1"/>
    <col min="11523" max="11523" width="5" style="1" customWidth="1"/>
    <col min="11524" max="11524" width="6.1328125" style="1" customWidth="1"/>
    <col min="11525" max="11525" width="9.59765625" style="1" customWidth="1"/>
    <col min="11526" max="11526" width="20.59765625" style="1" customWidth="1"/>
    <col min="11527" max="11530" width="11.3984375" style="1"/>
    <col min="11531" max="11531" width="15.73046875" style="1" bestFit="1" customWidth="1"/>
    <col min="11532" max="11776" width="11.3984375" style="1"/>
    <col min="11777" max="11777" width="5.73046875" style="1" customWidth="1"/>
    <col min="11778" max="11778" width="43" style="1" customWidth="1"/>
    <col min="11779" max="11779" width="5" style="1" customWidth="1"/>
    <col min="11780" max="11780" width="6.1328125" style="1" customWidth="1"/>
    <col min="11781" max="11781" width="9.59765625" style="1" customWidth="1"/>
    <col min="11782" max="11782" width="20.59765625" style="1" customWidth="1"/>
    <col min="11783" max="11786" width="11.3984375" style="1"/>
    <col min="11787" max="11787" width="15.73046875" style="1" bestFit="1" customWidth="1"/>
    <col min="11788" max="12032" width="11.3984375" style="1"/>
    <col min="12033" max="12033" width="5.73046875" style="1" customWidth="1"/>
    <col min="12034" max="12034" width="43" style="1" customWidth="1"/>
    <col min="12035" max="12035" width="5" style="1" customWidth="1"/>
    <col min="12036" max="12036" width="6.1328125" style="1" customWidth="1"/>
    <col min="12037" max="12037" width="9.59765625" style="1" customWidth="1"/>
    <col min="12038" max="12038" width="20.59765625" style="1" customWidth="1"/>
    <col min="12039" max="12042" width="11.3984375" style="1"/>
    <col min="12043" max="12043" width="15.73046875" style="1" bestFit="1" customWidth="1"/>
    <col min="12044" max="12288" width="11.3984375" style="1"/>
    <col min="12289" max="12289" width="5.73046875" style="1" customWidth="1"/>
    <col min="12290" max="12290" width="43" style="1" customWidth="1"/>
    <col min="12291" max="12291" width="5" style="1" customWidth="1"/>
    <col min="12292" max="12292" width="6.1328125" style="1" customWidth="1"/>
    <col min="12293" max="12293" width="9.59765625" style="1" customWidth="1"/>
    <col min="12294" max="12294" width="20.59765625" style="1" customWidth="1"/>
    <col min="12295" max="12298" width="11.3984375" style="1"/>
    <col min="12299" max="12299" width="15.73046875" style="1" bestFit="1" customWidth="1"/>
    <col min="12300" max="12544" width="11.3984375" style="1"/>
    <col min="12545" max="12545" width="5.73046875" style="1" customWidth="1"/>
    <col min="12546" max="12546" width="43" style="1" customWidth="1"/>
    <col min="12547" max="12547" width="5" style="1" customWidth="1"/>
    <col min="12548" max="12548" width="6.1328125" style="1" customWidth="1"/>
    <col min="12549" max="12549" width="9.59765625" style="1" customWidth="1"/>
    <col min="12550" max="12550" width="20.59765625" style="1" customWidth="1"/>
    <col min="12551" max="12554" width="11.3984375" style="1"/>
    <col min="12555" max="12555" width="15.73046875" style="1" bestFit="1" customWidth="1"/>
    <col min="12556" max="12800" width="11.3984375" style="1"/>
    <col min="12801" max="12801" width="5.73046875" style="1" customWidth="1"/>
    <col min="12802" max="12802" width="43" style="1" customWidth="1"/>
    <col min="12803" max="12803" width="5" style="1" customWidth="1"/>
    <col min="12804" max="12804" width="6.1328125" style="1" customWidth="1"/>
    <col min="12805" max="12805" width="9.59765625" style="1" customWidth="1"/>
    <col min="12806" max="12806" width="20.59765625" style="1" customWidth="1"/>
    <col min="12807" max="12810" width="11.3984375" style="1"/>
    <col min="12811" max="12811" width="15.73046875" style="1" bestFit="1" customWidth="1"/>
    <col min="12812" max="13056" width="11.3984375" style="1"/>
    <col min="13057" max="13057" width="5.73046875" style="1" customWidth="1"/>
    <col min="13058" max="13058" width="43" style="1" customWidth="1"/>
    <col min="13059" max="13059" width="5" style="1" customWidth="1"/>
    <col min="13060" max="13060" width="6.1328125" style="1" customWidth="1"/>
    <col min="13061" max="13061" width="9.59765625" style="1" customWidth="1"/>
    <col min="13062" max="13062" width="20.59765625" style="1" customWidth="1"/>
    <col min="13063" max="13066" width="11.3984375" style="1"/>
    <col min="13067" max="13067" width="15.73046875" style="1" bestFit="1" customWidth="1"/>
    <col min="13068" max="13312" width="11.3984375" style="1"/>
    <col min="13313" max="13313" width="5.73046875" style="1" customWidth="1"/>
    <col min="13314" max="13314" width="43" style="1" customWidth="1"/>
    <col min="13315" max="13315" width="5" style="1" customWidth="1"/>
    <col min="13316" max="13316" width="6.1328125" style="1" customWidth="1"/>
    <col min="13317" max="13317" width="9.59765625" style="1" customWidth="1"/>
    <col min="13318" max="13318" width="20.59765625" style="1" customWidth="1"/>
    <col min="13319" max="13322" width="11.3984375" style="1"/>
    <col min="13323" max="13323" width="15.73046875" style="1" bestFit="1" customWidth="1"/>
    <col min="13324" max="13568" width="11.3984375" style="1"/>
    <col min="13569" max="13569" width="5.73046875" style="1" customWidth="1"/>
    <col min="13570" max="13570" width="43" style="1" customWidth="1"/>
    <col min="13571" max="13571" width="5" style="1" customWidth="1"/>
    <col min="13572" max="13572" width="6.1328125" style="1" customWidth="1"/>
    <col min="13573" max="13573" width="9.59765625" style="1" customWidth="1"/>
    <col min="13574" max="13574" width="20.59765625" style="1" customWidth="1"/>
    <col min="13575" max="13578" width="11.3984375" style="1"/>
    <col min="13579" max="13579" width="15.73046875" style="1" bestFit="1" customWidth="1"/>
    <col min="13580" max="13824" width="11.3984375" style="1"/>
    <col min="13825" max="13825" width="5.73046875" style="1" customWidth="1"/>
    <col min="13826" max="13826" width="43" style="1" customWidth="1"/>
    <col min="13827" max="13827" width="5" style="1" customWidth="1"/>
    <col min="13828" max="13828" width="6.1328125" style="1" customWidth="1"/>
    <col min="13829" max="13829" width="9.59765625" style="1" customWidth="1"/>
    <col min="13830" max="13830" width="20.59765625" style="1" customWidth="1"/>
    <col min="13831" max="13834" width="11.3984375" style="1"/>
    <col min="13835" max="13835" width="15.73046875" style="1" bestFit="1" customWidth="1"/>
    <col min="13836" max="14080" width="11.3984375" style="1"/>
    <col min="14081" max="14081" width="5.73046875" style="1" customWidth="1"/>
    <col min="14082" max="14082" width="43" style="1" customWidth="1"/>
    <col min="14083" max="14083" width="5" style="1" customWidth="1"/>
    <col min="14084" max="14084" width="6.1328125" style="1" customWidth="1"/>
    <col min="14085" max="14085" width="9.59765625" style="1" customWidth="1"/>
    <col min="14086" max="14086" width="20.59765625" style="1" customWidth="1"/>
    <col min="14087" max="14090" width="11.3984375" style="1"/>
    <col min="14091" max="14091" width="15.73046875" style="1" bestFit="1" customWidth="1"/>
    <col min="14092" max="14336" width="11.3984375" style="1"/>
    <col min="14337" max="14337" width="5.73046875" style="1" customWidth="1"/>
    <col min="14338" max="14338" width="43" style="1" customWidth="1"/>
    <col min="14339" max="14339" width="5" style="1" customWidth="1"/>
    <col min="14340" max="14340" width="6.1328125" style="1" customWidth="1"/>
    <col min="14341" max="14341" width="9.59765625" style="1" customWidth="1"/>
    <col min="14342" max="14342" width="20.59765625" style="1" customWidth="1"/>
    <col min="14343" max="14346" width="11.3984375" style="1"/>
    <col min="14347" max="14347" width="15.73046875" style="1" bestFit="1" customWidth="1"/>
    <col min="14348" max="14592" width="11.3984375" style="1"/>
    <col min="14593" max="14593" width="5.73046875" style="1" customWidth="1"/>
    <col min="14594" max="14594" width="43" style="1" customWidth="1"/>
    <col min="14595" max="14595" width="5" style="1" customWidth="1"/>
    <col min="14596" max="14596" width="6.1328125" style="1" customWidth="1"/>
    <col min="14597" max="14597" width="9.59765625" style="1" customWidth="1"/>
    <col min="14598" max="14598" width="20.59765625" style="1" customWidth="1"/>
    <col min="14599" max="14602" width="11.3984375" style="1"/>
    <col min="14603" max="14603" width="15.73046875" style="1" bestFit="1" customWidth="1"/>
    <col min="14604" max="14848" width="11.3984375" style="1"/>
    <col min="14849" max="14849" width="5.73046875" style="1" customWidth="1"/>
    <col min="14850" max="14850" width="43" style="1" customWidth="1"/>
    <col min="14851" max="14851" width="5" style="1" customWidth="1"/>
    <col min="14852" max="14852" width="6.1328125" style="1" customWidth="1"/>
    <col min="14853" max="14853" width="9.59765625" style="1" customWidth="1"/>
    <col min="14854" max="14854" width="20.59765625" style="1" customWidth="1"/>
    <col min="14855" max="14858" width="11.3984375" style="1"/>
    <col min="14859" max="14859" width="15.73046875" style="1" bestFit="1" customWidth="1"/>
    <col min="14860" max="15104" width="11.3984375" style="1"/>
    <col min="15105" max="15105" width="5.73046875" style="1" customWidth="1"/>
    <col min="15106" max="15106" width="43" style="1" customWidth="1"/>
    <col min="15107" max="15107" width="5" style="1" customWidth="1"/>
    <col min="15108" max="15108" width="6.1328125" style="1" customWidth="1"/>
    <col min="15109" max="15109" width="9.59765625" style="1" customWidth="1"/>
    <col min="15110" max="15110" width="20.59765625" style="1" customWidth="1"/>
    <col min="15111" max="15114" width="11.3984375" style="1"/>
    <col min="15115" max="15115" width="15.73046875" style="1" bestFit="1" customWidth="1"/>
    <col min="15116" max="15360" width="11.3984375" style="1"/>
    <col min="15361" max="15361" width="5.73046875" style="1" customWidth="1"/>
    <col min="15362" max="15362" width="43" style="1" customWidth="1"/>
    <col min="15363" max="15363" width="5" style="1" customWidth="1"/>
    <col min="15364" max="15364" width="6.1328125" style="1" customWidth="1"/>
    <col min="15365" max="15365" width="9.59765625" style="1" customWidth="1"/>
    <col min="15366" max="15366" width="20.59765625" style="1" customWidth="1"/>
    <col min="15367" max="15370" width="11.3984375" style="1"/>
    <col min="15371" max="15371" width="15.73046875" style="1" bestFit="1" customWidth="1"/>
    <col min="15372" max="15616" width="11.3984375" style="1"/>
    <col min="15617" max="15617" width="5.73046875" style="1" customWidth="1"/>
    <col min="15618" max="15618" width="43" style="1" customWidth="1"/>
    <col min="15619" max="15619" width="5" style="1" customWidth="1"/>
    <col min="15620" max="15620" width="6.1328125" style="1" customWidth="1"/>
    <col min="15621" max="15621" width="9.59765625" style="1" customWidth="1"/>
    <col min="15622" max="15622" width="20.59765625" style="1" customWidth="1"/>
    <col min="15623" max="15626" width="11.3984375" style="1"/>
    <col min="15627" max="15627" width="15.73046875" style="1" bestFit="1" customWidth="1"/>
    <col min="15628" max="15872" width="11.3984375" style="1"/>
    <col min="15873" max="15873" width="5.73046875" style="1" customWidth="1"/>
    <col min="15874" max="15874" width="43" style="1" customWidth="1"/>
    <col min="15875" max="15875" width="5" style="1" customWidth="1"/>
    <col min="15876" max="15876" width="6.1328125" style="1" customWidth="1"/>
    <col min="15877" max="15877" width="9.59765625" style="1" customWidth="1"/>
    <col min="15878" max="15878" width="20.59765625" style="1" customWidth="1"/>
    <col min="15879" max="15882" width="11.3984375" style="1"/>
    <col min="15883" max="15883" width="15.73046875" style="1" bestFit="1" customWidth="1"/>
    <col min="15884" max="16128" width="11.3984375" style="1"/>
    <col min="16129" max="16129" width="5.73046875" style="1" customWidth="1"/>
    <col min="16130" max="16130" width="43" style="1" customWidth="1"/>
    <col min="16131" max="16131" width="5" style="1" customWidth="1"/>
    <col min="16132" max="16132" width="6.1328125" style="1" customWidth="1"/>
    <col min="16133" max="16133" width="9.59765625" style="1" customWidth="1"/>
    <col min="16134" max="16134" width="20.59765625" style="1" customWidth="1"/>
    <col min="16135" max="16138" width="11.3984375" style="1"/>
    <col min="16139" max="16139" width="15.73046875" style="1" bestFit="1" customWidth="1"/>
    <col min="16140" max="16384" width="11.3984375" style="1"/>
  </cols>
  <sheetData>
    <row r="7" spans="1:11" x14ac:dyDescent="0.35">
      <c r="E7" s="64"/>
      <c r="H7" s="134" t="s">
        <v>39</v>
      </c>
      <c r="I7" s="134"/>
      <c r="J7" s="134"/>
    </row>
    <row r="8" spans="1:11" x14ac:dyDescent="0.35">
      <c r="E8" s="63" t="s">
        <v>28</v>
      </c>
      <c r="F8" s="12"/>
      <c r="H8" s="134"/>
      <c r="I8" s="134"/>
      <c r="J8" s="134"/>
    </row>
    <row r="9" spans="1:11" x14ac:dyDescent="0.35">
      <c r="E9" s="63" t="s">
        <v>29</v>
      </c>
      <c r="F9" s="12"/>
    </row>
    <row r="10" spans="1:11" x14ac:dyDescent="0.35">
      <c r="E10" s="63" t="s">
        <v>30</v>
      </c>
      <c r="F10" s="12"/>
    </row>
    <row r="11" spans="1:11" ht="14.25" customHeight="1" x14ac:dyDescent="0.35">
      <c r="D11" s="7"/>
      <c r="F11" s="12"/>
      <c r="H11" s="135" t="s">
        <v>35</v>
      </c>
      <c r="I11" s="136" t="s">
        <v>40</v>
      </c>
      <c r="J11" s="136" t="s">
        <v>41</v>
      </c>
      <c r="K11" s="138" t="s">
        <v>51</v>
      </c>
    </row>
    <row r="12" spans="1:11" ht="19.149999999999999" customHeight="1" x14ac:dyDescent="0.35">
      <c r="E12" s="64"/>
      <c r="H12" s="135"/>
      <c r="I12" s="136"/>
      <c r="J12" s="136"/>
      <c r="K12" s="138"/>
    </row>
    <row r="13" spans="1:11" ht="20.25" x14ac:dyDescent="0.35">
      <c r="A13" s="5"/>
      <c r="B13" s="44" t="s">
        <v>45</v>
      </c>
      <c r="C13" s="2"/>
      <c r="D13" s="54"/>
      <c r="E13" s="62"/>
      <c r="F13" s="14"/>
      <c r="H13" s="135"/>
      <c r="I13" s="136"/>
      <c r="J13" s="136"/>
      <c r="K13" s="122">
        <v>8.25</v>
      </c>
    </row>
    <row r="14" spans="1:11" ht="16.5" customHeight="1" x14ac:dyDescent="0.35">
      <c r="A14" s="6"/>
      <c r="B14" s="9" t="str">
        <f ca="1">IF(A14="","",VLOOKUP(A14,OFFSET(CAN!$A$6:$B$6,0,0,COUNTA(CAN!$A:$B)-1),2,FALSE))</f>
        <v/>
      </c>
      <c r="C14" s="6" t="str">
        <f ca="1">IF(A14="","",VLOOKUP(A14,OFFSET(CAN!$A$6:$E$6,0,0,COUNTA(CAN!$A:$B)-1),3,FALSE))</f>
        <v/>
      </c>
      <c r="E14" s="10" t="str">
        <f ca="1">IF(A14="","",VLOOKUP(A14,OFFSET(CAN!$A$6:$E$6,0,0,COUNTA(CAN!$A:$B)-1),5,FALSE))</f>
        <v/>
      </c>
      <c r="F14" s="43" t="str">
        <f>IF(A14&lt;&gt;"",D14*E14,"")</f>
        <v/>
      </c>
      <c r="H14" s="71" t="str">
        <f>IF(A14&lt;&gt;"",D14,"")</f>
        <v/>
      </c>
      <c r="I14" s="71" t="str">
        <f ca="1">IF(A14="","",VLOOKUP(A14,OFFSET(CAN!$A$6:$H$6,0,0,COUNTA(CAN!$A:$B)-1),8,FALSE))</f>
        <v/>
      </c>
      <c r="J14" s="71" t="str">
        <f>IF(A14&lt;&gt;"",H14*I14,"")</f>
        <v/>
      </c>
    </row>
    <row r="15" spans="1:11" ht="49.9" customHeight="1" x14ac:dyDescent="0.35">
      <c r="A15" s="7"/>
      <c r="B15" s="137" t="s">
        <v>31</v>
      </c>
      <c r="C15" s="137"/>
      <c r="D15" s="137"/>
      <c r="E15" s="137"/>
      <c r="F15" s="137"/>
      <c r="H15" s="107"/>
      <c r="I15" s="107" t="str">
        <f ca="1">IF(A15="","",VLOOKUP(A15,OFFSET(CAN!$A$6:$H$6,0,0,COUNTA(CAN!$A:$B)-1),8,FALSE))</f>
        <v/>
      </c>
      <c r="J15" s="107"/>
      <c r="K15" s="100"/>
    </row>
    <row r="16" spans="1:11" ht="50.1" hidden="1" customHeight="1" x14ac:dyDescent="0.45">
      <c r="A16"/>
      <c r="B16"/>
      <c r="C16"/>
      <c r="D16"/>
      <c r="E16"/>
      <c r="F16"/>
      <c r="G16"/>
      <c r="H16"/>
      <c r="I16"/>
      <c r="J16"/>
      <c r="K16"/>
    </row>
    <row r="17" spans="1:11" s="34" customFormat="1" ht="50.25" customHeight="1" x14ac:dyDescent="0.35">
      <c r="A17" s="91">
        <v>10</v>
      </c>
      <c r="B17" s="45" t="str">
        <f ca="1">IF(A17="","",VLOOKUP(A17,OFFSET(CAN!$A$6:$B$6,0,0,COUNTA(CAN!$A:$B)-1),2,FALSE))</f>
        <v>Installation de chantier</v>
      </c>
      <c r="C17" s="18"/>
      <c r="D17" s="18"/>
      <c r="E17" s="19"/>
      <c r="F17" s="92"/>
      <c r="H17" s="107">
        <f t="shared" ref="H17:H68" si="0">IF(A17&lt;&gt;"",D17,"")</f>
        <v>0</v>
      </c>
      <c r="I17" s="107">
        <f ca="1">IF(A17="","",VLOOKUP(A17,OFFSET(CAN!$A$6:$H$6,0,0,COUNTA(CAN!$A:$B)-1),8,FALSE))</f>
        <v>0</v>
      </c>
      <c r="J17" s="107">
        <f t="shared" ref="J17:J68" ca="1" si="1">IF(A17&lt;&gt;"",H17*I17,"")</f>
        <v>0</v>
      </c>
      <c r="K17" s="100">
        <f ca="1">IF(A17&lt;&gt;"",J17/$K$13,"")</f>
        <v>0</v>
      </c>
    </row>
    <row r="18" spans="1:11" ht="50.1" customHeight="1" x14ac:dyDescent="0.35">
      <c r="A18" s="86">
        <v>10.01</v>
      </c>
      <c r="B18" s="66" t="str">
        <f ca="1">IF(A18="","",VLOOKUP(A18,OFFSET(CAN!$A$6:$B$6,0,0,COUNTA(CAN!$A:$B)-1),2,FALSE))</f>
        <v>Installation de chantier, piquetage et déplacement de machines ainsi que le nettoyage de fin de chantier</v>
      </c>
      <c r="C18" s="107" t="str">
        <f ca="1">IF(A18="","",VLOOKUP(A18,OFFSET(CAN!$A$6:$E$6,0,0,COUNTA(CAN!$A:$B)-1),3,FALSE))</f>
        <v>bl</v>
      </c>
      <c r="D18" s="107">
        <v>1</v>
      </c>
      <c r="E18" s="74">
        <f ca="1">IF(A18="","",VLOOKUP(A18,OFFSET(CAN!$A$6:$E$6,0,0,COUNTA(CAN!$A:$B)-1),5,FALSE))</f>
        <v>100</v>
      </c>
      <c r="F18" s="43">
        <f t="shared" ref="F18:F49" ca="1" si="2">IFERROR(MROUND(IF(A18&lt;&gt;"",D18*E18,""),0.05),"")</f>
        <v>100</v>
      </c>
      <c r="H18" s="107">
        <f t="shared" si="0"/>
        <v>1</v>
      </c>
      <c r="I18" s="107">
        <f ca="1">IF(A18="","",VLOOKUP(A18,OFFSET(CAN!$A$6:$H$6,0,0,COUNTA(CAN!$A:$B)-1),8,FALSE))</f>
        <v>5</v>
      </c>
      <c r="J18" s="107">
        <f t="shared" ca="1" si="1"/>
        <v>5</v>
      </c>
      <c r="K18" s="100">
        <f ca="1">IF(A18&lt;&gt;"",J18/$K$13,"")</f>
        <v>0.60606060606060608</v>
      </c>
    </row>
    <row r="19" spans="1:11" ht="50.1" customHeight="1" x14ac:dyDescent="0.35">
      <c r="A19" s="86">
        <v>10.02</v>
      </c>
      <c r="B19" s="66" t="str">
        <f ca="1">IF(A19="","",VLOOKUP(A19,OFFSET(CAN!$A$6:$B$6,0,0,COUNTA(CAN!$A:$B)-1),2,FALSE))</f>
        <v>Piquetage de diverses constructions</v>
      </c>
      <c r="C19" s="133" t="str">
        <f ca="1">IF(A19="","",VLOOKUP(A19,OFFSET(CAN!$A$6:$E$6,0,0,COUNTA(CAN!$A:$B)-1),3,FALSE))</f>
        <v>bl</v>
      </c>
      <c r="D19" s="133">
        <v>1</v>
      </c>
      <c r="E19" s="74">
        <f ca="1">IF(A19="","",VLOOKUP(A19,OFFSET(CAN!$A$6:$E$6,0,0,COUNTA(CAN!$A:$B)-1),5,FALSE))</f>
        <v>45</v>
      </c>
      <c r="F19" s="43">
        <f ca="1">IFERROR(MROUND(IF(A19&lt;&gt;"",D19*E19,""),0.05),"")</f>
        <v>45</v>
      </c>
      <c r="H19" s="133">
        <f>IF(A19&lt;&gt;"",D19,"")</f>
        <v>1</v>
      </c>
      <c r="I19" s="133">
        <f ca="1">IF(A19="","",VLOOKUP(A19,OFFSET(CAN!$A$6:$H$6,0,0,COUNTA(CAN!$A:$B)-1),8,FALSE))</f>
        <v>1</v>
      </c>
      <c r="J19" s="133">
        <f ca="1">IF(A19&lt;&gt;"",H19*I19,"")</f>
        <v>1</v>
      </c>
      <c r="K19" s="100">
        <f t="shared" ref="K19" ca="1" si="3">IF(A19&lt;&gt;"",J19/$K$13,"")</f>
        <v>0.12121212121212122</v>
      </c>
    </row>
    <row r="20" spans="1:11" ht="50.1" customHeight="1" x14ac:dyDescent="0.35">
      <c r="A20" s="86">
        <v>10.039999999999999</v>
      </c>
      <c r="B20" s="66" t="str">
        <f ca="1">IF(A20="","",VLOOKUP(A20,OFFSET(CAN!$A$6:$B$6,0,0,COUNTA(CAN!$A:$B)-1),2,FALSE))</f>
        <v>Remise en état des zones abimées une fois les travaux effectués</v>
      </c>
      <c r="C20" s="120" t="str">
        <f ca="1">IF(A20="","",VLOOKUP(A20,OFFSET(CAN!$A$6:$E$6,0,0,COUNTA(CAN!$A:$B)-1),3,FALSE))</f>
        <v>bl</v>
      </c>
      <c r="D20" s="120">
        <v>2</v>
      </c>
      <c r="E20" s="74">
        <f ca="1">IF(A20="","",VLOOKUP(A20,OFFSET(CAN!$A$6:$E$6,0,0,COUNTA(CAN!$A:$B)-1),5,FALSE))</f>
        <v>75</v>
      </c>
      <c r="F20" s="43">
        <f ca="1">IFERROR(MROUND(IF(A20&lt;&gt;"",D20*E20,""),0.05),"")</f>
        <v>150</v>
      </c>
      <c r="H20" s="120">
        <f>IF(A20&lt;&gt;"",D20,"")</f>
        <v>2</v>
      </c>
      <c r="I20" s="120">
        <f ca="1">IF(A20="","",VLOOKUP(A20,OFFSET(CAN!$A$6:$H$6,0,0,COUNTA(CAN!$A:$B)-1),8,FALSE))</f>
        <v>3</v>
      </c>
      <c r="J20" s="120">
        <f ca="1">IF(A20&lt;&gt;"",H20*I20,"")</f>
        <v>6</v>
      </c>
      <c r="K20" s="100">
        <f t="shared" ref="K19:K69" ca="1" si="4">IF(A20&lt;&gt;"",J20/$K$13,"")</f>
        <v>0.72727272727272729</v>
      </c>
    </row>
    <row r="21" spans="1:11" s="34" customFormat="1" ht="50.1" customHeight="1" x14ac:dyDescent="0.35">
      <c r="A21" s="91">
        <v>10.9</v>
      </c>
      <c r="B21" s="45" t="str">
        <f ca="1">IF(A21="","",VLOOKUP(A21,OFFSET(CAN!$A$6:$B$6,0,0,COUNTA(CAN!$A:$B)-1),2,FALSE))</f>
        <v>Total installation de chantier</v>
      </c>
      <c r="C21" s="18"/>
      <c r="D21" s="18"/>
      <c r="E21" s="19"/>
      <c r="F21" s="109">
        <f ca="1">SUBTOTAL(109,F17:F20)</f>
        <v>295</v>
      </c>
      <c r="H21" s="18"/>
      <c r="I21" s="107"/>
      <c r="J21" s="18"/>
      <c r="K21" s="100">
        <f t="shared" si="4"/>
        <v>0</v>
      </c>
    </row>
    <row r="22" spans="1:11" ht="50.1" customHeight="1" x14ac:dyDescent="0.35">
      <c r="A22" s="86">
        <v>20</v>
      </c>
      <c r="B22" s="66" t="str">
        <f ca="1">IF(A22="","",VLOOKUP(A22,OFFSET(CAN!$A$6:$B$6,0,0,COUNTA(CAN!$A:$B)-1),2,FALSE))</f>
        <v xml:space="preserve">Travaux préparatoires </v>
      </c>
      <c r="C22" s="107"/>
      <c r="D22" s="107"/>
      <c r="E22" s="74"/>
      <c r="F22" s="43"/>
      <c r="H22" s="107"/>
      <c r="I22" s="107"/>
      <c r="J22" s="107"/>
      <c r="K22" s="100"/>
    </row>
    <row r="23" spans="1:11" ht="50" customHeight="1" x14ac:dyDescent="0.35">
      <c r="A23" s="86">
        <v>20.03</v>
      </c>
      <c r="B23" s="66" t="str">
        <f ca="1">IF(A23="","",VLOOKUP(A23,OFFSET(CAN!$A$6:$B$6,0,0,COUNTA(CAN!$A:$B)-1),2,FALSE))</f>
        <v>Sciage d'enrobé bitumineux et d'égrappage y.c. évacuation</v>
      </c>
      <c r="C23" s="107" t="str">
        <f ca="1">IF(A23="","",VLOOKUP(A23,OFFSET(CAN!$A$6:$E$6,0,0,COUNTA(CAN!$A:$B)-1),3,FALSE))</f>
        <v>ml</v>
      </c>
      <c r="D23" s="107">
        <v>3</v>
      </c>
      <c r="E23" s="74">
        <f ca="1">IF(A23="","",VLOOKUP(A23,OFFSET(CAN!$A$6:$E$6,0,0,COUNTA(CAN!$A:$B)-1),5,FALSE))</f>
        <v>5.3000000000000007</v>
      </c>
      <c r="F23" s="43">
        <f t="shared" ca="1" si="2"/>
        <v>15.9</v>
      </c>
      <c r="H23" s="107">
        <f t="shared" si="0"/>
        <v>3</v>
      </c>
      <c r="I23" s="107">
        <f ca="1">IF(A23="","",VLOOKUP(A23,OFFSET(CAN!$A$6:$H$6,0,0,COUNTA(CAN!$A:$B)-1),8,FALSE))</f>
        <v>0.34</v>
      </c>
      <c r="J23" s="107">
        <f t="shared" ca="1" si="1"/>
        <v>1.02</v>
      </c>
      <c r="K23" s="100">
        <f t="shared" ca="1" si="4"/>
        <v>0.12363636363636364</v>
      </c>
    </row>
    <row r="24" spans="1:11" ht="50.1" customHeight="1" x14ac:dyDescent="0.35">
      <c r="A24" s="86">
        <v>20.9</v>
      </c>
      <c r="B24" s="66" t="str">
        <f ca="1">IF(A24="","",VLOOKUP(A24,OFFSET(CAN!$A$6:$B$6,0,0,COUNTA(CAN!$A:$B)-1),2,FALSE))</f>
        <v>Total travaux préparatoires</v>
      </c>
      <c r="C24" s="107"/>
      <c r="D24" s="107"/>
      <c r="E24" s="74"/>
      <c r="F24" s="109">
        <f ca="1">SUBTOTAL(109,F23:F23)</f>
        <v>15.9</v>
      </c>
      <c r="H24" s="107"/>
      <c r="I24" s="107"/>
      <c r="J24" s="107"/>
      <c r="K24" s="100"/>
    </row>
    <row r="25" spans="1:11" ht="50.1" customHeight="1" x14ac:dyDescent="0.35">
      <c r="A25" s="86"/>
      <c r="B25" s="66" t="str">
        <f ca="1">IF(A25="","",VLOOKUP(A25,OFFSET(CAN!$A$6:$B$6,0,0,COUNTA(CAN!$A:$B)-1),2,FALSE))</f>
        <v/>
      </c>
      <c r="C25" s="107" t="str">
        <f ca="1">IF(A25="","",VLOOKUP(A25,OFFSET(CAN!$A$6:$E$6,0,0,COUNTA(CAN!$A:$B)-1),3,FALSE))</f>
        <v/>
      </c>
      <c r="D25" s="107"/>
      <c r="E25" s="74" t="str">
        <f ca="1">IF(A25="","",VLOOKUP(A25,OFFSET(CAN!$A$6:$E$6,0,0,COUNTA(CAN!$A:$B)-1),5,FALSE))</f>
        <v/>
      </c>
      <c r="F25" s="43" t="str">
        <f t="shared" si="2"/>
        <v/>
      </c>
      <c r="H25" s="107" t="str">
        <f t="shared" si="0"/>
        <v/>
      </c>
      <c r="I25" s="107" t="str">
        <f ca="1">IF(A25="","",VLOOKUP(A25,OFFSET(CAN!$A$6:$H$6,0,0,COUNTA(CAN!$A:$B)-1),8,FALSE))</f>
        <v/>
      </c>
      <c r="J25" s="107" t="str">
        <f t="shared" si="1"/>
        <v/>
      </c>
      <c r="K25" s="100" t="str">
        <f t="shared" si="4"/>
        <v/>
      </c>
    </row>
    <row r="26" spans="1:11" ht="50.1" customHeight="1" x14ac:dyDescent="0.35">
      <c r="A26" s="86"/>
      <c r="B26" s="66" t="str">
        <f ca="1">IF(A26="","",VLOOKUP(A26,OFFSET(CAN!$A$6:$B$6,0,0,COUNTA(CAN!$A:$B)-1),2,FALSE))</f>
        <v/>
      </c>
      <c r="C26" s="107" t="str">
        <f ca="1">IF(A26="","",VLOOKUP(A26,OFFSET(CAN!$A$6:$E$6,0,0,COUNTA(CAN!$A:$B)-1),3,FALSE))</f>
        <v/>
      </c>
      <c r="D26" s="107"/>
      <c r="E26" s="74" t="str">
        <f ca="1">IF(A26="","",VLOOKUP(A26,OFFSET(CAN!$A$6:$E$6,0,0,COUNTA(CAN!$A:$B)-1),5,FALSE))</f>
        <v/>
      </c>
      <c r="F26" s="43" t="str">
        <f t="shared" si="2"/>
        <v/>
      </c>
      <c r="H26" s="107" t="str">
        <f t="shared" si="0"/>
        <v/>
      </c>
      <c r="I26" s="107" t="str">
        <f ca="1">IF(A26="","",VLOOKUP(A26,OFFSET(CAN!$A$6:$H$6,0,0,COUNTA(CAN!$A:$B)-1),8,FALSE))</f>
        <v/>
      </c>
      <c r="J26" s="107" t="str">
        <f t="shared" si="1"/>
        <v/>
      </c>
      <c r="K26" s="100" t="str">
        <f t="shared" si="4"/>
        <v/>
      </c>
    </row>
    <row r="27" spans="1:11" ht="50.1" customHeight="1" x14ac:dyDescent="0.35">
      <c r="A27" s="86"/>
      <c r="B27" s="66" t="str">
        <f ca="1">IF(A27="","",VLOOKUP(A27,OFFSET(CAN!$A$6:$B$6,0,0,COUNTA(CAN!$A:$B)-1),2,FALSE))</f>
        <v/>
      </c>
      <c r="C27" s="107" t="str">
        <f ca="1">IF(A27="","",VLOOKUP(A27,OFFSET(CAN!$A$6:$E$6,0,0,COUNTA(CAN!$A:$B)-1),3,FALSE))</f>
        <v/>
      </c>
      <c r="D27" s="107"/>
      <c r="E27" s="74" t="str">
        <f ca="1">IF(A27="","",VLOOKUP(A27,OFFSET(CAN!$A$6:$E$6,0,0,COUNTA(CAN!$A:$B)-1),5,FALSE))</f>
        <v/>
      </c>
      <c r="F27" s="43" t="str">
        <f t="shared" si="2"/>
        <v/>
      </c>
      <c r="H27" s="107" t="str">
        <f t="shared" si="0"/>
        <v/>
      </c>
      <c r="I27" s="107" t="str">
        <f ca="1">IF(A27="","",VLOOKUP(A27,OFFSET(CAN!$A$6:$H$6,0,0,COUNTA(CAN!$A:$B)-1),8,FALSE))</f>
        <v/>
      </c>
      <c r="J27" s="107" t="str">
        <f t="shared" si="1"/>
        <v/>
      </c>
      <c r="K27" s="100" t="str">
        <f t="shared" si="4"/>
        <v/>
      </c>
    </row>
    <row r="28" spans="1:11" ht="50.1" customHeight="1" x14ac:dyDescent="0.35">
      <c r="A28" s="86"/>
      <c r="B28" s="66" t="str">
        <f ca="1">IF(A28="","",VLOOKUP(A28,OFFSET(CAN!$A$6:$B$6,0,0,COUNTA(CAN!$A:$B)-1),2,FALSE))</f>
        <v/>
      </c>
      <c r="C28" s="107" t="str">
        <f ca="1">IF(A28="","",VLOOKUP(A28,OFFSET(CAN!$A$6:$E$6,0,0,COUNTA(CAN!$A:$B)-1),3,FALSE))</f>
        <v/>
      </c>
      <c r="D28" s="107"/>
      <c r="E28" s="74" t="str">
        <f ca="1">IF(A28="","",VLOOKUP(A28,OFFSET(CAN!$A$6:$E$6,0,0,COUNTA(CAN!$A:$B)-1),5,FALSE))</f>
        <v/>
      </c>
      <c r="F28" s="43" t="str">
        <f t="shared" si="2"/>
        <v/>
      </c>
      <c r="H28" s="107" t="str">
        <f t="shared" si="0"/>
        <v/>
      </c>
      <c r="I28" s="107" t="str">
        <f ca="1">IF(A28="","",VLOOKUP(A28,OFFSET(CAN!$A$6:$H$6,0,0,COUNTA(CAN!$A:$B)-1),8,FALSE))</f>
        <v/>
      </c>
      <c r="J28" s="107" t="str">
        <f t="shared" si="1"/>
        <v/>
      </c>
      <c r="K28" s="100" t="str">
        <f t="shared" si="4"/>
        <v/>
      </c>
    </row>
    <row r="29" spans="1:11" ht="50.1" customHeight="1" x14ac:dyDescent="0.35">
      <c r="A29" s="86"/>
      <c r="B29" s="66" t="str">
        <f ca="1">IF(A29="","",VLOOKUP(A29,OFFSET(CAN!$A$6:$B$6,0,0,COUNTA(CAN!$A:$B)-1),2,FALSE))</f>
        <v/>
      </c>
      <c r="C29" s="107" t="str">
        <f ca="1">IF(A29="","",VLOOKUP(A29,OFFSET(CAN!$A$6:$E$6,0,0,COUNTA(CAN!$A:$B)-1),3,FALSE))</f>
        <v/>
      </c>
      <c r="D29" s="107"/>
      <c r="E29" s="74" t="str">
        <f ca="1">IF(A29="","",VLOOKUP(A29,OFFSET(CAN!$A$6:$E$6,0,0,COUNTA(CAN!$A:$B)-1),5,FALSE))</f>
        <v/>
      </c>
      <c r="F29" s="43" t="str">
        <f t="shared" si="2"/>
        <v/>
      </c>
      <c r="H29" s="107" t="str">
        <f t="shared" si="0"/>
        <v/>
      </c>
      <c r="I29" s="107" t="str">
        <f ca="1">IF(A29="","",VLOOKUP(A29,OFFSET(CAN!$A$6:$H$6,0,0,COUNTA(CAN!$A:$B)-1),8,FALSE))</f>
        <v/>
      </c>
      <c r="J29" s="107" t="str">
        <f t="shared" si="1"/>
        <v/>
      </c>
      <c r="K29" s="100" t="str">
        <f t="shared" si="4"/>
        <v/>
      </c>
    </row>
    <row r="30" spans="1:11" ht="50.1" customHeight="1" x14ac:dyDescent="0.35">
      <c r="A30" s="86"/>
      <c r="B30" s="66" t="str">
        <f ca="1">IF(A30="","",VLOOKUP(A30,OFFSET(CAN!$A$6:$B$6,0,0,COUNTA(CAN!$A:$B)-1),2,FALSE))</f>
        <v/>
      </c>
      <c r="C30" s="107" t="str">
        <f ca="1">IF(A30="","",VLOOKUP(A30,OFFSET(CAN!$A$6:$E$6,0,0,COUNTA(CAN!$A:$B)-1),3,FALSE))</f>
        <v/>
      </c>
      <c r="D30" s="107"/>
      <c r="E30" s="74" t="str">
        <f ca="1">IF(A30="","",VLOOKUP(A30,OFFSET(CAN!$A$6:$E$6,0,0,COUNTA(CAN!$A:$B)-1),5,FALSE))</f>
        <v/>
      </c>
      <c r="F30" s="43" t="str">
        <f t="shared" si="2"/>
        <v/>
      </c>
      <c r="H30" s="107" t="str">
        <f t="shared" si="0"/>
        <v/>
      </c>
      <c r="I30" s="107" t="str">
        <f ca="1">IF(A30="","",VLOOKUP(A30,OFFSET(CAN!$A$6:$H$6,0,0,COUNTA(CAN!$A:$B)-1),8,FALSE))</f>
        <v/>
      </c>
      <c r="J30" s="107" t="str">
        <f t="shared" si="1"/>
        <v/>
      </c>
      <c r="K30" s="100" t="str">
        <f t="shared" si="4"/>
        <v/>
      </c>
    </row>
    <row r="31" spans="1:11" ht="50.1" customHeight="1" x14ac:dyDescent="0.35">
      <c r="A31" s="86"/>
      <c r="B31" s="66" t="str">
        <f ca="1">IF(A31="","",VLOOKUP(A31,OFFSET(CAN!$A$6:$B$6,0,0,COUNTA(CAN!$A:$B)-1),2,FALSE))</f>
        <v/>
      </c>
      <c r="C31" s="107" t="str">
        <f ca="1">IF(A31="","",VLOOKUP(A31,OFFSET(CAN!$A$6:$E$6,0,0,COUNTA(CAN!$A:$B)-1),3,FALSE))</f>
        <v/>
      </c>
      <c r="D31" s="107"/>
      <c r="E31" s="74" t="str">
        <f ca="1">IF(A31="","",VLOOKUP(A31,OFFSET(CAN!$A$6:$E$6,0,0,COUNTA(CAN!$A:$B)-1),5,FALSE))</f>
        <v/>
      </c>
      <c r="F31" s="43" t="str">
        <f t="shared" si="2"/>
        <v/>
      </c>
      <c r="H31" s="107" t="str">
        <f t="shared" si="0"/>
        <v/>
      </c>
      <c r="I31" s="107" t="str">
        <f ca="1">IF(A31="","",VLOOKUP(A31,OFFSET(CAN!$A$6:$H$6,0,0,COUNTA(CAN!$A:$B)-1),8,FALSE))</f>
        <v/>
      </c>
      <c r="J31" s="107" t="str">
        <f t="shared" si="1"/>
        <v/>
      </c>
      <c r="K31" s="100" t="str">
        <f t="shared" si="4"/>
        <v/>
      </c>
    </row>
    <row r="32" spans="1:11" ht="50.1" customHeight="1" x14ac:dyDescent="0.35">
      <c r="A32" s="86"/>
      <c r="B32" s="66" t="str">
        <f ca="1">IF(A32="","",VLOOKUP(A32,OFFSET(CAN!$A$6:$B$6,0,0,COUNTA(CAN!$A:$B)-1),2,FALSE))</f>
        <v/>
      </c>
      <c r="C32" s="107" t="str">
        <f ca="1">IF(A32="","",VLOOKUP(A32,OFFSET(CAN!$A$6:$E$6,0,0,COUNTA(CAN!$A:$B)-1),3,FALSE))</f>
        <v/>
      </c>
      <c r="D32" s="107"/>
      <c r="E32" s="74" t="str">
        <f ca="1">IF(A32="","",VLOOKUP(A32,OFFSET(CAN!$A$6:$E$6,0,0,COUNTA(CAN!$A:$B)-1),5,FALSE))</f>
        <v/>
      </c>
      <c r="F32" s="43" t="str">
        <f t="shared" si="2"/>
        <v/>
      </c>
      <c r="H32" s="107" t="str">
        <f t="shared" si="0"/>
        <v/>
      </c>
      <c r="I32" s="107" t="str">
        <f ca="1">IF(A32="","",VLOOKUP(A32,OFFSET(CAN!$A$6:$H$6,0,0,COUNTA(CAN!$A:$B)-1),8,FALSE))</f>
        <v/>
      </c>
      <c r="J32" s="107" t="str">
        <f t="shared" si="1"/>
        <v/>
      </c>
      <c r="K32" s="100" t="str">
        <f t="shared" si="4"/>
        <v/>
      </c>
    </row>
    <row r="33" spans="1:11" ht="50.1" customHeight="1" x14ac:dyDescent="0.35">
      <c r="A33" s="86"/>
      <c r="B33" s="66" t="str">
        <f ca="1">IF(A33="","",VLOOKUP(A33,OFFSET(CAN!$A$6:$B$6,0,0,COUNTA(CAN!$A:$B)-1),2,FALSE))</f>
        <v/>
      </c>
      <c r="C33" s="107" t="str">
        <f ca="1">IF(A33="","",VLOOKUP(A33,OFFSET(CAN!$A$6:$E$6,0,0,COUNTA(CAN!$A:$B)-1),3,FALSE))</f>
        <v/>
      </c>
      <c r="D33" s="107"/>
      <c r="E33" s="74" t="str">
        <f ca="1">IF(A33="","",VLOOKUP(A33,OFFSET(CAN!$A$6:$E$6,0,0,COUNTA(CAN!$A:$B)-1),5,FALSE))</f>
        <v/>
      </c>
      <c r="F33" s="43" t="str">
        <f t="shared" si="2"/>
        <v/>
      </c>
      <c r="H33" s="107" t="str">
        <f t="shared" si="0"/>
        <v/>
      </c>
      <c r="I33" s="107" t="str">
        <f ca="1">IF(A33="","",VLOOKUP(A33,OFFSET(CAN!$A$6:$H$6,0,0,COUNTA(CAN!$A:$B)-1),8,FALSE))</f>
        <v/>
      </c>
      <c r="J33" s="107" t="str">
        <f t="shared" si="1"/>
        <v/>
      </c>
      <c r="K33" s="100" t="str">
        <f t="shared" si="4"/>
        <v/>
      </c>
    </row>
    <row r="34" spans="1:11" ht="50.1" customHeight="1" x14ac:dyDescent="0.35">
      <c r="A34" s="86"/>
      <c r="B34" s="66" t="str">
        <f ca="1">IF(A34="","",VLOOKUP(A34,OFFSET(CAN!$A$6:$B$6,0,0,COUNTA(CAN!$A:$B)-1),2,FALSE))</f>
        <v/>
      </c>
      <c r="C34" s="107" t="str">
        <f ca="1">IF(A34="","",VLOOKUP(A34,OFFSET(CAN!$A$6:$E$6,0,0,COUNTA(CAN!$A:$B)-1),3,FALSE))</f>
        <v/>
      </c>
      <c r="D34" s="107"/>
      <c r="E34" s="74" t="str">
        <f ca="1">IF(A34="","",VLOOKUP(A34,OFFSET(CAN!$A$6:$E$6,0,0,COUNTA(CAN!$A:$B)-1),5,FALSE))</f>
        <v/>
      </c>
      <c r="F34" s="43" t="str">
        <f t="shared" si="2"/>
        <v/>
      </c>
      <c r="H34" s="107" t="str">
        <f t="shared" si="0"/>
        <v/>
      </c>
      <c r="I34" s="107" t="str">
        <f ca="1">IF(A34="","",VLOOKUP(A34,OFFSET(CAN!$A$6:$H$6,0,0,COUNTA(CAN!$A:$B)-1),8,FALSE))</f>
        <v/>
      </c>
      <c r="J34" s="107" t="str">
        <f t="shared" si="1"/>
        <v/>
      </c>
      <c r="K34" s="100" t="str">
        <f t="shared" si="4"/>
        <v/>
      </c>
    </row>
    <row r="35" spans="1:11" ht="50.1" customHeight="1" x14ac:dyDescent="0.35">
      <c r="A35" s="86"/>
      <c r="B35" s="66" t="str">
        <f ca="1">IF(A35="","",VLOOKUP(A35,OFFSET(CAN!$A$6:$B$6,0,0,COUNTA(CAN!$A:$B)-1),2,FALSE))</f>
        <v/>
      </c>
      <c r="C35" s="107" t="str">
        <f ca="1">IF(A35="","",VLOOKUP(A35,OFFSET(CAN!$A$6:$E$6,0,0,COUNTA(CAN!$A:$B)-1),3,FALSE))</f>
        <v/>
      </c>
      <c r="D35" s="107"/>
      <c r="E35" s="74" t="str">
        <f ca="1">IF(A35="","",VLOOKUP(A35,OFFSET(CAN!$A$6:$E$6,0,0,COUNTA(CAN!$A:$B)-1),5,FALSE))</f>
        <v/>
      </c>
      <c r="F35" s="43" t="str">
        <f t="shared" si="2"/>
        <v/>
      </c>
      <c r="H35" s="107" t="str">
        <f t="shared" si="0"/>
        <v/>
      </c>
      <c r="I35" s="107" t="str">
        <f ca="1">IF(A35="","",VLOOKUP(A35,OFFSET(CAN!$A$6:$H$6,0,0,COUNTA(CAN!$A:$B)-1),8,FALSE))</f>
        <v/>
      </c>
      <c r="J35" s="107" t="str">
        <f t="shared" si="1"/>
        <v/>
      </c>
      <c r="K35" s="100" t="str">
        <f t="shared" si="4"/>
        <v/>
      </c>
    </row>
    <row r="36" spans="1:11" ht="50.1" customHeight="1" x14ac:dyDescent="0.35">
      <c r="A36" s="86"/>
      <c r="B36" s="66" t="str">
        <f ca="1">IF(A36="","",VLOOKUP(A36,OFFSET(CAN!$A$6:$B$6,0,0,COUNTA(CAN!$A:$B)-1),2,FALSE))</f>
        <v/>
      </c>
      <c r="C36" s="107" t="str">
        <f ca="1">IF(A36="","",VLOOKUP(A36,OFFSET(CAN!$A$6:$E$6,0,0,COUNTA(CAN!$A:$B)-1),3,FALSE))</f>
        <v/>
      </c>
      <c r="D36" s="107"/>
      <c r="E36" s="74" t="str">
        <f ca="1">IF(A36="","",VLOOKUP(A36,OFFSET(CAN!$A$6:$E$6,0,0,COUNTA(CAN!$A:$B)-1),5,FALSE))</f>
        <v/>
      </c>
      <c r="F36" s="43" t="str">
        <f t="shared" si="2"/>
        <v/>
      </c>
      <c r="H36" s="107" t="str">
        <f t="shared" si="0"/>
        <v/>
      </c>
      <c r="I36" s="107" t="str">
        <f ca="1">IF(A36="","",VLOOKUP(A36,OFFSET(CAN!$A$6:$H$6,0,0,COUNTA(CAN!$A:$B)-1),8,FALSE))</f>
        <v/>
      </c>
      <c r="J36" s="107" t="str">
        <f t="shared" si="1"/>
        <v/>
      </c>
      <c r="K36" s="100" t="str">
        <f t="shared" si="4"/>
        <v/>
      </c>
    </row>
    <row r="37" spans="1:11" ht="50.1" customHeight="1" x14ac:dyDescent="0.35">
      <c r="A37" s="86"/>
      <c r="B37" s="66" t="str">
        <f ca="1">IF(A37="","",VLOOKUP(A37,OFFSET(CAN!$A$6:$B$6,0,0,COUNTA(CAN!$A:$B)-1),2,FALSE))</f>
        <v/>
      </c>
      <c r="C37" s="107" t="str">
        <f ca="1">IF(A37="","",VLOOKUP(A37,OFFSET(CAN!$A$6:$E$6,0,0,COUNTA(CAN!$A:$B)-1),3,FALSE))</f>
        <v/>
      </c>
      <c r="D37" s="107"/>
      <c r="E37" s="74" t="str">
        <f ca="1">IF(A37="","",VLOOKUP(A37,OFFSET(CAN!$A$6:$E$6,0,0,COUNTA(CAN!$A:$B)-1),5,FALSE))</f>
        <v/>
      </c>
      <c r="F37" s="43" t="str">
        <f t="shared" si="2"/>
        <v/>
      </c>
      <c r="H37" s="107" t="str">
        <f t="shared" si="0"/>
        <v/>
      </c>
      <c r="I37" s="107" t="str">
        <f ca="1">IF(A37="","",VLOOKUP(A37,OFFSET(CAN!$A$6:$H$6,0,0,COUNTA(CAN!$A:$B)-1),8,FALSE))</f>
        <v/>
      </c>
      <c r="J37" s="107" t="str">
        <f t="shared" si="1"/>
        <v/>
      </c>
      <c r="K37" s="100" t="str">
        <f t="shared" si="4"/>
        <v/>
      </c>
    </row>
    <row r="38" spans="1:11" ht="50.1" customHeight="1" x14ac:dyDescent="0.35">
      <c r="A38" s="86"/>
      <c r="B38" s="66" t="str">
        <f ca="1">IF(A38="","",VLOOKUP(A38,OFFSET(CAN!$A$6:$B$6,0,0,COUNTA(CAN!$A:$B)-1),2,FALSE))</f>
        <v/>
      </c>
      <c r="C38" s="107" t="str">
        <f ca="1">IF(A38="","",VLOOKUP(A38,OFFSET(CAN!$A$6:$E$6,0,0,COUNTA(CAN!$A:$B)-1),3,FALSE))</f>
        <v/>
      </c>
      <c r="D38" s="107"/>
      <c r="E38" s="74" t="str">
        <f ca="1">IF(A38="","",VLOOKUP(A38,OFFSET(CAN!$A$6:$E$6,0,0,COUNTA(CAN!$A:$B)-1),5,FALSE))</f>
        <v/>
      </c>
      <c r="F38" s="43" t="str">
        <f t="shared" si="2"/>
        <v/>
      </c>
      <c r="H38" s="107" t="str">
        <f t="shared" si="0"/>
        <v/>
      </c>
      <c r="I38" s="107" t="str">
        <f ca="1">IF(A38="","",VLOOKUP(A38,OFFSET(CAN!$A$6:$H$6,0,0,COUNTA(CAN!$A:$B)-1),8,FALSE))</f>
        <v/>
      </c>
      <c r="J38" s="107" t="str">
        <f t="shared" si="1"/>
        <v/>
      </c>
      <c r="K38" s="100" t="str">
        <f t="shared" si="4"/>
        <v/>
      </c>
    </row>
    <row r="39" spans="1:11" ht="50.1" customHeight="1" x14ac:dyDescent="0.35">
      <c r="A39" s="86"/>
      <c r="B39" s="66" t="str">
        <f ca="1">IF(A39="","",VLOOKUP(A39,OFFSET(CAN!$A$6:$B$6,0,0,COUNTA(CAN!$A:$B)-1),2,FALSE))</f>
        <v/>
      </c>
      <c r="C39" s="107" t="str">
        <f ca="1">IF(A39="","",VLOOKUP(A39,OFFSET(CAN!$A$6:$E$6,0,0,COUNTA(CAN!$A:$B)-1),3,FALSE))</f>
        <v/>
      </c>
      <c r="D39" s="107"/>
      <c r="E39" s="74" t="str">
        <f ca="1">IF(A39="","",VLOOKUP(A39,OFFSET(CAN!$A$6:$E$6,0,0,COUNTA(CAN!$A:$B)-1),5,FALSE))</f>
        <v/>
      </c>
      <c r="F39" s="43" t="str">
        <f t="shared" si="2"/>
        <v/>
      </c>
      <c r="H39" s="107" t="str">
        <f t="shared" si="0"/>
        <v/>
      </c>
      <c r="I39" s="107" t="str">
        <f ca="1">IF(A39="","",VLOOKUP(A39,OFFSET(CAN!$A$6:$H$6,0,0,COUNTA(CAN!$A:$B)-1),8,FALSE))</f>
        <v/>
      </c>
      <c r="J39" s="107" t="str">
        <f t="shared" si="1"/>
        <v/>
      </c>
      <c r="K39" s="100" t="str">
        <f t="shared" si="4"/>
        <v/>
      </c>
    </row>
    <row r="40" spans="1:11" ht="50.1" customHeight="1" x14ac:dyDescent="0.35">
      <c r="A40" s="86"/>
      <c r="B40" s="66" t="str">
        <f ca="1">IF(A40="","",VLOOKUP(A40,OFFSET(CAN!$A$6:$B$6,0,0,COUNTA(CAN!$A:$B)-1),2,FALSE))</f>
        <v/>
      </c>
      <c r="C40" s="107" t="str">
        <f ca="1">IF(A40="","",VLOOKUP(A40,OFFSET(CAN!$A$6:$E$6,0,0,COUNTA(CAN!$A:$B)-1),3,FALSE))</f>
        <v/>
      </c>
      <c r="D40" s="107"/>
      <c r="E40" s="74" t="str">
        <f ca="1">IF(A40="","",VLOOKUP(A40,OFFSET(CAN!$A$6:$E$6,0,0,COUNTA(CAN!$A:$B)-1),5,FALSE))</f>
        <v/>
      </c>
      <c r="F40" s="43" t="str">
        <f t="shared" si="2"/>
        <v/>
      </c>
      <c r="H40" s="107" t="str">
        <f t="shared" si="0"/>
        <v/>
      </c>
      <c r="I40" s="107" t="str">
        <f ca="1">IF(A40="","",VLOOKUP(A40,OFFSET(CAN!$A$6:$H$6,0,0,COUNTA(CAN!$A:$B)-1),8,FALSE))</f>
        <v/>
      </c>
      <c r="J40" s="107" t="str">
        <f t="shared" si="1"/>
        <v/>
      </c>
      <c r="K40" s="100" t="str">
        <f t="shared" si="4"/>
        <v/>
      </c>
    </row>
    <row r="41" spans="1:11" ht="50.1" customHeight="1" x14ac:dyDescent="0.35">
      <c r="A41" s="86"/>
      <c r="B41" s="66" t="str">
        <f ca="1">IF(A41="","",VLOOKUP(A41,OFFSET(CAN!$A$6:$B$6,0,0,COUNTA(CAN!$A:$B)-1),2,FALSE))</f>
        <v/>
      </c>
      <c r="C41" s="107" t="str">
        <f ca="1">IF(A41="","",VLOOKUP(A41,OFFSET(CAN!$A$6:$E$6,0,0,COUNTA(CAN!$A:$B)-1),3,FALSE))</f>
        <v/>
      </c>
      <c r="D41" s="107"/>
      <c r="E41" s="74" t="str">
        <f ca="1">IF(A41="","",VLOOKUP(A41,OFFSET(CAN!$A$6:$E$6,0,0,COUNTA(CAN!$A:$B)-1),5,FALSE))</f>
        <v/>
      </c>
      <c r="F41" s="43" t="str">
        <f t="shared" si="2"/>
        <v/>
      </c>
      <c r="H41" s="107" t="str">
        <f t="shared" si="0"/>
        <v/>
      </c>
      <c r="I41" s="107" t="str">
        <f ca="1">IF(A41="","",VLOOKUP(A41,OFFSET(CAN!$A$6:$H$6,0,0,COUNTA(CAN!$A:$B)-1),8,FALSE))</f>
        <v/>
      </c>
      <c r="J41" s="107" t="str">
        <f t="shared" si="1"/>
        <v/>
      </c>
      <c r="K41" s="100" t="str">
        <f t="shared" si="4"/>
        <v/>
      </c>
    </row>
    <row r="42" spans="1:11" ht="50.1" customHeight="1" x14ac:dyDescent="0.35">
      <c r="A42" s="86"/>
      <c r="B42" s="66" t="str">
        <f ca="1">IF(A42="","",VLOOKUP(A42,OFFSET(CAN!$A$6:$B$6,0,0,COUNTA(CAN!$A:$B)-1),2,FALSE))</f>
        <v/>
      </c>
      <c r="C42" s="107" t="str">
        <f ca="1">IF(A42="","",VLOOKUP(A42,OFFSET(CAN!$A$6:$E$6,0,0,COUNTA(CAN!$A:$B)-1),3,FALSE))</f>
        <v/>
      </c>
      <c r="D42" s="107"/>
      <c r="E42" s="74" t="str">
        <f ca="1">IF(A42="","",VLOOKUP(A42,OFFSET(CAN!$A$6:$E$6,0,0,COUNTA(CAN!$A:$B)-1),5,FALSE))</f>
        <v/>
      </c>
      <c r="F42" s="43" t="str">
        <f t="shared" si="2"/>
        <v/>
      </c>
      <c r="H42" s="107" t="str">
        <f t="shared" si="0"/>
        <v/>
      </c>
      <c r="I42" s="107" t="str">
        <f ca="1">IF(A42="","",VLOOKUP(A42,OFFSET(CAN!$A$6:$H$6,0,0,COUNTA(CAN!$A:$B)-1),8,FALSE))</f>
        <v/>
      </c>
      <c r="J42" s="107" t="str">
        <f t="shared" si="1"/>
        <v/>
      </c>
      <c r="K42" s="100" t="str">
        <f t="shared" si="4"/>
        <v/>
      </c>
    </row>
    <row r="43" spans="1:11" ht="50.1" customHeight="1" x14ac:dyDescent="0.35">
      <c r="A43" s="86"/>
      <c r="B43" s="66" t="str">
        <f ca="1">IF(A43="","",VLOOKUP(A43,OFFSET(CAN!$A$6:$B$6,0,0,COUNTA(CAN!$A:$B)-1),2,FALSE))</f>
        <v/>
      </c>
      <c r="C43" s="107" t="str">
        <f ca="1">IF(A43="","",VLOOKUP(A43,OFFSET(CAN!$A$6:$E$6,0,0,COUNTA(CAN!$A:$B)-1),3,FALSE))</f>
        <v/>
      </c>
      <c r="D43" s="107"/>
      <c r="E43" s="74" t="str">
        <f ca="1">IF(A43="","",VLOOKUP(A43,OFFSET(CAN!$A$6:$E$6,0,0,COUNTA(CAN!$A:$B)-1),5,FALSE))</f>
        <v/>
      </c>
      <c r="F43" s="43" t="str">
        <f t="shared" si="2"/>
        <v/>
      </c>
      <c r="H43" s="107" t="str">
        <f t="shared" si="0"/>
        <v/>
      </c>
      <c r="I43" s="107" t="str">
        <f ca="1">IF(A43="","",VLOOKUP(A43,OFFSET(CAN!$A$6:$H$6,0,0,COUNTA(CAN!$A:$B)-1),8,FALSE))</f>
        <v/>
      </c>
      <c r="J43" s="107" t="str">
        <f t="shared" si="1"/>
        <v/>
      </c>
      <c r="K43" s="100" t="str">
        <f t="shared" si="4"/>
        <v/>
      </c>
    </row>
    <row r="44" spans="1:11" ht="50.1" customHeight="1" x14ac:dyDescent="0.35">
      <c r="A44" s="86"/>
      <c r="B44" s="66" t="str">
        <f ca="1">IF(A44="","",VLOOKUP(A44,OFFSET(CAN!$A$6:$B$6,0,0,COUNTA(CAN!$A:$B)-1),2,FALSE))</f>
        <v/>
      </c>
      <c r="C44" s="107" t="str">
        <f ca="1">IF(A44="","",VLOOKUP(A44,OFFSET(CAN!$A$6:$E$6,0,0,COUNTA(CAN!$A:$B)-1),3,FALSE))</f>
        <v/>
      </c>
      <c r="D44" s="107"/>
      <c r="E44" s="74" t="str">
        <f ca="1">IF(A44="","",VLOOKUP(A44,OFFSET(CAN!$A$6:$E$6,0,0,COUNTA(CAN!$A:$B)-1),5,FALSE))</f>
        <v/>
      </c>
      <c r="F44" s="43" t="str">
        <f t="shared" si="2"/>
        <v/>
      </c>
      <c r="H44" s="107" t="str">
        <f t="shared" si="0"/>
        <v/>
      </c>
      <c r="I44" s="107" t="str">
        <f ca="1">IF(A44="","",VLOOKUP(A44,OFFSET(CAN!$A$6:$H$6,0,0,COUNTA(CAN!$A:$B)-1),8,FALSE))</f>
        <v/>
      </c>
      <c r="J44" s="107" t="str">
        <f t="shared" si="1"/>
        <v/>
      </c>
      <c r="K44" s="100" t="str">
        <f t="shared" si="4"/>
        <v/>
      </c>
    </row>
    <row r="45" spans="1:11" ht="50.1" customHeight="1" x14ac:dyDescent="0.35">
      <c r="A45" s="86"/>
      <c r="B45" s="66" t="str">
        <f ca="1">IF(A45="","",VLOOKUP(A45,OFFSET(CAN!$A$6:$B$6,0,0,COUNTA(CAN!$A:$B)-1),2,FALSE))</f>
        <v/>
      </c>
      <c r="C45" s="107" t="str">
        <f ca="1">IF(A45="","",VLOOKUP(A45,OFFSET(CAN!$A$6:$E$6,0,0,COUNTA(CAN!$A:$B)-1),3,FALSE))</f>
        <v/>
      </c>
      <c r="D45" s="107"/>
      <c r="E45" s="74" t="str">
        <f ca="1">IF(A45="","",VLOOKUP(A45,OFFSET(CAN!$A$6:$E$6,0,0,COUNTA(CAN!$A:$B)-1),5,FALSE))</f>
        <v/>
      </c>
      <c r="F45" s="43" t="str">
        <f t="shared" si="2"/>
        <v/>
      </c>
      <c r="H45" s="107" t="str">
        <f t="shared" si="0"/>
        <v/>
      </c>
      <c r="I45" s="107" t="str">
        <f ca="1">IF(A45="","",VLOOKUP(A45,OFFSET(CAN!$A$6:$H$6,0,0,COUNTA(CAN!$A:$B)-1),8,FALSE))</f>
        <v/>
      </c>
      <c r="J45" s="107" t="str">
        <f t="shared" si="1"/>
        <v/>
      </c>
      <c r="K45" s="100" t="str">
        <f t="shared" si="4"/>
        <v/>
      </c>
    </row>
    <row r="46" spans="1:11" ht="50.1" customHeight="1" x14ac:dyDescent="0.35">
      <c r="A46" s="86"/>
      <c r="B46" s="66" t="str">
        <f ca="1">IF(A46="","",VLOOKUP(A46,OFFSET(CAN!$A$6:$B$6,0,0,COUNTA(CAN!$A:$B)-1),2,FALSE))</f>
        <v/>
      </c>
      <c r="C46" s="107" t="str">
        <f ca="1">IF(A46="","",VLOOKUP(A46,OFFSET(CAN!$A$6:$E$6,0,0,COUNTA(CAN!$A:$B)-1),3,FALSE))</f>
        <v/>
      </c>
      <c r="D46" s="107"/>
      <c r="E46" s="74" t="str">
        <f ca="1">IF(A46="","",VLOOKUP(A46,OFFSET(CAN!$A$6:$E$6,0,0,COUNTA(CAN!$A:$B)-1),5,FALSE))</f>
        <v/>
      </c>
      <c r="F46" s="43" t="str">
        <f t="shared" si="2"/>
        <v/>
      </c>
      <c r="H46" s="107" t="str">
        <f t="shared" si="0"/>
        <v/>
      </c>
      <c r="I46" s="107" t="str">
        <f ca="1">IF(A46="","",VLOOKUP(A46,OFFSET(CAN!$A$6:$H$6,0,0,COUNTA(CAN!$A:$B)-1),8,FALSE))</f>
        <v/>
      </c>
      <c r="J46" s="107" t="str">
        <f t="shared" si="1"/>
        <v/>
      </c>
      <c r="K46" s="100" t="str">
        <f t="shared" si="4"/>
        <v/>
      </c>
    </row>
    <row r="47" spans="1:11" ht="50.1" customHeight="1" x14ac:dyDescent="0.35">
      <c r="A47" s="86"/>
      <c r="B47" s="66" t="str">
        <f ca="1">IF(A47="","",VLOOKUP(A47,OFFSET(CAN!$A$6:$B$6,0,0,COUNTA(CAN!$A:$B)-1),2,FALSE))</f>
        <v/>
      </c>
      <c r="C47" s="107" t="str">
        <f ca="1">IF(A47="","",VLOOKUP(A47,OFFSET(CAN!$A$6:$E$6,0,0,COUNTA(CAN!$A:$B)-1),3,FALSE))</f>
        <v/>
      </c>
      <c r="D47" s="107"/>
      <c r="E47" s="74" t="str">
        <f ca="1">IF(A47="","",VLOOKUP(A47,OFFSET(CAN!$A$6:$E$6,0,0,COUNTA(CAN!$A:$B)-1),5,FALSE))</f>
        <v/>
      </c>
      <c r="F47" s="43" t="str">
        <f t="shared" si="2"/>
        <v/>
      </c>
      <c r="H47" s="107" t="str">
        <f t="shared" si="0"/>
        <v/>
      </c>
      <c r="I47" s="107" t="str">
        <f ca="1">IF(A47="","",VLOOKUP(A47,OFFSET(CAN!$A$6:$H$6,0,0,COUNTA(CAN!$A:$B)-1),8,FALSE))</f>
        <v/>
      </c>
      <c r="J47" s="107" t="str">
        <f t="shared" si="1"/>
        <v/>
      </c>
      <c r="K47" s="100" t="str">
        <f t="shared" si="4"/>
        <v/>
      </c>
    </row>
    <row r="48" spans="1:11" ht="50.1" customHeight="1" x14ac:dyDescent="0.35">
      <c r="A48" s="86"/>
      <c r="B48" s="66" t="str">
        <f ca="1">IF(A48="","",VLOOKUP(A48,OFFSET(CAN!$A$6:$B$6,0,0,COUNTA(CAN!$A:$B)-1),2,FALSE))</f>
        <v/>
      </c>
      <c r="C48" s="107" t="str">
        <f ca="1">IF(A48="","",VLOOKUP(A48,OFFSET(CAN!$A$6:$E$6,0,0,COUNTA(CAN!$A:$B)-1),3,FALSE))</f>
        <v/>
      </c>
      <c r="D48" s="107"/>
      <c r="E48" s="74" t="str">
        <f ca="1">IF(A48="","",VLOOKUP(A48,OFFSET(CAN!$A$6:$E$6,0,0,COUNTA(CAN!$A:$B)-1),5,FALSE))</f>
        <v/>
      </c>
      <c r="F48" s="43" t="str">
        <f t="shared" si="2"/>
        <v/>
      </c>
      <c r="H48" s="107" t="str">
        <f t="shared" si="0"/>
        <v/>
      </c>
      <c r="I48" s="107" t="str">
        <f ca="1">IF(A48="","",VLOOKUP(A48,OFFSET(CAN!$A$6:$H$6,0,0,COUNTA(CAN!$A:$B)-1),8,FALSE))</f>
        <v/>
      </c>
      <c r="J48" s="107" t="str">
        <f t="shared" si="1"/>
        <v/>
      </c>
      <c r="K48" s="100" t="str">
        <f t="shared" si="4"/>
        <v/>
      </c>
    </row>
    <row r="49" spans="1:11" ht="50.1" customHeight="1" x14ac:dyDescent="0.35">
      <c r="A49" s="86"/>
      <c r="B49" s="66" t="str">
        <f ca="1">IF(A49="","",VLOOKUP(A49,OFFSET(CAN!$A$6:$B$6,0,0,COUNTA(CAN!$A:$B)-1),2,FALSE))</f>
        <v/>
      </c>
      <c r="C49" s="107" t="str">
        <f ca="1">IF(A49="","",VLOOKUP(A49,OFFSET(CAN!$A$6:$E$6,0,0,COUNTA(CAN!$A:$B)-1),3,FALSE))</f>
        <v/>
      </c>
      <c r="D49" s="107"/>
      <c r="E49" s="74" t="str">
        <f ca="1">IF(A49="","",VLOOKUP(A49,OFFSET(CAN!$A$6:$E$6,0,0,COUNTA(CAN!$A:$B)-1),5,FALSE))</f>
        <v/>
      </c>
      <c r="F49" s="43" t="str">
        <f t="shared" si="2"/>
        <v/>
      </c>
      <c r="H49" s="107" t="str">
        <f t="shared" si="0"/>
        <v/>
      </c>
      <c r="I49" s="107" t="str">
        <f ca="1">IF(A49="","",VLOOKUP(A49,OFFSET(CAN!$A$6:$H$6,0,0,COUNTA(CAN!$A:$B)-1),8,FALSE))</f>
        <v/>
      </c>
      <c r="J49" s="107" t="str">
        <f t="shared" si="1"/>
        <v/>
      </c>
      <c r="K49" s="100" t="str">
        <f t="shared" si="4"/>
        <v/>
      </c>
    </row>
    <row r="50" spans="1:11" ht="50.1" customHeight="1" x14ac:dyDescent="0.35">
      <c r="A50" s="86"/>
      <c r="B50" s="66" t="str">
        <f ca="1">IF(A50="","",VLOOKUP(A50,OFFSET(CAN!$A$6:$B$6,0,0,COUNTA(CAN!$A:$B)-1),2,FALSE))</f>
        <v/>
      </c>
      <c r="C50" s="107" t="str">
        <f ca="1">IF(A50="","",VLOOKUP(A50,OFFSET(CAN!$A$6:$E$6,0,0,COUNTA(CAN!$A:$B)-1),3,FALSE))</f>
        <v/>
      </c>
      <c r="D50" s="107"/>
      <c r="E50" s="74" t="str">
        <f ca="1">IF(A50="","",VLOOKUP(A50,OFFSET(CAN!$A$6:$E$6,0,0,COUNTA(CAN!$A:$B)-1),5,FALSE))</f>
        <v/>
      </c>
      <c r="F50" s="43" t="str">
        <f t="shared" ref="F50:F69" si="5">IFERROR(MROUND(IF(A50&lt;&gt;"",D50*E50,""),0.05),"")</f>
        <v/>
      </c>
      <c r="H50" s="107" t="str">
        <f t="shared" si="0"/>
        <v/>
      </c>
      <c r="I50" s="107" t="str">
        <f ca="1">IF(A50="","",VLOOKUP(A50,OFFSET(CAN!$A$6:$H$6,0,0,COUNTA(CAN!$A:$B)-1),8,FALSE))</f>
        <v/>
      </c>
      <c r="J50" s="107" t="str">
        <f t="shared" si="1"/>
        <v/>
      </c>
      <c r="K50" s="100" t="str">
        <f t="shared" si="4"/>
        <v/>
      </c>
    </row>
    <row r="51" spans="1:11" ht="50.1" customHeight="1" x14ac:dyDescent="0.35">
      <c r="A51" s="86"/>
      <c r="B51" s="66" t="str">
        <f ca="1">IF(A51="","",VLOOKUP(A51,OFFSET(CAN!$A$6:$B$6,0,0,COUNTA(CAN!$A:$B)-1),2,FALSE))</f>
        <v/>
      </c>
      <c r="C51" s="107" t="str">
        <f ca="1">IF(A51="","",VLOOKUP(A51,OFFSET(CAN!$A$6:$E$6,0,0,COUNTA(CAN!$A:$B)-1),3,FALSE))</f>
        <v/>
      </c>
      <c r="D51" s="107"/>
      <c r="E51" s="74" t="str">
        <f ca="1">IF(A51="","",VLOOKUP(A51,OFFSET(CAN!$A$6:$E$6,0,0,COUNTA(CAN!$A:$B)-1),5,FALSE))</f>
        <v/>
      </c>
      <c r="F51" s="43" t="str">
        <f t="shared" si="5"/>
        <v/>
      </c>
      <c r="H51" s="107" t="str">
        <f t="shared" si="0"/>
        <v/>
      </c>
      <c r="I51" s="107" t="str">
        <f ca="1">IF(A51="","",VLOOKUP(A51,OFFSET(CAN!$A$6:$H$6,0,0,COUNTA(CAN!$A:$B)-1),8,FALSE))</f>
        <v/>
      </c>
      <c r="J51" s="107" t="str">
        <f t="shared" si="1"/>
        <v/>
      </c>
      <c r="K51" s="100" t="str">
        <f t="shared" si="4"/>
        <v/>
      </c>
    </row>
    <row r="52" spans="1:11" ht="50.1" customHeight="1" x14ac:dyDescent="0.35">
      <c r="A52" s="86"/>
      <c r="B52" s="66" t="str">
        <f ca="1">IF(A52="","",VLOOKUP(A52,OFFSET(CAN!$A$6:$B$6,0,0,COUNTA(CAN!$A:$B)-1),2,FALSE))</f>
        <v/>
      </c>
      <c r="C52" s="107" t="str">
        <f ca="1">IF(A52="","",VLOOKUP(A52,OFFSET(CAN!$A$6:$E$6,0,0,COUNTA(CAN!$A:$B)-1),3,FALSE))</f>
        <v/>
      </c>
      <c r="D52" s="107"/>
      <c r="E52" s="74" t="str">
        <f ca="1">IF(A52="","",VLOOKUP(A52,OFFSET(CAN!$A$6:$E$6,0,0,COUNTA(CAN!$A:$B)-1),5,FALSE))</f>
        <v/>
      </c>
      <c r="F52" s="43" t="str">
        <f t="shared" si="5"/>
        <v/>
      </c>
      <c r="H52" s="107" t="str">
        <f t="shared" si="0"/>
        <v/>
      </c>
      <c r="I52" s="107" t="str">
        <f ca="1">IF(A52="","",VLOOKUP(A52,OFFSET(CAN!$A$6:$H$6,0,0,COUNTA(CAN!$A:$B)-1),8,FALSE))</f>
        <v/>
      </c>
      <c r="J52" s="107" t="str">
        <f t="shared" si="1"/>
        <v/>
      </c>
      <c r="K52" s="100" t="str">
        <f t="shared" si="4"/>
        <v/>
      </c>
    </row>
    <row r="53" spans="1:11" ht="50.1" customHeight="1" x14ac:dyDescent="0.35">
      <c r="A53" s="86"/>
      <c r="B53" s="66" t="str">
        <f ca="1">IF(A53="","",VLOOKUP(A53,OFFSET(CAN!$A$6:$B$6,0,0,COUNTA(CAN!$A:$B)-1),2,FALSE))</f>
        <v/>
      </c>
      <c r="C53" s="107" t="str">
        <f ca="1">IF(A53="","",VLOOKUP(A53,OFFSET(CAN!$A$6:$E$6,0,0,COUNTA(CAN!$A:$B)-1),3,FALSE))</f>
        <v/>
      </c>
      <c r="D53" s="107"/>
      <c r="E53" s="74" t="str">
        <f ca="1">IF(A53="","",VLOOKUP(A53,OFFSET(CAN!$A$6:$E$6,0,0,COUNTA(CAN!$A:$B)-1),5,FALSE))</f>
        <v/>
      </c>
      <c r="F53" s="43" t="str">
        <f t="shared" si="5"/>
        <v/>
      </c>
      <c r="H53" s="107" t="str">
        <f t="shared" si="0"/>
        <v/>
      </c>
      <c r="I53" s="107" t="str">
        <f ca="1">IF(A53="","",VLOOKUP(A53,OFFSET(CAN!$A$6:$H$6,0,0,COUNTA(CAN!$A:$B)-1),8,FALSE))</f>
        <v/>
      </c>
      <c r="J53" s="107" t="str">
        <f t="shared" si="1"/>
        <v/>
      </c>
      <c r="K53" s="100" t="str">
        <f t="shared" si="4"/>
        <v/>
      </c>
    </row>
    <row r="54" spans="1:11" ht="50.1" customHeight="1" x14ac:dyDescent="0.35">
      <c r="A54" s="86"/>
      <c r="B54" s="66" t="str">
        <f ca="1">IF(A54="","",VLOOKUP(A54,OFFSET(CAN!$A$6:$B$6,0,0,COUNTA(CAN!$A:$B)-1),2,FALSE))</f>
        <v/>
      </c>
      <c r="C54" s="107" t="str">
        <f ca="1">IF(A54="","",VLOOKUP(A54,OFFSET(CAN!$A$6:$E$6,0,0,COUNTA(CAN!$A:$B)-1),3,FALSE))</f>
        <v/>
      </c>
      <c r="D54" s="107"/>
      <c r="E54" s="74" t="str">
        <f ca="1">IF(A54="","",VLOOKUP(A54,OFFSET(CAN!$A$6:$E$6,0,0,COUNTA(CAN!$A:$B)-1),5,FALSE))</f>
        <v/>
      </c>
      <c r="F54" s="43" t="str">
        <f t="shared" si="5"/>
        <v/>
      </c>
      <c r="H54" s="107" t="str">
        <f t="shared" si="0"/>
        <v/>
      </c>
      <c r="I54" s="107" t="str">
        <f ca="1">IF(A54="","",VLOOKUP(A54,OFFSET(CAN!$A$6:$H$6,0,0,COUNTA(CAN!$A:$B)-1),8,FALSE))</f>
        <v/>
      </c>
      <c r="J54" s="107" t="str">
        <f t="shared" si="1"/>
        <v/>
      </c>
      <c r="K54" s="100" t="str">
        <f t="shared" si="4"/>
        <v/>
      </c>
    </row>
    <row r="55" spans="1:11" ht="50.1" customHeight="1" x14ac:dyDescent="0.35">
      <c r="A55" s="86"/>
      <c r="B55" s="66" t="str">
        <f ca="1">IF(A55="","",VLOOKUP(A55,OFFSET(CAN!$A$6:$B$6,0,0,COUNTA(CAN!$A:$B)-1),2,FALSE))</f>
        <v/>
      </c>
      <c r="C55" s="107" t="str">
        <f ca="1">IF(A55="","",VLOOKUP(A55,OFFSET(CAN!$A$6:$E$6,0,0,COUNTA(CAN!$A:$B)-1),3,FALSE))</f>
        <v/>
      </c>
      <c r="D55" s="107"/>
      <c r="E55" s="74" t="str">
        <f ca="1">IF(A55="","",VLOOKUP(A55,OFFSET(CAN!$A$6:$E$6,0,0,COUNTA(CAN!$A:$B)-1),5,FALSE))</f>
        <v/>
      </c>
      <c r="F55" s="43" t="str">
        <f t="shared" si="5"/>
        <v/>
      </c>
      <c r="H55" s="107" t="str">
        <f t="shared" si="0"/>
        <v/>
      </c>
      <c r="I55" s="107" t="str">
        <f ca="1">IF(A55="","",VLOOKUP(A55,OFFSET(CAN!$A$6:$H$6,0,0,COUNTA(CAN!$A:$B)-1),8,FALSE))</f>
        <v/>
      </c>
      <c r="J55" s="107" t="str">
        <f t="shared" si="1"/>
        <v/>
      </c>
      <c r="K55" s="100" t="str">
        <f t="shared" si="4"/>
        <v/>
      </c>
    </row>
    <row r="56" spans="1:11" ht="50.1" customHeight="1" x14ac:dyDescent="0.35">
      <c r="A56" s="86"/>
      <c r="B56" s="66" t="str">
        <f ca="1">IF(A56="","",VLOOKUP(A56,OFFSET(CAN!$A$6:$B$6,0,0,COUNTA(CAN!$A:$B)-1),2,FALSE))</f>
        <v/>
      </c>
      <c r="C56" s="107" t="str">
        <f ca="1">IF(A56="","",VLOOKUP(A56,OFFSET(CAN!$A$6:$E$6,0,0,COUNTA(CAN!$A:$B)-1),3,FALSE))</f>
        <v/>
      </c>
      <c r="D56" s="107"/>
      <c r="E56" s="74" t="str">
        <f ca="1">IF(A56="","",VLOOKUP(A56,OFFSET(CAN!$A$6:$E$6,0,0,COUNTA(CAN!$A:$B)-1),5,FALSE))</f>
        <v/>
      </c>
      <c r="F56" s="43" t="str">
        <f t="shared" si="5"/>
        <v/>
      </c>
      <c r="H56" s="107" t="str">
        <f t="shared" si="0"/>
        <v/>
      </c>
      <c r="I56" s="107" t="str">
        <f ca="1">IF(A56="","",VLOOKUP(A56,OFFSET(CAN!$A$6:$H$6,0,0,COUNTA(CAN!$A:$B)-1),8,FALSE))</f>
        <v/>
      </c>
      <c r="J56" s="107" t="str">
        <f t="shared" si="1"/>
        <v/>
      </c>
      <c r="K56" s="100" t="str">
        <f t="shared" si="4"/>
        <v/>
      </c>
    </row>
    <row r="57" spans="1:11" ht="50.1" customHeight="1" x14ac:dyDescent="0.35">
      <c r="A57" s="86"/>
      <c r="B57" s="66" t="str">
        <f ca="1">IF(A57="","",VLOOKUP(A57,OFFSET(CAN!$A$6:$B$6,0,0,COUNTA(CAN!$A:$B)-1),2,FALSE))</f>
        <v/>
      </c>
      <c r="C57" s="107" t="str">
        <f ca="1">IF(A57="","",VLOOKUP(A57,OFFSET(CAN!$A$6:$E$6,0,0,COUNTA(CAN!$A:$B)-1),3,FALSE))</f>
        <v/>
      </c>
      <c r="D57" s="107"/>
      <c r="E57" s="74" t="str">
        <f ca="1">IF(A57="","",VLOOKUP(A57,OFFSET(CAN!$A$6:$E$6,0,0,COUNTA(CAN!$A:$B)-1),5,FALSE))</f>
        <v/>
      </c>
      <c r="F57" s="43" t="str">
        <f t="shared" si="5"/>
        <v/>
      </c>
      <c r="H57" s="107" t="str">
        <f t="shared" si="0"/>
        <v/>
      </c>
      <c r="I57" s="107" t="str">
        <f ca="1">IF(A57="","",VLOOKUP(A57,OFFSET(CAN!$A$6:$H$6,0,0,COUNTA(CAN!$A:$B)-1),8,FALSE))</f>
        <v/>
      </c>
      <c r="J57" s="107" t="str">
        <f t="shared" si="1"/>
        <v/>
      </c>
      <c r="K57" s="100" t="str">
        <f t="shared" si="4"/>
        <v/>
      </c>
    </row>
    <row r="58" spans="1:11" ht="50.1" customHeight="1" x14ac:dyDescent="0.35">
      <c r="A58" s="86"/>
      <c r="B58" s="66" t="str">
        <f ca="1">IF(A58="","",VLOOKUP(A58,OFFSET(CAN!$A$6:$B$6,0,0,COUNTA(CAN!$A:$B)-1),2,FALSE))</f>
        <v/>
      </c>
      <c r="C58" s="107" t="str">
        <f ca="1">IF(A58="","",VLOOKUP(A58,OFFSET(CAN!$A$6:$E$6,0,0,COUNTA(CAN!$A:$B)-1),3,FALSE))</f>
        <v/>
      </c>
      <c r="D58" s="107"/>
      <c r="E58" s="74" t="str">
        <f ca="1">IF(A58="","",VLOOKUP(A58,OFFSET(CAN!$A$6:$E$6,0,0,COUNTA(CAN!$A:$B)-1),5,FALSE))</f>
        <v/>
      </c>
      <c r="F58" s="43" t="str">
        <f t="shared" si="5"/>
        <v/>
      </c>
      <c r="H58" s="107" t="str">
        <f t="shared" si="0"/>
        <v/>
      </c>
      <c r="I58" s="107" t="str">
        <f ca="1">IF(A58="","",VLOOKUP(A58,OFFSET(CAN!$A$6:$H$6,0,0,COUNTA(CAN!$A:$B)-1),8,FALSE))</f>
        <v/>
      </c>
      <c r="J58" s="107" t="str">
        <f t="shared" si="1"/>
        <v/>
      </c>
      <c r="K58" s="100" t="str">
        <f t="shared" si="4"/>
        <v/>
      </c>
    </row>
    <row r="59" spans="1:11" ht="50.1" customHeight="1" x14ac:dyDescent="0.35">
      <c r="A59" s="86"/>
      <c r="B59" s="66" t="str">
        <f ca="1">IF(A59="","",VLOOKUP(A59,OFFSET(CAN!$A$6:$B$6,0,0,COUNTA(CAN!$A:$B)-1),2,FALSE))</f>
        <v/>
      </c>
      <c r="C59" s="107" t="str">
        <f ca="1">IF(A59="","",VLOOKUP(A59,OFFSET(CAN!$A$6:$E$6,0,0,COUNTA(CAN!$A:$B)-1),3,FALSE))</f>
        <v/>
      </c>
      <c r="D59" s="107"/>
      <c r="E59" s="74" t="str">
        <f ca="1">IF(A59="","",VLOOKUP(A59,OFFSET(CAN!$A$6:$E$6,0,0,COUNTA(CAN!$A:$B)-1),5,FALSE))</f>
        <v/>
      </c>
      <c r="F59" s="43" t="str">
        <f t="shared" si="5"/>
        <v/>
      </c>
      <c r="H59" s="107" t="str">
        <f t="shared" si="0"/>
        <v/>
      </c>
      <c r="I59" s="107" t="str">
        <f ca="1">IF(A59="","",VLOOKUP(A59,OFFSET(CAN!$A$6:$H$6,0,0,COUNTA(CAN!$A:$B)-1),8,FALSE))</f>
        <v/>
      </c>
      <c r="J59" s="107" t="str">
        <f t="shared" si="1"/>
        <v/>
      </c>
      <c r="K59" s="100" t="str">
        <f t="shared" si="4"/>
        <v/>
      </c>
    </row>
    <row r="60" spans="1:11" ht="50.1" customHeight="1" x14ac:dyDescent="0.35">
      <c r="A60" s="86"/>
      <c r="B60" s="66" t="str">
        <f ca="1">IF(A60="","",VLOOKUP(A60,OFFSET(CAN!$A$6:$B$6,0,0,COUNTA(CAN!$A:$B)-1),2,FALSE))</f>
        <v/>
      </c>
      <c r="C60" s="107" t="str">
        <f ca="1">IF(A60="","",VLOOKUP(A60,OFFSET(CAN!$A$6:$E$6,0,0,COUNTA(CAN!$A:$B)-1),3,FALSE))</f>
        <v/>
      </c>
      <c r="D60" s="107"/>
      <c r="E60" s="74" t="str">
        <f ca="1">IF(A60="","",VLOOKUP(A60,OFFSET(CAN!$A$6:$E$6,0,0,COUNTA(CAN!$A:$B)-1),5,FALSE))</f>
        <v/>
      </c>
      <c r="F60" s="43" t="str">
        <f t="shared" si="5"/>
        <v/>
      </c>
      <c r="H60" s="107" t="str">
        <f t="shared" si="0"/>
        <v/>
      </c>
      <c r="I60" s="107" t="str">
        <f ca="1">IF(A60="","",VLOOKUP(A60,OFFSET(CAN!$A$6:$H$6,0,0,COUNTA(CAN!$A:$B)-1),8,FALSE))</f>
        <v/>
      </c>
      <c r="J60" s="107" t="str">
        <f t="shared" si="1"/>
        <v/>
      </c>
      <c r="K60" s="100" t="str">
        <f t="shared" si="4"/>
        <v/>
      </c>
    </row>
    <row r="61" spans="1:11" ht="50.1" customHeight="1" x14ac:dyDescent="0.35">
      <c r="A61" s="86"/>
      <c r="B61" s="66" t="str">
        <f ca="1">IF(A61="","",VLOOKUP(A61,OFFSET(CAN!$A$6:$B$6,0,0,COUNTA(CAN!$A:$B)-1),2,FALSE))</f>
        <v/>
      </c>
      <c r="C61" s="107" t="str">
        <f ca="1">IF(A61="","",VLOOKUP(A61,OFFSET(CAN!$A$6:$E$6,0,0,COUNTA(CAN!$A:$B)-1),3,FALSE))</f>
        <v/>
      </c>
      <c r="D61" s="107"/>
      <c r="E61" s="74" t="str">
        <f ca="1">IF(A61="","",VLOOKUP(A61,OFFSET(CAN!$A$6:$E$6,0,0,COUNTA(CAN!$A:$B)-1),5,FALSE))</f>
        <v/>
      </c>
      <c r="F61" s="43" t="str">
        <f t="shared" si="5"/>
        <v/>
      </c>
      <c r="H61" s="107" t="str">
        <f t="shared" si="0"/>
        <v/>
      </c>
      <c r="I61" s="107" t="str">
        <f ca="1">IF(A61="","",VLOOKUP(A61,OFFSET(CAN!$A$6:$H$6,0,0,COUNTA(CAN!$A:$B)-1),8,FALSE))</f>
        <v/>
      </c>
      <c r="J61" s="107" t="str">
        <f t="shared" si="1"/>
        <v/>
      </c>
      <c r="K61" s="100" t="str">
        <f t="shared" si="4"/>
        <v/>
      </c>
    </row>
    <row r="62" spans="1:11" ht="50.1" customHeight="1" x14ac:dyDescent="0.35">
      <c r="A62" s="86"/>
      <c r="B62" s="66" t="str">
        <f ca="1">IF(A62="","",VLOOKUP(A62,OFFSET(CAN!$A$6:$B$6,0,0,COUNTA(CAN!$A:$B)-1),2,FALSE))</f>
        <v/>
      </c>
      <c r="C62" s="107" t="str">
        <f ca="1">IF(A62="","",VLOOKUP(A62,OFFSET(CAN!$A$6:$E$6,0,0,COUNTA(CAN!$A:$B)-1),3,FALSE))</f>
        <v/>
      </c>
      <c r="D62" s="107"/>
      <c r="E62" s="74" t="str">
        <f ca="1">IF(A62="","",VLOOKUP(A62,OFFSET(CAN!$A$6:$E$6,0,0,COUNTA(CAN!$A:$B)-1),5,FALSE))</f>
        <v/>
      </c>
      <c r="F62" s="43" t="str">
        <f t="shared" si="5"/>
        <v/>
      </c>
      <c r="H62" s="107" t="str">
        <f t="shared" si="0"/>
        <v/>
      </c>
      <c r="I62" s="107" t="str">
        <f ca="1">IF(A62="","",VLOOKUP(A62,OFFSET(CAN!$A$6:$H$6,0,0,COUNTA(CAN!$A:$B)-1),8,FALSE))</f>
        <v/>
      </c>
      <c r="J62" s="107" t="str">
        <f t="shared" si="1"/>
        <v/>
      </c>
      <c r="K62" s="100" t="str">
        <f t="shared" si="4"/>
        <v/>
      </c>
    </row>
    <row r="63" spans="1:11" ht="50.1" customHeight="1" x14ac:dyDescent="0.35">
      <c r="A63" s="86"/>
      <c r="B63" s="66" t="str">
        <f ca="1">IF(A63="","",VLOOKUP(A63,OFFSET(CAN!$A$6:$B$6,0,0,COUNTA(CAN!$A:$B)-1),2,FALSE))</f>
        <v/>
      </c>
      <c r="C63" s="107" t="str">
        <f ca="1">IF(A63="","",VLOOKUP(A63,OFFSET(CAN!$A$6:$E$6,0,0,COUNTA(CAN!$A:$B)-1),3,FALSE))</f>
        <v/>
      </c>
      <c r="D63" s="107"/>
      <c r="E63" s="74" t="str">
        <f ca="1">IF(A63="","",VLOOKUP(A63,OFFSET(CAN!$A$6:$E$6,0,0,COUNTA(CAN!$A:$B)-1),5,FALSE))</f>
        <v/>
      </c>
      <c r="F63" s="43" t="str">
        <f t="shared" si="5"/>
        <v/>
      </c>
      <c r="H63" s="107" t="str">
        <f t="shared" si="0"/>
        <v/>
      </c>
      <c r="I63" s="107" t="str">
        <f ca="1">IF(A63="","",VLOOKUP(A63,OFFSET(CAN!$A$6:$H$6,0,0,COUNTA(CAN!$A:$B)-1),8,FALSE))</f>
        <v/>
      </c>
      <c r="J63" s="107" t="str">
        <f t="shared" si="1"/>
        <v/>
      </c>
      <c r="K63" s="100" t="str">
        <f t="shared" si="4"/>
        <v/>
      </c>
    </row>
    <row r="64" spans="1:11" ht="50.1" customHeight="1" x14ac:dyDescent="0.35">
      <c r="A64" s="86"/>
      <c r="B64" s="66" t="str">
        <f ca="1">IF(A64="","",VLOOKUP(A64,OFFSET(CAN!$A$6:$B$6,0,0,COUNTA(CAN!$A:$B)-1),2,FALSE))</f>
        <v/>
      </c>
      <c r="C64" s="107" t="str">
        <f ca="1">IF(A64="","",VLOOKUP(A64,OFFSET(CAN!$A$6:$E$6,0,0,COUNTA(CAN!$A:$B)-1),3,FALSE))</f>
        <v/>
      </c>
      <c r="D64" s="107"/>
      <c r="E64" s="74" t="str">
        <f ca="1">IF(A64="","",VLOOKUP(A64,OFFSET(CAN!$A$6:$E$6,0,0,COUNTA(CAN!$A:$B)-1),5,FALSE))</f>
        <v/>
      </c>
      <c r="F64" s="43" t="str">
        <f t="shared" si="5"/>
        <v/>
      </c>
      <c r="H64" s="107" t="str">
        <f t="shared" si="0"/>
        <v/>
      </c>
      <c r="I64" s="107" t="str">
        <f ca="1">IF(A64="","",VLOOKUP(A64,OFFSET(CAN!$A$6:$H$6,0,0,COUNTA(CAN!$A:$B)-1),8,FALSE))</f>
        <v/>
      </c>
      <c r="J64" s="107" t="str">
        <f t="shared" si="1"/>
        <v/>
      </c>
      <c r="K64" s="100" t="str">
        <f t="shared" si="4"/>
        <v/>
      </c>
    </row>
    <row r="65" spans="1:11" ht="50.1" customHeight="1" x14ac:dyDescent="0.35">
      <c r="A65" s="86"/>
      <c r="B65" s="66" t="str">
        <f ca="1">IF(A65="","",VLOOKUP(A65,OFFSET(CAN!$A$6:$B$6,0,0,COUNTA(CAN!$A:$B)-1),2,FALSE))</f>
        <v/>
      </c>
      <c r="C65" s="107" t="str">
        <f ca="1">IF(A65="","",VLOOKUP(A65,OFFSET(CAN!$A$6:$E$6,0,0,COUNTA(CAN!$A:$B)-1),3,FALSE))</f>
        <v/>
      </c>
      <c r="D65" s="107"/>
      <c r="E65" s="74" t="str">
        <f ca="1">IF(A65="","",VLOOKUP(A65,OFFSET(CAN!$A$6:$E$6,0,0,COUNTA(CAN!$A:$B)-1),5,FALSE))</f>
        <v/>
      </c>
      <c r="F65" s="43" t="str">
        <f t="shared" si="5"/>
        <v/>
      </c>
      <c r="H65" s="107" t="str">
        <f t="shared" si="0"/>
        <v/>
      </c>
      <c r="I65" s="107" t="str">
        <f ca="1">IF(A65="","",VLOOKUP(A65,OFFSET(CAN!$A$6:$H$6,0,0,COUNTA(CAN!$A:$B)-1),8,FALSE))</f>
        <v/>
      </c>
      <c r="J65" s="107" t="str">
        <f t="shared" si="1"/>
        <v/>
      </c>
      <c r="K65" s="100" t="str">
        <f t="shared" si="4"/>
        <v/>
      </c>
    </row>
    <row r="66" spans="1:11" ht="50.1" customHeight="1" x14ac:dyDescent="0.35">
      <c r="A66" s="86"/>
      <c r="B66" s="66" t="str">
        <f ca="1">IF(A66="","",VLOOKUP(A66,OFFSET(CAN!$A$6:$B$6,0,0,COUNTA(CAN!$A:$B)-1),2,FALSE))</f>
        <v/>
      </c>
      <c r="C66" s="107" t="str">
        <f ca="1">IF(A66="","",VLOOKUP(A66,OFFSET(CAN!$A$6:$E$6,0,0,COUNTA(CAN!$A:$B)-1),3,FALSE))</f>
        <v/>
      </c>
      <c r="D66" s="107"/>
      <c r="E66" s="74" t="str">
        <f ca="1">IF(A66="","",VLOOKUP(A66,OFFSET(CAN!$A$6:$E$6,0,0,COUNTA(CAN!$A:$B)-1),5,FALSE))</f>
        <v/>
      </c>
      <c r="F66" s="43" t="str">
        <f t="shared" si="5"/>
        <v/>
      </c>
      <c r="H66" s="107" t="str">
        <f t="shared" si="0"/>
        <v/>
      </c>
      <c r="I66" s="107" t="str">
        <f ca="1">IF(A66="","",VLOOKUP(A66,OFFSET(CAN!$A$6:$H$6,0,0,COUNTA(CAN!$A:$B)-1),8,FALSE))</f>
        <v/>
      </c>
      <c r="J66" s="107" t="str">
        <f t="shared" si="1"/>
        <v/>
      </c>
      <c r="K66" s="100" t="str">
        <f t="shared" si="4"/>
        <v/>
      </c>
    </row>
    <row r="67" spans="1:11" ht="50.1" customHeight="1" x14ac:dyDescent="0.35">
      <c r="A67" s="86"/>
      <c r="B67" s="66" t="str">
        <f ca="1">IF(A67="","",VLOOKUP(A67,OFFSET(CAN!$A$6:$B$6,0,0,COUNTA(CAN!$A:$B)-1),2,FALSE))</f>
        <v/>
      </c>
      <c r="C67" s="107" t="str">
        <f ca="1">IF(A67="","",VLOOKUP(A67,OFFSET(CAN!$A$6:$E$6,0,0,COUNTA(CAN!$A:$B)-1),3,FALSE))</f>
        <v/>
      </c>
      <c r="D67" s="107"/>
      <c r="E67" s="74" t="str">
        <f ca="1">IF(A67="","",VLOOKUP(A67,OFFSET(CAN!$A$6:$E$6,0,0,COUNTA(CAN!$A:$B)-1),5,FALSE))</f>
        <v/>
      </c>
      <c r="F67" s="43" t="str">
        <f t="shared" si="5"/>
        <v/>
      </c>
      <c r="H67" s="107" t="str">
        <f t="shared" si="0"/>
        <v/>
      </c>
      <c r="I67" s="107" t="str">
        <f ca="1">IF(A67="","",VLOOKUP(A67,OFFSET(CAN!$A$6:$H$6,0,0,COUNTA(CAN!$A:$B)-1),8,FALSE))</f>
        <v/>
      </c>
      <c r="J67" s="107" t="str">
        <f t="shared" si="1"/>
        <v/>
      </c>
      <c r="K67" s="100" t="str">
        <f t="shared" si="4"/>
        <v/>
      </c>
    </row>
    <row r="68" spans="1:11" s="110" customFormat="1" ht="50.1" customHeight="1" x14ac:dyDescent="0.35">
      <c r="A68" s="87"/>
      <c r="B68" s="45"/>
      <c r="C68" s="30"/>
      <c r="D68" s="30"/>
      <c r="E68" s="108"/>
      <c r="F68" s="109"/>
      <c r="H68" s="30"/>
      <c r="I68" s="30"/>
      <c r="J68" s="30"/>
      <c r="K68" s="100"/>
    </row>
    <row r="69" spans="1:11" s="110" customFormat="1" ht="50.1" customHeight="1" x14ac:dyDescent="0.35">
      <c r="A69" s="111"/>
      <c r="B69" s="112" t="str">
        <f ca="1">IF(A69="","",VLOOKUP(A69,OFFSET(CAN!$A$6:$B$6,0,0,COUNTA(CAN!$A:$B)-1),2,FALSE))</f>
        <v/>
      </c>
      <c r="C69" s="113" t="str">
        <f ca="1">IF(A69="","",VLOOKUP(A69,OFFSET(CAN!$A$6:$E$6,0,0,COUNTA(CAN!$A:$B)-1),3,FALSE))</f>
        <v/>
      </c>
      <c r="D69" s="113"/>
      <c r="E69" s="114" t="str">
        <f ca="1">IF(A69="","",VLOOKUP(A69,OFFSET(CAN!$A$6:$E$6,0,0,COUNTA(CAN!$A:$B)-1),5,FALSE))</f>
        <v/>
      </c>
      <c r="F69" s="43" t="str">
        <f t="shared" si="5"/>
        <v/>
      </c>
      <c r="G69" s="115"/>
      <c r="H69" s="113" t="str">
        <f>IF(A69&lt;&gt;"",D69,"")</f>
        <v/>
      </c>
      <c r="I69" s="113" t="str">
        <f ca="1">IF(A69="","",VLOOKUP(A69,OFFSET(CAN!$A$6:$H$6,0,0,COUNTA(CAN!$A:$B)-1),8,FALSE))</f>
        <v/>
      </c>
      <c r="J69" s="113" t="str">
        <f>IF(A69&lt;&gt;"",H69*I69,"")</f>
        <v/>
      </c>
      <c r="K69" s="100" t="str">
        <f t="shared" si="4"/>
        <v/>
      </c>
    </row>
    <row r="70" spans="1:11" x14ac:dyDescent="0.35">
      <c r="A70" s="88"/>
    </row>
    <row r="71" spans="1:11" ht="14.25" x14ac:dyDescent="0.45">
      <c r="A71" s="50"/>
      <c r="B71" s="76"/>
      <c r="C71" s="68"/>
      <c r="D71" s="68"/>
      <c r="E71" s="68"/>
      <c r="F71" s="117"/>
      <c r="H71" s="116"/>
    </row>
    <row r="72" spans="1:11" ht="14.25" x14ac:dyDescent="0.45">
      <c r="A72" s="88"/>
      <c r="B72" s="76"/>
      <c r="C72" s="68"/>
      <c r="D72" s="1"/>
      <c r="E72" s="1"/>
      <c r="F72" s="118"/>
      <c r="H72" s="117"/>
    </row>
    <row r="73" spans="1:11" ht="14.25" x14ac:dyDescent="0.45">
      <c r="A73" s="88"/>
      <c r="B73" s="76"/>
      <c r="C73" s="68"/>
      <c r="D73" s="1"/>
      <c r="E73" s="117"/>
      <c r="F73" s="118"/>
      <c r="H73" s="1"/>
    </row>
    <row r="74" spans="1:11" s="35" customFormat="1" ht="14.25" x14ac:dyDescent="0.45">
      <c r="A74" s="50"/>
      <c r="B74" s="76"/>
      <c r="C74" s="68"/>
      <c r="D74" s="72"/>
      <c r="E74" s="68"/>
      <c r="F74" s="118"/>
      <c r="G74" s="1"/>
      <c r="H74" s="1"/>
      <c r="I74" s="29"/>
      <c r="J74" s="29"/>
      <c r="K74" s="101"/>
    </row>
    <row r="75" spans="1:11" ht="14.25" x14ac:dyDescent="0.45">
      <c r="A75" s="50"/>
      <c r="B75" s="76"/>
      <c r="C75" s="69"/>
      <c r="D75" s="1"/>
      <c r="E75" s="73"/>
      <c r="F75" s="75"/>
      <c r="H75" s="1"/>
    </row>
    <row r="76" spans="1:11" ht="14.25" x14ac:dyDescent="0.45">
      <c r="A76" s="50"/>
      <c r="B76" s="76"/>
      <c r="C76" s="68"/>
      <c r="D76" s="72"/>
      <c r="E76" s="68"/>
      <c r="F76" s="68"/>
      <c r="H76" s="1"/>
    </row>
    <row r="77" spans="1:11" ht="14.25" x14ac:dyDescent="0.45">
      <c r="A77" s="50"/>
      <c r="B77" s="76"/>
      <c r="C77" s="70"/>
      <c r="D77" s="68"/>
      <c r="E77" s="68"/>
      <c r="F77" s="119"/>
      <c r="G77" s="68"/>
      <c r="H77" s="68"/>
    </row>
    <row r="78" spans="1:11" ht="14.25" x14ac:dyDescent="0.45">
      <c r="A78" s="50"/>
      <c r="B78" s="68"/>
      <c r="C78" s="68"/>
      <c r="D78" s="68"/>
      <c r="E78" s="68"/>
      <c r="F78" s="121"/>
      <c r="G78" s="68"/>
      <c r="H78" s="68"/>
      <c r="I78" s="53"/>
      <c r="J78" s="53"/>
      <c r="K78" s="102"/>
    </row>
    <row r="79" spans="1:11" ht="14.25" x14ac:dyDescent="0.45">
      <c r="A79" s="50"/>
      <c r="B79" s="68"/>
      <c r="C79" s="68"/>
      <c r="D79" s="68"/>
      <c r="E79" s="68"/>
      <c r="F79" s="121"/>
      <c r="G79" s="68"/>
      <c r="H79" s="53"/>
      <c r="I79" s="53"/>
      <c r="J79" s="53"/>
      <c r="K79" s="102"/>
    </row>
    <row r="80" spans="1:11" x14ac:dyDescent="0.35">
      <c r="A80" s="88"/>
      <c r="B80" s="66"/>
      <c r="D80" s="65"/>
      <c r="F80" s="12"/>
    </row>
    <row r="81" spans="1:11" x14ac:dyDescent="0.35">
      <c r="A81" s="88"/>
      <c r="B81" s="45"/>
    </row>
    <row r="82" spans="1:11" x14ac:dyDescent="0.35">
      <c r="A82" s="88"/>
    </row>
    <row r="83" spans="1:11" x14ac:dyDescent="0.35">
      <c r="A83" s="88"/>
      <c r="B83" s="31"/>
    </row>
    <row r="84" spans="1:11" x14ac:dyDescent="0.35">
      <c r="A84" s="89"/>
      <c r="B84" s="31"/>
    </row>
    <row r="85" spans="1:11" x14ac:dyDescent="0.35">
      <c r="A85" s="89"/>
      <c r="B85" s="31"/>
    </row>
    <row r="86" spans="1:11" s="35" customFormat="1" x14ac:dyDescent="0.35">
      <c r="A86" s="88"/>
      <c r="B86" s="31"/>
      <c r="C86" s="28"/>
      <c r="D86" s="6"/>
      <c r="E86" s="10"/>
      <c r="F86" s="13"/>
      <c r="G86" s="36"/>
      <c r="H86" s="29"/>
      <c r="I86" s="29"/>
      <c r="J86" s="29"/>
      <c r="K86" s="101"/>
    </row>
    <row r="87" spans="1:11" x14ac:dyDescent="0.35">
      <c r="A87" s="88"/>
      <c r="B87" s="31"/>
      <c r="C87" s="32"/>
      <c r="E87" s="6"/>
      <c r="F87" s="41"/>
    </row>
    <row r="88" spans="1:11" x14ac:dyDescent="0.35">
      <c r="A88" s="88"/>
      <c r="B88" s="31"/>
      <c r="C88" s="33"/>
      <c r="E88" s="6"/>
      <c r="F88" s="41"/>
    </row>
    <row r="89" spans="1:11" x14ac:dyDescent="0.35">
      <c r="A89" s="88"/>
      <c r="B89" s="31"/>
      <c r="C89" s="33"/>
      <c r="E89" s="6"/>
      <c r="F89" s="41"/>
    </row>
    <row r="90" spans="1:11" x14ac:dyDescent="0.35">
      <c r="A90" s="88"/>
      <c r="B90" s="31"/>
      <c r="C90" s="33"/>
      <c r="E90" s="6"/>
      <c r="F90" s="41"/>
    </row>
    <row r="91" spans="1:11" x14ac:dyDescent="0.35">
      <c r="A91" s="88"/>
      <c r="B91" s="31"/>
      <c r="C91" s="33"/>
      <c r="E91" s="6"/>
      <c r="F91" s="41"/>
    </row>
    <row r="92" spans="1:11" x14ac:dyDescent="0.35">
      <c r="A92" s="88"/>
      <c r="B92" s="31"/>
      <c r="C92" s="33"/>
      <c r="E92" s="6"/>
      <c r="F92" s="41"/>
    </row>
    <row r="93" spans="1:11" x14ac:dyDescent="0.35">
      <c r="A93" s="88"/>
      <c r="B93" s="31"/>
      <c r="C93" s="33"/>
      <c r="E93" s="6"/>
      <c r="F93" s="41"/>
    </row>
    <row r="94" spans="1:11" x14ac:dyDescent="0.35">
      <c r="A94" s="88"/>
      <c r="B94" s="31"/>
    </row>
    <row r="95" spans="1:11" x14ac:dyDescent="0.35">
      <c r="A95" s="88"/>
      <c r="B95" s="31"/>
    </row>
    <row r="96" spans="1:11" x14ac:dyDescent="0.35">
      <c r="A96" s="88"/>
    </row>
    <row r="97" spans="1:7" x14ac:dyDescent="0.35">
      <c r="A97" s="88"/>
      <c r="D97" s="30"/>
    </row>
    <row r="98" spans="1:7" x14ac:dyDescent="0.35">
      <c r="A98" s="88"/>
      <c r="E98" s="6"/>
      <c r="F98" s="41"/>
    </row>
    <row r="99" spans="1:7" x14ac:dyDescent="0.35">
      <c r="A99" s="88"/>
    </row>
    <row r="100" spans="1:7" x14ac:dyDescent="0.35">
      <c r="A100" s="88"/>
    </row>
    <row r="101" spans="1:7" x14ac:dyDescent="0.35">
      <c r="A101" s="88"/>
      <c r="C101" s="1"/>
    </row>
    <row r="102" spans="1:7" x14ac:dyDescent="0.35">
      <c r="A102" s="88"/>
      <c r="E102" s="11"/>
      <c r="G102" s="37"/>
    </row>
    <row r="103" spans="1:7" x14ac:dyDescent="0.35">
      <c r="A103" s="88"/>
      <c r="G103" s="37"/>
    </row>
    <row r="104" spans="1:7" x14ac:dyDescent="0.35">
      <c r="A104" s="88"/>
      <c r="E104" s="11"/>
      <c r="G104" s="37"/>
    </row>
    <row r="105" spans="1:7" x14ac:dyDescent="0.35">
      <c r="A105" s="88"/>
    </row>
    <row r="106" spans="1:7" x14ac:dyDescent="0.35">
      <c r="A106" s="88"/>
      <c r="G106" s="37"/>
    </row>
    <row r="107" spans="1:7" x14ac:dyDescent="0.35">
      <c r="A107" s="88"/>
      <c r="G107" s="37"/>
    </row>
    <row r="108" spans="1:7" x14ac:dyDescent="0.35">
      <c r="A108" s="88"/>
      <c r="G108" s="37"/>
    </row>
    <row r="109" spans="1:7" x14ac:dyDescent="0.35">
      <c r="A109" s="88"/>
      <c r="G109" s="37"/>
    </row>
    <row r="110" spans="1:7" x14ac:dyDescent="0.35">
      <c r="A110" s="88"/>
    </row>
    <row r="111" spans="1:7" x14ac:dyDescent="0.35">
      <c r="A111" s="88"/>
    </row>
    <row r="112" spans="1:7" x14ac:dyDescent="0.35">
      <c r="A112" s="88"/>
    </row>
    <row r="113" spans="1:10" x14ac:dyDescent="0.35">
      <c r="A113" s="88"/>
      <c r="G113" s="37"/>
    </row>
    <row r="114" spans="1:10" x14ac:dyDescent="0.35">
      <c r="A114" s="88"/>
      <c r="G114" s="37"/>
      <c r="J114" s="71" t="s">
        <v>26</v>
      </c>
    </row>
    <row r="115" spans="1:10" x14ac:dyDescent="0.35">
      <c r="A115" s="88"/>
      <c r="G115" s="37"/>
    </row>
    <row r="116" spans="1:10" x14ac:dyDescent="0.35">
      <c r="A116" s="88"/>
      <c r="G116" s="37"/>
    </row>
    <row r="117" spans="1:10" x14ac:dyDescent="0.35">
      <c r="A117" s="88"/>
      <c r="G117" s="37"/>
    </row>
    <row r="118" spans="1:10" x14ac:dyDescent="0.35">
      <c r="A118" s="88"/>
    </row>
    <row r="119" spans="1:10" x14ac:dyDescent="0.35">
      <c r="A119" s="88"/>
    </row>
    <row r="120" spans="1:10" x14ac:dyDescent="0.35">
      <c r="A120" s="88"/>
    </row>
    <row r="121" spans="1:10" x14ac:dyDescent="0.35">
      <c r="A121" s="88"/>
    </row>
    <row r="122" spans="1:10" x14ac:dyDescent="0.35">
      <c r="A122" s="88"/>
    </row>
    <row r="123" spans="1:10" x14ac:dyDescent="0.35">
      <c r="A123" s="88"/>
    </row>
    <row r="124" spans="1:10" x14ac:dyDescent="0.35">
      <c r="A124" s="88"/>
    </row>
    <row r="125" spans="1:10" x14ac:dyDescent="0.35">
      <c r="A125" s="88"/>
    </row>
    <row r="126" spans="1:10" x14ac:dyDescent="0.35">
      <c r="A126" s="86"/>
      <c r="F126" s="12"/>
    </row>
    <row r="127" spans="1:10" x14ac:dyDescent="0.35">
      <c r="A127" s="86"/>
      <c r="F127" s="12"/>
    </row>
    <row r="128" spans="1:10" x14ac:dyDescent="0.35">
      <c r="A128" s="88"/>
      <c r="F128" s="43"/>
    </row>
    <row r="129" spans="1:11" x14ac:dyDescent="0.35">
      <c r="A129" s="88"/>
      <c r="F129" s="12"/>
    </row>
    <row r="130" spans="1:11" x14ac:dyDescent="0.35">
      <c r="A130" s="88"/>
      <c r="F130" s="12"/>
    </row>
    <row r="131" spans="1:11" x14ac:dyDescent="0.35">
      <c r="A131" s="88"/>
      <c r="F131" s="12"/>
    </row>
    <row r="132" spans="1:11" x14ac:dyDescent="0.35">
      <c r="A132" s="88"/>
      <c r="F132" s="12"/>
    </row>
    <row r="133" spans="1:11" x14ac:dyDescent="0.35">
      <c r="A133" s="88"/>
      <c r="F133" s="12"/>
    </row>
    <row r="134" spans="1:11" x14ac:dyDescent="0.35">
      <c r="A134" s="88"/>
      <c r="F134" s="12"/>
      <c r="G134" s="35"/>
    </row>
    <row r="135" spans="1:11" x14ac:dyDescent="0.35">
      <c r="A135" s="88"/>
      <c r="F135" s="12"/>
      <c r="G135" s="35"/>
    </row>
    <row r="136" spans="1:11" x14ac:dyDescent="0.35">
      <c r="A136" s="88"/>
      <c r="F136" s="12"/>
      <c r="G136" s="35"/>
    </row>
    <row r="137" spans="1:11" x14ac:dyDescent="0.35">
      <c r="A137" s="88"/>
      <c r="F137" s="12"/>
      <c r="G137" s="35"/>
    </row>
    <row r="138" spans="1:11" x14ac:dyDescent="0.35">
      <c r="A138" s="88"/>
    </row>
    <row r="139" spans="1:11" x14ac:dyDescent="0.35">
      <c r="A139" s="90"/>
      <c r="B139" s="46"/>
      <c r="C139" s="35"/>
      <c r="D139" s="29"/>
      <c r="E139" s="29"/>
      <c r="F139" s="42"/>
    </row>
    <row r="140" spans="1:11" x14ac:dyDescent="0.35">
      <c r="A140" s="90"/>
      <c r="B140" s="46"/>
      <c r="C140" s="35"/>
      <c r="D140" s="29"/>
      <c r="E140" s="29"/>
      <c r="F140" s="42"/>
      <c r="K140" s="103"/>
    </row>
    <row r="141" spans="1:11" x14ac:dyDescent="0.35">
      <c r="A141" s="90"/>
      <c r="B141" s="46"/>
      <c r="C141" s="35"/>
      <c r="D141" s="29"/>
      <c r="E141" s="29"/>
      <c r="F141" s="42"/>
      <c r="K141" s="103"/>
    </row>
    <row r="142" spans="1:11" x14ac:dyDescent="0.35">
      <c r="A142" s="90"/>
      <c r="B142" s="46"/>
      <c r="C142" s="35"/>
      <c r="D142" s="29"/>
      <c r="E142" s="29"/>
      <c r="F142" s="42"/>
    </row>
    <row r="143" spans="1:11" x14ac:dyDescent="0.35">
      <c r="A143" s="88"/>
    </row>
    <row r="144" spans="1:11" x14ac:dyDescent="0.35">
      <c r="A144" s="88"/>
    </row>
    <row r="145" spans="1:1" x14ac:dyDescent="0.35">
      <c r="A145" s="88"/>
    </row>
    <row r="146" spans="1:1" x14ac:dyDescent="0.35">
      <c r="A146" s="88"/>
    </row>
    <row r="147" spans="1:1" x14ac:dyDescent="0.35">
      <c r="A147" s="88"/>
    </row>
    <row r="148" spans="1:1" x14ac:dyDescent="0.35">
      <c r="A148" s="88"/>
    </row>
    <row r="149" spans="1:1" x14ac:dyDescent="0.35">
      <c r="A149" s="88"/>
    </row>
    <row r="150" spans="1:1" x14ac:dyDescent="0.35">
      <c r="A150" s="88"/>
    </row>
    <row r="151" spans="1:1" x14ac:dyDescent="0.35">
      <c r="A151" s="88"/>
    </row>
    <row r="152" spans="1:1" x14ac:dyDescent="0.35">
      <c r="A152" s="88"/>
    </row>
    <row r="153" spans="1:1" x14ac:dyDescent="0.35">
      <c r="A153" s="88"/>
    </row>
    <row r="154" spans="1:1" x14ac:dyDescent="0.35">
      <c r="A154" s="88"/>
    </row>
    <row r="155" spans="1:1" x14ac:dyDescent="0.35">
      <c r="A155" s="88"/>
    </row>
    <row r="156" spans="1:1" x14ac:dyDescent="0.35">
      <c r="A156" s="88"/>
    </row>
    <row r="157" spans="1:1" x14ac:dyDescent="0.35">
      <c r="A157" s="88"/>
    </row>
    <row r="158" spans="1:1" x14ac:dyDescent="0.35">
      <c r="A158" s="88"/>
    </row>
    <row r="159" spans="1:1" x14ac:dyDescent="0.35">
      <c r="A159" s="88"/>
    </row>
    <row r="160" spans="1:1" x14ac:dyDescent="0.35">
      <c r="A160" s="88"/>
    </row>
    <row r="161" spans="1:11" x14ac:dyDescent="0.35">
      <c r="A161" s="88"/>
    </row>
    <row r="162" spans="1:11" x14ac:dyDescent="0.35">
      <c r="A162" s="88"/>
    </row>
    <row r="163" spans="1:11" x14ac:dyDescent="0.35">
      <c r="A163" s="88"/>
    </row>
    <row r="164" spans="1:11" x14ac:dyDescent="0.35">
      <c r="A164" s="88"/>
    </row>
    <row r="165" spans="1:11" x14ac:dyDescent="0.35">
      <c r="A165" s="88"/>
    </row>
    <row r="166" spans="1:11" x14ac:dyDescent="0.35">
      <c r="A166" s="88"/>
    </row>
    <row r="167" spans="1:11" x14ac:dyDescent="0.35">
      <c r="A167" s="88"/>
    </row>
    <row r="168" spans="1:11" x14ac:dyDescent="0.35">
      <c r="A168" s="88"/>
    </row>
    <row r="169" spans="1:11" x14ac:dyDescent="0.35">
      <c r="A169" s="88"/>
    </row>
    <row r="170" spans="1:11" x14ac:dyDescent="0.35">
      <c r="A170" s="88"/>
    </row>
    <row r="171" spans="1:11" x14ac:dyDescent="0.35">
      <c r="A171" s="88"/>
    </row>
    <row r="172" spans="1:11" x14ac:dyDescent="0.35">
      <c r="A172" s="88"/>
    </row>
    <row r="173" spans="1:11" x14ac:dyDescent="0.35">
      <c r="A173" s="88"/>
    </row>
    <row r="174" spans="1:11" s="35" customFormat="1" x14ac:dyDescent="0.35">
      <c r="A174" s="88"/>
      <c r="B174" s="9"/>
      <c r="C174" s="28"/>
      <c r="D174" s="6"/>
      <c r="E174" s="10"/>
      <c r="F174" s="13"/>
      <c r="G174" s="1"/>
      <c r="H174" s="29"/>
      <c r="I174" s="29"/>
      <c r="J174" s="29"/>
      <c r="K174" s="101"/>
    </row>
    <row r="175" spans="1:11" s="35" customFormat="1" x14ac:dyDescent="0.35">
      <c r="A175" s="88"/>
      <c r="B175" s="9"/>
      <c r="C175" s="28"/>
      <c r="D175" s="6"/>
      <c r="E175" s="10"/>
      <c r="F175" s="13"/>
      <c r="G175" s="1"/>
      <c r="H175" s="29"/>
      <c r="I175" s="29"/>
      <c r="J175" s="29"/>
      <c r="K175" s="101"/>
    </row>
    <row r="176" spans="1:11" s="35" customFormat="1" x14ac:dyDescent="0.35">
      <c r="A176" s="88"/>
      <c r="B176" s="9"/>
      <c r="C176" s="28"/>
      <c r="D176" s="6"/>
      <c r="E176" s="10"/>
      <c r="F176" s="13"/>
      <c r="G176" s="1"/>
      <c r="H176" s="29"/>
      <c r="I176" s="29"/>
      <c r="J176" s="29"/>
      <c r="K176" s="101"/>
    </row>
    <row r="177" spans="1:11" s="35" customFormat="1" x14ac:dyDescent="0.35">
      <c r="A177" s="88"/>
      <c r="B177" s="9"/>
      <c r="C177" s="28"/>
      <c r="D177" s="6"/>
      <c r="E177" s="10"/>
      <c r="F177" s="13"/>
      <c r="G177" s="1"/>
      <c r="H177" s="29"/>
      <c r="I177" s="29"/>
      <c r="J177" s="29"/>
      <c r="K177" s="101"/>
    </row>
    <row r="178" spans="1:11" x14ac:dyDescent="0.35">
      <c r="A178" s="88"/>
    </row>
    <row r="179" spans="1:11" x14ac:dyDescent="0.35">
      <c r="A179" s="88"/>
    </row>
    <row r="180" spans="1:11" x14ac:dyDescent="0.35">
      <c r="A180" s="88"/>
    </row>
    <row r="181" spans="1:11" x14ac:dyDescent="0.35">
      <c r="A181" s="88"/>
    </row>
    <row r="182" spans="1:11" x14ac:dyDescent="0.35">
      <c r="A182" s="88"/>
    </row>
    <row r="183" spans="1:11" x14ac:dyDescent="0.35">
      <c r="A183" s="88"/>
    </row>
    <row r="184" spans="1:11" x14ac:dyDescent="0.35">
      <c r="A184" s="88"/>
    </row>
    <row r="185" spans="1:11" x14ac:dyDescent="0.35">
      <c r="A185" s="88"/>
    </row>
    <row r="186" spans="1:11" x14ac:dyDescent="0.35">
      <c r="A186" s="88"/>
    </row>
    <row r="187" spans="1:11" x14ac:dyDescent="0.35">
      <c r="A187" s="88"/>
    </row>
    <row r="188" spans="1:11" x14ac:dyDescent="0.35">
      <c r="A188" s="88"/>
    </row>
    <row r="189" spans="1:11" x14ac:dyDescent="0.35">
      <c r="A189" s="88"/>
    </row>
    <row r="190" spans="1:11" x14ac:dyDescent="0.35">
      <c r="A190" s="88"/>
    </row>
    <row r="191" spans="1:11" x14ac:dyDescent="0.35">
      <c r="A191" s="88"/>
    </row>
    <row r="192" spans="1:11" x14ac:dyDescent="0.35">
      <c r="A192" s="88"/>
    </row>
    <row r="193" spans="1:6" x14ac:dyDescent="0.35">
      <c r="A193" s="88"/>
    </row>
    <row r="194" spans="1:6" x14ac:dyDescent="0.35">
      <c r="A194" s="88"/>
    </row>
    <row r="195" spans="1:6" x14ac:dyDescent="0.35">
      <c r="A195" s="88"/>
    </row>
    <row r="196" spans="1:6" x14ac:dyDescent="0.35">
      <c r="A196" s="88"/>
    </row>
    <row r="197" spans="1:6" x14ac:dyDescent="0.35">
      <c r="A197" s="88"/>
    </row>
    <row r="198" spans="1:6" x14ac:dyDescent="0.35">
      <c r="A198" s="88"/>
    </row>
    <row r="199" spans="1:6" x14ac:dyDescent="0.35">
      <c r="A199" s="88"/>
    </row>
    <row r="200" spans="1:6" x14ac:dyDescent="0.35">
      <c r="A200" s="88"/>
    </row>
    <row r="201" spans="1:6" x14ac:dyDescent="0.35">
      <c r="A201" s="88"/>
    </row>
    <row r="202" spans="1:6" x14ac:dyDescent="0.35">
      <c r="A202" s="88"/>
    </row>
    <row r="203" spans="1:6" x14ac:dyDescent="0.35">
      <c r="A203" s="88"/>
    </row>
    <row r="204" spans="1:6" x14ac:dyDescent="0.35">
      <c r="A204" s="88"/>
      <c r="C204" s="1"/>
      <c r="E204" s="6"/>
      <c r="F204" s="8"/>
    </row>
    <row r="205" spans="1:6" x14ac:dyDescent="0.35">
      <c r="A205" s="88"/>
      <c r="C205" s="1"/>
      <c r="E205" s="6"/>
      <c r="F205" s="8"/>
    </row>
    <row r="206" spans="1:6" x14ac:dyDescent="0.35">
      <c r="A206" s="88"/>
      <c r="C206" s="1"/>
      <c r="E206" s="6"/>
      <c r="F206" s="8"/>
    </row>
    <row r="207" spans="1:6" x14ac:dyDescent="0.35">
      <c r="A207" s="88"/>
      <c r="C207" s="1"/>
      <c r="E207" s="6"/>
      <c r="F207" s="8"/>
    </row>
    <row r="208" spans="1:6" x14ac:dyDescent="0.35">
      <c r="A208" s="88"/>
      <c r="C208" s="1"/>
      <c r="E208" s="6"/>
      <c r="F208" s="8"/>
    </row>
    <row r="209" spans="1:6" x14ac:dyDescent="0.35">
      <c r="A209" s="88"/>
      <c r="C209" s="1"/>
      <c r="E209" s="6"/>
      <c r="F209" s="8"/>
    </row>
    <row r="210" spans="1:6" x14ac:dyDescent="0.35">
      <c r="A210" s="88"/>
      <c r="C210" s="1"/>
      <c r="E210" s="6"/>
      <c r="F210" s="8"/>
    </row>
    <row r="211" spans="1:6" x14ac:dyDescent="0.35">
      <c r="A211" s="88"/>
      <c r="C211" s="1"/>
      <c r="E211" s="6"/>
      <c r="F211" s="8"/>
    </row>
    <row r="212" spans="1:6" x14ac:dyDescent="0.35">
      <c r="A212" s="88"/>
      <c r="C212" s="1"/>
      <c r="E212" s="6"/>
      <c r="F212" s="8"/>
    </row>
    <row r="213" spans="1:6" x14ac:dyDescent="0.35">
      <c r="A213" s="88"/>
      <c r="C213" s="1"/>
      <c r="E213" s="6"/>
      <c r="F213" s="8"/>
    </row>
    <row r="214" spans="1:6" x14ac:dyDescent="0.35">
      <c r="A214" s="88"/>
      <c r="C214" s="1"/>
      <c r="E214" s="6"/>
      <c r="F214" s="8"/>
    </row>
    <row r="215" spans="1:6" x14ac:dyDescent="0.35">
      <c r="A215" s="88"/>
      <c r="C215" s="1"/>
      <c r="E215" s="6"/>
      <c r="F215" s="8"/>
    </row>
    <row r="216" spans="1:6" x14ac:dyDescent="0.35">
      <c r="A216" s="88"/>
      <c r="C216" s="1"/>
      <c r="E216" s="6"/>
      <c r="F216" s="8"/>
    </row>
    <row r="217" spans="1:6" x14ac:dyDescent="0.35">
      <c r="A217" s="88"/>
      <c r="C217" s="1"/>
      <c r="E217" s="6"/>
      <c r="F217" s="8"/>
    </row>
    <row r="218" spans="1:6" x14ac:dyDescent="0.35">
      <c r="A218" s="88"/>
      <c r="C218" s="1"/>
      <c r="E218" s="6"/>
      <c r="F218" s="8"/>
    </row>
    <row r="219" spans="1:6" x14ac:dyDescent="0.35">
      <c r="A219" s="88"/>
      <c r="C219" s="1"/>
      <c r="E219" s="6"/>
      <c r="F219" s="8"/>
    </row>
    <row r="220" spans="1:6" x14ac:dyDescent="0.35">
      <c r="A220" s="88"/>
      <c r="C220" s="1"/>
      <c r="E220" s="6"/>
      <c r="F220" s="8"/>
    </row>
    <row r="221" spans="1:6" x14ac:dyDescent="0.35">
      <c r="A221" s="88"/>
      <c r="C221" s="1"/>
      <c r="E221" s="6"/>
      <c r="F221" s="8"/>
    </row>
    <row r="222" spans="1:6" x14ac:dyDescent="0.35">
      <c r="A222" s="88"/>
      <c r="C222" s="1"/>
      <c r="E222" s="6"/>
      <c r="F222" s="8"/>
    </row>
    <row r="223" spans="1:6" x14ac:dyDescent="0.35">
      <c r="A223" s="88"/>
      <c r="C223" s="1"/>
      <c r="E223" s="6"/>
      <c r="F223" s="8"/>
    </row>
    <row r="224" spans="1:6" x14ac:dyDescent="0.35">
      <c r="A224" s="88"/>
      <c r="C224" s="1"/>
      <c r="E224" s="6"/>
      <c r="F224" s="8"/>
    </row>
    <row r="225" spans="1:6" x14ac:dyDescent="0.35">
      <c r="A225" s="88"/>
      <c r="C225" s="1"/>
      <c r="E225" s="6"/>
      <c r="F225" s="8"/>
    </row>
    <row r="226" spans="1:6" x14ac:dyDescent="0.35">
      <c r="A226" s="88"/>
      <c r="C226" s="1"/>
      <c r="E226" s="6"/>
      <c r="F226" s="8"/>
    </row>
    <row r="227" spans="1:6" x14ac:dyDescent="0.35">
      <c r="A227" s="88"/>
      <c r="C227" s="1"/>
      <c r="E227" s="6"/>
      <c r="F227" s="8"/>
    </row>
    <row r="228" spans="1:6" x14ac:dyDescent="0.35">
      <c r="A228" s="88"/>
      <c r="C228" s="1"/>
      <c r="E228" s="6"/>
      <c r="F228" s="8"/>
    </row>
    <row r="229" spans="1:6" x14ac:dyDescent="0.35">
      <c r="A229" s="88"/>
      <c r="C229" s="1"/>
      <c r="E229" s="6"/>
      <c r="F229" s="8"/>
    </row>
    <row r="230" spans="1:6" x14ac:dyDescent="0.35">
      <c r="A230" s="88"/>
      <c r="C230" s="1"/>
      <c r="E230" s="6"/>
      <c r="F230" s="8"/>
    </row>
    <row r="231" spans="1:6" x14ac:dyDescent="0.35">
      <c r="A231" s="88"/>
      <c r="C231" s="1"/>
      <c r="E231" s="6"/>
      <c r="F231" s="8"/>
    </row>
    <row r="232" spans="1:6" x14ac:dyDescent="0.35">
      <c r="A232" s="88"/>
      <c r="C232" s="1"/>
      <c r="E232" s="6"/>
      <c r="F232" s="8"/>
    </row>
    <row r="233" spans="1:6" x14ac:dyDescent="0.35">
      <c r="A233" s="88"/>
      <c r="C233" s="1"/>
      <c r="E233" s="6"/>
      <c r="F233" s="8"/>
    </row>
    <row r="234" spans="1:6" x14ac:dyDescent="0.35">
      <c r="A234" s="88"/>
      <c r="C234" s="1"/>
      <c r="E234" s="6"/>
      <c r="F234" s="8"/>
    </row>
    <row r="235" spans="1:6" x14ac:dyDescent="0.35">
      <c r="A235" s="88"/>
      <c r="C235" s="1"/>
      <c r="E235" s="6"/>
      <c r="F235" s="8"/>
    </row>
    <row r="236" spans="1:6" x14ac:dyDescent="0.35">
      <c r="A236" s="88"/>
      <c r="C236" s="1"/>
      <c r="E236" s="6"/>
      <c r="F236" s="8"/>
    </row>
    <row r="237" spans="1:6" x14ac:dyDescent="0.35">
      <c r="A237" s="88"/>
      <c r="C237" s="1"/>
      <c r="E237" s="6"/>
      <c r="F237" s="8"/>
    </row>
    <row r="238" spans="1:6" x14ac:dyDescent="0.35">
      <c r="A238" s="88"/>
      <c r="C238" s="1"/>
      <c r="E238" s="6"/>
      <c r="F238" s="8"/>
    </row>
    <row r="239" spans="1:6" x14ac:dyDescent="0.35">
      <c r="A239" s="88"/>
      <c r="C239" s="1"/>
      <c r="E239" s="6"/>
      <c r="F239" s="8"/>
    </row>
    <row r="240" spans="1:6" x14ac:dyDescent="0.35">
      <c r="A240" s="88"/>
      <c r="C240" s="1"/>
      <c r="E240" s="6"/>
      <c r="F240" s="8"/>
    </row>
    <row r="241" spans="1:6" x14ac:dyDescent="0.35">
      <c r="A241" s="88"/>
      <c r="C241" s="1"/>
      <c r="E241" s="6"/>
      <c r="F241" s="8"/>
    </row>
    <row r="242" spans="1:6" x14ac:dyDescent="0.35">
      <c r="A242" s="88"/>
      <c r="C242" s="1"/>
      <c r="E242" s="6"/>
      <c r="F242" s="8"/>
    </row>
    <row r="243" spans="1:6" x14ac:dyDescent="0.35">
      <c r="A243" s="88"/>
      <c r="C243" s="1"/>
      <c r="E243" s="6"/>
      <c r="F243" s="8"/>
    </row>
    <row r="244" spans="1:6" x14ac:dyDescent="0.35">
      <c r="A244" s="88"/>
      <c r="C244" s="1"/>
      <c r="E244" s="6"/>
      <c r="F244" s="8"/>
    </row>
    <row r="245" spans="1:6" x14ac:dyDescent="0.35">
      <c r="A245" s="88"/>
      <c r="C245" s="1"/>
      <c r="E245" s="6"/>
      <c r="F245" s="8"/>
    </row>
    <row r="246" spans="1:6" x14ac:dyDescent="0.35">
      <c r="A246" s="88"/>
      <c r="C246" s="1"/>
      <c r="E246" s="6"/>
      <c r="F246" s="8"/>
    </row>
    <row r="247" spans="1:6" x14ac:dyDescent="0.35">
      <c r="A247" s="88"/>
      <c r="C247" s="1"/>
      <c r="E247" s="6"/>
      <c r="F247" s="8"/>
    </row>
    <row r="248" spans="1:6" x14ac:dyDescent="0.35">
      <c r="A248" s="88"/>
      <c r="C248" s="1"/>
      <c r="E248" s="6"/>
      <c r="F248" s="8"/>
    </row>
    <row r="249" spans="1:6" x14ac:dyDescent="0.35">
      <c r="A249" s="88"/>
      <c r="C249" s="1"/>
      <c r="E249" s="6"/>
      <c r="F249" s="8"/>
    </row>
    <row r="250" spans="1:6" x14ac:dyDescent="0.35">
      <c r="A250" s="88"/>
      <c r="C250" s="1"/>
      <c r="E250" s="6"/>
      <c r="F250" s="8"/>
    </row>
    <row r="251" spans="1:6" x14ac:dyDescent="0.35">
      <c r="A251" s="88"/>
      <c r="C251" s="1"/>
      <c r="E251" s="6"/>
      <c r="F251" s="8"/>
    </row>
    <row r="252" spans="1:6" x14ac:dyDescent="0.35">
      <c r="A252" s="88"/>
      <c r="C252" s="1"/>
      <c r="E252" s="6"/>
      <c r="F252" s="8"/>
    </row>
    <row r="253" spans="1:6" x14ac:dyDescent="0.35">
      <c r="A253" s="88"/>
      <c r="C253" s="1"/>
      <c r="E253" s="6"/>
      <c r="F253" s="8"/>
    </row>
    <row r="254" spans="1:6" x14ac:dyDescent="0.35">
      <c r="A254" s="88"/>
      <c r="C254" s="1"/>
      <c r="E254" s="6"/>
      <c r="F254" s="8"/>
    </row>
    <row r="255" spans="1:6" x14ac:dyDescent="0.35">
      <c r="A255" s="88"/>
      <c r="C255" s="1"/>
      <c r="E255" s="6"/>
      <c r="F255" s="8"/>
    </row>
    <row r="256" spans="1:6" x14ac:dyDescent="0.35">
      <c r="A256" s="88"/>
      <c r="C256" s="1"/>
      <c r="E256" s="6"/>
      <c r="F256" s="8"/>
    </row>
    <row r="257" spans="1:6" x14ac:dyDescent="0.35">
      <c r="A257" s="88"/>
      <c r="C257" s="1"/>
      <c r="E257" s="6"/>
      <c r="F257" s="8"/>
    </row>
    <row r="258" spans="1:6" x14ac:dyDescent="0.35">
      <c r="A258" s="88"/>
      <c r="C258" s="1"/>
      <c r="E258" s="6"/>
      <c r="F258" s="8"/>
    </row>
    <row r="259" spans="1:6" x14ac:dyDescent="0.35">
      <c r="A259" s="88"/>
      <c r="C259" s="1"/>
      <c r="E259" s="6"/>
      <c r="F259" s="8"/>
    </row>
    <row r="260" spans="1:6" x14ac:dyDescent="0.35">
      <c r="A260" s="88"/>
      <c r="C260" s="1"/>
      <c r="E260" s="6"/>
      <c r="F260" s="8"/>
    </row>
    <row r="261" spans="1:6" x14ac:dyDescent="0.35">
      <c r="A261" s="88"/>
      <c r="C261" s="1"/>
      <c r="E261" s="6"/>
      <c r="F261" s="8"/>
    </row>
    <row r="262" spans="1:6" x14ac:dyDescent="0.35">
      <c r="A262" s="88"/>
      <c r="C262" s="1"/>
      <c r="E262" s="6"/>
      <c r="F262" s="8"/>
    </row>
    <row r="263" spans="1:6" x14ac:dyDescent="0.35">
      <c r="A263" s="88"/>
      <c r="C263" s="1"/>
      <c r="E263" s="6"/>
      <c r="F263" s="8"/>
    </row>
    <row r="264" spans="1:6" x14ac:dyDescent="0.35">
      <c r="A264" s="88"/>
      <c r="C264" s="1"/>
      <c r="E264" s="6"/>
      <c r="F264" s="8"/>
    </row>
    <row r="265" spans="1:6" x14ac:dyDescent="0.35">
      <c r="A265" s="88"/>
      <c r="C265" s="1"/>
      <c r="E265" s="6"/>
      <c r="F265" s="8"/>
    </row>
    <row r="266" spans="1:6" x14ac:dyDescent="0.35">
      <c r="A266" s="88"/>
      <c r="C266" s="1"/>
      <c r="E266" s="6"/>
      <c r="F266" s="8"/>
    </row>
    <row r="267" spans="1:6" x14ac:dyDescent="0.35">
      <c r="A267" s="88"/>
      <c r="C267" s="1"/>
      <c r="E267" s="6"/>
      <c r="F267" s="8"/>
    </row>
    <row r="268" spans="1:6" x14ac:dyDescent="0.35">
      <c r="A268" s="88"/>
      <c r="C268" s="1"/>
      <c r="E268" s="6"/>
      <c r="F268" s="8"/>
    </row>
    <row r="269" spans="1:6" x14ac:dyDescent="0.35">
      <c r="A269" s="88"/>
      <c r="C269" s="1"/>
      <c r="E269" s="6"/>
      <c r="F269" s="8"/>
    </row>
    <row r="270" spans="1:6" x14ac:dyDescent="0.35">
      <c r="A270" s="88"/>
      <c r="C270" s="1"/>
      <c r="E270" s="6"/>
      <c r="F270" s="8"/>
    </row>
    <row r="271" spans="1:6" x14ac:dyDescent="0.35">
      <c r="A271" s="88"/>
      <c r="C271" s="1"/>
      <c r="E271" s="6"/>
      <c r="F271" s="8"/>
    </row>
    <row r="272" spans="1:6" x14ac:dyDescent="0.35">
      <c r="A272" s="88"/>
      <c r="C272" s="1"/>
      <c r="E272" s="6"/>
      <c r="F272" s="8"/>
    </row>
    <row r="273" spans="1:6" x14ac:dyDescent="0.35">
      <c r="A273" s="88"/>
      <c r="C273" s="1"/>
      <c r="E273" s="6"/>
      <c r="F273" s="8"/>
    </row>
    <row r="274" spans="1:6" x14ac:dyDescent="0.35">
      <c r="A274" s="88"/>
      <c r="C274" s="1"/>
      <c r="E274" s="6"/>
      <c r="F274" s="8"/>
    </row>
    <row r="275" spans="1:6" x14ac:dyDescent="0.35">
      <c r="A275" s="88"/>
      <c r="C275" s="1"/>
      <c r="E275" s="6"/>
      <c r="F275" s="8"/>
    </row>
    <row r="276" spans="1:6" x14ac:dyDescent="0.35">
      <c r="A276" s="88"/>
      <c r="C276" s="1"/>
      <c r="E276" s="6"/>
      <c r="F276" s="8"/>
    </row>
    <row r="277" spans="1:6" x14ac:dyDescent="0.35">
      <c r="A277" s="88"/>
      <c r="C277" s="1"/>
      <c r="E277" s="6"/>
      <c r="F277" s="8"/>
    </row>
    <row r="278" spans="1:6" x14ac:dyDescent="0.35">
      <c r="A278" s="88"/>
      <c r="C278" s="1"/>
      <c r="E278" s="6"/>
      <c r="F278" s="8"/>
    </row>
    <row r="279" spans="1:6" x14ac:dyDescent="0.35">
      <c r="A279" s="88"/>
      <c r="C279" s="1"/>
      <c r="E279" s="6"/>
      <c r="F279" s="8"/>
    </row>
    <row r="280" spans="1:6" x14ac:dyDescent="0.35">
      <c r="A280" s="88"/>
      <c r="C280" s="1"/>
      <c r="E280" s="6"/>
      <c r="F280" s="8"/>
    </row>
    <row r="281" spans="1:6" x14ac:dyDescent="0.35">
      <c r="A281" s="88"/>
      <c r="C281" s="1"/>
      <c r="E281" s="6"/>
      <c r="F281" s="8"/>
    </row>
    <row r="282" spans="1:6" x14ac:dyDescent="0.35">
      <c r="A282" s="88"/>
      <c r="C282" s="1"/>
      <c r="E282" s="6"/>
      <c r="F282" s="8"/>
    </row>
    <row r="283" spans="1:6" x14ac:dyDescent="0.35">
      <c r="A283" s="88"/>
      <c r="C283" s="1"/>
      <c r="E283" s="6"/>
      <c r="F283" s="8"/>
    </row>
    <row r="284" spans="1:6" x14ac:dyDescent="0.35">
      <c r="A284" s="88"/>
      <c r="C284" s="1"/>
      <c r="E284" s="6"/>
      <c r="F284" s="8"/>
    </row>
    <row r="285" spans="1:6" x14ac:dyDescent="0.35">
      <c r="A285" s="88"/>
      <c r="C285" s="1"/>
      <c r="E285" s="6"/>
      <c r="F285" s="8"/>
    </row>
    <row r="286" spans="1:6" x14ac:dyDescent="0.35">
      <c r="A286" s="88"/>
      <c r="C286" s="1"/>
      <c r="E286" s="6"/>
      <c r="F286" s="8"/>
    </row>
    <row r="287" spans="1:6" x14ac:dyDescent="0.35">
      <c r="A287" s="88"/>
      <c r="C287" s="1"/>
      <c r="E287" s="6"/>
      <c r="F287" s="8"/>
    </row>
    <row r="288" spans="1:6" x14ac:dyDescent="0.35">
      <c r="A288" s="88"/>
      <c r="C288" s="1"/>
      <c r="E288" s="6"/>
      <c r="F288" s="8"/>
    </row>
    <row r="289" spans="1:6" x14ac:dyDescent="0.35">
      <c r="A289" s="88"/>
      <c r="C289" s="1"/>
      <c r="E289" s="6"/>
      <c r="F289" s="8"/>
    </row>
    <row r="290" spans="1:6" x14ac:dyDescent="0.35">
      <c r="A290" s="88"/>
      <c r="C290" s="1"/>
      <c r="E290" s="6"/>
      <c r="F290" s="8"/>
    </row>
    <row r="291" spans="1:6" x14ac:dyDescent="0.35">
      <c r="A291" s="88"/>
      <c r="C291" s="1"/>
      <c r="E291" s="6"/>
      <c r="F291" s="8"/>
    </row>
    <row r="292" spans="1:6" x14ac:dyDescent="0.35">
      <c r="A292" s="88"/>
      <c r="C292" s="1"/>
      <c r="E292" s="6"/>
      <c r="F292" s="8"/>
    </row>
    <row r="293" spans="1:6" x14ac:dyDescent="0.35">
      <c r="A293" s="88"/>
      <c r="C293" s="1"/>
      <c r="E293" s="6"/>
      <c r="F293" s="8"/>
    </row>
    <row r="294" spans="1:6" x14ac:dyDescent="0.35">
      <c r="A294" s="88"/>
      <c r="C294" s="1"/>
      <c r="E294" s="6"/>
      <c r="F294" s="8"/>
    </row>
    <row r="295" spans="1:6" x14ac:dyDescent="0.35">
      <c r="A295" s="88"/>
      <c r="C295" s="1"/>
      <c r="E295" s="6"/>
      <c r="F295" s="8"/>
    </row>
    <row r="296" spans="1:6" x14ac:dyDescent="0.35">
      <c r="A296" s="88"/>
      <c r="C296" s="1"/>
      <c r="E296" s="6"/>
      <c r="F296" s="8"/>
    </row>
    <row r="297" spans="1:6" x14ac:dyDescent="0.35">
      <c r="A297" s="88"/>
      <c r="C297" s="1"/>
      <c r="E297" s="6"/>
      <c r="F297" s="8"/>
    </row>
    <row r="298" spans="1:6" x14ac:dyDescent="0.35">
      <c r="A298" s="88"/>
      <c r="C298" s="1"/>
      <c r="E298" s="6"/>
      <c r="F298" s="8"/>
    </row>
    <row r="299" spans="1:6" x14ac:dyDescent="0.35">
      <c r="A299" s="88"/>
      <c r="C299" s="1"/>
      <c r="E299" s="6"/>
      <c r="F299" s="8"/>
    </row>
    <row r="300" spans="1:6" x14ac:dyDescent="0.35">
      <c r="A300" s="88"/>
      <c r="C300" s="1"/>
      <c r="E300" s="6"/>
      <c r="F300" s="8"/>
    </row>
    <row r="301" spans="1:6" x14ac:dyDescent="0.35">
      <c r="A301" s="88"/>
      <c r="C301" s="1"/>
      <c r="E301" s="6"/>
      <c r="F301" s="8"/>
    </row>
    <row r="302" spans="1:6" x14ac:dyDescent="0.35">
      <c r="A302" s="88"/>
      <c r="C302" s="1"/>
      <c r="E302" s="6"/>
      <c r="F302" s="8"/>
    </row>
    <row r="303" spans="1:6" x14ac:dyDescent="0.35">
      <c r="A303" s="88"/>
      <c r="C303" s="1"/>
      <c r="E303" s="6"/>
      <c r="F303" s="8"/>
    </row>
    <row r="304" spans="1:6" x14ac:dyDescent="0.35">
      <c r="A304" s="88"/>
      <c r="C304" s="1"/>
      <c r="E304" s="6"/>
      <c r="F304" s="8"/>
    </row>
    <row r="305" spans="1:6" x14ac:dyDescent="0.35">
      <c r="A305" s="88"/>
      <c r="C305" s="1"/>
      <c r="E305" s="6"/>
      <c r="F305" s="8"/>
    </row>
    <row r="306" spans="1:6" x14ac:dyDescent="0.35">
      <c r="A306" s="88"/>
      <c r="C306" s="1"/>
      <c r="E306" s="6"/>
      <c r="F306" s="8"/>
    </row>
    <row r="307" spans="1:6" x14ac:dyDescent="0.35">
      <c r="A307" s="88"/>
      <c r="C307" s="1"/>
      <c r="E307" s="6"/>
      <c r="F307" s="8"/>
    </row>
    <row r="308" spans="1:6" x14ac:dyDescent="0.35">
      <c r="A308" s="88"/>
      <c r="C308" s="1"/>
      <c r="E308" s="6"/>
      <c r="F308" s="8"/>
    </row>
    <row r="309" spans="1:6" x14ac:dyDescent="0.35">
      <c r="A309" s="88"/>
      <c r="C309" s="1"/>
      <c r="E309" s="6"/>
      <c r="F309" s="8"/>
    </row>
    <row r="310" spans="1:6" x14ac:dyDescent="0.35">
      <c r="A310" s="88"/>
      <c r="C310" s="1"/>
      <c r="E310" s="6"/>
      <c r="F310" s="8"/>
    </row>
    <row r="311" spans="1:6" x14ac:dyDescent="0.35">
      <c r="A311" s="88"/>
      <c r="C311" s="1"/>
      <c r="E311" s="6"/>
      <c r="F311" s="8"/>
    </row>
    <row r="312" spans="1:6" x14ac:dyDescent="0.35">
      <c r="A312" s="88"/>
      <c r="C312" s="1"/>
      <c r="E312" s="6"/>
      <c r="F312" s="8"/>
    </row>
    <row r="313" spans="1:6" x14ac:dyDescent="0.35">
      <c r="A313" s="88"/>
      <c r="C313" s="1"/>
      <c r="E313" s="6"/>
      <c r="F313" s="8"/>
    </row>
    <row r="314" spans="1:6" x14ac:dyDescent="0.35">
      <c r="A314" s="88"/>
      <c r="C314" s="1"/>
      <c r="E314" s="6"/>
      <c r="F314" s="8"/>
    </row>
    <row r="315" spans="1:6" x14ac:dyDescent="0.35">
      <c r="A315" s="88"/>
      <c r="C315" s="1"/>
      <c r="E315" s="6"/>
      <c r="F315" s="8"/>
    </row>
    <row r="316" spans="1:6" x14ac:dyDescent="0.35">
      <c r="A316" s="88"/>
      <c r="C316" s="1"/>
      <c r="E316" s="6"/>
      <c r="F316" s="8"/>
    </row>
    <row r="317" spans="1:6" x14ac:dyDescent="0.35">
      <c r="A317" s="88"/>
      <c r="C317" s="1"/>
      <c r="E317" s="6"/>
      <c r="F317" s="8"/>
    </row>
    <row r="318" spans="1:6" x14ac:dyDescent="0.35">
      <c r="A318" s="88"/>
      <c r="C318" s="1"/>
      <c r="E318" s="6"/>
      <c r="F318" s="8"/>
    </row>
    <row r="319" spans="1:6" x14ac:dyDescent="0.35">
      <c r="A319" s="88"/>
      <c r="C319" s="1"/>
      <c r="E319" s="6"/>
      <c r="F319" s="8"/>
    </row>
    <row r="320" spans="1:6" x14ac:dyDescent="0.35">
      <c r="A320" s="88"/>
      <c r="C320" s="1"/>
      <c r="E320" s="6"/>
      <c r="F320" s="8"/>
    </row>
    <row r="321" spans="1:6" x14ac:dyDescent="0.35">
      <c r="A321" s="88"/>
      <c r="C321" s="1"/>
      <c r="E321" s="6"/>
      <c r="F321" s="8"/>
    </row>
    <row r="322" spans="1:6" x14ac:dyDescent="0.35">
      <c r="A322" s="88"/>
      <c r="C322" s="1"/>
      <c r="E322" s="6"/>
      <c r="F322" s="8"/>
    </row>
    <row r="323" spans="1:6" x14ac:dyDescent="0.35">
      <c r="A323" s="88"/>
      <c r="C323" s="1"/>
      <c r="E323" s="6"/>
      <c r="F323" s="8"/>
    </row>
    <row r="324" spans="1:6" x14ac:dyDescent="0.35">
      <c r="A324" s="88"/>
      <c r="C324" s="1"/>
      <c r="E324" s="6"/>
      <c r="F324" s="8"/>
    </row>
    <row r="325" spans="1:6" x14ac:dyDescent="0.35">
      <c r="A325" s="88"/>
      <c r="C325" s="1"/>
      <c r="E325" s="6"/>
      <c r="F325" s="8"/>
    </row>
    <row r="326" spans="1:6" x14ac:dyDescent="0.35">
      <c r="A326" s="88"/>
      <c r="C326" s="1"/>
      <c r="E326" s="6"/>
      <c r="F326" s="8"/>
    </row>
    <row r="327" spans="1:6" x14ac:dyDescent="0.35">
      <c r="A327" s="88"/>
      <c r="C327" s="1"/>
      <c r="E327" s="6"/>
      <c r="F327" s="8"/>
    </row>
    <row r="328" spans="1:6" x14ac:dyDescent="0.35">
      <c r="A328" s="88"/>
      <c r="C328" s="1"/>
      <c r="E328" s="6"/>
      <c r="F328" s="8"/>
    </row>
    <row r="329" spans="1:6" x14ac:dyDescent="0.35">
      <c r="A329" s="88"/>
      <c r="C329" s="1"/>
      <c r="E329" s="6"/>
      <c r="F329" s="8"/>
    </row>
    <row r="330" spans="1:6" x14ac:dyDescent="0.35">
      <c r="A330" s="88"/>
      <c r="C330" s="1"/>
      <c r="E330" s="6"/>
      <c r="F330" s="8"/>
    </row>
    <row r="331" spans="1:6" x14ac:dyDescent="0.35">
      <c r="A331" s="88"/>
      <c r="C331" s="1"/>
      <c r="E331" s="6"/>
      <c r="F331" s="8"/>
    </row>
    <row r="332" spans="1:6" x14ac:dyDescent="0.35">
      <c r="A332" s="88"/>
      <c r="C332" s="1"/>
      <c r="E332" s="6"/>
      <c r="F332" s="8"/>
    </row>
    <row r="333" spans="1:6" x14ac:dyDescent="0.35">
      <c r="A333" s="88"/>
      <c r="C333" s="1"/>
      <c r="E333" s="6"/>
      <c r="F333" s="8"/>
    </row>
    <row r="334" spans="1:6" x14ac:dyDescent="0.35">
      <c r="A334" s="88"/>
      <c r="C334" s="1"/>
      <c r="E334" s="6"/>
      <c r="F334" s="8"/>
    </row>
    <row r="335" spans="1:6" x14ac:dyDescent="0.35">
      <c r="A335" s="88"/>
      <c r="C335" s="1"/>
      <c r="E335" s="6"/>
      <c r="F335" s="8"/>
    </row>
    <row r="336" spans="1:6" x14ac:dyDescent="0.35">
      <c r="A336" s="88"/>
      <c r="C336" s="1"/>
      <c r="E336" s="6"/>
      <c r="F336" s="8"/>
    </row>
    <row r="337" spans="1:6" x14ac:dyDescent="0.35">
      <c r="A337" s="88"/>
      <c r="C337" s="1"/>
      <c r="E337" s="6"/>
      <c r="F337" s="8"/>
    </row>
    <row r="338" spans="1:6" x14ac:dyDescent="0.35">
      <c r="A338" s="88"/>
      <c r="C338" s="1"/>
      <c r="E338" s="6"/>
      <c r="F338" s="8"/>
    </row>
    <row r="339" spans="1:6" x14ac:dyDescent="0.35">
      <c r="A339" s="88"/>
      <c r="C339" s="1"/>
      <c r="E339" s="6"/>
      <c r="F339" s="8"/>
    </row>
    <row r="340" spans="1:6" x14ac:dyDescent="0.35">
      <c r="A340" s="88"/>
      <c r="C340" s="1"/>
      <c r="E340" s="6"/>
      <c r="F340" s="8"/>
    </row>
    <row r="341" spans="1:6" x14ac:dyDescent="0.35">
      <c r="A341" s="88"/>
      <c r="C341" s="1"/>
      <c r="E341" s="6"/>
      <c r="F341" s="8"/>
    </row>
    <row r="342" spans="1:6" x14ac:dyDescent="0.35">
      <c r="A342" s="88"/>
      <c r="C342" s="1"/>
      <c r="E342" s="6"/>
      <c r="F342" s="8"/>
    </row>
    <row r="343" spans="1:6" x14ac:dyDescent="0.35">
      <c r="A343" s="88"/>
      <c r="C343" s="1"/>
      <c r="E343" s="6"/>
      <c r="F343" s="8"/>
    </row>
    <row r="344" spans="1:6" x14ac:dyDescent="0.35">
      <c r="A344" s="88"/>
      <c r="C344" s="1"/>
      <c r="E344" s="6"/>
      <c r="F344" s="8"/>
    </row>
    <row r="345" spans="1:6" x14ac:dyDescent="0.35">
      <c r="A345" s="88"/>
      <c r="C345" s="1"/>
      <c r="E345" s="6"/>
      <c r="F345" s="8"/>
    </row>
    <row r="346" spans="1:6" x14ac:dyDescent="0.35">
      <c r="A346" s="88"/>
      <c r="C346" s="1"/>
      <c r="E346" s="6"/>
      <c r="F346" s="8"/>
    </row>
    <row r="347" spans="1:6" x14ac:dyDescent="0.35">
      <c r="A347" s="88"/>
      <c r="C347" s="1"/>
      <c r="E347" s="6"/>
      <c r="F347" s="8"/>
    </row>
    <row r="348" spans="1:6" x14ac:dyDescent="0.35">
      <c r="A348" s="88"/>
      <c r="C348" s="1"/>
      <c r="E348" s="6"/>
      <c r="F348" s="8"/>
    </row>
    <row r="349" spans="1:6" x14ac:dyDescent="0.35">
      <c r="A349" s="88"/>
      <c r="C349" s="1"/>
      <c r="E349" s="6"/>
      <c r="F349" s="8"/>
    </row>
    <row r="350" spans="1:6" x14ac:dyDescent="0.35">
      <c r="A350" s="88"/>
      <c r="C350" s="1"/>
      <c r="E350" s="6"/>
      <c r="F350" s="8"/>
    </row>
    <row r="351" spans="1:6" x14ac:dyDescent="0.35">
      <c r="A351" s="88"/>
      <c r="C351" s="1"/>
      <c r="E351" s="6"/>
      <c r="F351" s="8"/>
    </row>
    <row r="352" spans="1:6" x14ac:dyDescent="0.35">
      <c r="A352" s="88"/>
      <c r="C352" s="1"/>
      <c r="E352" s="6"/>
      <c r="F352" s="8"/>
    </row>
    <row r="353" spans="1:6" x14ac:dyDescent="0.35">
      <c r="A353" s="88"/>
      <c r="C353" s="1"/>
      <c r="E353" s="6"/>
      <c r="F353" s="8"/>
    </row>
    <row r="354" spans="1:6" x14ac:dyDescent="0.35">
      <c r="A354" s="88"/>
      <c r="C354" s="1"/>
      <c r="E354" s="6"/>
      <c r="F354" s="8"/>
    </row>
    <row r="355" spans="1:6" x14ac:dyDescent="0.35">
      <c r="A355" s="88"/>
      <c r="C355" s="1"/>
      <c r="E355" s="6"/>
      <c r="F355" s="8"/>
    </row>
    <row r="356" spans="1:6" x14ac:dyDescent="0.35">
      <c r="A356" s="88"/>
      <c r="C356" s="1"/>
      <c r="E356" s="6"/>
      <c r="F356" s="8"/>
    </row>
    <row r="357" spans="1:6" x14ac:dyDescent="0.35">
      <c r="A357" s="88"/>
      <c r="C357" s="1"/>
      <c r="E357" s="6"/>
      <c r="F357" s="8"/>
    </row>
    <row r="358" spans="1:6" x14ac:dyDescent="0.35">
      <c r="A358" s="88"/>
      <c r="C358" s="1"/>
      <c r="E358" s="6"/>
      <c r="F358" s="8"/>
    </row>
    <row r="359" spans="1:6" x14ac:dyDescent="0.35">
      <c r="A359" s="88"/>
      <c r="C359" s="1"/>
      <c r="E359" s="6"/>
      <c r="F359" s="8"/>
    </row>
    <row r="360" spans="1:6" x14ac:dyDescent="0.35">
      <c r="A360" s="88"/>
      <c r="C360" s="1"/>
      <c r="E360" s="6"/>
      <c r="F360" s="8"/>
    </row>
    <row r="361" spans="1:6" x14ac:dyDescent="0.35">
      <c r="A361" s="88"/>
      <c r="C361" s="1"/>
      <c r="E361" s="6"/>
      <c r="F361" s="8"/>
    </row>
    <row r="362" spans="1:6" x14ac:dyDescent="0.35">
      <c r="A362" s="88"/>
      <c r="C362" s="1"/>
      <c r="E362" s="6"/>
      <c r="F362" s="8"/>
    </row>
    <row r="363" spans="1:6" x14ac:dyDescent="0.35">
      <c r="A363" s="88"/>
      <c r="C363" s="1"/>
      <c r="E363" s="6"/>
      <c r="F363" s="8"/>
    </row>
    <row r="364" spans="1:6" x14ac:dyDescent="0.35">
      <c r="A364" s="88"/>
      <c r="C364" s="1"/>
      <c r="E364" s="6"/>
      <c r="F364" s="8"/>
    </row>
    <row r="365" spans="1:6" x14ac:dyDescent="0.35">
      <c r="A365" s="88"/>
      <c r="C365" s="1"/>
      <c r="E365" s="6"/>
      <c r="F365" s="8"/>
    </row>
    <row r="366" spans="1:6" x14ac:dyDescent="0.35">
      <c r="A366" s="88"/>
      <c r="C366" s="1"/>
      <c r="E366" s="6"/>
      <c r="F366" s="8"/>
    </row>
    <row r="367" spans="1:6" x14ac:dyDescent="0.35">
      <c r="A367" s="88"/>
      <c r="C367" s="1"/>
      <c r="E367" s="6"/>
      <c r="F367" s="8"/>
    </row>
    <row r="368" spans="1:6" x14ac:dyDescent="0.35">
      <c r="A368" s="88"/>
      <c r="C368" s="1"/>
      <c r="E368" s="6"/>
      <c r="F368" s="8"/>
    </row>
    <row r="369" spans="1:6" x14ac:dyDescent="0.35">
      <c r="A369" s="88"/>
      <c r="C369" s="1"/>
      <c r="E369" s="6"/>
      <c r="F369" s="8"/>
    </row>
    <row r="370" spans="1:6" x14ac:dyDescent="0.35">
      <c r="A370" s="88"/>
      <c r="C370" s="1"/>
      <c r="E370" s="6"/>
      <c r="F370" s="8"/>
    </row>
    <row r="371" spans="1:6" x14ac:dyDescent="0.35">
      <c r="A371" s="88"/>
      <c r="C371" s="1"/>
      <c r="E371" s="6"/>
      <c r="F371" s="8"/>
    </row>
    <row r="372" spans="1:6" x14ac:dyDescent="0.35">
      <c r="A372" s="88"/>
      <c r="C372" s="1"/>
      <c r="E372" s="6"/>
      <c r="F372" s="8"/>
    </row>
    <row r="373" spans="1:6" x14ac:dyDescent="0.35">
      <c r="A373" s="88"/>
      <c r="C373" s="1"/>
      <c r="E373" s="6"/>
      <c r="F373" s="8"/>
    </row>
    <row r="374" spans="1:6" x14ac:dyDescent="0.35">
      <c r="A374" s="88"/>
      <c r="C374" s="1"/>
      <c r="E374" s="6"/>
      <c r="F374" s="8"/>
    </row>
    <row r="375" spans="1:6" x14ac:dyDescent="0.35">
      <c r="A375" s="88"/>
      <c r="C375" s="1"/>
      <c r="E375" s="6"/>
      <c r="F375" s="8"/>
    </row>
    <row r="376" spans="1:6" x14ac:dyDescent="0.35">
      <c r="A376" s="88"/>
      <c r="C376" s="1"/>
      <c r="E376" s="6"/>
      <c r="F376" s="8"/>
    </row>
    <row r="377" spans="1:6" x14ac:dyDescent="0.35">
      <c r="A377" s="88"/>
      <c r="C377" s="1"/>
      <c r="E377" s="6"/>
      <c r="F377" s="8"/>
    </row>
    <row r="378" spans="1:6" x14ac:dyDescent="0.35">
      <c r="A378" s="88"/>
      <c r="C378" s="1"/>
      <c r="E378" s="6"/>
      <c r="F378" s="8"/>
    </row>
    <row r="379" spans="1:6" x14ac:dyDescent="0.35">
      <c r="A379" s="88"/>
      <c r="C379" s="1"/>
      <c r="E379" s="6"/>
      <c r="F379" s="8"/>
    </row>
    <row r="380" spans="1:6" x14ac:dyDescent="0.35">
      <c r="A380" s="88"/>
      <c r="C380" s="1"/>
      <c r="E380" s="6"/>
      <c r="F380" s="8"/>
    </row>
    <row r="381" spans="1:6" x14ac:dyDescent="0.35">
      <c r="A381" s="88"/>
      <c r="C381" s="1"/>
      <c r="E381" s="6"/>
      <c r="F381" s="8"/>
    </row>
    <row r="382" spans="1:6" x14ac:dyDescent="0.35">
      <c r="A382" s="88"/>
      <c r="C382" s="1"/>
      <c r="E382" s="6"/>
      <c r="F382" s="8"/>
    </row>
    <row r="383" spans="1:6" x14ac:dyDescent="0.35">
      <c r="A383" s="88"/>
      <c r="C383" s="1"/>
      <c r="E383" s="6"/>
      <c r="F383" s="8"/>
    </row>
    <row r="384" spans="1:6" x14ac:dyDescent="0.35">
      <c r="A384" s="88"/>
      <c r="C384" s="1"/>
      <c r="E384" s="6"/>
      <c r="F384" s="8"/>
    </row>
    <row r="385" spans="1:6" x14ac:dyDescent="0.35">
      <c r="A385" s="88"/>
      <c r="C385" s="1"/>
      <c r="E385" s="6"/>
      <c r="F385" s="8"/>
    </row>
    <row r="386" spans="1:6" x14ac:dyDescent="0.35">
      <c r="A386" s="88"/>
      <c r="C386" s="1"/>
      <c r="E386" s="6"/>
      <c r="F386" s="8"/>
    </row>
    <row r="387" spans="1:6" x14ac:dyDescent="0.35">
      <c r="A387" s="88"/>
      <c r="C387" s="1"/>
      <c r="E387" s="6"/>
      <c r="F387" s="8"/>
    </row>
    <row r="388" spans="1:6" x14ac:dyDescent="0.35">
      <c r="A388" s="88"/>
      <c r="C388" s="1"/>
      <c r="E388" s="6"/>
      <c r="F388" s="8"/>
    </row>
    <row r="389" spans="1:6" x14ac:dyDescent="0.35">
      <c r="A389" s="88"/>
      <c r="C389" s="1"/>
      <c r="E389" s="6"/>
      <c r="F389" s="8"/>
    </row>
    <row r="390" spans="1:6" x14ac:dyDescent="0.35">
      <c r="A390" s="88"/>
      <c r="C390" s="1"/>
      <c r="E390" s="6"/>
      <c r="F390" s="8"/>
    </row>
    <row r="391" spans="1:6" x14ac:dyDescent="0.35">
      <c r="A391" s="88"/>
      <c r="C391" s="1"/>
      <c r="E391" s="6"/>
      <c r="F391" s="8"/>
    </row>
    <row r="392" spans="1:6" x14ac:dyDescent="0.35">
      <c r="A392" s="88"/>
      <c r="C392" s="1"/>
      <c r="E392" s="6"/>
      <c r="F392" s="8"/>
    </row>
    <row r="393" spans="1:6" x14ac:dyDescent="0.35">
      <c r="A393" s="88"/>
      <c r="C393" s="1"/>
      <c r="E393" s="6"/>
      <c r="F393" s="8"/>
    </row>
    <row r="394" spans="1:6" x14ac:dyDescent="0.35">
      <c r="A394" s="88"/>
      <c r="C394" s="1"/>
      <c r="E394" s="6"/>
      <c r="F394" s="8"/>
    </row>
    <row r="395" spans="1:6" x14ac:dyDescent="0.35">
      <c r="A395" s="88"/>
      <c r="C395" s="1"/>
      <c r="E395" s="6"/>
      <c r="F395" s="8"/>
    </row>
    <row r="396" spans="1:6" x14ac:dyDescent="0.35">
      <c r="A396" s="88"/>
      <c r="C396" s="1"/>
      <c r="E396" s="6"/>
      <c r="F396" s="8"/>
    </row>
    <row r="397" spans="1:6" x14ac:dyDescent="0.35">
      <c r="A397" s="88"/>
      <c r="C397" s="1"/>
      <c r="E397" s="6"/>
      <c r="F397" s="8"/>
    </row>
    <row r="398" spans="1:6" x14ac:dyDescent="0.35">
      <c r="A398" s="88"/>
      <c r="C398" s="1"/>
      <c r="E398" s="6"/>
      <c r="F398" s="8"/>
    </row>
    <row r="399" spans="1:6" x14ac:dyDescent="0.35">
      <c r="A399" s="88"/>
      <c r="C399" s="1"/>
      <c r="E399" s="6"/>
      <c r="F399" s="8"/>
    </row>
    <row r="400" spans="1:6" x14ac:dyDescent="0.35">
      <c r="A400" s="88"/>
      <c r="C400" s="1"/>
      <c r="E400" s="6"/>
      <c r="F400" s="8"/>
    </row>
    <row r="401" spans="1:6" x14ac:dyDescent="0.35">
      <c r="A401" s="88"/>
      <c r="C401" s="1"/>
      <c r="E401" s="6"/>
      <c r="F401" s="8"/>
    </row>
    <row r="402" spans="1:6" x14ac:dyDescent="0.35">
      <c r="A402" s="88"/>
      <c r="C402" s="1"/>
      <c r="E402" s="6"/>
      <c r="F402" s="8"/>
    </row>
    <row r="403" spans="1:6" x14ac:dyDescent="0.35">
      <c r="A403" s="88"/>
      <c r="C403" s="1"/>
      <c r="E403" s="6"/>
      <c r="F403" s="8"/>
    </row>
    <row r="404" spans="1:6" x14ac:dyDescent="0.35">
      <c r="A404" s="88"/>
      <c r="C404" s="1"/>
      <c r="E404" s="6"/>
      <c r="F404" s="8"/>
    </row>
    <row r="405" spans="1:6" x14ac:dyDescent="0.35">
      <c r="A405" s="88"/>
      <c r="C405" s="1"/>
      <c r="E405" s="6"/>
      <c r="F405" s="8"/>
    </row>
    <row r="406" spans="1:6" x14ac:dyDescent="0.35">
      <c r="A406" s="88"/>
      <c r="C406" s="1"/>
      <c r="E406" s="6"/>
      <c r="F406" s="8"/>
    </row>
    <row r="407" spans="1:6" x14ac:dyDescent="0.35">
      <c r="A407" s="88"/>
      <c r="C407" s="1"/>
      <c r="E407" s="6"/>
      <c r="F407" s="8"/>
    </row>
    <row r="408" spans="1:6" x14ac:dyDescent="0.35">
      <c r="A408" s="88"/>
      <c r="C408" s="1"/>
      <c r="E408" s="6"/>
      <c r="F408" s="8"/>
    </row>
    <row r="409" spans="1:6" x14ac:dyDescent="0.35">
      <c r="A409" s="88"/>
      <c r="C409" s="1"/>
      <c r="E409" s="6"/>
      <c r="F409" s="8"/>
    </row>
    <row r="410" spans="1:6" x14ac:dyDescent="0.35">
      <c r="A410" s="88"/>
      <c r="C410" s="1"/>
      <c r="E410" s="6"/>
      <c r="F410" s="8"/>
    </row>
    <row r="411" spans="1:6" x14ac:dyDescent="0.35">
      <c r="A411" s="88"/>
      <c r="C411" s="1"/>
      <c r="E411" s="6"/>
      <c r="F411" s="8"/>
    </row>
    <row r="412" spans="1:6" x14ac:dyDescent="0.35">
      <c r="A412" s="88"/>
      <c r="C412" s="1"/>
      <c r="E412" s="6"/>
      <c r="F412" s="8"/>
    </row>
    <row r="413" spans="1:6" x14ac:dyDescent="0.35">
      <c r="A413" s="88"/>
      <c r="C413" s="1"/>
      <c r="E413" s="6"/>
      <c r="F413" s="8"/>
    </row>
    <row r="414" spans="1:6" x14ac:dyDescent="0.35">
      <c r="A414" s="88"/>
      <c r="C414" s="1"/>
      <c r="E414" s="6"/>
      <c r="F414" s="8"/>
    </row>
    <row r="415" spans="1:6" x14ac:dyDescent="0.35">
      <c r="A415" s="88"/>
      <c r="C415" s="1"/>
      <c r="E415" s="6"/>
      <c r="F415" s="8"/>
    </row>
    <row r="416" spans="1:6" x14ac:dyDescent="0.35">
      <c r="A416" s="88"/>
      <c r="C416" s="1"/>
      <c r="E416" s="6"/>
      <c r="F416" s="8"/>
    </row>
    <row r="417" spans="1:6" x14ac:dyDescent="0.35">
      <c r="A417" s="88"/>
      <c r="C417" s="1"/>
      <c r="E417" s="6"/>
      <c r="F417" s="8"/>
    </row>
    <row r="418" spans="1:6" x14ac:dyDescent="0.35">
      <c r="A418" s="88"/>
      <c r="C418" s="1"/>
      <c r="E418" s="6"/>
      <c r="F418" s="8"/>
    </row>
    <row r="419" spans="1:6" x14ac:dyDescent="0.35">
      <c r="A419" s="88"/>
      <c r="C419" s="1"/>
      <c r="E419" s="6"/>
      <c r="F419" s="8"/>
    </row>
    <row r="420" spans="1:6" x14ac:dyDescent="0.35">
      <c r="A420" s="88"/>
      <c r="C420" s="1"/>
      <c r="E420" s="6"/>
      <c r="F420" s="8"/>
    </row>
    <row r="421" spans="1:6" x14ac:dyDescent="0.35">
      <c r="A421" s="88"/>
      <c r="C421" s="1"/>
      <c r="E421" s="6"/>
      <c r="F421" s="8"/>
    </row>
    <row r="422" spans="1:6" x14ac:dyDescent="0.35">
      <c r="A422" s="88"/>
      <c r="C422" s="1"/>
      <c r="E422" s="6"/>
      <c r="F422" s="8"/>
    </row>
    <row r="423" spans="1:6" x14ac:dyDescent="0.35">
      <c r="A423" s="88"/>
      <c r="C423" s="1"/>
      <c r="E423" s="6"/>
      <c r="F423" s="8"/>
    </row>
    <row r="424" spans="1:6" x14ac:dyDescent="0.35">
      <c r="A424" s="88"/>
      <c r="C424" s="1"/>
      <c r="E424" s="6"/>
      <c r="F424" s="8"/>
    </row>
    <row r="425" spans="1:6" x14ac:dyDescent="0.35">
      <c r="A425" s="88"/>
      <c r="C425" s="1"/>
      <c r="E425" s="6"/>
      <c r="F425" s="8"/>
    </row>
    <row r="426" spans="1:6" x14ac:dyDescent="0.35">
      <c r="A426" s="88"/>
      <c r="C426" s="1"/>
      <c r="E426" s="6"/>
      <c r="F426" s="8"/>
    </row>
    <row r="427" spans="1:6" x14ac:dyDescent="0.35">
      <c r="A427" s="88"/>
      <c r="C427" s="1"/>
      <c r="E427" s="6"/>
      <c r="F427" s="8"/>
    </row>
    <row r="428" spans="1:6" x14ac:dyDescent="0.35">
      <c r="A428" s="88"/>
      <c r="C428" s="1"/>
      <c r="E428" s="6"/>
      <c r="F428" s="8"/>
    </row>
    <row r="429" spans="1:6" x14ac:dyDescent="0.35">
      <c r="A429" s="88"/>
      <c r="C429" s="1"/>
      <c r="E429" s="6"/>
      <c r="F429" s="8"/>
    </row>
    <row r="430" spans="1:6" x14ac:dyDescent="0.35">
      <c r="A430" s="88"/>
      <c r="C430" s="1"/>
      <c r="E430" s="6"/>
      <c r="F430" s="8"/>
    </row>
    <row r="431" spans="1:6" x14ac:dyDescent="0.35">
      <c r="A431" s="88"/>
      <c r="C431" s="1"/>
      <c r="E431" s="6"/>
      <c r="F431" s="8"/>
    </row>
    <row r="432" spans="1:6" x14ac:dyDescent="0.35">
      <c r="A432" s="88"/>
      <c r="C432" s="1"/>
      <c r="E432" s="6"/>
      <c r="F432" s="8"/>
    </row>
    <row r="433" spans="1:6" x14ac:dyDescent="0.35">
      <c r="A433" s="88"/>
      <c r="C433" s="1"/>
      <c r="E433" s="6"/>
      <c r="F433" s="8"/>
    </row>
    <row r="434" spans="1:6" x14ac:dyDescent="0.35">
      <c r="A434" s="88"/>
      <c r="C434" s="1"/>
      <c r="E434" s="6"/>
      <c r="F434" s="8"/>
    </row>
    <row r="435" spans="1:6" x14ac:dyDescent="0.35">
      <c r="A435" s="88"/>
      <c r="C435" s="1"/>
      <c r="E435" s="6"/>
      <c r="F435" s="8"/>
    </row>
    <row r="436" spans="1:6" x14ac:dyDescent="0.35">
      <c r="A436" s="88"/>
      <c r="C436" s="1"/>
      <c r="E436" s="6"/>
      <c r="F436" s="8"/>
    </row>
    <row r="437" spans="1:6" x14ac:dyDescent="0.35">
      <c r="A437" s="88"/>
      <c r="C437" s="1"/>
      <c r="E437" s="6"/>
      <c r="F437" s="8"/>
    </row>
    <row r="438" spans="1:6" x14ac:dyDescent="0.35">
      <c r="A438" s="88"/>
      <c r="C438" s="1"/>
      <c r="E438" s="6"/>
      <c r="F438" s="8"/>
    </row>
    <row r="439" spans="1:6" x14ac:dyDescent="0.35">
      <c r="A439" s="88"/>
      <c r="C439" s="1"/>
      <c r="E439" s="6"/>
      <c r="F439" s="8"/>
    </row>
    <row r="440" spans="1:6" x14ac:dyDescent="0.35">
      <c r="A440" s="88"/>
      <c r="C440" s="1"/>
      <c r="E440" s="6"/>
      <c r="F440" s="8"/>
    </row>
    <row r="441" spans="1:6" x14ac:dyDescent="0.35">
      <c r="A441" s="88"/>
      <c r="C441" s="1"/>
      <c r="E441" s="6"/>
      <c r="F441" s="8"/>
    </row>
    <row r="442" spans="1:6" x14ac:dyDescent="0.35">
      <c r="A442" s="88"/>
      <c r="C442" s="1"/>
      <c r="E442" s="6"/>
      <c r="F442" s="8"/>
    </row>
    <row r="443" spans="1:6" x14ac:dyDescent="0.35">
      <c r="A443" s="88"/>
      <c r="C443" s="1"/>
      <c r="E443" s="6"/>
      <c r="F443" s="8"/>
    </row>
    <row r="444" spans="1:6" x14ac:dyDescent="0.35">
      <c r="A444" s="88"/>
      <c r="C444" s="1"/>
      <c r="E444" s="6"/>
      <c r="F444" s="8"/>
    </row>
    <row r="445" spans="1:6" x14ac:dyDescent="0.35">
      <c r="A445" s="88"/>
      <c r="C445" s="1"/>
      <c r="E445" s="6"/>
      <c r="F445" s="8"/>
    </row>
    <row r="446" spans="1:6" x14ac:dyDescent="0.35">
      <c r="A446" s="88"/>
      <c r="C446" s="1"/>
      <c r="E446" s="6"/>
      <c r="F446" s="8"/>
    </row>
    <row r="447" spans="1:6" x14ac:dyDescent="0.35">
      <c r="A447" s="88"/>
      <c r="C447" s="1"/>
      <c r="E447" s="6"/>
      <c r="F447" s="8"/>
    </row>
    <row r="448" spans="1:6" x14ac:dyDescent="0.35">
      <c r="A448" s="88"/>
      <c r="C448" s="1"/>
      <c r="E448" s="6"/>
      <c r="F448" s="8"/>
    </row>
    <row r="449" spans="1:6" x14ac:dyDescent="0.35">
      <c r="A449" s="88"/>
      <c r="C449" s="1"/>
      <c r="E449" s="6"/>
      <c r="F449" s="8"/>
    </row>
    <row r="450" spans="1:6" x14ac:dyDescent="0.35">
      <c r="C450" s="1"/>
      <c r="E450" s="6"/>
      <c r="F450" s="8"/>
    </row>
    <row r="451" spans="1:6" x14ac:dyDescent="0.35">
      <c r="C451" s="1"/>
      <c r="E451" s="6"/>
      <c r="F451" s="8"/>
    </row>
    <row r="452" spans="1:6" x14ac:dyDescent="0.35">
      <c r="C452" s="1"/>
      <c r="E452" s="6"/>
      <c r="F452" s="8"/>
    </row>
    <row r="453" spans="1:6" x14ac:dyDescent="0.35">
      <c r="C453" s="1"/>
      <c r="E453" s="6"/>
      <c r="F453" s="8"/>
    </row>
    <row r="454" spans="1:6" x14ac:dyDescent="0.35">
      <c r="C454" s="1"/>
      <c r="E454" s="6"/>
      <c r="F454" s="8"/>
    </row>
    <row r="455" spans="1:6" x14ac:dyDescent="0.35">
      <c r="C455" s="1"/>
      <c r="E455" s="6"/>
      <c r="F455" s="8"/>
    </row>
    <row r="456" spans="1:6" x14ac:dyDescent="0.35">
      <c r="C456" s="1"/>
      <c r="E456" s="6"/>
      <c r="F456" s="8"/>
    </row>
    <row r="457" spans="1:6" x14ac:dyDescent="0.35">
      <c r="C457" s="1"/>
      <c r="E457" s="6"/>
      <c r="F457" s="8"/>
    </row>
    <row r="458" spans="1:6" x14ac:dyDescent="0.35">
      <c r="C458" s="1"/>
      <c r="E458" s="6"/>
      <c r="F458" s="8"/>
    </row>
    <row r="459" spans="1:6" x14ac:dyDescent="0.35">
      <c r="C459" s="1"/>
      <c r="E459" s="6"/>
      <c r="F459" s="8"/>
    </row>
    <row r="460" spans="1:6" x14ac:dyDescent="0.35">
      <c r="C460" s="1"/>
      <c r="E460" s="6"/>
      <c r="F460" s="8"/>
    </row>
    <row r="461" spans="1:6" x14ac:dyDescent="0.35">
      <c r="C461" s="1"/>
      <c r="E461" s="6"/>
      <c r="F461" s="8"/>
    </row>
    <row r="462" spans="1:6" x14ac:dyDescent="0.35">
      <c r="C462" s="1"/>
      <c r="E462" s="6"/>
      <c r="F462" s="8"/>
    </row>
    <row r="463" spans="1:6" x14ac:dyDescent="0.35">
      <c r="C463" s="1"/>
      <c r="E463" s="6"/>
      <c r="F463" s="8"/>
    </row>
    <row r="464" spans="1:6" x14ac:dyDescent="0.35">
      <c r="C464" s="1"/>
      <c r="E464" s="6"/>
      <c r="F464" s="8"/>
    </row>
    <row r="465" spans="3:6" x14ac:dyDescent="0.35">
      <c r="C465" s="1"/>
      <c r="E465" s="6"/>
      <c r="F465" s="8"/>
    </row>
    <row r="466" spans="3:6" x14ac:dyDescent="0.35">
      <c r="C466" s="1"/>
      <c r="E466" s="6"/>
      <c r="F466" s="8"/>
    </row>
    <row r="467" spans="3:6" x14ac:dyDescent="0.35">
      <c r="C467" s="1"/>
      <c r="E467" s="6"/>
      <c r="F467" s="8"/>
    </row>
    <row r="468" spans="3:6" x14ac:dyDescent="0.35">
      <c r="C468" s="1"/>
      <c r="E468" s="6"/>
      <c r="F468" s="8"/>
    </row>
    <row r="469" spans="3:6" x14ac:dyDescent="0.35">
      <c r="C469" s="1"/>
      <c r="E469" s="6"/>
      <c r="F469" s="8"/>
    </row>
    <row r="470" spans="3:6" x14ac:dyDescent="0.35">
      <c r="C470" s="1"/>
      <c r="E470" s="6"/>
      <c r="F470" s="8"/>
    </row>
    <row r="471" spans="3:6" x14ac:dyDescent="0.35">
      <c r="C471" s="1"/>
      <c r="E471" s="6"/>
      <c r="F471" s="8"/>
    </row>
    <row r="472" spans="3:6" x14ac:dyDescent="0.35">
      <c r="C472" s="1"/>
      <c r="E472" s="6"/>
      <c r="F472" s="8"/>
    </row>
    <row r="473" spans="3:6" x14ac:dyDescent="0.35">
      <c r="C473" s="1"/>
      <c r="E473" s="6"/>
      <c r="F473" s="8"/>
    </row>
    <row r="474" spans="3:6" x14ac:dyDescent="0.35">
      <c r="C474" s="1"/>
      <c r="E474" s="6"/>
      <c r="F474" s="8"/>
    </row>
    <row r="475" spans="3:6" x14ac:dyDescent="0.35">
      <c r="C475" s="1"/>
      <c r="E475" s="6"/>
      <c r="F475" s="8"/>
    </row>
    <row r="476" spans="3:6" x14ac:dyDescent="0.35">
      <c r="C476" s="1"/>
      <c r="E476" s="6"/>
      <c r="F476" s="8"/>
    </row>
    <row r="477" spans="3:6" x14ac:dyDescent="0.35">
      <c r="C477" s="1"/>
      <c r="E477" s="6"/>
      <c r="F477" s="8"/>
    </row>
    <row r="478" spans="3:6" x14ac:dyDescent="0.35">
      <c r="C478" s="1"/>
      <c r="E478" s="6"/>
      <c r="F478" s="8"/>
    </row>
    <row r="479" spans="3:6" x14ac:dyDescent="0.35">
      <c r="C479" s="1"/>
      <c r="E479" s="6"/>
      <c r="F479" s="8"/>
    </row>
    <row r="480" spans="3:6" x14ac:dyDescent="0.35">
      <c r="C480" s="1"/>
      <c r="E480" s="6"/>
      <c r="F480" s="8"/>
    </row>
    <row r="481" spans="3:6" x14ac:dyDescent="0.35">
      <c r="C481" s="1"/>
      <c r="E481" s="6"/>
      <c r="F481" s="8"/>
    </row>
    <row r="482" spans="3:6" x14ac:dyDescent="0.35">
      <c r="C482" s="1"/>
      <c r="E482" s="6"/>
      <c r="F482" s="8"/>
    </row>
    <row r="483" spans="3:6" x14ac:dyDescent="0.35">
      <c r="C483" s="1"/>
      <c r="E483" s="6"/>
      <c r="F483" s="8"/>
    </row>
    <row r="484" spans="3:6" x14ac:dyDescent="0.35">
      <c r="C484" s="1"/>
      <c r="E484" s="6"/>
      <c r="F484" s="8"/>
    </row>
    <row r="485" spans="3:6" x14ac:dyDescent="0.35">
      <c r="C485" s="1"/>
      <c r="E485" s="6"/>
      <c r="F485" s="8"/>
    </row>
    <row r="486" spans="3:6" x14ac:dyDescent="0.35">
      <c r="C486" s="1"/>
      <c r="E486" s="6"/>
      <c r="F486" s="8"/>
    </row>
    <row r="487" spans="3:6" x14ac:dyDescent="0.35">
      <c r="C487" s="1"/>
      <c r="E487" s="6"/>
      <c r="F487" s="8"/>
    </row>
    <row r="488" spans="3:6" x14ac:dyDescent="0.35">
      <c r="C488" s="1"/>
      <c r="E488" s="6"/>
      <c r="F488" s="8"/>
    </row>
    <row r="489" spans="3:6" x14ac:dyDescent="0.35">
      <c r="C489" s="1"/>
      <c r="E489" s="6"/>
      <c r="F489" s="8"/>
    </row>
    <row r="490" spans="3:6" x14ac:dyDescent="0.35">
      <c r="C490" s="1"/>
      <c r="E490" s="6"/>
      <c r="F490" s="8"/>
    </row>
    <row r="491" spans="3:6" x14ac:dyDescent="0.35">
      <c r="C491" s="1"/>
      <c r="E491" s="6"/>
      <c r="F491" s="8"/>
    </row>
    <row r="492" spans="3:6" x14ac:dyDescent="0.35">
      <c r="C492" s="1"/>
      <c r="E492" s="6"/>
      <c r="F492" s="8"/>
    </row>
    <row r="493" spans="3:6" x14ac:dyDescent="0.35">
      <c r="C493" s="1"/>
      <c r="E493" s="6"/>
      <c r="F493" s="8"/>
    </row>
    <row r="494" spans="3:6" x14ac:dyDescent="0.35">
      <c r="C494" s="1"/>
      <c r="E494" s="6"/>
      <c r="F494" s="8"/>
    </row>
    <row r="495" spans="3:6" x14ac:dyDescent="0.35">
      <c r="C495" s="1"/>
      <c r="E495" s="6"/>
      <c r="F495" s="8"/>
    </row>
    <row r="496" spans="3:6" x14ac:dyDescent="0.35">
      <c r="C496" s="1"/>
      <c r="E496" s="6"/>
      <c r="F496" s="8"/>
    </row>
    <row r="497" spans="3:6" x14ac:dyDescent="0.35">
      <c r="C497" s="1"/>
      <c r="E497" s="6"/>
      <c r="F497" s="8"/>
    </row>
    <row r="498" spans="3:6" x14ac:dyDescent="0.35">
      <c r="C498" s="1"/>
      <c r="E498" s="6"/>
      <c r="F498" s="8"/>
    </row>
    <row r="499" spans="3:6" x14ac:dyDescent="0.35">
      <c r="C499" s="1"/>
      <c r="E499" s="6"/>
      <c r="F499" s="8"/>
    </row>
    <row r="500" spans="3:6" x14ac:dyDescent="0.35">
      <c r="C500" s="1"/>
      <c r="E500" s="6"/>
      <c r="F500" s="8"/>
    </row>
    <row r="501" spans="3:6" x14ac:dyDescent="0.35">
      <c r="C501" s="1"/>
      <c r="E501" s="6"/>
      <c r="F501" s="8"/>
    </row>
    <row r="502" spans="3:6" x14ac:dyDescent="0.35">
      <c r="C502" s="1"/>
      <c r="E502" s="6"/>
      <c r="F502" s="8"/>
    </row>
    <row r="503" spans="3:6" x14ac:dyDescent="0.35">
      <c r="C503" s="1"/>
      <c r="E503" s="6"/>
      <c r="F503" s="8"/>
    </row>
    <row r="504" spans="3:6" x14ac:dyDescent="0.35">
      <c r="C504" s="1"/>
      <c r="E504" s="6"/>
      <c r="F504" s="8"/>
    </row>
    <row r="505" spans="3:6" x14ac:dyDescent="0.35">
      <c r="C505" s="1"/>
      <c r="E505" s="6"/>
      <c r="F505" s="8"/>
    </row>
    <row r="506" spans="3:6" x14ac:dyDescent="0.35">
      <c r="C506" s="1"/>
      <c r="E506" s="6"/>
      <c r="F506" s="8"/>
    </row>
    <row r="507" spans="3:6" x14ac:dyDescent="0.35">
      <c r="C507" s="1"/>
      <c r="E507" s="6"/>
      <c r="F507" s="8"/>
    </row>
    <row r="508" spans="3:6" x14ac:dyDescent="0.35">
      <c r="C508" s="1"/>
      <c r="E508" s="6"/>
      <c r="F508" s="8"/>
    </row>
    <row r="509" spans="3:6" x14ac:dyDescent="0.35">
      <c r="C509" s="1"/>
      <c r="E509" s="6"/>
      <c r="F509" s="8"/>
    </row>
    <row r="510" spans="3:6" x14ac:dyDescent="0.35">
      <c r="C510" s="1"/>
      <c r="E510" s="6"/>
      <c r="F510" s="8"/>
    </row>
    <row r="511" spans="3:6" x14ac:dyDescent="0.35">
      <c r="C511" s="1"/>
      <c r="E511" s="6"/>
      <c r="F511" s="8"/>
    </row>
    <row r="512" spans="3:6" x14ac:dyDescent="0.35">
      <c r="C512" s="1"/>
      <c r="E512" s="6"/>
      <c r="F512" s="8"/>
    </row>
    <row r="513" spans="3:6" x14ac:dyDescent="0.35">
      <c r="C513" s="1"/>
      <c r="E513" s="6"/>
      <c r="F513" s="8"/>
    </row>
    <row r="514" spans="3:6" x14ac:dyDescent="0.35">
      <c r="C514" s="1"/>
      <c r="E514" s="6"/>
      <c r="F514" s="8"/>
    </row>
    <row r="515" spans="3:6" x14ac:dyDescent="0.35">
      <c r="C515" s="1"/>
      <c r="E515" s="6"/>
      <c r="F515" s="8"/>
    </row>
    <row r="516" spans="3:6" x14ac:dyDescent="0.35">
      <c r="C516" s="1"/>
      <c r="E516" s="6"/>
      <c r="F516" s="8"/>
    </row>
    <row r="517" spans="3:6" x14ac:dyDescent="0.35">
      <c r="C517" s="1"/>
      <c r="E517" s="6"/>
      <c r="F517" s="8"/>
    </row>
    <row r="518" spans="3:6" x14ac:dyDescent="0.35">
      <c r="C518" s="1"/>
      <c r="E518" s="6"/>
      <c r="F518" s="8"/>
    </row>
    <row r="519" spans="3:6" x14ac:dyDescent="0.35">
      <c r="C519" s="1"/>
      <c r="E519" s="6"/>
      <c r="F519" s="8"/>
    </row>
    <row r="520" spans="3:6" x14ac:dyDescent="0.35">
      <c r="C520" s="1"/>
      <c r="E520" s="6"/>
      <c r="F520" s="8"/>
    </row>
    <row r="521" spans="3:6" x14ac:dyDescent="0.35">
      <c r="C521" s="1"/>
      <c r="E521" s="6"/>
      <c r="F521" s="8"/>
    </row>
    <row r="522" spans="3:6" x14ac:dyDescent="0.35">
      <c r="C522" s="1"/>
      <c r="E522" s="6"/>
      <c r="F522" s="8"/>
    </row>
    <row r="523" spans="3:6" x14ac:dyDescent="0.35">
      <c r="C523" s="1"/>
      <c r="E523" s="6"/>
      <c r="F523" s="8"/>
    </row>
    <row r="524" spans="3:6" x14ac:dyDescent="0.35">
      <c r="C524" s="1"/>
      <c r="E524" s="6"/>
      <c r="F524" s="8"/>
    </row>
    <row r="525" spans="3:6" x14ac:dyDescent="0.35">
      <c r="C525" s="1"/>
      <c r="E525" s="6"/>
      <c r="F525" s="8"/>
    </row>
    <row r="526" spans="3:6" x14ac:dyDescent="0.35">
      <c r="C526" s="1"/>
      <c r="E526" s="6"/>
      <c r="F526" s="8"/>
    </row>
    <row r="527" spans="3:6" x14ac:dyDescent="0.35">
      <c r="C527" s="1"/>
      <c r="E527" s="6"/>
      <c r="F527" s="8"/>
    </row>
    <row r="528" spans="3:6" x14ac:dyDescent="0.35">
      <c r="C528" s="1"/>
      <c r="E528" s="6"/>
      <c r="F528" s="8"/>
    </row>
    <row r="529" spans="3:6" x14ac:dyDescent="0.35">
      <c r="C529" s="1"/>
      <c r="E529" s="6"/>
      <c r="F529" s="8"/>
    </row>
    <row r="530" spans="3:6" x14ac:dyDescent="0.35">
      <c r="C530" s="1"/>
      <c r="E530" s="6"/>
      <c r="F530" s="8"/>
    </row>
    <row r="531" spans="3:6" x14ac:dyDescent="0.35">
      <c r="C531" s="1"/>
      <c r="E531" s="6"/>
      <c r="F531" s="8"/>
    </row>
    <row r="532" spans="3:6" x14ac:dyDescent="0.35">
      <c r="C532" s="1"/>
      <c r="E532" s="6"/>
      <c r="F532" s="8"/>
    </row>
    <row r="533" spans="3:6" x14ac:dyDescent="0.35">
      <c r="C533" s="1"/>
      <c r="E533" s="6"/>
      <c r="F533" s="8"/>
    </row>
    <row r="534" spans="3:6" x14ac:dyDescent="0.35">
      <c r="C534" s="1"/>
      <c r="E534" s="6"/>
      <c r="F534" s="8"/>
    </row>
    <row r="535" spans="3:6" x14ac:dyDescent="0.35">
      <c r="C535" s="1"/>
      <c r="E535" s="6"/>
      <c r="F535" s="8"/>
    </row>
    <row r="536" spans="3:6" x14ac:dyDescent="0.35">
      <c r="C536" s="1"/>
      <c r="E536" s="6"/>
      <c r="F536" s="8"/>
    </row>
    <row r="537" spans="3:6" x14ac:dyDescent="0.35">
      <c r="C537" s="1"/>
      <c r="E537" s="6"/>
      <c r="F537" s="8"/>
    </row>
    <row r="538" spans="3:6" x14ac:dyDescent="0.35">
      <c r="C538" s="1"/>
      <c r="E538" s="6"/>
      <c r="F538" s="8"/>
    </row>
    <row r="539" spans="3:6" x14ac:dyDescent="0.35">
      <c r="C539" s="1"/>
      <c r="E539" s="6"/>
      <c r="F539" s="8"/>
    </row>
    <row r="540" spans="3:6" x14ac:dyDescent="0.35">
      <c r="C540" s="1"/>
      <c r="E540" s="6"/>
      <c r="F540" s="8"/>
    </row>
    <row r="541" spans="3:6" x14ac:dyDescent="0.35">
      <c r="C541" s="1"/>
      <c r="E541" s="6"/>
      <c r="F541" s="8"/>
    </row>
    <row r="542" spans="3:6" x14ac:dyDescent="0.35">
      <c r="C542" s="1"/>
      <c r="E542" s="6"/>
      <c r="F542" s="8"/>
    </row>
    <row r="543" spans="3:6" x14ac:dyDescent="0.35">
      <c r="C543" s="1"/>
      <c r="E543" s="6"/>
      <c r="F543" s="8"/>
    </row>
    <row r="544" spans="3:6" x14ac:dyDescent="0.35">
      <c r="C544" s="1"/>
      <c r="E544" s="6"/>
      <c r="F544" s="8"/>
    </row>
    <row r="545" spans="3:6" x14ac:dyDescent="0.35">
      <c r="C545" s="1"/>
      <c r="E545" s="6"/>
      <c r="F545" s="8"/>
    </row>
    <row r="546" spans="3:6" x14ac:dyDescent="0.35">
      <c r="C546" s="1"/>
      <c r="E546" s="6"/>
      <c r="F546" s="8"/>
    </row>
    <row r="547" spans="3:6" x14ac:dyDescent="0.35">
      <c r="C547" s="1"/>
      <c r="E547" s="6"/>
      <c r="F547" s="8"/>
    </row>
    <row r="548" spans="3:6" x14ac:dyDescent="0.35">
      <c r="C548" s="1"/>
      <c r="E548" s="6"/>
      <c r="F548" s="8"/>
    </row>
    <row r="549" spans="3:6" x14ac:dyDescent="0.35">
      <c r="C549" s="1"/>
      <c r="E549" s="6"/>
      <c r="F549" s="8"/>
    </row>
    <row r="550" spans="3:6" x14ac:dyDescent="0.35">
      <c r="C550" s="1"/>
      <c r="E550" s="6"/>
      <c r="F550" s="8"/>
    </row>
    <row r="551" spans="3:6" x14ac:dyDescent="0.35">
      <c r="C551" s="1"/>
      <c r="E551" s="6"/>
      <c r="F551" s="8"/>
    </row>
    <row r="552" spans="3:6" x14ac:dyDescent="0.35">
      <c r="C552" s="1"/>
      <c r="E552" s="6"/>
      <c r="F552" s="8"/>
    </row>
    <row r="553" spans="3:6" x14ac:dyDescent="0.35">
      <c r="C553" s="1"/>
      <c r="E553" s="6"/>
      <c r="F553" s="8"/>
    </row>
    <row r="554" spans="3:6" x14ac:dyDescent="0.35">
      <c r="C554" s="1"/>
      <c r="E554" s="6"/>
      <c r="F554" s="8"/>
    </row>
    <row r="555" spans="3:6" x14ac:dyDescent="0.35">
      <c r="C555" s="1"/>
      <c r="E555" s="6"/>
      <c r="F555" s="8"/>
    </row>
    <row r="556" spans="3:6" x14ac:dyDescent="0.35">
      <c r="C556" s="1"/>
      <c r="E556" s="6"/>
      <c r="F556" s="8"/>
    </row>
    <row r="557" spans="3:6" x14ac:dyDescent="0.35">
      <c r="C557" s="1"/>
      <c r="E557" s="6"/>
      <c r="F557" s="8"/>
    </row>
    <row r="558" spans="3:6" x14ac:dyDescent="0.35">
      <c r="C558" s="1"/>
      <c r="E558" s="6"/>
      <c r="F558" s="8"/>
    </row>
    <row r="559" spans="3:6" x14ac:dyDescent="0.35">
      <c r="C559" s="1"/>
      <c r="E559" s="6"/>
      <c r="F559" s="8"/>
    </row>
    <row r="560" spans="3:6" x14ac:dyDescent="0.35">
      <c r="C560" s="1"/>
      <c r="E560" s="6"/>
      <c r="F560" s="8"/>
    </row>
    <row r="561" spans="3:6" x14ac:dyDescent="0.35">
      <c r="C561" s="1"/>
      <c r="E561" s="6"/>
      <c r="F561" s="8"/>
    </row>
    <row r="562" spans="3:6" x14ac:dyDescent="0.35">
      <c r="C562" s="1"/>
      <c r="E562" s="6"/>
      <c r="F562" s="8"/>
    </row>
    <row r="563" spans="3:6" x14ac:dyDescent="0.35">
      <c r="C563" s="1"/>
      <c r="E563" s="6"/>
      <c r="F563" s="8"/>
    </row>
    <row r="564" spans="3:6" x14ac:dyDescent="0.35">
      <c r="C564" s="1"/>
      <c r="E564" s="6"/>
      <c r="F564" s="8"/>
    </row>
    <row r="565" spans="3:6" x14ac:dyDescent="0.35">
      <c r="C565" s="1"/>
      <c r="E565" s="6"/>
      <c r="F565" s="8"/>
    </row>
    <row r="566" spans="3:6" x14ac:dyDescent="0.35">
      <c r="C566" s="1"/>
      <c r="E566" s="6"/>
      <c r="F566" s="8"/>
    </row>
    <row r="567" spans="3:6" x14ac:dyDescent="0.35">
      <c r="C567" s="1"/>
      <c r="E567" s="6"/>
      <c r="F567" s="8"/>
    </row>
    <row r="568" spans="3:6" x14ac:dyDescent="0.35">
      <c r="C568" s="1"/>
      <c r="E568" s="6"/>
      <c r="F568" s="8"/>
    </row>
    <row r="569" spans="3:6" x14ac:dyDescent="0.35">
      <c r="C569" s="1"/>
      <c r="E569" s="6"/>
      <c r="F569" s="8"/>
    </row>
    <row r="570" spans="3:6" x14ac:dyDescent="0.35">
      <c r="C570" s="1"/>
      <c r="E570" s="6"/>
      <c r="F570" s="8"/>
    </row>
    <row r="571" spans="3:6" x14ac:dyDescent="0.35">
      <c r="C571" s="1"/>
      <c r="E571" s="6"/>
      <c r="F571" s="8"/>
    </row>
    <row r="572" spans="3:6" x14ac:dyDescent="0.35">
      <c r="C572" s="1"/>
      <c r="E572" s="6"/>
      <c r="F572" s="8"/>
    </row>
    <row r="573" spans="3:6" x14ac:dyDescent="0.35">
      <c r="C573" s="1"/>
      <c r="E573" s="6"/>
      <c r="F573" s="8"/>
    </row>
    <row r="574" spans="3:6" x14ac:dyDescent="0.35">
      <c r="C574" s="1"/>
      <c r="E574" s="6"/>
      <c r="F574" s="8"/>
    </row>
    <row r="575" spans="3:6" x14ac:dyDescent="0.35">
      <c r="C575" s="1"/>
      <c r="E575" s="6"/>
      <c r="F575" s="8"/>
    </row>
    <row r="576" spans="3:6" x14ac:dyDescent="0.35">
      <c r="C576" s="1"/>
      <c r="E576" s="6"/>
      <c r="F576" s="8"/>
    </row>
    <row r="577" spans="3:6" x14ac:dyDescent="0.35">
      <c r="C577" s="1"/>
      <c r="E577" s="6"/>
      <c r="F577" s="8"/>
    </row>
    <row r="578" spans="3:6" x14ac:dyDescent="0.35">
      <c r="C578" s="1"/>
      <c r="E578" s="6"/>
      <c r="F578" s="8"/>
    </row>
    <row r="579" spans="3:6" x14ac:dyDescent="0.35">
      <c r="C579" s="1"/>
      <c r="E579" s="6"/>
      <c r="F579" s="8"/>
    </row>
    <row r="580" spans="3:6" x14ac:dyDescent="0.35">
      <c r="C580" s="1"/>
      <c r="E580" s="6"/>
      <c r="F580" s="8"/>
    </row>
    <row r="581" spans="3:6" x14ac:dyDescent="0.35">
      <c r="C581" s="1"/>
      <c r="E581" s="6"/>
      <c r="F581" s="8"/>
    </row>
    <row r="582" spans="3:6" x14ac:dyDescent="0.35">
      <c r="C582" s="1"/>
      <c r="E582" s="6"/>
      <c r="F582" s="8"/>
    </row>
    <row r="583" spans="3:6" x14ac:dyDescent="0.35">
      <c r="C583" s="1"/>
      <c r="E583" s="6"/>
      <c r="F583" s="8"/>
    </row>
    <row r="584" spans="3:6" x14ac:dyDescent="0.35">
      <c r="C584" s="1"/>
      <c r="E584" s="6"/>
      <c r="F584" s="8"/>
    </row>
    <row r="585" spans="3:6" x14ac:dyDescent="0.35">
      <c r="C585" s="1"/>
      <c r="E585" s="6"/>
      <c r="F585" s="8"/>
    </row>
    <row r="586" spans="3:6" x14ac:dyDescent="0.35">
      <c r="C586" s="1"/>
      <c r="E586" s="6"/>
      <c r="F586" s="8"/>
    </row>
    <row r="587" spans="3:6" x14ac:dyDescent="0.35">
      <c r="C587" s="1"/>
      <c r="E587" s="6"/>
      <c r="F587" s="8"/>
    </row>
    <row r="588" spans="3:6" x14ac:dyDescent="0.35">
      <c r="C588" s="1"/>
      <c r="E588" s="6"/>
      <c r="F588" s="8"/>
    </row>
    <row r="589" spans="3:6" x14ac:dyDescent="0.35">
      <c r="C589" s="1"/>
      <c r="E589" s="6"/>
      <c r="F589" s="8"/>
    </row>
    <row r="590" spans="3:6" x14ac:dyDescent="0.35">
      <c r="C590" s="1"/>
      <c r="E590" s="6"/>
      <c r="F590" s="8"/>
    </row>
    <row r="591" spans="3:6" x14ac:dyDescent="0.35">
      <c r="C591" s="1"/>
      <c r="E591" s="6"/>
      <c r="F591" s="8"/>
    </row>
    <row r="592" spans="3:6" x14ac:dyDescent="0.35">
      <c r="C592" s="1"/>
      <c r="E592" s="6"/>
      <c r="F592" s="8"/>
    </row>
    <row r="593" spans="3:6" x14ac:dyDescent="0.35">
      <c r="C593" s="1"/>
      <c r="E593" s="6"/>
      <c r="F593" s="8"/>
    </row>
    <row r="594" spans="3:6" x14ac:dyDescent="0.35">
      <c r="C594" s="1"/>
      <c r="E594" s="6"/>
      <c r="F594" s="8"/>
    </row>
    <row r="595" spans="3:6" x14ac:dyDescent="0.35">
      <c r="C595" s="1"/>
      <c r="E595" s="6"/>
      <c r="F595" s="8"/>
    </row>
    <row r="596" spans="3:6" x14ac:dyDescent="0.35">
      <c r="C596" s="1"/>
      <c r="E596" s="6"/>
      <c r="F596" s="8"/>
    </row>
    <row r="597" spans="3:6" x14ac:dyDescent="0.35">
      <c r="C597" s="1"/>
      <c r="E597" s="6"/>
      <c r="F597" s="8"/>
    </row>
    <row r="598" spans="3:6" x14ac:dyDescent="0.35">
      <c r="C598" s="1"/>
      <c r="E598" s="6"/>
      <c r="F598" s="8"/>
    </row>
    <row r="599" spans="3:6" x14ac:dyDescent="0.35">
      <c r="C599" s="1"/>
      <c r="E599" s="6"/>
      <c r="F599" s="8"/>
    </row>
    <row r="600" spans="3:6" x14ac:dyDescent="0.35">
      <c r="C600" s="1"/>
      <c r="E600" s="6"/>
      <c r="F600" s="8"/>
    </row>
    <row r="601" spans="3:6" x14ac:dyDescent="0.35">
      <c r="C601" s="1"/>
      <c r="E601" s="6"/>
      <c r="F601" s="8"/>
    </row>
    <row r="602" spans="3:6" x14ac:dyDescent="0.35">
      <c r="C602" s="1"/>
      <c r="E602" s="6"/>
      <c r="F602" s="8"/>
    </row>
    <row r="603" spans="3:6" x14ac:dyDescent="0.35">
      <c r="C603" s="1"/>
      <c r="E603" s="6"/>
      <c r="F603" s="8"/>
    </row>
    <row r="604" spans="3:6" x14ac:dyDescent="0.35">
      <c r="C604" s="1"/>
      <c r="E604" s="6"/>
      <c r="F604" s="8"/>
    </row>
    <row r="605" spans="3:6" x14ac:dyDescent="0.35">
      <c r="C605" s="1"/>
      <c r="E605" s="6"/>
      <c r="F605" s="8"/>
    </row>
    <row r="606" spans="3:6" x14ac:dyDescent="0.35">
      <c r="C606" s="1"/>
      <c r="E606" s="6"/>
      <c r="F606" s="8"/>
    </row>
    <row r="607" spans="3:6" x14ac:dyDescent="0.35">
      <c r="C607" s="1"/>
      <c r="E607" s="6"/>
      <c r="F607" s="8"/>
    </row>
    <row r="608" spans="3:6" x14ac:dyDescent="0.35">
      <c r="C608" s="1"/>
      <c r="E608" s="6"/>
      <c r="F608" s="8"/>
    </row>
    <row r="609" spans="3:6" x14ac:dyDescent="0.35">
      <c r="C609" s="1"/>
      <c r="E609" s="6"/>
      <c r="F609" s="8"/>
    </row>
    <row r="610" spans="3:6" x14ac:dyDescent="0.35">
      <c r="C610" s="1"/>
      <c r="E610" s="6"/>
      <c r="F610" s="8"/>
    </row>
    <row r="611" spans="3:6" x14ac:dyDescent="0.35">
      <c r="C611" s="1"/>
      <c r="E611" s="6"/>
      <c r="F611" s="8"/>
    </row>
    <row r="612" spans="3:6" x14ac:dyDescent="0.35">
      <c r="C612" s="1"/>
      <c r="E612" s="6"/>
      <c r="F612" s="8"/>
    </row>
    <row r="613" spans="3:6" x14ac:dyDescent="0.35">
      <c r="C613" s="1"/>
      <c r="E613" s="6"/>
      <c r="F613" s="8"/>
    </row>
    <row r="614" spans="3:6" x14ac:dyDescent="0.35">
      <c r="C614" s="1"/>
      <c r="E614" s="6"/>
      <c r="F614" s="8"/>
    </row>
    <row r="615" spans="3:6" x14ac:dyDescent="0.35">
      <c r="C615" s="1"/>
      <c r="E615" s="6"/>
      <c r="F615" s="8"/>
    </row>
    <row r="616" spans="3:6" x14ac:dyDescent="0.35">
      <c r="C616" s="1"/>
      <c r="E616" s="6"/>
      <c r="F616" s="8"/>
    </row>
    <row r="617" spans="3:6" x14ac:dyDescent="0.35">
      <c r="C617" s="1"/>
      <c r="E617" s="6"/>
      <c r="F617" s="8"/>
    </row>
    <row r="618" spans="3:6" x14ac:dyDescent="0.35">
      <c r="C618" s="1"/>
      <c r="E618" s="6"/>
      <c r="F618" s="8"/>
    </row>
    <row r="619" spans="3:6" x14ac:dyDescent="0.35">
      <c r="C619" s="1"/>
      <c r="E619" s="6"/>
      <c r="F619" s="8"/>
    </row>
    <row r="620" spans="3:6" x14ac:dyDescent="0.35">
      <c r="C620" s="1"/>
      <c r="E620" s="6"/>
      <c r="F620" s="8"/>
    </row>
    <row r="621" spans="3:6" x14ac:dyDescent="0.35">
      <c r="C621" s="1"/>
      <c r="E621" s="6"/>
      <c r="F621" s="8"/>
    </row>
    <row r="622" spans="3:6" x14ac:dyDescent="0.35">
      <c r="C622" s="1"/>
      <c r="E622" s="6"/>
      <c r="F622" s="8"/>
    </row>
    <row r="623" spans="3:6" x14ac:dyDescent="0.35">
      <c r="C623" s="1"/>
      <c r="E623" s="6"/>
      <c r="F623" s="8"/>
    </row>
    <row r="624" spans="3:6" x14ac:dyDescent="0.35">
      <c r="C624" s="1"/>
      <c r="E624" s="6"/>
      <c r="F624" s="8"/>
    </row>
    <row r="625" spans="3:6" x14ac:dyDescent="0.35">
      <c r="C625" s="1"/>
      <c r="E625" s="6"/>
      <c r="F625" s="8"/>
    </row>
    <row r="626" spans="3:6" x14ac:dyDescent="0.35">
      <c r="C626" s="1"/>
      <c r="E626" s="6"/>
      <c r="F626" s="8"/>
    </row>
    <row r="627" spans="3:6" x14ac:dyDescent="0.35">
      <c r="C627" s="1"/>
      <c r="E627" s="6"/>
      <c r="F627" s="8"/>
    </row>
    <row r="628" spans="3:6" x14ac:dyDescent="0.35">
      <c r="C628" s="1"/>
      <c r="E628" s="6"/>
      <c r="F628" s="8"/>
    </row>
    <row r="629" spans="3:6" x14ac:dyDescent="0.35">
      <c r="C629" s="1"/>
      <c r="E629" s="6"/>
      <c r="F629" s="8"/>
    </row>
    <row r="630" spans="3:6" x14ac:dyDescent="0.35">
      <c r="C630" s="1"/>
      <c r="E630" s="6"/>
      <c r="F630" s="8"/>
    </row>
    <row r="631" spans="3:6" x14ac:dyDescent="0.35">
      <c r="C631" s="1"/>
      <c r="E631" s="6"/>
      <c r="F631" s="8"/>
    </row>
    <row r="632" spans="3:6" x14ac:dyDescent="0.35">
      <c r="C632" s="1"/>
      <c r="E632" s="6"/>
      <c r="F632" s="8"/>
    </row>
  </sheetData>
  <mergeCells count="6">
    <mergeCell ref="K11:K12"/>
    <mergeCell ref="B15:F15"/>
    <mergeCell ref="H7:J8"/>
    <mergeCell ref="H11:H13"/>
    <mergeCell ref="I11:I13"/>
    <mergeCell ref="J11:J13"/>
  </mergeCells>
  <pageMargins left="0.39370078740157483" right="0.39370078740157483" top="0.55118110236220474" bottom="0.55118110236220474" header="0" footer="0.51181102362204722"/>
  <pageSetup paperSize="9" orientation="portrait" r:id="rId1"/>
  <headerFooter alignWithMargins="0">
    <oddFooter>&amp;L&amp;A&amp;C&amp;D&amp;RPage &amp;P de &amp;N</oddFooter>
  </headerFooter>
  <ignoredErrors>
    <ignoredError sqref="K69" calculatedColum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CAN!$A:$A</xm:f>
          </x14:formula1>
          <xm:sqref>A1:A15 A17:A1048576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T317"/>
  <sheetViews>
    <sheetView zoomScale="75" zoomScaleNormal="75" workbookViewId="0">
      <pane xSplit="6" ySplit="6" topLeftCell="G7" activePane="bottomRight" state="frozen"/>
      <selection pane="topRight" activeCell="G1" sqref="G1"/>
      <selection pane="bottomLeft" activeCell="A6" sqref="A6"/>
      <selection pane="bottomRight" activeCell="J14" sqref="J14"/>
    </sheetView>
  </sheetViews>
  <sheetFormatPr baseColWidth="10" defaultRowHeight="13.5" x14ac:dyDescent="0.45"/>
  <cols>
    <col min="1" max="1" width="7.3984375" style="81" customWidth="1"/>
    <col min="2" max="2" width="43" style="16" customWidth="1"/>
    <col min="3" max="3" width="6.265625" style="27" customWidth="1"/>
    <col min="4" max="4" width="8.3984375" style="39" customWidth="1"/>
    <col min="5" max="5" width="13.59765625" style="17" customWidth="1"/>
    <col min="6" max="6" width="20.59765625" style="47" customWidth="1"/>
    <col min="7" max="7" width="11.1328125" style="27" customWidth="1"/>
    <col min="8" max="12" width="11.1328125" style="48" customWidth="1"/>
    <col min="13" max="13" width="13.86328125" style="59" customWidth="1"/>
    <col min="14" max="16" width="11.1328125" style="48" customWidth="1"/>
    <col min="17" max="17" width="12.73046875" style="26" customWidth="1"/>
    <col min="18" max="18" width="11.1328125" style="85" customWidth="1"/>
    <col min="19" max="19" width="11.86328125" style="85" customWidth="1"/>
    <col min="20" max="20" width="12.73046875" style="77" customWidth="1"/>
    <col min="21" max="244" width="11.3984375" style="27"/>
    <col min="245" max="245" width="5.73046875" style="27" customWidth="1"/>
    <col min="246" max="246" width="43" style="27" customWidth="1"/>
    <col min="247" max="247" width="5" style="27" customWidth="1"/>
    <col min="248" max="248" width="6.1328125" style="27" customWidth="1"/>
    <col min="249" max="249" width="9.59765625" style="27" customWidth="1"/>
    <col min="250" max="250" width="20.59765625" style="27" customWidth="1"/>
    <col min="251" max="500" width="11.3984375" style="27"/>
    <col min="501" max="501" width="5.73046875" style="27" customWidth="1"/>
    <col min="502" max="502" width="43" style="27" customWidth="1"/>
    <col min="503" max="503" width="5" style="27" customWidth="1"/>
    <col min="504" max="504" width="6.1328125" style="27" customWidth="1"/>
    <col min="505" max="505" width="9.59765625" style="27" customWidth="1"/>
    <col min="506" max="506" width="20.59765625" style="27" customWidth="1"/>
    <col min="507" max="756" width="11.3984375" style="27"/>
    <col min="757" max="757" width="5.73046875" style="27" customWidth="1"/>
    <col min="758" max="758" width="43" style="27" customWidth="1"/>
    <col min="759" max="759" width="5" style="27" customWidth="1"/>
    <col min="760" max="760" width="6.1328125" style="27" customWidth="1"/>
    <col min="761" max="761" width="9.59765625" style="27" customWidth="1"/>
    <col min="762" max="762" width="20.59765625" style="27" customWidth="1"/>
    <col min="763" max="1012" width="11.3984375" style="27"/>
    <col min="1013" max="1013" width="5.73046875" style="27" customWidth="1"/>
    <col min="1014" max="1014" width="43" style="27" customWidth="1"/>
    <col min="1015" max="1015" width="5" style="27" customWidth="1"/>
    <col min="1016" max="1016" width="6.1328125" style="27" customWidth="1"/>
    <col min="1017" max="1017" width="9.59765625" style="27" customWidth="1"/>
    <col min="1018" max="1018" width="20.59765625" style="27" customWidth="1"/>
    <col min="1019" max="1268" width="11.3984375" style="27"/>
    <col min="1269" max="1269" width="5.73046875" style="27" customWidth="1"/>
    <col min="1270" max="1270" width="43" style="27" customWidth="1"/>
    <col min="1271" max="1271" width="5" style="27" customWidth="1"/>
    <col min="1272" max="1272" width="6.1328125" style="27" customWidth="1"/>
    <col min="1273" max="1273" width="9.59765625" style="27" customWidth="1"/>
    <col min="1274" max="1274" width="20.59765625" style="27" customWidth="1"/>
    <col min="1275" max="1524" width="11.3984375" style="27"/>
    <col min="1525" max="1525" width="5.73046875" style="27" customWidth="1"/>
    <col min="1526" max="1526" width="43" style="27" customWidth="1"/>
    <col min="1527" max="1527" width="5" style="27" customWidth="1"/>
    <col min="1528" max="1528" width="6.1328125" style="27" customWidth="1"/>
    <col min="1529" max="1529" width="9.59765625" style="27" customWidth="1"/>
    <col min="1530" max="1530" width="20.59765625" style="27" customWidth="1"/>
    <col min="1531" max="1780" width="11.3984375" style="27"/>
    <col min="1781" max="1781" width="5.73046875" style="27" customWidth="1"/>
    <col min="1782" max="1782" width="43" style="27" customWidth="1"/>
    <col min="1783" max="1783" width="5" style="27" customWidth="1"/>
    <col min="1784" max="1784" width="6.1328125" style="27" customWidth="1"/>
    <col min="1785" max="1785" width="9.59765625" style="27" customWidth="1"/>
    <col min="1786" max="1786" width="20.59765625" style="27" customWidth="1"/>
    <col min="1787" max="2036" width="11.3984375" style="27"/>
    <col min="2037" max="2037" width="5.73046875" style="27" customWidth="1"/>
    <col min="2038" max="2038" width="43" style="27" customWidth="1"/>
    <col min="2039" max="2039" width="5" style="27" customWidth="1"/>
    <col min="2040" max="2040" width="6.1328125" style="27" customWidth="1"/>
    <col min="2041" max="2041" width="9.59765625" style="27" customWidth="1"/>
    <col min="2042" max="2042" width="20.59765625" style="27" customWidth="1"/>
    <col min="2043" max="2292" width="11.3984375" style="27"/>
    <col min="2293" max="2293" width="5.73046875" style="27" customWidth="1"/>
    <col min="2294" max="2294" width="43" style="27" customWidth="1"/>
    <col min="2295" max="2295" width="5" style="27" customWidth="1"/>
    <col min="2296" max="2296" width="6.1328125" style="27" customWidth="1"/>
    <col min="2297" max="2297" width="9.59765625" style="27" customWidth="1"/>
    <col min="2298" max="2298" width="20.59765625" style="27" customWidth="1"/>
    <col min="2299" max="2548" width="11.3984375" style="27"/>
    <col min="2549" max="2549" width="5.73046875" style="27" customWidth="1"/>
    <col min="2550" max="2550" width="43" style="27" customWidth="1"/>
    <col min="2551" max="2551" width="5" style="27" customWidth="1"/>
    <col min="2552" max="2552" width="6.1328125" style="27" customWidth="1"/>
    <col min="2553" max="2553" width="9.59765625" style="27" customWidth="1"/>
    <col min="2554" max="2554" width="20.59765625" style="27" customWidth="1"/>
    <col min="2555" max="2804" width="11.3984375" style="27"/>
    <col min="2805" max="2805" width="5.73046875" style="27" customWidth="1"/>
    <col min="2806" max="2806" width="43" style="27" customWidth="1"/>
    <col min="2807" max="2807" width="5" style="27" customWidth="1"/>
    <col min="2808" max="2808" width="6.1328125" style="27" customWidth="1"/>
    <col min="2809" max="2809" width="9.59765625" style="27" customWidth="1"/>
    <col min="2810" max="2810" width="20.59765625" style="27" customWidth="1"/>
    <col min="2811" max="3060" width="11.3984375" style="27"/>
    <col min="3061" max="3061" width="5.73046875" style="27" customWidth="1"/>
    <col min="3062" max="3062" width="43" style="27" customWidth="1"/>
    <col min="3063" max="3063" width="5" style="27" customWidth="1"/>
    <col min="3064" max="3064" width="6.1328125" style="27" customWidth="1"/>
    <col min="3065" max="3065" width="9.59765625" style="27" customWidth="1"/>
    <col min="3066" max="3066" width="20.59765625" style="27" customWidth="1"/>
    <col min="3067" max="3316" width="11.3984375" style="27"/>
    <col min="3317" max="3317" width="5.73046875" style="27" customWidth="1"/>
    <col min="3318" max="3318" width="43" style="27" customWidth="1"/>
    <col min="3319" max="3319" width="5" style="27" customWidth="1"/>
    <col min="3320" max="3320" width="6.1328125" style="27" customWidth="1"/>
    <col min="3321" max="3321" width="9.59765625" style="27" customWidth="1"/>
    <col min="3322" max="3322" width="20.59765625" style="27" customWidth="1"/>
    <col min="3323" max="3572" width="11.3984375" style="27"/>
    <col min="3573" max="3573" width="5.73046875" style="27" customWidth="1"/>
    <col min="3574" max="3574" width="43" style="27" customWidth="1"/>
    <col min="3575" max="3575" width="5" style="27" customWidth="1"/>
    <col min="3576" max="3576" width="6.1328125" style="27" customWidth="1"/>
    <col min="3577" max="3577" width="9.59765625" style="27" customWidth="1"/>
    <col min="3578" max="3578" width="20.59765625" style="27" customWidth="1"/>
    <col min="3579" max="3828" width="11.3984375" style="27"/>
    <col min="3829" max="3829" width="5.73046875" style="27" customWidth="1"/>
    <col min="3830" max="3830" width="43" style="27" customWidth="1"/>
    <col min="3831" max="3831" width="5" style="27" customWidth="1"/>
    <col min="3832" max="3832" width="6.1328125" style="27" customWidth="1"/>
    <col min="3833" max="3833" width="9.59765625" style="27" customWidth="1"/>
    <col min="3834" max="3834" width="20.59765625" style="27" customWidth="1"/>
    <col min="3835" max="4084" width="11.3984375" style="27"/>
    <col min="4085" max="4085" width="5.73046875" style="27" customWidth="1"/>
    <col min="4086" max="4086" width="43" style="27" customWidth="1"/>
    <col min="4087" max="4087" width="5" style="27" customWidth="1"/>
    <col min="4088" max="4088" width="6.1328125" style="27" customWidth="1"/>
    <col min="4089" max="4089" width="9.59765625" style="27" customWidth="1"/>
    <col min="4090" max="4090" width="20.59765625" style="27" customWidth="1"/>
    <col min="4091" max="4340" width="11.3984375" style="27"/>
    <col min="4341" max="4341" width="5.73046875" style="27" customWidth="1"/>
    <col min="4342" max="4342" width="43" style="27" customWidth="1"/>
    <col min="4343" max="4343" width="5" style="27" customWidth="1"/>
    <col min="4344" max="4344" width="6.1328125" style="27" customWidth="1"/>
    <col min="4345" max="4345" width="9.59765625" style="27" customWidth="1"/>
    <col min="4346" max="4346" width="20.59765625" style="27" customWidth="1"/>
    <col min="4347" max="4596" width="11.3984375" style="27"/>
    <col min="4597" max="4597" width="5.73046875" style="27" customWidth="1"/>
    <col min="4598" max="4598" width="43" style="27" customWidth="1"/>
    <col min="4599" max="4599" width="5" style="27" customWidth="1"/>
    <col min="4600" max="4600" width="6.1328125" style="27" customWidth="1"/>
    <col min="4601" max="4601" width="9.59765625" style="27" customWidth="1"/>
    <col min="4602" max="4602" width="20.59765625" style="27" customWidth="1"/>
    <col min="4603" max="4852" width="11.3984375" style="27"/>
    <col min="4853" max="4853" width="5.73046875" style="27" customWidth="1"/>
    <col min="4854" max="4854" width="43" style="27" customWidth="1"/>
    <col min="4855" max="4855" width="5" style="27" customWidth="1"/>
    <col min="4856" max="4856" width="6.1328125" style="27" customWidth="1"/>
    <col min="4857" max="4857" width="9.59765625" style="27" customWidth="1"/>
    <col min="4858" max="4858" width="20.59765625" style="27" customWidth="1"/>
    <col min="4859" max="5108" width="11.3984375" style="27"/>
    <col min="5109" max="5109" width="5.73046875" style="27" customWidth="1"/>
    <col min="5110" max="5110" width="43" style="27" customWidth="1"/>
    <col min="5111" max="5111" width="5" style="27" customWidth="1"/>
    <col min="5112" max="5112" width="6.1328125" style="27" customWidth="1"/>
    <col min="5113" max="5113" width="9.59765625" style="27" customWidth="1"/>
    <col min="5114" max="5114" width="20.59765625" style="27" customWidth="1"/>
    <col min="5115" max="5364" width="11.3984375" style="27"/>
    <col min="5365" max="5365" width="5.73046875" style="27" customWidth="1"/>
    <col min="5366" max="5366" width="43" style="27" customWidth="1"/>
    <col min="5367" max="5367" width="5" style="27" customWidth="1"/>
    <col min="5368" max="5368" width="6.1328125" style="27" customWidth="1"/>
    <col min="5369" max="5369" width="9.59765625" style="27" customWidth="1"/>
    <col min="5370" max="5370" width="20.59765625" style="27" customWidth="1"/>
    <col min="5371" max="5620" width="11.3984375" style="27"/>
    <col min="5621" max="5621" width="5.73046875" style="27" customWidth="1"/>
    <col min="5622" max="5622" width="43" style="27" customWidth="1"/>
    <col min="5623" max="5623" width="5" style="27" customWidth="1"/>
    <col min="5624" max="5624" width="6.1328125" style="27" customWidth="1"/>
    <col min="5625" max="5625" width="9.59765625" style="27" customWidth="1"/>
    <col min="5626" max="5626" width="20.59765625" style="27" customWidth="1"/>
    <col min="5627" max="5876" width="11.3984375" style="27"/>
    <col min="5877" max="5877" width="5.73046875" style="27" customWidth="1"/>
    <col min="5878" max="5878" width="43" style="27" customWidth="1"/>
    <col min="5879" max="5879" width="5" style="27" customWidth="1"/>
    <col min="5880" max="5880" width="6.1328125" style="27" customWidth="1"/>
    <col min="5881" max="5881" width="9.59765625" style="27" customWidth="1"/>
    <col min="5882" max="5882" width="20.59765625" style="27" customWidth="1"/>
    <col min="5883" max="6132" width="11.3984375" style="27"/>
    <col min="6133" max="6133" width="5.73046875" style="27" customWidth="1"/>
    <col min="6134" max="6134" width="43" style="27" customWidth="1"/>
    <col min="6135" max="6135" width="5" style="27" customWidth="1"/>
    <col min="6136" max="6136" width="6.1328125" style="27" customWidth="1"/>
    <col min="6137" max="6137" width="9.59765625" style="27" customWidth="1"/>
    <col min="6138" max="6138" width="20.59765625" style="27" customWidth="1"/>
    <col min="6139" max="6388" width="11.3984375" style="27"/>
    <col min="6389" max="6389" width="5.73046875" style="27" customWidth="1"/>
    <col min="6390" max="6390" width="43" style="27" customWidth="1"/>
    <col min="6391" max="6391" width="5" style="27" customWidth="1"/>
    <col min="6392" max="6392" width="6.1328125" style="27" customWidth="1"/>
    <col min="6393" max="6393" width="9.59765625" style="27" customWidth="1"/>
    <col min="6394" max="6394" width="20.59765625" style="27" customWidth="1"/>
    <col min="6395" max="6644" width="11.3984375" style="27"/>
    <col min="6645" max="6645" width="5.73046875" style="27" customWidth="1"/>
    <col min="6646" max="6646" width="43" style="27" customWidth="1"/>
    <col min="6647" max="6647" width="5" style="27" customWidth="1"/>
    <col min="6648" max="6648" width="6.1328125" style="27" customWidth="1"/>
    <col min="6649" max="6649" width="9.59765625" style="27" customWidth="1"/>
    <col min="6650" max="6650" width="20.59765625" style="27" customWidth="1"/>
    <col min="6651" max="6900" width="11.3984375" style="27"/>
    <col min="6901" max="6901" width="5.73046875" style="27" customWidth="1"/>
    <col min="6902" max="6902" width="43" style="27" customWidth="1"/>
    <col min="6903" max="6903" width="5" style="27" customWidth="1"/>
    <col min="6904" max="6904" width="6.1328125" style="27" customWidth="1"/>
    <col min="6905" max="6905" width="9.59765625" style="27" customWidth="1"/>
    <col min="6906" max="6906" width="20.59765625" style="27" customWidth="1"/>
    <col min="6907" max="7156" width="11.3984375" style="27"/>
    <col min="7157" max="7157" width="5.73046875" style="27" customWidth="1"/>
    <col min="7158" max="7158" width="43" style="27" customWidth="1"/>
    <col min="7159" max="7159" width="5" style="27" customWidth="1"/>
    <col min="7160" max="7160" width="6.1328125" style="27" customWidth="1"/>
    <col min="7161" max="7161" width="9.59765625" style="27" customWidth="1"/>
    <col min="7162" max="7162" width="20.59765625" style="27" customWidth="1"/>
    <col min="7163" max="7412" width="11.3984375" style="27"/>
    <col min="7413" max="7413" width="5.73046875" style="27" customWidth="1"/>
    <col min="7414" max="7414" width="43" style="27" customWidth="1"/>
    <col min="7415" max="7415" width="5" style="27" customWidth="1"/>
    <col min="7416" max="7416" width="6.1328125" style="27" customWidth="1"/>
    <col min="7417" max="7417" width="9.59765625" style="27" customWidth="1"/>
    <col min="7418" max="7418" width="20.59765625" style="27" customWidth="1"/>
    <col min="7419" max="7668" width="11.3984375" style="27"/>
    <col min="7669" max="7669" width="5.73046875" style="27" customWidth="1"/>
    <col min="7670" max="7670" width="43" style="27" customWidth="1"/>
    <col min="7671" max="7671" width="5" style="27" customWidth="1"/>
    <col min="7672" max="7672" width="6.1328125" style="27" customWidth="1"/>
    <col min="7673" max="7673" width="9.59765625" style="27" customWidth="1"/>
    <col min="7674" max="7674" width="20.59765625" style="27" customWidth="1"/>
    <col min="7675" max="7924" width="11.3984375" style="27"/>
    <col min="7925" max="7925" width="5.73046875" style="27" customWidth="1"/>
    <col min="7926" max="7926" width="43" style="27" customWidth="1"/>
    <col min="7927" max="7927" width="5" style="27" customWidth="1"/>
    <col min="7928" max="7928" width="6.1328125" style="27" customWidth="1"/>
    <col min="7929" max="7929" width="9.59765625" style="27" customWidth="1"/>
    <col min="7930" max="7930" width="20.59765625" style="27" customWidth="1"/>
    <col min="7931" max="8180" width="11.3984375" style="27"/>
    <col min="8181" max="8181" width="5.73046875" style="27" customWidth="1"/>
    <col min="8182" max="8182" width="43" style="27" customWidth="1"/>
    <col min="8183" max="8183" width="5" style="27" customWidth="1"/>
    <col min="8184" max="8184" width="6.1328125" style="27" customWidth="1"/>
    <col min="8185" max="8185" width="9.59765625" style="27" customWidth="1"/>
    <col min="8186" max="8186" width="20.59765625" style="27" customWidth="1"/>
    <col min="8187" max="8436" width="11.3984375" style="27"/>
    <col min="8437" max="8437" width="5.73046875" style="27" customWidth="1"/>
    <col min="8438" max="8438" width="43" style="27" customWidth="1"/>
    <col min="8439" max="8439" width="5" style="27" customWidth="1"/>
    <col min="8440" max="8440" width="6.1328125" style="27" customWidth="1"/>
    <col min="8441" max="8441" width="9.59765625" style="27" customWidth="1"/>
    <col min="8442" max="8442" width="20.59765625" style="27" customWidth="1"/>
    <col min="8443" max="8692" width="11.3984375" style="27"/>
    <col min="8693" max="8693" width="5.73046875" style="27" customWidth="1"/>
    <col min="8694" max="8694" width="43" style="27" customWidth="1"/>
    <col min="8695" max="8695" width="5" style="27" customWidth="1"/>
    <col min="8696" max="8696" width="6.1328125" style="27" customWidth="1"/>
    <col min="8697" max="8697" width="9.59765625" style="27" customWidth="1"/>
    <col min="8698" max="8698" width="20.59765625" style="27" customWidth="1"/>
    <col min="8699" max="8948" width="11.3984375" style="27"/>
    <col min="8949" max="8949" width="5.73046875" style="27" customWidth="1"/>
    <col min="8950" max="8950" width="43" style="27" customWidth="1"/>
    <col min="8951" max="8951" width="5" style="27" customWidth="1"/>
    <col min="8952" max="8952" width="6.1328125" style="27" customWidth="1"/>
    <col min="8953" max="8953" width="9.59765625" style="27" customWidth="1"/>
    <col min="8954" max="8954" width="20.59765625" style="27" customWidth="1"/>
    <col min="8955" max="9204" width="11.3984375" style="27"/>
    <col min="9205" max="9205" width="5.73046875" style="27" customWidth="1"/>
    <col min="9206" max="9206" width="43" style="27" customWidth="1"/>
    <col min="9207" max="9207" width="5" style="27" customWidth="1"/>
    <col min="9208" max="9208" width="6.1328125" style="27" customWidth="1"/>
    <col min="9209" max="9209" width="9.59765625" style="27" customWidth="1"/>
    <col min="9210" max="9210" width="20.59765625" style="27" customWidth="1"/>
    <col min="9211" max="9460" width="11.3984375" style="27"/>
    <col min="9461" max="9461" width="5.73046875" style="27" customWidth="1"/>
    <col min="9462" max="9462" width="43" style="27" customWidth="1"/>
    <col min="9463" max="9463" width="5" style="27" customWidth="1"/>
    <col min="9464" max="9464" width="6.1328125" style="27" customWidth="1"/>
    <col min="9465" max="9465" width="9.59765625" style="27" customWidth="1"/>
    <col min="9466" max="9466" width="20.59765625" style="27" customWidth="1"/>
    <col min="9467" max="9716" width="11.3984375" style="27"/>
    <col min="9717" max="9717" width="5.73046875" style="27" customWidth="1"/>
    <col min="9718" max="9718" width="43" style="27" customWidth="1"/>
    <col min="9719" max="9719" width="5" style="27" customWidth="1"/>
    <col min="9720" max="9720" width="6.1328125" style="27" customWidth="1"/>
    <col min="9721" max="9721" width="9.59765625" style="27" customWidth="1"/>
    <col min="9722" max="9722" width="20.59765625" style="27" customWidth="1"/>
    <col min="9723" max="9972" width="11.3984375" style="27"/>
    <col min="9973" max="9973" width="5.73046875" style="27" customWidth="1"/>
    <col min="9974" max="9974" width="43" style="27" customWidth="1"/>
    <col min="9975" max="9975" width="5" style="27" customWidth="1"/>
    <col min="9976" max="9976" width="6.1328125" style="27" customWidth="1"/>
    <col min="9977" max="9977" width="9.59765625" style="27" customWidth="1"/>
    <col min="9978" max="9978" width="20.59765625" style="27" customWidth="1"/>
    <col min="9979" max="10228" width="11.3984375" style="27"/>
    <col min="10229" max="10229" width="5.73046875" style="27" customWidth="1"/>
    <col min="10230" max="10230" width="43" style="27" customWidth="1"/>
    <col min="10231" max="10231" width="5" style="27" customWidth="1"/>
    <col min="10232" max="10232" width="6.1328125" style="27" customWidth="1"/>
    <col min="10233" max="10233" width="9.59765625" style="27" customWidth="1"/>
    <col min="10234" max="10234" width="20.59765625" style="27" customWidth="1"/>
    <col min="10235" max="10484" width="11.3984375" style="27"/>
    <col min="10485" max="10485" width="5.73046875" style="27" customWidth="1"/>
    <col min="10486" max="10486" width="43" style="27" customWidth="1"/>
    <col min="10487" max="10487" width="5" style="27" customWidth="1"/>
    <col min="10488" max="10488" width="6.1328125" style="27" customWidth="1"/>
    <col min="10489" max="10489" width="9.59765625" style="27" customWidth="1"/>
    <col min="10490" max="10490" width="20.59765625" style="27" customWidth="1"/>
    <col min="10491" max="10740" width="11.3984375" style="27"/>
    <col min="10741" max="10741" width="5.73046875" style="27" customWidth="1"/>
    <col min="10742" max="10742" width="43" style="27" customWidth="1"/>
    <col min="10743" max="10743" width="5" style="27" customWidth="1"/>
    <col min="10744" max="10744" width="6.1328125" style="27" customWidth="1"/>
    <col min="10745" max="10745" width="9.59765625" style="27" customWidth="1"/>
    <col min="10746" max="10746" width="20.59765625" style="27" customWidth="1"/>
    <col min="10747" max="10996" width="11.3984375" style="27"/>
    <col min="10997" max="10997" width="5.73046875" style="27" customWidth="1"/>
    <col min="10998" max="10998" width="43" style="27" customWidth="1"/>
    <col min="10999" max="10999" width="5" style="27" customWidth="1"/>
    <col min="11000" max="11000" width="6.1328125" style="27" customWidth="1"/>
    <col min="11001" max="11001" width="9.59765625" style="27" customWidth="1"/>
    <col min="11002" max="11002" width="20.59765625" style="27" customWidth="1"/>
    <col min="11003" max="11252" width="11.3984375" style="27"/>
    <col min="11253" max="11253" width="5.73046875" style="27" customWidth="1"/>
    <col min="11254" max="11254" width="43" style="27" customWidth="1"/>
    <col min="11255" max="11255" width="5" style="27" customWidth="1"/>
    <col min="11256" max="11256" width="6.1328125" style="27" customWidth="1"/>
    <col min="11257" max="11257" width="9.59765625" style="27" customWidth="1"/>
    <col min="11258" max="11258" width="20.59765625" style="27" customWidth="1"/>
    <col min="11259" max="11508" width="11.3984375" style="27"/>
    <col min="11509" max="11509" width="5.73046875" style="27" customWidth="1"/>
    <col min="11510" max="11510" width="43" style="27" customWidth="1"/>
    <col min="11511" max="11511" width="5" style="27" customWidth="1"/>
    <col min="11512" max="11512" width="6.1328125" style="27" customWidth="1"/>
    <col min="11513" max="11513" width="9.59765625" style="27" customWidth="1"/>
    <col min="11514" max="11514" width="20.59765625" style="27" customWidth="1"/>
    <col min="11515" max="11764" width="11.3984375" style="27"/>
    <col min="11765" max="11765" width="5.73046875" style="27" customWidth="1"/>
    <col min="11766" max="11766" width="43" style="27" customWidth="1"/>
    <col min="11767" max="11767" width="5" style="27" customWidth="1"/>
    <col min="11768" max="11768" width="6.1328125" style="27" customWidth="1"/>
    <col min="11769" max="11769" width="9.59765625" style="27" customWidth="1"/>
    <col min="11770" max="11770" width="20.59765625" style="27" customWidth="1"/>
    <col min="11771" max="12020" width="11.3984375" style="27"/>
    <col min="12021" max="12021" width="5.73046875" style="27" customWidth="1"/>
    <col min="12022" max="12022" width="43" style="27" customWidth="1"/>
    <col min="12023" max="12023" width="5" style="27" customWidth="1"/>
    <col min="12024" max="12024" width="6.1328125" style="27" customWidth="1"/>
    <col min="12025" max="12025" width="9.59765625" style="27" customWidth="1"/>
    <col min="12026" max="12026" width="20.59765625" style="27" customWidth="1"/>
    <col min="12027" max="12276" width="11.3984375" style="27"/>
    <col min="12277" max="12277" width="5.73046875" style="27" customWidth="1"/>
    <col min="12278" max="12278" width="43" style="27" customWidth="1"/>
    <col min="12279" max="12279" width="5" style="27" customWidth="1"/>
    <col min="12280" max="12280" width="6.1328125" style="27" customWidth="1"/>
    <col min="12281" max="12281" width="9.59765625" style="27" customWidth="1"/>
    <col min="12282" max="12282" width="20.59765625" style="27" customWidth="1"/>
    <col min="12283" max="12532" width="11.3984375" style="27"/>
    <col min="12533" max="12533" width="5.73046875" style="27" customWidth="1"/>
    <col min="12534" max="12534" width="43" style="27" customWidth="1"/>
    <col min="12535" max="12535" width="5" style="27" customWidth="1"/>
    <col min="12536" max="12536" width="6.1328125" style="27" customWidth="1"/>
    <col min="12537" max="12537" width="9.59765625" style="27" customWidth="1"/>
    <col min="12538" max="12538" width="20.59765625" style="27" customWidth="1"/>
    <col min="12539" max="12788" width="11.3984375" style="27"/>
    <col min="12789" max="12789" width="5.73046875" style="27" customWidth="1"/>
    <col min="12790" max="12790" width="43" style="27" customWidth="1"/>
    <col min="12791" max="12791" width="5" style="27" customWidth="1"/>
    <col min="12792" max="12792" width="6.1328125" style="27" customWidth="1"/>
    <col min="12793" max="12793" width="9.59765625" style="27" customWidth="1"/>
    <col min="12794" max="12794" width="20.59765625" style="27" customWidth="1"/>
    <col min="12795" max="13044" width="11.3984375" style="27"/>
    <col min="13045" max="13045" width="5.73046875" style="27" customWidth="1"/>
    <col min="13046" max="13046" width="43" style="27" customWidth="1"/>
    <col min="13047" max="13047" width="5" style="27" customWidth="1"/>
    <col min="13048" max="13048" width="6.1328125" style="27" customWidth="1"/>
    <col min="13049" max="13049" width="9.59765625" style="27" customWidth="1"/>
    <col min="13050" max="13050" width="20.59765625" style="27" customWidth="1"/>
    <col min="13051" max="13300" width="11.3984375" style="27"/>
    <col min="13301" max="13301" width="5.73046875" style="27" customWidth="1"/>
    <col min="13302" max="13302" width="43" style="27" customWidth="1"/>
    <col min="13303" max="13303" width="5" style="27" customWidth="1"/>
    <col min="13304" max="13304" width="6.1328125" style="27" customWidth="1"/>
    <col min="13305" max="13305" width="9.59765625" style="27" customWidth="1"/>
    <col min="13306" max="13306" width="20.59765625" style="27" customWidth="1"/>
    <col min="13307" max="13556" width="11.3984375" style="27"/>
    <col min="13557" max="13557" width="5.73046875" style="27" customWidth="1"/>
    <col min="13558" max="13558" width="43" style="27" customWidth="1"/>
    <col min="13559" max="13559" width="5" style="27" customWidth="1"/>
    <col min="13560" max="13560" width="6.1328125" style="27" customWidth="1"/>
    <col min="13561" max="13561" width="9.59765625" style="27" customWidth="1"/>
    <col min="13562" max="13562" width="20.59765625" style="27" customWidth="1"/>
    <col min="13563" max="13812" width="11.3984375" style="27"/>
    <col min="13813" max="13813" width="5.73046875" style="27" customWidth="1"/>
    <col min="13814" max="13814" width="43" style="27" customWidth="1"/>
    <col min="13815" max="13815" width="5" style="27" customWidth="1"/>
    <col min="13816" max="13816" width="6.1328125" style="27" customWidth="1"/>
    <col min="13817" max="13817" width="9.59765625" style="27" customWidth="1"/>
    <col min="13818" max="13818" width="20.59765625" style="27" customWidth="1"/>
    <col min="13819" max="14068" width="11.3984375" style="27"/>
    <col min="14069" max="14069" width="5.73046875" style="27" customWidth="1"/>
    <col min="14070" max="14070" width="43" style="27" customWidth="1"/>
    <col min="14071" max="14071" width="5" style="27" customWidth="1"/>
    <col min="14072" max="14072" width="6.1328125" style="27" customWidth="1"/>
    <col min="14073" max="14073" width="9.59765625" style="27" customWidth="1"/>
    <col min="14074" max="14074" width="20.59765625" style="27" customWidth="1"/>
    <col min="14075" max="14324" width="11.3984375" style="27"/>
    <col min="14325" max="14325" width="5.73046875" style="27" customWidth="1"/>
    <col min="14326" max="14326" width="43" style="27" customWidth="1"/>
    <col min="14327" max="14327" width="5" style="27" customWidth="1"/>
    <col min="14328" max="14328" width="6.1328125" style="27" customWidth="1"/>
    <col min="14329" max="14329" width="9.59765625" style="27" customWidth="1"/>
    <col min="14330" max="14330" width="20.59765625" style="27" customWidth="1"/>
    <col min="14331" max="14580" width="11.3984375" style="27"/>
    <col min="14581" max="14581" width="5.73046875" style="27" customWidth="1"/>
    <col min="14582" max="14582" width="43" style="27" customWidth="1"/>
    <col min="14583" max="14583" width="5" style="27" customWidth="1"/>
    <col min="14584" max="14584" width="6.1328125" style="27" customWidth="1"/>
    <col min="14585" max="14585" width="9.59765625" style="27" customWidth="1"/>
    <col min="14586" max="14586" width="20.59765625" style="27" customWidth="1"/>
    <col min="14587" max="14836" width="11.3984375" style="27"/>
    <col min="14837" max="14837" width="5.73046875" style="27" customWidth="1"/>
    <col min="14838" max="14838" width="43" style="27" customWidth="1"/>
    <col min="14839" max="14839" width="5" style="27" customWidth="1"/>
    <col min="14840" max="14840" width="6.1328125" style="27" customWidth="1"/>
    <col min="14841" max="14841" width="9.59765625" style="27" customWidth="1"/>
    <col min="14842" max="14842" width="20.59765625" style="27" customWidth="1"/>
    <col min="14843" max="15092" width="11.3984375" style="27"/>
    <col min="15093" max="15093" width="5.73046875" style="27" customWidth="1"/>
    <col min="15094" max="15094" width="43" style="27" customWidth="1"/>
    <col min="15095" max="15095" width="5" style="27" customWidth="1"/>
    <col min="15096" max="15096" width="6.1328125" style="27" customWidth="1"/>
    <col min="15097" max="15097" width="9.59765625" style="27" customWidth="1"/>
    <col min="15098" max="15098" width="20.59765625" style="27" customWidth="1"/>
    <col min="15099" max="15348" width="11.3984375" style="27"/>
    <col min="15349" max="15349" width="5.73046875" style="27" customWidth="1"/>
    <col min="15350" max="15350" width="43" style="27" customWidth="1"/>
    <col min="15351" max="15351" width="5" style="27" customWidth="1"/>
    <col min="15352" max="15352" width="6.1328125" style="27" customWidth="1"/>
    <col min="15353" max="15353" width="9.59765625" style="27" customWidth="1"/>
    <col min="15354" max="15354" width="20.59765625" style="27" customWidth="1"/>
    <col min="15355" max="15604" width="11.3984375" style="27"/>
    <col min="15605" max="15605" width="5.73046875" style="27" customWidth="1"/>
    <col min="15606" max="15606" width="43" style="27" customWidth="1"/>
    <col min="15607" max="15607" width="5" style="27" customWidth="1"/>
    <col min="15608" max="15608" width="6.1328125" style="27" customWidth="1"/>
    <col min="15609" max="15609" width="9.59765625" style="27" customWidth="1"/>
    <col min="15610" max="15610" width="20.59765625" style="27" customWidth="1"/>
    <col min="15611" max="15860" width="11.3984375" style="27"/>
    <col min="15861" max="15861" width="5.73046875" style="27" customWidth="1"/>
    <col min="15862" max="15862" width="43" style="27" customWidth="1"/>
    <col min="15863" max="15863" width="5" style="27" customWidth="1"/>
    <col min="15864" max="15864" width="6.1328125" style="27" customWidth="1"/>
    <col min="15865" max="15865" width="9.59765625" style="27" customWidth="1"/>
    <col min="15866" max="15866" width="20.59765625" style="27" customWidth="1"/>
    <col min="15867" max="16116" width="11.3984375" style="27"/>
    <col min="16117" max="16117" width="5.73046875" style="27" customWidth="1"/>
    <col min="16118" max="16118" width="43" style="27" customWidth="1"/>
    <col min="16119" max="16119" width="5" style="27" customWidth="1"/>
    <col min="16120" max="16120" width="6.1328125" style="27" customWidth="1"/>
    <col min="16121" max="16121" width="9.59765625" style="27" customWidth="1"/>
    <col min="16122" max="16122" width="20.59765625" style="27" customWidth="1"/>
    <col min="16123" max="16337" width="11.3984375" style="27"/>
    <col min="16338" max="16384" width="11.3984375" style="27" customWidth="1"/>
  </cols>
  <sheetData>
    <row r="1" spans="1:20" ht="14.25" customHeight="1" x14ac:dyDescent="0.45">
      <c r="A1" s="139"/>
      <c r="B1" s="139"/>
      <c r="C1" s="139"/>
      <c r="D1" s="139"/>
      <c r="E1" s="139"/>
      <c r="F1" s="139"/>
    </row>
    <row r="2" spans="1:20" s="22" customFormat="1" ht="14.25" customHeight="1" x14ac:dyDescent="0.45">
      <c r="A2" s="139"/>
      <c r="B2" s="139"/>
      <c r="C2" s="139"/>
      <c r="D2" s="139"/>
      <c r="E2" s="139"/>
      <c r="F2" s="139"/>
      <c r="G2" s="20" t="s">
        <v>0</v>
      </c>
      <c r="H2" s="49" t="s">
        <v>1</v>
      </c>
      <c r="I2" s="49" t="s">
        <v>2</v>
      </c>
      <c r="J2" s="49" t="s">
        <v>3</v>
      </c>
      <c r="K2" s="49" t="s">
        <v>4</v>
      </c>
      <c r="L2" s="51" t="s">
        <v>5</v>
      </c>
      <c r="M2" s="3" t="s">
        <v>6</v>
      </c>
      <c r="N2" s="51" t="s">
        <v>7</v>
      </c>
      <c r="O2" s="51" t="s">
        <v>8</v>
      </c>
      <c r="P2" s="49" t="s">
        <v>9</v>
      </c>
      <c r="Q2" s="21" t="s">
        <v>10</v>
      </c>
      <c r="R2" s="49" t="s">
        <v>11</v>
      </c>
      <c r="S2" s="21" t="s">
        <v>12</v>
      </c>
      <c r="T2" s="23"/>
    </row>
    <row r="3" spans="1:20" x14ac:dyDescent="0.45">
      <c r="A3" s="139"/>
      <c r="B3" s="139"/>
      <c r="C3" s="139"/>
      <c r="D3" s="139"/>
      <c r="E3" s="139"/>
      <c r="F3" s="139"/>
      <c r="G3" s="24">
        <v>1.7000000000000001E-2</v>
      </c>
      <c r="H3" s="48">
        <v>3.4000000000000002E-2</v>
      </c>
      <c r="I3" s="48">
        <v>0.05</v>
      </c>
      <c r="J3" s="48">
        <v>6.7000000000000004E-2</v>
      </c>
      <c r="K3" s="48">
        <v>8.4000000000000005E-2</v>
      </c>
      <c r="L3" s="48">
        <v>0.1</v>
      </c>
      <c r="M3" s="58">
        <v>0.12</v>
      </c>
      <c r="N3" s="48">
        <v>0.13</v>
      </c>
      <c r="O3" s="48">
        <v>0.15</v>
      </c>
      <c r="P3" s="48">
        <v>0.17</v>
      </c>
      <c r="Q3" s="25">
        <v>0.25</v>
      </c>
      <c r="R3" s="48">
        <v>0.34</v>
      </c>
      <c r="S3" s="25">
        <v>0.5</v>
      </c>
    </row>
    <row r="4" spans="1:20" s="93" customFormat="1" ht="66.75" customHeight="1" x14ac:dyDescent="0.45">
      <c r="A4" s="125"/>
      <c r="B4" s="94"/>
      <c r="E4" s="95"/>
      <c r="F4" s="96"/>
      <c r="H4" s="97" t="s">
        <v>13</v>
      </c>
      <c r="I4" s="97" t="s">
        <v>14</v>
      </c>
      <c r="J4" s="97" t="s">
        <v>15</v>
      </c>
      <c r="K4" s="97" t="s">
        <v>16</v>
      </c>
      <c r="L4" s="97" t="s">
        <v>17</v>
      </c>
      <c r="M4" s="98"/>
      <c r="N4" s="97" t="s">
        <v>18</v>
      </c>
      <c r="O4" s="97" t="s">
        <v>19</v>
      </c>
      <c r="P4" s="97" t="s">
        <v>20</v>
      </c>
      <c r="Q4" s="98"/>
      <c r="R4" s="97" t="s">
        <v>38</v>
      </c>
      <c r="S4" s="97" t="s">
        <v>21</v>
      </c>
      <c r="T4" s="98"/>
    </row>
    <row r="5" spans="1:20" s="131" customFormat="1" ht="37.5" customHeight="1" x14ac:dyDescent="0.45">
      <c r="A5" s="130" t="s">
        <v>32</v>
      </c>
      <c r="B5" s="129" t="s">
        <v>33</v>
      </c>
      <c r="C5" s="128" t="s">
        <v>34</v>
      </c>
      <c r="D5" s="128" t="s">
        <v>35</v>
      </c>
      <c r="E5" s="127" t="s">
        <v>36</v>
      </c>
      <c r="F5" s="126" t="s">
        <v>37</v>
      </c>
      <c r="H5" s="132">
        <v>15</v>
      </c>
      <c r="I5" s="132">
        <v>10</v>
      </c>
      <c r="J5" s="132">
        <v>3</v>
      </c>
      <c r="K5" s="132">
        <v>5</v>
      </c>
      <c r="L5" s="132">
        <v>8</v>
      </c>
      <c r="M5" s="132"/>
      <c r="N5" s="132">
        <v>4</v>
      </c>
      <c r="O5" s="132">
        <v>3</v>
      </c>
      <c r="P5" s="132">
        <v>2</v>
      </c>
      <c r="Q5" s="132"/>
      <c r="R5" s="132">
        <v>9</v>
      </c>
      <c r="S5" s="132">
        <v>10</v>
      </c>
      <c r="T5" s="132"/>
    </row>
    <row r="6" spans="1:20" ht="14.25" x14ac:dyDescent="0.45">
      <c r="A6"/>
      <c r="B6"/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</row>
    <row r="7" spans="1:20" ht="50.1" customHeight="1" x14ac:dyDescent="0.45">
      <c r="A7" s="104">
        <v>10</v>
      </c>
      <c r="B7" s="15" t="s">
        <v>22</v>
      </c>
      <c r="E7" s="81">
        <f t="shared" ref="E7:E18" si="0">MROUND(SUM(M7+Q7+T7),0.05)</f>
        <v>0</v>
      </c>
      <c r="M7" s="59">
        <f t="shared" ref="M7:M18" si="1">SUM($H$5*H7+$I$5*I7+$J$5*J7+$K$5*K7+$L$5*L7)</f>
        <v>0</v>
      </c>
      <c r="Q7" s="26">
        <f t="shared" ref="Q7:Q18" si="2">SUM($N$5*N7+$O$5*O7+$P$5*P7)</f>
        <v>0</v>
      </c>
      <c r="T7" s="77">
        <f t="shared" ref="T7:T16" si="3">SUM($R$5*R7+$S$5*S7)</f>
        <v>0</v>
      </c>
    </row>
    <row r="8" spans="1:20" s="79" customFormat="1" ht="50.1" customHeight="1" x14ac:dyDescent="0.45">
      <c r="A8" s="81"/>
      <c r="B8" s="16"/>
      <c r="C8" s="27"/>
      <c r="D8" s="39"/>
      <c r="E8" s="81">
        <f t="shared" si="0"/>
        <v>0</v>
      </c>
      <c r="F8" s="52">
        <f>SUM(E8*D8)</f>
        <v>0</v>
      </c>
      <c r="G8" s="27"/>
      <c r="H8" s="48"/>
      <c r="I8" s="48"/>
      <c r="J8" s="48"/>
      <c r="K8" s="48"/>
      <c r="L8" s="48"/>
      <c r="M8" s="55">
        <f t="shared" si="1"/>
        <v>0</v>
      </c>
      <c r="N8" s="48"/>
      <c r="O8" s="48"/>
      <c r="P8" s="48"/>
      <c r="Q8" s="38">
        <f t="shared" si="2"/>
        <v>0</v>
      </c>
      <c r="R8" s="85"/>
      <c r="S8" s="85"/>
      <c r="T8" s="77">
        <f t="shared" si="3"/>
        <v>0</v>
      </c>
    </row>
    <row r="9" spans="1:20" s="79" customFormat="1" ht="50.1" customHeight="1" x14ac:dyDescent="0.45">
      <c r="A9" s="81">
        <v>10.01</v>
      </c>
      <c r="B9" s="16" t="s">
        <v>44</v>
      </c>
      <c r="C9" s="27" t="s">
        <v>23</v>
      </c>
      <c r="D9" s="39"/>
      <c r="E9" s="81">
        <f t="shared" si="0"/>
        <v>100</v>
      </c>
      <c r="F9" s="52">
        <f>SUM(E9*D9)</f>
        <v>0</v>
      </c>
      <c r="G9" s="27"/>
      <c r="H9" s="48">
        <v>5</v>
      </c>
      <c r="I9" s="48">
        <v>0</v>
      </c>
      <c r="J9" s="48">
        <v>0</v>
      </c>
      <c r="K9" s="48">
        <v>5</v>
      </c>
      <c r="L9" s="48">
        <v>0</v>
      </c>
      <c r="M9" s="55">
        <f t="shared" si="1"/>
        <v>100</v>
      </c>
      <c r="N9" s="48">
        <v>0</v>
      </c>
      <c r="O9" s="48">
        <v>0</v>
      </c>
      <c r="P9" s="48">
        <v>0</v>
      </c>
      <c r="Q9" s="26">
        <f>SUM($N$5*N9+$O$5*O9+$P$5*P9)</f>
        <v>0</v>
      </c>
      <c r="R9" s="85">
        <v>0</v>
      </c>
      <c r="S9" s="85">
        <v>0</v>
      </c>
      <c r="T9" s="77">
        <f t="shared" si="3"/>
        <v>0</v>
      </c>
    </row>
    <row r="10" spans="1:20" s="79" customFormat="1" ht="50.1" customHeight="1" x14ac:dyDescent="0.45">
      <c r="A10" s="81">
        <v>10.02</v>
      </c>
      <c r="B10" s="82" t="s">
        <v>46</v>
      </c>
      <c r="C10" s="79" t="s">
        <v>23</v>
      </c>
      <c r="E10" s="81">
        <f t="shared" si="0"/>
        <v>45</v>
      </c>
      <c r="F10" s="84"/>
      <c r="H10" s="81">
        <v>1</v>
      </c>
      <c r="I10" s="81">
        <v>3</v>
      </c>
      <c r="J10" s="81"/>
      <c r="K10" s="81"/>
      <c r="L10" s="81"/>
      <c r="M10" s="80">
        <f t="shared" si="1"/>
        <v>45</v>
      </c>
      <c r="N10" s="81"/>
      <c r="O10" s="81"/>
      <c r="P10" s="81"/>
      <c r="Q10" s="78">
        <f t="shared" si="2"/>
        <v>0</v>
      </c>
      <c r="R10" s="81"/>
      <c r="S10" s="81"/>
      <c r="T10" s="77">
        <f t="shared" si="3"/>
        <v>0</v>
      </c>
    </row>
    <row r="11" spans="1:20" s="60" customFormat="1" ht="50.1" customHeight="1" x14ac:dyDescent="0.45">
      <c r="A11" s="81">
        <v>10.029999999999999</v>
      </c>
      <c r="B11" s="82" t="s">
        <v>47</v>
      </c>
      <c r="C11" s="79" t="s">
        <v>48</v>
      </c>
      <c r="D11" s="79"/>
      <c r="E11" s="81">
        <f t="shared" si="0"/>
        <v>25</v>
      </c>
      <c r="F11" s="84"/>
      <c r="G11" s="79"/>
      <c r="H11" s="81">
        <v>1</v>
      </c>
      <c r="I11" s="81">
        <v>1</v>
      </c>
      <c r="J11" s="81"/>
      <c r="K11" s="81"/>
      <c r="L11" s="81"/>
      <c r="M11" s="80">
        <f t="shared" si="1"/>
        <v>25</v>
      </c>
      <c r="N11" s="81"/>
      <c r="O11" s="81"/>
      <c r="P11" s="81"/>
      <c r="Q11" s="78">
        <f t="shared" si="2"/>
        <v>0</v>
      </c>
      <c r="R11" s="81"/>
      <c r="S11" s="81"/>
      <c r="T11" s="77">
        <f t="shared" si="3"/>
        <v>0</v>
      </c>
    </row>
    <row r="12" spans="1:20" ht="50.1" customHeight="1" x14ac:dyDescent="0.45">
      <c r="A12" s="81">
        <v>10.039999999999999</v>
      </c>
      <c r="B12" s="82" t="s">
        <v>49</v>
      </c>
      <c r="C12" s="79" t="s">
        <v>23</v>
      </c>
      <c r="D12" s="79"/>
      <c r="E12" s="81">
        <f t="shared" si="0"/>
        <v>75</v>
      </c>
      <c r="F12" s="67"/>
      <c r="G12" s="79"/>
      <c r="H12" s="81">
        <v>3</v>
      </c>
      <c r="I12" s="81">
        <v>3</v>
      </c>
      <c r="J12" s="81"/>
      <c r="K12" s="81"/>
      <c r="L12" s="81"/>
      <c r="M12" s="80">
        <f t="shared" si="1"/>
        <v>75</v>
      </c>
      <c r="N12" s="81"/>
      <c r="O12" s="81"/>
      <c r="P12" s="81"/>
      <c r="Q12" s="78">
        <f t="shared" si="2"/>
        <v>0</v>
      </c>
      <c r="R12" s="81"/>
      <c r="S12" s="81"/>
      <c r="T12" s="77">
        <f t="shared" si="3"/>
        <v>0</v>
      </c>
    </row>
    <row r="13" spans="1:20" ht="50.1" customHeight="1" x14ac:dyDescent="0.45">
      <c r="A13" s="105">
        <v>10.9</v>
      </c>
      <c r="B13" s="123" t="s">
        <v>52</v>
      </c>
      <c r="C13" s="60"/>
      <c r="D13" s="60"/>
      <c r="E13" s="105">
        <f t="shared" si="0"/>
        <v>0</v>
      </c>
      <c r="F13" s="124"/>
      <c r="G13" s="60"/>
      <c r="H13" s="83"/>
      <c r="I13" s="83"/>
      <c r="J13" s="83"/>
      <c r="K13" s="83"/>
      <c r="L13" s="83"/>
      <c r="M13" s="80">
        <f t="shared" si="1"/>
        <v>0</v>
      </c>
      <c r="N13" s="83"/>
      <c r="O13" s="83"/>
      <c r="P13" s="83"/>
      <c r="Q13" s="77">
        <f t="shared" si="2"/>
        <v>0</v>
      </c>
      <c r="T13" s="77">
        <f t="shared" si="3"/>
        <v>0</v>
      </c>
    </row>
    <row r="14" spans="1:20" ht="50.1" customHeight="1" x14ac:dyDescent="0.45">
      <c r="A14" s="105">
        <v>20</v>
      </c>
      <c r="B14" s="106" t="s">
        <v>24</v>
      </c>
      <c r="E14" s="81">
        <f t="shared" si="0"/>
        <v>0</v>
      </c>
      <c r="F14" s="52">
        <f t="shared" ref="F14" si="4">SUM(E14*D14)</f>
        <v>0</v>
      </c>
      <c r="M14" s="55">
        <f t="shared" si="1"/>
        <v>0</v>
      </c>
      <c r="Q14" s="26">
        <f t="shared" si="2"/>
        <v>0</v>
      </c>
      <c r="T14" s="77">
        <f t="shared" si="3"/>
        <v>0</v>
      </c>
    </row>
    <row r="15" spans="1:20" s="56" customFormat="1" ht="50.1" customHeight="1" x14ac:dyDescent="0.45">
      <c r="A15" s="81">
        <v>20.010000000000002</v>
      </c>
      <c r="B15" s="16" t="s">
        <v>25</v>
      </c>
      <c r="C15" s="27" t="s">
        <v>50</v>
      </c>
      <c r="D15" s="39"/>
      <c r="E15" s="81">
        <f t="shared" si="0"/>
        <v>0</v>
      </c>
      <c r="F15" s="52">
        <f>SUM(E15*D15)</f>
        <v>0</v>
      </c>
      <c r="G15" s="27"/>
      <c r="H15" s="48"/>
      <c r="I15" s="48"/>
      <c r="J15" s="48"/>
      <c r="K15" s="48"/>
      <c r="L15" s="48"/>
      <c r="M15" s="55">
        <f t="shared" si="1"/>
        <v>0</v>
      </c>
      <c r="N15" s="48"/>
      <c r="O15" s="48"/>
      <c r="P15" s="48"/>
      <c r="Q15" s="26">
        <f t="shared" si="2"/>
        <v>0</v>
      </c>
      <c r="R15" s="85"/>
      <c r="S15" s="85"/>
      <c r="T15" s="77">
        <f t="shared" si="3"/>
        <v>0</v>
      </c>
    </row>
    <row r="16" spans="1:20" s="60" customFormat="1" ht="50.1" customHeight="1" x14ac:dyDescent="0.45">
      <c r="A16" s="81">
        <v>20.02</v>
      </c>
      <c r="B16" s="16" t="s">
        <v>42</v>
      </c>
      <c r="C16" s="27" t="s">
        <v>50</v>
      </c>
      <c r="D16" s="39"/>
      <c r="E16" s="81">
        <f t="shared" si="0"/>
        <v>0</v>
      </c>
      <c r="F16" s="52">
        <f>SUM(E16*D16)</f>
        <v>0</v>
      </c>
      <c r="G16" s="27"/>
      <c r="H16" s="48"/>
      <c r="I16" s="48"/>
      <c r="J16" s="48"/>
      <c r="K16" s="48"/>
      <c r="L16" s="48"/>
      <c r="M16" s="55">
        <f t="shared" si="1"/>
        <v>0</v>
      </c>
      <c r="N16" s="48"/>
      <c r="O16" s="48"/>
      <c r="P16" s="48"/>
      <c r="Q16" s="26">
        <f t="shared" si="2"/>
        <v>0</v>
      </c>
      <c r="R16" s="85"/>
      <c r="S16" s="85"/>
      <c r="T16" s="77">
        <f t="shared" si="3"/>
        <v>0</v>
      </c>
    </row>
    <row r="17" spans="1:20" s="40" customFormat="1" ht="50.1" customHeight="1" x14ac:dyDescent="0.45">
      <c r="A17" s="81">
        <v>20.03</v>
      </c>
      <c r="B17" s="57" t="s">
        <v>43</v>
      </c>
      <c r="C17" s="56" t="s">
        <v>27</v>
      </c>
      <c r="D17" s="56"/>
      <c r="E17" s="81">
        <f t="shared" si="0"/>
        <v>5.3000000000000007</v>
      </c>
      <c r="F17" s="52">
        <f>SUM(E17*D17)</f>
        <v>0</v>
      </c>
      <c r="G17" s="56"/>
      <c r="H17" s="61">
        <v>0.34</v>
      </c>
      <c r="I17" s="61"/>
      <c r="J17" s="61"/>
      <c r="K17" s="61"/>
      <c r="L17" s="61"/>
      <c r="M17" s="55">
        <f t="shared" si="1"/>
        <v>5.1000000000000005</v>
      </c>
      <c r="N17" s="61"/>
      <c r="O17" s="61"/>
      <c r="P17" s="61"/>
      <c r="Q17" s="59">
        <f t="shared" si="2"/>
        <v>0</v>
      </c>
      <c r="R17" s="85">
        <v>0.02</v>
      </c>
      <c r="S17" s="85"/>
      <c r="T17" s="77">
        <f t="shared" ref="T17" si="5">SUM($R$5*R17+$S$5*S17)</f>
        <v>0.18</v>
      </c>
    </row>
    <row r="18" spans="1:20" ht="50.1" customHeight="1" x14ac:dyDescent="0.45">
      <c r="A18" s="105">
        <v>20.9</v>
      </c>
      <c r="B18" s="123" t="s">
        <v>53</v>
      </c>
      <c r="C18" s="60"/>
      <c r="D18" s="60"/>
      <c r="E18" s="105">
        <f t="shared" si="0"/>
        <v>0</v>
      </c>
      <c r="F18" s="124"/>
      <c r="G18" s="60"/>
      <c r="H18" s="83"/>
      <c r="I18" s="83"/>
      <c r="J18" s="83"/>
      <c r="K18" s="83"/>
      <c r="L18" s="83"/>
      <c r="M18" s="80">
        <f t="shared" si="1"/>
        <v>0</v>
      </c>
      <c r="N18" s="83"/>
      <c r="O18" s="83"/>
      <c r="P18" s="83"/>
      <c r="Q18" s="77">
        <f t="shared" si="2"/>
        <v>0</v>
      </c>
      <c r="T18" s="77">
        <f>SUM($R$5*R18+$S$5*S18)</f>
        <v>0</v>
      </c>
    </row>
    <row r="19" spans="1:20" ht="50.1" customHeight="1" x14ac:dyDescent="0.45">
      <c r="E19" s="39"/>
      <c r="F19" s="39"/>
    </row>
    <row r="20" spans="1:20" ht="50.1" customHeight="1" x14ac:dyDescent="0.45">
      <c r="E20" s="39"/>
      <c r="F20" s="39"/>
    </row>
    <row r="21" spans="1:20" ht="50.1" customHeight="1" x14ac:dyDescent="0.45">
      <c r="E21" s="39"/>
      <c r="F21" s="39"/>
    </row>
    <row r="22" spans="1:20" ht="50.1" customHeight="1" x14ac:dyDescent="0.45">
      <c r="E22" s="39"/>
      <c r="F22" s="39"/>
    </row>
    <row r="23" spans="1:20" ht="50.1" customHeight="1" x14ac:dyDescent="0.45">
      <c r="E23" s="39"/>
      <c r="F23" s="39"/>
    </row>
    <row r="24" spans="1:20" ht="50.1" customHeight="1" x14ac:dyDescent="0.45">
      <c r="E24" s="39"/>
      <c r="F24" s="39"/>
    </row>
    <row r="25" spans="1:20" ht="50.1" customHeight="1" x14ac:dyDescent="0.45">
      <c r="E25" s="39"/>
      <c r="F25" s="39"/>
    </row>
    <row r="26" spans="1:20" ht="50.1" customHeight="1" x14ac:dyDescent="0.45">
      <c r="E26" s="39"/>
      <c r="F26" s="39"/>
    </row>
    <row r="27" spans="1:20" ht="50.1" customHeight="1" x14ac:dyDescent="0.45">
      <c r="E27" s="39"/>
      <c r="F27" s="39"/>
    </row>
    <row r="28" spans="1:20" ht="50.1" customHeight="1" x14ac:dyDescent="0.45">
      <c r="E28" s="39"/>
      <c r="F28" s="39"/>
    </row>
    <row r="29" spans="1:20" ht="50.1" customHeight="1" x14ac:dyDescent="0.45">
      <c r="E29" s="39"/>
      <c r="F29" s="39"/>
    </row>
    <row r="30" spans="1:20" ht="50.1" customHeight="1" x14ac:dyDescent="0.45">
      <c r="E30" s="39"/>
      <c r="F30" s="39"/>
    </row>
    <row r="31" spans="1:20" ht="50.1" customHeight="1" x14ac:dyDescent="0.45">
      <c r="E31" s="39"/>
      <c r="F31" s="39"/>
    </row>
    <row r="32" spans="1:20" ht="50.1" customHeight="1" x14ac:dyDescent="0.45">
      <c r="E32" s="39"/>
      <c r="F32" s="39"/>
    </row>
    <row r="33" spans="5:6" ht="50.1" customHeight="1" x14ac:dyDescent="0.45">
      <c r="E33" s="39"/>
      <c r="F33" s="39"/>
    </row>
    <row r="34" spans="5:6" ht="50.1" customHeight="1" x14ac:dyDescent="0.45">
      <c r="E34" s="39"/>
      <c r="F34" s="39"/>
    </row>
    <row r="35" spans="5:6" ht="50.1" customHeight="1" x14ac:dyDescent="0.45">
      <c r="E35" s="39"/>
      <c r="F35" s="39"/>
    </row>
    <row r="36" spans="5:6" ht="50.1" customHeight="1" x14ac:dyDescent="0.45">
      <c r="E36" s="39"/>
      <c r="F36" s="39"/>
    </row>
    <row r="37" spans="5:6" ht="50.1" customHeight="1" x14ac:dyDescent="0.45">
      <c r="E37" s="39"/>
      <c r="F37" s="39"/>
    </row>
    <row r="38" spans="5:6" ht="50.1" customHeight="1" x14ac:dyDescent="0.45">
      <c r="E38" s="39"/>
      <c r="F38" s="39"/>
    </row>
    <row r="39" spans="5:6" ht="50.1" customHeight="1" x14ac:dyDescent="0.45">
      <c r="E39" s="39"/>
      <c r="F39" s="39"/>
    </row>
    <row r="40" spans="5:6" ht="50.1" customHeight="1" x14ac:dyDescent="0.45">
      <c r="E40" s="39"/>
      <c r="F40" s="39"/>
    </row>
    <row r="41" spans="5:6" ht="50.1" customHeight="1" x14ac:dyDescent="0.45">
      <c r="E41" s="39"/>
      <c r="F41" s="39"/>
    </row>
    <row r="42" spans="5:6" ht="50.1" customHeight="1" x14ac:dyDescent="0.45">
      <c r="E42" s="39"/>
      <c r="F42" s="39"/>
    </row>
    <row r="43" spans="5:6" ht="50.1" customHeight="1" x14ac:dyDescent="0.45">
      <c r="E43" s="39"/>
      <c r="F43" s="39"/>
    </row>
    <row r="44" spans="5:6" ht="50.1" customHeight="1" x14ac:dyDescent="0.45">
      <c r="E44" s="39"/>
      <c r="F44" s="39"/>
    </row>
    <row r="45" spans="5:6" ht="50.1" customHeight="1" x14ac:dyDescent="0.45">
      <c r="E45" s="39"/>
      <c r="F45" s="39"/>
    </row>
    <row r="46" spans="5:6" ht="50.1" customHeight="1" x14ac:dyDescent="0.45">
      <c r="E46" s="39"/>
      <c r="F46" s="39"/>
    </row>
    <row r="47" spans="5:6" ht="50.1" customHeight="1" x14ac:dyDescent="0.45">
      <c r="E47" s="39"/>
      <c r="F47" s="39"/>
    </row>
    <row r="48" spans="5:6" ht="50.1" customHeight="1" x14ac:dyDescent="0.45">
      <c r="E48" s="39"/>
      <c r="F48" s="39"/>
    </row>
    <row r="49" spans="5:6" ht="50.1" customHeight="1" x14ac:dyDescent="0.45">
      <c r="E49" s="39"/>
      <c r="F49" s="39"/>
    </row>
    <row r="50" spans="5:6" ht="50.1" customHeight="1" x14ac:dyDescent="0.45">
      <c r="E50" s="39"/>
      <c r="F50" s="39"/>
    </row>
    <row r="51" spans="5:6" ht="50.1" customHeight="1" x14ac:dyDescent="0.45">
      <c r="E51" s="39"/>
      <c r="F51" s="39"/>
    </row>
    <row r="52" spans="5:6" ht="50.1" customHeight="1" x14ac:dyDescent="0.45">
      <c r="E52" s="39"/>
      <c r="F52" s="39"/>
    </row>
    <row r="53" spans="5:6" ht="50.1" customHeight="1" x14ac:dyDescent="0.45">
      <c r="E53" s="39"/>
      <c r="F53" s="39"/>
    </row>
    <row r="54" spans="5:6" ht="50.1" customHeight="1" x14ac:dyDescent="0.45">
      <c r="E54" s="39"/>
      <c r="F54" s="39"/>
    </row>
    <row r="55" spans="5:6" ht="50.1" customHeight="1" x14ac:dyDescent="0.45">
      <c r="E55" s="39"/>
      <c r="F55" s="39"/>
    </row>
    <row r="56" spans="5:6" ht="50.1" customHeight="1" x14ac:dyDescent="0.45">
      <c r="E56" s="39"/>
      <c r="F56" s="39"/>
    </row>
    <row r="57" spans="5:6" ht="50.1" customHeight="1" x14ac:dyDescent="0.45">
      <c r="E57" s="39"/>
      <c r="F57" s="39"/>
    </row>
    <row r="58" spans="5:6" ht="50.1" customHeight="1" x14ac:dyDescent="0.45">
      <c r="E58" s="39"/>
      <c r="F58" s="39"/>
    </row>
    <row r="59" spans="5:6" ht="50.1" customHeight="1" x14ac:dyDescent="0.45">
      <c r="E59" s="39"/>
      <c r="F59" s="39"/>
    </row>
    <row r="60" spans="5:6" ht="50.1" customHeight="1" x14ac:dyDescent="0.45">
      <c r="E60" s="39"/>
      <c r="F60" s="39"/>
    </row>
    <row r="61" spans="5:6" ht="50.1" customHeight="1" x14ac:dyDescent="0.45">
      <c r="E61" s="39"/>
      <c r="F61" s="39"/>
    </row>
    <row r="62" spans="5:6" ht="50.1" customHeight="1" x14ac:dyDescent="0.45">
      <c r="E62" s="39"/>
      <c r="F62" s="39"/>
    </row>
    <row r="63" spans="5:6" ht="50.1" customHeight="1" x14ac:dyDescent="0.45">
      <c r="E63" s="39"/>
      <c r="F63" s="39"/>
    </row>
    <row r="64" spans="5:6" ht="50.1" customHeight="1" x14ac:dyDescent="0.45">
      <c r="E64" s="39"/>
      <c r="F64" s="39"/>
    </row>
    <row r="65" spans="5:6" ht="50.1" customHeight="1" x14ac:dyDescent="0.45">
      <c r="E65" s="39"/>
      <c r="F65" s="39"/>
    </row>
    <row r="66" spans="5:6" ht="50.1" customHeight="1" x14ac:dyDescent="0.45">
      <c r="E66" s="39"/>
      <c r="F66" s="39"/>
    </row>
    <row r="67" spans="5:6" ht="50.1" customHeight="1" x14ac:dyDescent="0.45">
      <c r="E67" s="39"/>
      <c r="F67" s="39"/>
    </row>
    <row r="68" spans="5:6" ht="50.1" customHeight="1" x14ac:dyDescent="0.45">
      <c r="E68" s="39"/>
      <c r="F68" s="39"/>
    </row>
    <row r="69" spans="5:6" ht="50.1" customHeight="1" x14ac:dyDescent="0.45">
      <c r="E69" s="39"/>
      <c r="F69" s="39"/>
    </row>
    <row r="70" spans="5:6" ht="50.1" customHeight="1" x14ac:dyDescent="0.45">
      <c r="E70" s="39"/>
      <c r="F70" s="39"/>
    </row>
    <row r="71" spans="5:6" ht="50.1" customHeight="1" x14ac:dyDescent="0.45">
      <c r="E71" s="39"/>
      <c r="F71" s="39"/>
    </row>
    <row r="72" spans="5:6" ht="50.1" customHeight="1" x14ac:dyDescent="0.45">
      <c r="E72" s="39"/>
      <c r="F72" s="39"/>
    </row>
    <row r="73" spans="5:6" ht="50.1" customHeight="1" x14ac:dyDescent="0.45">
      <c r="E73" s="39"/>
      <c r="F73" s="39"/>
    </row>
    <row r="74" spans="5:6" ht="50.1" customHeight="1" x14ac:dyDescent="0.45">
      <c r="E74" s="39"/>
      <c r="F74" s="39"/>
    </row>
    <row r="75" spans="5:6" ht="50.1" customHeight="1" x14ac:dyDescent="0.45">
      <c r="E75" s="39"/>
      <c r="F75" s="39"/>
    </row>
    <row r="76" spans="5:6" ht="50.1" customHeight="1" x14ac:dyDescent="0.45">
      <c r="E76" s="39"/>
      <c r="F76" s="39"/>
    </row>
    <row r="77" spans="5:6" ht="50.1" customHeight="1" x14ac:dyDescent="0.45">
      <c r="E77" s="39"/>
      <c r="F77" s="39"/>
    </row>
    <row r="78" spans="5:6" ht="50.1" customHeight="1" x14ac:dyDescent="0.45">
      <c r="E78" s="39"/>
      <c r="F78" s="39"/>
    </row>
    <row r="79" spans="5:6" ht="50.1" customHeight="1" x14ac:dyDescent="0.45">
      <c r="E79" s="39"/>
      <c r="F79" s="39"/>
    </row>
    <row r="80" spans="5:6" ht="50.1" customHeight="1" x14ac:dyDescent="0.45">
      <c r="E80" s="39"/>
      <c r="F80" s="39"/>
    </row>
    <row r="81" spans="5:6" ht="50.1" customHeight="1" x14ac:dyDescent="0.45">
      <c r="E81" s="39"/>
      <c r="F81" s="39"/>
    </row>
    <row r="82" spans="5:6" ht="50.1" customHeight="1" x14ac:dyDescent="0.45">
      <c r="E82" s="39"/>
      <c r="F82" s="39"/>
    </row>
    <row r="83" spans="5:6" ht="50.1" customHeight="1" x14ac:dyDescent="0.45">
      <c r="E83" s="39"/>
      <c r="F83" s="39"/>
    </row>
    <row r="84" spans="5:6" ht="50.1" customHeight="1" x14ac:dyDescent="0.45">
      <c r="E84" s="39"/>
      <c r="F84" s="39"/>
    </row>
    <row r="85" spans="5:6" ht="50.1" customHeight="1" x14ac:dyDescent="0.45">
      <c r="E85" s="39"/>
      <c r="F85" s="39"/>
    </row>
    <row r="86" spans="5:6" ht="50.1" customHeight="1" x14ac:dyDescent="0.45">
      <c r="E86" s="39"/>
      <c r="F86" s="39"/>
    </row>
    <row r="87" spans="5:6" ht="50.1" customHeight="1" x14ac:dyDescent="0.45">
      <c r="E87" s="39"/>
      <c r="F87" s="39"/>
    </row>
    <row r="88" spans="5:6" ht="50.1" customHeight="1" x14ac:dyDescent="0.45">
      <c r="E88" s="39"/>
      <c r="F88" s="39"/>
    </row>
    <row r="89" spans="5:6" ht="50.1" customHeight="1" x14ac:dyDescent="0.45">
      <c r="E89" s="39"/>
      <c r="F89" s="39"/>
    </row>
    <row r="90" spans="5:6" ht="50.1" customHeight="1" x14ac:dyDescent="0.45">
      <c r="E90" s="39"/>
      <c r="F90" s="39"/>
    </row>
    <row r="91" spans="5:6" ht="50.1" customHeight="1" x14ac:dyDescent="0.45">
      <c r="E91" s="39"/>
      <c r="F91" s="39"/>
    </row>
    <row r="92" spans="5:6" ht="50.1" customHeight="1" x14ac:dyDescent="0.45">
      <c r="E92" s="39"/>
      <c r="F92" s="39"/>
    </row>
    <row r="93" spans="5:6" ht="50.1" customHeight="1" x14ac:dyDescent="0.45">
      <c r="E93" s="39"/>
      <c r="F93" s="39"/>
    </row>
    <row r="94" spans="5:6" ht="50.1" customHeight="1" x14ac:dyDescent="0.45">
      <c r="E94" s="39"/>
      <c r="F94" s="39"/>
    </row>
    <row r="95" spans="5:6" ht="50.1" customHeight="1" x14ac:dyDescent="0.45">
      <c r="E95" s="39"/>
      <c r="F95" s="39"/>
    </row>
    <row r="96" spans="5:6" ht="50.1" customHeight="1" x14ac:dyDescent="0.45">
      <c r="E96" s="39"/>
      <c r="F96" s="39"/>
    </row>
    <row r="97" spans="5:6" ht="50.1" customHeight="1" x14ac:dyDescent="0.45">
      <c r="E97" s="39"/>
      <c r="F97" s="39"/>
    </row>
    <row r="98" spans="5:6" ht="50.1" customHeight="1" x14ac:dyDescent="0.45">
      <c r="E98" s="39"/>
      <c r="F98" s="39"/>
    </row>
    <row r="99" spans="5:6" ht="50.1" customHeight="1" x14ac:dyDescent="0.45">
      <c r="E99" s="39"/>
      <c r="F99" s="39"/>
    </row>
    <row r="100" spans="5:6" ht="50.1" customHeight="1" x14ac:dyDescent="0.45">
      <c r="E100" s="39"/>
      <c r="F100" s="39"/>
    </row>
    <row r="101" spans="5:6" ht="50.1" customHeight="1" x14ac:dyDescent="0.45">
      <c r="E101" s="39"/>
      <c r="F101" s="39"/>
    </row>
    <row r="102" spans="5:6" ht="50.1" customHeight="1" x14ac:dyDescent="0.45">
      <c r="E102" s="39"/>
      <c r="F102" s="39"/>
    </row>
    <row r="103" spans="5:6" ht="50.1" customHeight="1" x14ac:dyDescent="0.45">
      <c r="E103" s="39"/>
      <c r="F103" s="39"/>
    </row>
    <row r="104" spans="5:6" ht="50.1" customHeight="1" x14ac:dyDescent="0.45">
      <c r="E104" s="39"/>
      <c r="F104" s="39"/>
    </row>
    <row r="105" spans="5:6" ht="50.1" customHeight="1" x14ac:dyDescent="0.45">
      <c r="E105" s="39"/>
      <c r="F105" s="39"/>
    </row>
    <row r="106" spans="5:6" ht="50.1" customHeight="1" x14ac:dyDescent="0.45">
      <c r="E106" s="39"/>
      <c r="F106" s="39"/>
    </row>
    <row r="107" spans="5:6" ht="50.1" customHeight="1" x14ac:dyDescent="0.45">
      <c r="E107" s="39"/>
      <c r="F107" s="39"/>
    </row>
    <row r="108" spans="5:6" ht="50.1" customHeight="1" x14ac:dyDescent="0.45">
      <c r="E108" s="39"/>
      <c r="F108" s="39"/>
    </row>
    <row r="109" spans="5:6" ht="50.1" customHeight="1" x14ac:dyDescent="0.45">
      <c r="E109" s="39"/>
      <c r="F109" s="39"/>
    </row>
    <row r="110" spans="5:6" ht="50.1" customHeight="1" x14ac:dyDescent="0.45">
      <c r="E110" s="39"/>
      <c r="F110" s="39"/>
    </row>
    <row r="111" spans="5:6" ht="50.1" customHeight="1" x14ac:dyDescent="0.45">
      <c r="E111" s="39"/>
      <c r="F111" s="39"/>
    </row>
    <row r="112" spans="5:6" ht="50.1" customHeight="1" x14ac:dyDescent="0.45">
      <c r="E112" s="39"/>
      <c r="F112" s="39"/>
    </row>
    <row r="113" spans="5:6" ht="50.1" customHeight="1" x14ac:dyDescent="0.45">
      <c r="E113" s="39"/>
      <c r="F113" s="39"/>
    </row>
    <row r="114" spans="5:6" ht="50.1" customHeight="1" x14ac:dyDescent="0.45">
      <c r="E114" s="39"/>
      <c r="F114" s="39"/>
    </row>
    <row r="115" spans="5:6" ht="50.1" customHeight="1" x14ac:dyDescent="0.45">
      <c r="E115" s="39"/>
      <c r="F115" s="39"/>
    </row>
    <row r="116" spans="5:6" ht="50.1" customHeight="1" x14ac:dyDescent="0.45">
      <c r="E116" s="39"/>
      <c r="F116" s="39"/>
    </row>
    <row r="117" spans="5:6" ht="50.1" customHeight="1" x14ac:dyDescent="0.45">
      <c r="E117" s="39"/>
      <c r="F117" s="39"/>
    </row>
    <row r="118" spans="5:6" ht="50.1" customHeight="1" x14ac:dyDescent="0.45">
      <c r="E118" s="39"/>
      <c r="F118" s="39"/>
    </row>
    <row r="119" spans="5:6" ht="50.1" customHeight="1" x14ac:dyDescent="0.45">
      <c r="E119" s="39"/>
      <c r="F119" s="39"/>
    </row>
    <row r="120" spans="5:6" ht="50.1" customHeight="1" x14ac:dyDescent="0.45">
      <c r="E120" s="39"/>
      <c r="F120" s="39"/>
    </row>
    <row r="121" spans="5:6" ht="50.1" customHeight="1" x14ac:dyDescent="0.45">
      <c r="E121" s="39"/>
      <c r="F121" s="39"/>
    </row>
    <row r="122" spans="5:6" ht="50.1" customHeight="1" x14ac:dyDescent="0.45">
      <c r="E122" s="39"/>
      <c r="F122" s="39"/>
    </row>
    <row r="123" spans="5:6" ht="50.1" customHeight="1" x14ac:dyDescent="0.45">
      <c r="E123" s="39"/>
      <c r="F123" s="39"/>
    </row>
    <row r="124" spans="5:6" ht="50.1" customHeight="1" x14ac:dyDescent="0.45">
      <c r="E124" s="39"/>
      <c r="F124" s="39"/>
    </row>
    <row r="125" spans="5:6" ht="50.1" customHeight="1" x14ac:dyDescent="0.45">
      <c r="E125" s="39"/>
      <c r="F125" s="39"/>
    </row>
    <row r="126" spans="5:6" ht="50.1" customHeight="1" x14ac:dyDescent="0.45">
      <c r="E126" s="39"/>
      <c r="F126" s="39"/>
    </row>
    <row r="127" spans="5:6" ht="50.1" customHeight="1" x14ac:dyDescent="0.45">
      <c r="E127" s="39"/>
      <c r="F127" s="39"/>
    </row>
    <row r="128" spans="5:6" ht="50.1" customHeight="1" x14ac:dyDescent="0.45">
      <c r="E128" s="39"/>
      <c r="F128" s="39"/>
    </row>
    <row r="129" spans="5:6" ht="50.1" customHeight="1" x14ac:dyDescent="0.45">
      <c r="E129" s="39"/>
      <c r="F129" s="39"/>
    </row>
    <row r="130" spans="5:6" ht="50.1" customHeight="1" x14ac:dyDescent="0.45">
      <c r="E130" s="39"/>
      <c r="F130" s="39"/>
    </row>
    <row r="131" spans="5:6" ht="50.1" customHeight="1" x14ac:dyDescent="0.45">
      <c r="E131" s="39"/>
      <c r="F131" s="39"/>
    </row>
    <row r="132" spans="5:6" ht="50.1" customHeight="1" x14ac:dyDescent="0.45">
      <c r="E132" s="39"/>
      <c r="F132" s="39"/>
    </row>
    <row r="133" spans="5:6" ht="50.1" customHeight="1" x14ac:dyDescent="0.45">
      <c r="E133" s="39"/>
      <c r="F133" s="39"/>
    </row>
    <row r="134" spans="5:6" ht="50.1" customHeight="1" x14ac:dyDescent="0.45">
      <c r="E134" s="39"/>
      <c r="F134" s="39"/>
    </row>
    <row r="135" spans="5:6" ht="50.1" customHeight="1" x14ac:dyDescent="0.45">
      <c r="E135" s="39"/>
      <c r="F135" s="39"/>
    </row>
    <row r="136" spans="5:6" ht="50.1" customHeight="1" x14ac:dyDescent="0.45">
      <c r="E136" s="39"/>
      <c r="F136" s="39"/>
    </row>
    <row r="137" spans="5:6" ht="50.1" customHeight="1" x14ac:dyDescent="0.45">
      <c r="E137" s="39"/>
      <c r="F137" s="39"/>
    </row>
    <row r="138" spans="5:6" ht="50.1" customHeight="1" x14ac:dyDescent="0.45">
      <c r="E138" s="39"/>
      <c r="F138" s="39"/>
    </row>
    <row r="139" spans="5:6" ht="50.1" customHeight="1" x14ac:dyDescent="0.45">
      <c r="E139" s="39"/>
      <c r="F139" s="39"/>
    </row>
    <row r="140" spans="5:6" ht="50.1" customHeight="1" x14ac:dyDescent="0.45">
      <c r="E140" s="39"/>
      <c r="F140" s="39"/>
    </row>
    <row r="141" spans="5:6" ht="50.1" customHeight="1" x14ac:dyDescent="0.45">
      <c r="E141" s="39"/>
      <c r="F141" s="39"/>
    </row>
    <row r="142" spans="5:6" ht="50.1" customHeight="1" x14ac:dyDescent="0.45">
      <c r="E142" s="39"/>
      <c r="F142" s="39"/>
    </row>
    <row r="143" spans="5:6" ht="50.1" customHeight="1" x14ac:dyDescent="0.45">
      <c r="E143" s="39"/>
      <c r="F143" s="39"/>
    </row>
    <row r="144" spans="5:6" ht="50.1" customHeight="1" x14ac:dyDescent="0.45">
      <c r="E144" s="39"/>
      <c r="F144" s="39"/>
    </row>
    <row r="145" spans="5:6" ht="50.1" customHeight="1" x14ac:dyDescent="0.45">
      <c r="E145" s="39"/>
      <c r="F145" s="39"/>
    </row>
    <row r="146" spans="5:6" ht="50.1" customHeight="1" x14ac:dyDescent="0.45">
      <c r="E146" s="39"/>
      <c r="F146" s="39"/>
    </row>
    <row r="147" spans="5:6" ht="50.1" customHeight="1" x14ac:dyDescent="0.45">
      <c r="E147" s="39"/>
      <c r="F147" s="39"/>
    </row>
    <row r="148" spans="5:6" ht="50.1" customHeight="1" x14ac:dyDescent="0.45">
      <c r="E148" s="39"/>
      <c r="F148" s="39"/>
    </row>
    <row r="149" spans="5:6" ht="50.1" customHeight="1" x14ac:dyDescent="0.45">
      <c r="E149" s="39"/>
      <c r="F149" s="39"/>
    </row>
    <row r="150" spans="5:6" ht="50.1" customHeight="1" x14ac:dyDescent="0.45">
      <c r="E150" s="39"/>
      <c r="F150" s="39"/>
    </row>
    <row r="151" spans="5:6" ht="50.1" customHeight="1" x14ac:dyDescent="0.45">
      <c r="E151" s="39"/>
      <c r="F151" s="39"/>
    </row>
    <row r="152" spans="5:6" ht="50.1" customHeight="1" x14ac:dyDescent="0.45">
      <c r="E152" s="39"/>
      <c r="F152" s="39"/>
    </row>
    <row r="153" spans="5:6" ht="50.1" customHeight="1" x14ac:dyDescent="0.45">
      <c r="E153" s="39"/>
      <c r="F153" s="39"/>
    </row>
    <row r="154" spans="5:6" ht="50.1" customHeight="1" x14ac:dyDescent="0.45">
      <c r="E154" s="39"/>
      <c r="F154" s="39"/>
    </row>
    <row r="155" spans="5:6" ht="50.1" customHeight="1" x14ac:dyDescent="0.45">
      <c r="E155" s="39"/>
      <c r="F155" s="39"/>
    </row>
    <row r="156" spans="5:6" ht="50.1" customHeight="1" x14ac:dyDescent="0.45">
      <c r="E156" s="39"/>
      <c r="F156" s="39"/>
    </row>
    <row r="157" spans="5:6" ht="50.1" customHeight="1" x14ac:dyDescent="0.45">
      <c r="E157" s="39"/>
      <c r="F157" s="39"/>
    </row>
    <row r="158" spans="5:6" ht="50.1" customHeight="1" x14ac:dyDescent="0.45">
      <c r="E158" s="39"/>
      <c r="F158" s="39"/>
    </row>
    <row r="159" spans="5:6" ht="50.1" customHeight="1" x14ac:dyDescent="0.45">
      <c r="E159" s="39"/>
      <c r="F159" s="39"/>
    </row>
    <row r="160" spans="5:6" ht="50.1" customHeight="1" x14ac:dyDescent="0.45">
      <c r="E160" s="39"/>
      <c r="F160" s="39"/>
    </row>
    <row r="161" spans="5:6" ht="50.1" customHeight="1" x14ac:dyDescent="0.45">
      <c r="E161" s="39"/>
      <c r="F161" s="39"/>
    </row>
    <row r="162" spans="5:6" ht="50.1" customHeight="1" x14ac:dyDescent="0.45">
      <c r="E162" s="39"/>
      <c r="F162" s="39"/>
    </row>
    <row r="163" spans="5:6" ht="50.1" customHeight="1" x14ac:dyDescent="0.45">
      <c r="E163" s="39"/>
      <c r="F163" s="39"/>
    </row>
    <row r="164" spans="5:6" ht="50.1" customHeight="1" x14ac:dyDescent="0.45">
      <c r="E164" s="39"/>
      <c r="F164" s="39"/>
    </row>
    <row r="165" spans="5:6" ht="50.1" customHeight="1" x14ac:dyDescent="0.45">
      <c r="E165" s="39"/>
      <c r="F165" s="39"/>
    </row>
    <row r="166" spans="5:6" ht="50.1" customHeight="1" x14ac:dyDescent="0.45">
      <c r="E166" s="39"/>
      <c r="F166" s="39"/>
    </row>
    <row r="167" spans="5:6" ht="50.1" customHeight="1" x14ac:dyDescent="0.45">
      <c r="E167" s="39"/>
      <c r="F167" s="39"/>
    </row>
    <row r="168" spans="5:6" ht="50.1" customHeight="1" x14ac:dyDescent="0.45">
      <c r="E168" s="39"/>
      <c r="F168" s="39"/>
    </row>
    <row r="169" spans="5:6" ht="50.1" customHeight="1" x14ac:dyDescent="0.45">
      <c r="E169" s="39"/>
      <c r="F169" s="39"/>
    </row>
    <row r="170" spans="5:6" ht="50.1" customHeight="1" x14ac:dyDescent="0.45">
      <c r="E170" s="39"/>
      <c r="F170" s="39"/>
    </row>
    <row r="171" spans="5:6" ht="50.1" customHeight="1" x14ac:dyDescent="0.45">
      <c r="E171" s="39"/>
      <c r="F171" s="39"/>
    </row>
    <row r="172" spans="5:6" ht="50.1" customHeight="1" x14ac:dyDescent="0.45">
      <c r="E172" s="39"/>
      <c r="F172" s="39"/>
    </row>
    <row r="173" spans="5:6" ht="50.1" customHeight="1" x14ac:dyDescent="0.45">
      <c r="E173" s="39"/>
      <c r="F173" s="39"/>
    </row>
    <row r="174" spans="5:6" ht="50.1" customHeight="1" x14ac:dyDescent="0.45">
      <c r="E174" s="39"/>
      <c r="F174" s="39"/>
    </row>
    <row r="175" spans="5:6" ht="50.1" customHeight="1" x14ac:dyDescent="0.45">
      <c r="E175" s="39"/>
      <c r="F175" s="39"/>
    </row>
    <row r="176" spans="5:6" ht="50.1" customHeight="1" x14ac:dyDescent="0.45">
      <c r="E176" s="39"/>
      <c r="F176" s="39"/>
    </row>
    <row r="177" spans="5:6" ht="50.1" customHeight="1" x14ac:dyDescent="0.45">
      <c r="E177" s="39"/>
      <c r="F177" s="39"/>
    </row>
    <row r="178" spans="5:6" ht="50.1" customHeight="1" x14ac:dyDescent="0.45">
      <c r="E178" s="39"/>
      <c r="F178" s="39"/>
    </row>
    <row r="179" spans="5:6" ht="50.1" customHeight="1" x14ac:dyDescent="0.45">
      <c r="E179" s="39"/>
      <c r="F179" s="39"/>
    </row>
    <row r="180" spans="5:6" ht="50.1" customHeight="1" x14ac:dyDescent="0.45">
      <c r="E180" s="39"/>
      <c r="F180" s="39"/>
    </row>
    <row r="181" spans="5:6" ht="50.1" customHeight="1" x14ac:dyDescent="0.45">
      <c r="E181" s="39"/>
      <c r="F181" s="39"/>
    </row>
    <row r="182" spans="5:6" ht="50.1" customHeight="1" x14ac:dyDescent="0.45">
      <c r="E182" s="39"/>
      <c r="F182" s="39"/>
    </row>
    <row r="183" spans="5:6" ht="50.1" customHeight="1" x14ac:dyDescent="0.45">
      <c r="E183" s="39"/>
      <c r="F183" s="39"/>
    </row>
    <row r="184" spans="5:6" ht="50.1" customHeight="1" x14ac:dyDescent="0.45">
      <c r="E184" s="39"/>
      <c r="F184" s="39"/>
    </row>
    <row r="185" spans="5:6" ht="50.1" customHeight="1" x14ac:dyDescent="0.45">
      <c r="E185" s="39"/>
      <c r="F185" s="39"/>
    </row>
    <row r="186" spans="5:6" ht="50.1" customHeight="1" x14ac:dyDescent="0.45">
      <c r="E186" s="39"/>
      <c r="F186" s="39"/>
    </row>
    <row r="187" spans="5:6" ht="50.1" customHeight="1" x14ac:dyDescent="0.45">
      <c r="E187" s="39"/>
      <c r="F187" s="39"/>
    </row>
    <row r="188" spans="5:6" ht="50.1" customHeight="1" x14ac:dyDescent="0.45">
      <c r="E188" s="39"/>
      <c r="F188" s="39"/>
    </row>
    <row r="189" spans="5:6" ht="50.1" customHeight="1" x14ac:dyDescent="0.45">
      <c r="E189" s="39"/>
      <c r="F189" s="39"/>
    </row>
    <row r="190" spans="5:6" ht="50.1" customHeight="1" x14ac:dyDescent="0.45">
      <c r="E190" s="39"/>
      <c r="F190" s="39"/>
    </row>
    <row r="191" spans="5:6" ht="50.1" customHeight="1" x14ac:dyDescent="0.45">
      <c r="E191" s="39"/>
      <c r="F191" s="39"/>
    </row>
    <row r="192" spans="5:6" ht="50.1" customHeight="1" x14ac:dyDescent="0.45">
      <c r="E192" s="39"/>
      <c r="F192" s="39"/>
    </row>
    <row r="193" spans="5:6" ht="50.1" customHeight="1" x14ac:dyDescent="0.45">
      <c r="E193" s="39"/>
      <c r="F193" s="39"/>
    </row>
    <row r="194" spans="5:6" ht="50.1" customHeight="1" x14ac:dyDescent="0.45">
      <c r="E194" s="39"/>
      <c r="F194" s="39"/>
    </row>
    <row r="195" spans="5:6" ht="50.1" customHeight="1" x14ac:dyDescent="0.45">
      <c r="E195" s="39"/>
      <c r="F195" s="39"/>
    </row>
    <row r="196" spans="5:6" ht="50.1" customHeight="1" x14ac:dyDescent="0.45">
      <c r="E196" s="39"/>
      <c r="F196" s="39"/>
    </row>
    <row r="197" spans="5:6" ht="50.1" customHeight="1" x14ac:dyDescent="0.45">
      <c r="E197" s="39"/>
      <c r="F197" s="39"/>
    </row>
    <row r="198" spans="5:6" ht="50.1" customHeight="1" x14ac:dyDescent="0.45">
      <c r="E198" s="39"/>
      <c r="F198" s="39"/>
    </row>
    <row r="199" spans="5:6" ht="50.1" customHeight="1" x14ac:dyDescent="0.45">
      <c r="E199" s="39"/>
      <c r="F199" s="39"/>
    </row>
    <row r="200" spans="5:6" ht="50.1" customHeight="1" x14ac:dyDescent="0.45">
      <c r="E200" s="39"/>
      <c r="F200" s="39"/>
    </row>
    <row r="201" spans="5:6" ht="50.1" customHeight="1" x14ac:dyDescent="0.45">
      <c r="E201" s="39"/>
      <c r="F201" s="39"/>
    </row>
    <row r="202" spans="5:6" ht="50.1" customHeight="1" x14ac:dyDescent="0.45">
      <c r="E202" s="39"/>
      <c r="F202" s="39"/>
    </row>
    <row r="203" spans="5:6" ht="50.1" customHeight="1" x14ac:dyDescent="0.45">
      <c r="E203" s="39"/>
      <c r="F203" s="39"/>
    </row>
    <row r="204" spans="5:6" ht="50.1" customHeight="1" x14ac:dyDescent="0.45">
      <c r="E204" s="39"/>
      <c r="F204" s="39"/>
    </row>
    <row r="205" spans="5:6" ht="50.1" customHeight="1" x14ac:dyDescent="0.45">
      <c r="E205" s="39"/>
      <c r="F205" s="39"/>
    </row>
    <row r="206" spans="5:6" ht="50.1" customHeight="1" x14ac:dyDescent="0.45">
      <c r="E206" s="39"/>
      <c r="F206" s="39"/>
    </row>
    <row r="207" spans="5:6" ht="50.1" customHeight="1" x14ac:dyDescent="0.45">
      <c r="E207" s="39"/>
      <c r="F207" s="39"/>
    </row>
    <row r="208" spans="5:6" ht="50.1" customHeight="1" x14ac:dyDescent="0.45">
      <c r="E208" s="39"/>
      <c r="F208" s="39"/>
    </row>
    <row r="209" spans="5:6" ht="50.1" customHeight="1" x14ac:dyDescent="0.45">
      <c r="E209" s="39"/>
      <c r="F209" s="39"/>
    </row>
    <row r="210" spans="5:6" ht="50.1" customHeight="1" x14ac:dyDescent="0.45">
      <c r="E210" s="39"/>
      <c r="F210" s="39"/>
    </row>
    <row r="211" spans="5:6" ht="50.1" customHeight="1" x14ac:dyDescent="0.45">
      <c r="E211" s="39"/>
      <c r="F211" s="39"/>
    </row>
    <row r="212" spans="5:6" ht="50.1" customHeight="1" x14ac:dyDescent="0.45">
      <c r="E212" s="39"/>
      <c r="F212" s="39"/>
    </row>
    <row r="213" spans="5:6" ht="50.1" customHeight="1" x14ac:dyDescent="0.45">
      <c r="E213" s="39"/>
      <c r="F213" s="39"/>
    </row>
    <row r="214" spans="5:6" ht="50.1" customHeight="1" x14ac:dyDescent="0.45">
      <c r="E214" s="39"/>
      <c r="F214" s="39"/>
    </row>
    <row r="215" spans="5:6" ht="50.1" customHeight="1" x14ac:dyDescent="0.45">
      <c r="E215" s="39"/>
      <c r="F215" s="39"/>
    </row>
    <row r="216" spans="5:6" ht="50.1" customHeight="1" x14ac:dyDescent="0.45">
      <c r="E216" s="39"/>
      <c r="F216" s="39"/>
    </row>
    <row r="217" spans="5:6" ht="50.1" customHeight="1" x14ac:dyDescent="0.45">
      <c r="E217" s="39"/>
      <c r="F217" s="39"/>
    </row>
    <row r="218" spans="5:6" ht="50.1" customHeight="1" x14ac:dyDescent="0.45">
      <c r="E218" s="39"/>
      <c r="F218" s="39"/>
    </row>
    <row r="219" spans="5:6" ht="50.1" customHeight="1" x14ac:dyDescent="0.45">
      <c r="E219" s="39"/>
      <c r="F219" s="39"/>
    </row>
    <row r="220" spans="5:6" ht="50.1" customHeight="1" x14ac:dyDescent="0.45">
      <c r="E220" s="39"/>
      <c r="F220" s="39"/>
    </row>
    <row r="221" spans="5:6" ht="50.1" customHeight="1" x14ac:dyDescent="0.45">
      <c r="E221" s="39"/>
      <c r="F221" s="39"/>
    </row>
    <row r="222" spans="5:6" ht="50.1" customHeight="1" x14ac:dyDescent="0.45">
      <c r="E222" s="39"/>
      <c r="F222" s="39"/>
    </row>
    <row r="223" spans="5:6" ht="50.1" customHeight="1" x14ac:dyDescent="0.45">
      <c r="E223" s="39"/>
      <c r="F223" s="39"/>
    </row>
    <row r="224" spans="5:6" ht="50.1" customHeight="1" x14ac:dyDescent="0.45">
      <c r="E224" s="39"/>
      <c r="F224" s="39"/>
    </row>
    <row r="225" spans="5:6" ht="50.1" customHeight="1" x14ac:dyDescent="0.45">
      <c r="E225" s="39"/>
      <c r="F225" s="39"/>
    </row>
    <row r="226" spans="5:6" ht="50.1" customHeight="1" x14ac:dyDescent="0.45">
      <c r="E226" s="39"/>
      <c r="F226" s="39"/>
    </row>
    <row r="227" spans="5:6" ht="50.1" customHeight="1" x14ac:dyDescent="0.45">
      <c r="E227" s="39"/>
      <c r="F227" s="39"/>
    </row>
    <row r="228" spans="5:6" ht="50.1" customHeight="1" x14ac:dyDescent="0.45">
      <c r="E228" s="39"/>
      <c r="F228" s="39"/>
    </row>
    <row r="229" spans="5:6" ht="50.1" customHeight="1" x14ac:dyDescent="0.45">
      <c r="E229" s="39"/>
      <c r="F229" s="39"/>
    </row>
    <row r="230" spans="5:6" ht="50.1" customHeight="1" x14ac:dyDescent="0.45">
      <c r="E230" s="39"/>
      <c r="F230" s="39"/>
    </row>
    <row r="231" spans="5:6" ht="50.1" customHeight="1" x14ac:dyDescent="0.45">
      <c r="E231" s="39"/>
      <c r="F231" s="39"/>
    </row>
    <row r="232" spans="5:6" ht="50.1" customHeight="1" x14ac:dyDescent="0.45">
      <c r="E232" s="39"/>
      <c r="F232" s="39"/>
    </row>
    <row r="233" spans="5:6" ht="50.1" customHeight="1" x14ac:dyDescent="0.45">
      <c r="E233" s="39"/>
      <c r="F233" s="39"/>
    </row>
    <row r="234" spans="5:6" ht="50.1" customHeight="1" x14ac:dyDescent="0.45">
      <c r="E234" s="39"/>
      <c r="F234" s="39"/>
    </row>
    <row r="235" spans="5:6" ht="50.1" customHeight="1" x14ac:dyDescent="0.45">
      <c r="E235" s="39"/>
      <c r="F235" s="39"/>
    </row>
    <row r="236" spans="5:6" ht="50.1" customHeight="1" x14ac:dyDescent="0.45">
      <c r="E236" s="39"/>
      <c r="F236" s="39"/>
    </row>
    <row r="237" spans="5:6" ht="50.1" customHeight="1" x14ac:dyDescent="0.45">
      <c r="E237" s="39"/>
      <c r="F237" s="39"/>
    </row>
    <row r="238" spans="5:6" ht="50.1" customHeight="1" x14ac:dyDescent="0.45"/>
    <row r="239" spans="5:6" ht="50.1" customHeight="1" x14ac:dyDescent="0.45"/>
    <row r="240" spans="5:6" ht="50.1" customHeight="1" x14ac:dyDescent="0.45"/>
    <row r="241" ht="50.1" customHeight="1" x14ac:dyDescent="0.45"/>
    <row r="242" ht="50.1" customHeight="1" x14ac:dyDescent="0.45"/>
    <row r="243" ht="50.1" customHeight="1" x14ac:dyDescent="0.45"/>
    <row r="244" ht="50.1" customHeight="1" x14ac:dyDescent="0.45"/>
    <row r="245" ht="50.1" customHeight="1" x14ac:dyDescent="0.45"/>
    <row r="246" ht="50.1" customHeight="1" x14ac:dyDescent="0.45"/>
    <row r="247" ht="50.1" customHeight="1" x14ac:dyDescent="0.45"/>
    <row r="248" ht="50.1" customHeight="1" x14ac:dyDescent="0.45"/>
    <row r="249" ht="50.1" customHeight="1" x14ac:dyDescent="0.45"/>
    <row r="250" ht="50.1" customHeight="1" x14ac:dyDescent="0.45"/>
    <row r="251" ht="50.1" customHeight="1" x14ac:dyDescent="0.45"/>
    <row r="252" ht="50.1" customHeight="1" x14ac:dyDescent="0.45"/>
    <row r="253" ht="50.1" customHeight="1" x14ac:dyDescent="0.45"/>
    <row r="254" ht="50.1" customHeight="1" x14ac:dyDescent="0.45"/>
    <row r="255" ht="50.1" customHeight="1" x14ac:dyDescent="0.45"/>
    <row r="256" ht="50.1" customHeight="1" x14ac:dyDescent="0.45"/>
    <row r="257" ht="50.1" customHeight="1" x14ac:dyDescent="0.45"/>
    <row r="258" ht="50.1" customHeight="1" x14ac:dyDescent="0.45"/>
    <row r="259" ht="50.1" customHeight="1" x14ac:dyDescent="0.45"/>
    <row r="260" ht="50.1" customHeight="1" x14ac:dyDescent="0.45"/>
    <row r="261" ht="50.1" customHeight="1" x14ac:dyDescent="0.45"/>
    <row r="262" ht="50.1" customHeight="1" x14ac:dyDescent="0.45"/>
    <row r="263" ht="50.1" customHeight="1" x14ac:dyDescent="0.45"/>
    <row r="264" ht="50.1" customHeight="1" x14ac:dyDescent="0.45"/>
    <row r="265" ht="50.1" customHeight="1" x14ac:dyDescent="0.45"/>
    <row r="266" ht="50.1" customHeight="1" x14ac:dyDescent="0.45"/>
    <row r="267" ht="50.1" customHeight="1" x14ac:dyDescent="0.45"/>
    <row r="268" ht="50.1" customHeight="1" x14ac:dyDescent="0.45"/>
    <row r="269" ht="50.1" customHeight="1" x14ac:dyDescent="0.45"/>
    <row r="270" ht="50.1" customHeight="1" x14ac:dyDescent="0.45"/>
    <row r="271" ht="50.1" customHeight="1" x14ac:dyDescent="0.45"/>
    <row r="272" ht="50.1" customHeight="1" x14ac:dyDescent="0.45"/>
    <row r="273" ht="50.1" customHeight="1" x14ac:dyDescent="0.45"/>
    <row r="274" ht="50.1" customHeight="1" x14ac:dyDescent="0.45"/>
    <row r="275" ht="50.1" customHeight="1" x14ac:dyDescent="0.45"/>
    <row r="276" ht="50.1" customHeight="1" x14ac:dyDescent="0.45"/>
    <row r="277" ht="50.1" customHeight="1" x14ac:dyDescent="0.45"/>
    <row r="278" ht="50.1" customHeight="1" x14ac:dyDescent="0.45"/>
    <row r="279" ht="50.1" customHeight="1" x14ac:dyDescent="0.45"/>
    <row r="280" ht="50.1" customHeight="1" x14ac:dyDescent="0.45"/>
    <row r="281" ht="50.1" customHeight="1" x14ac:dyDescent="0.45"/>
    <row r="282" ht="50.1" customHeight="1" x14ac:dyDescent="0.45"/>
    <row r="283" ht="50.1" customHeight="1" x14ac:dyDescent="0.45"/>
    <row r="284" ht="50.1" customHeight="1" x14ac:dyDescent="0.45"/>
    <row r="285" ht="50.1" customHeight="1" x14ac:dyDescent="0.45"/>
    <row r="286" ht="50.1" customHeight="1" x14ac:dyDescent="0.45"/>
    <row r="287" ht="50.1" customHeight="1" x14ac:dyDescent="0.45"/>
    <row r="288" ht="50.1" customHeight="1" x14ac:dyDescent="0.45"/>
    <row r="289" ht="50.1" customHeight="1" x14ac:dyDescent="0.45"/>
    <row r="290" ht="50.1" customHeight="1" x14ac:dyDescent="0.45"/>
    <row r="291" ht="50.1" customHeight="1" x14ac:dyDescent="0.45"/>
    <row r="292" ht="50.1" customHeight="1" x14ac:dyDescent="0.45"/>
    <row r="293" ht="50.1" customHeight="1" x14ac:dyDescent="0.45"/>
    <row r="294" ht="50.1" customHeight="1" x14ac:dyDescent="0.45"/>
    <row r="295" ht="50.1" customHeight="1" x14ac:dyDescent="0.45"/>
    <row r="296" ht="50.1" customHeight="1" x14ac:dyDescent="0.45"/>
    <row r="297" ht="50.1" customHeight="1" x14ac:dyDescent="0.45"/>
    <row r="298" ht="50.1" customHeight="1" x14ac:dyDescent="0.45"/>
    <row r="299" ht="50.1" customHeight="1" x14ac:dyDescent="0.45"/>
    <row r="300" ht="50.1" customHeight="1" x14ac:dyDescent="0.45"/>
    <row r="301" ht="50.1" customHeight="1" x14ac:dyDescent="0.45"/>
    <row r="302" ht="50.1" customHeight="1" x14ac:dyDescent="0.45"/>
    <row r="303" ht="50.1" customHeight="1" x14ac:dyDescent="0.45"/>
    <row r="304" ht="50.1" customHeight="1" x14ac:dyDescent="0.45"/>
    <row r="305" ht="50.1" customHeight="1" x14ac:dyDescent="0.45"/>
    <row r="306" ht="50.1" customHeight="1" x14ac:dyDescent="0.45"/>
    <row r="307" ht="50.1" customHeight="1" x14ac:dyDescent="0.45"/>
    <row r="308" ht="50.1" customHeight="1" x14ac:dyDescent="0.45"/>
    <row r="309" ht="50.1" customHeight="1" x14ac:dyDescent="0.45"/>
    <row r="310" ht="50.1" customHeight="1" x14ac:dyDescent="0.45"/>
    <row r="311" ht="50.1" customHeight="1" x14ac:dyDescent="0.45"/>
    <row r="312" ht="50.1" customHeight="1" x14ac:dyDescent="0.45"/>
    <row r="313" ht="50.1" customHeight="1" x14ac:dyDescent="0.45"/>
    <row r="314" ht="50.1" customHeight="1" x14ac:dyDescent="0.45"/>
    <row r="315" ht="50.1" customHeight="1" x14ac:dyDescent="0.45"/>
    <row r="316" ht="50.1" customHeight="1" x14ac:dyDescent="0.45"/>
    <row r="317" ht="50.1" customHeight="1" x14ac:dyDescent="0.45"/>
  </sheetData>
  <mergeCells count="1">
    <mergeCell ref="A1:F3"/>
  </mergeCells>
  <phoneticPr fontId="15" type="noConversion"/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Devis</vt:lpstr>
      <vt:lpstr>CAN</vt:lpstr>
      <vt:lpstr>Devis!Zone_d_impression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2022-03-09T08:40:48Z</dcterms:modified>
</cp:coreProperties>
</file>