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lanie.morvan\Documents\"/>
    </mc:Choice>
  </mc:AlternateContent>
  <bookViews>
    <workbookView xWindow="0" yWindow="0" windowWidth="23040" windowHeight="8904"/>
  </bookViews>
  <sheets>
    <sheet name="TCD - Capacity Planning" sheetId="4" r:id="rId1"/>
    <sheet name="Tableaux" sheetId="6" r:id="rId2"/>
    <sheet name="Capacité Equipe Edition" sheetId="5" r:id="rId3"/>
  </sheets>
  <calcPr calcId="162913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4" l="1"/>
  <c r="D14" i="4"/>
  <c r="C14" i="4"/>
  <c r="B14" i="4"/>
  <c r="A19" i="4"/>
  <c r="E15" i="4"/>
  <c r="D15" i="4"/>
  <c r="C15" i="4"/>
  <c r="B15" i="4"/>
</calcChain>
</file>

<file path=xl/sharedStrings.xml><?xml version="1.0" encoding="utf-8"?>
<sst xmlns="http://schemas.openxmlformats.org/spreadsheetml/2006/main" count="107" uniqueCount="35">
  <si>
    <t>Domaine</t>
  </si>
  <si>
    <t>MHAR</t>
  </si>
  <si>
    <t>Domaines</t>
  </si>
  <si>
    <t>eMag - ANA</t>
  </si>
  <si>
    <t>eMag - DEV</t>
  </si>
  <si>
    <t>WMS/MOB9</t>
  </si>
  <si>
    <t>myMETI / API / OMS / MPC</t>
  </si>
  <si>
    <t>Webstore</t>
  </si>
  <si>
    <t>POS</t>
  </si>
  <si>
    <t>CPTA / LITI</t>
  </si>
  <si>
    <t>Archi</t>
  </si>
  <si>
    <t>CRM</t>
  </si>
  <si>
    <t>Qualité</t>
  </si>
  <si>
    <t>POS - DEV</t>
  </si>
  <si>
    <t>POS - ANA</t>
  </si>
  <si>
    <t>Étiquettes de lignes</t>
  </si>
  <si>
    <t>Total général</t>
  </si>
  <si>
    <t>Nombre de jours Mois Suivant</t>
  </si>
  <si>
    <t>Nombre de jours Décembre</t>
  </si>
  <si>
    <t xml:space="preserve">Nombre de jours Janvier </t>
  </si>
  <si>
    <t>Nombre de jours Novembre</t>
  </si>
  <si>
    <t>Capacité Equipe 
Pole Edition</t>
  </si>
  <si>
    <t>Novembre</t>
  </si>
  <si>
    <t>Décembre</t>
  </si>
  <si>
    <t>Janvier</t>
  </si>
  <si>
    <t>Mois suivants</t>
  </si>
  <si>
    <t>POS - Ana</t>
  </si>
  <si>
    <t>POS - Dev</t>
  </si>
  <si>
    <t>Delta</t>
  </si>
  <si>
    <t>Nb jours actés Novembre</t>
  </si>
  <si>
    <t>Nb jours actés Décembre</t>
  </si>
  <si>
    <t>Nb jours actés Janvier</t>
  </si>
  <si>
    <t>Nb jours actés mois suivants</t>
  </si>
  <si>
    <t>Se rempli automatiquement en fonction du domaine choisi en cellule B1</t>
  </si>
  <si>
    <t>Ici tableau à remplir à la mano, donc il faudrait faire un bouton afin que les données que l'on rempli dans ce tableau (en fonction du domaine choisi) viennent s'ajouter dans le bon tableau sur la sheet " Tableau" et reste figée (ne se modifie pas une fois qu'on change de domaine)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</si>
</sst>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$&quot;* #,##0.00_);_(&quot;$&quot;* \(#,##0.00\);_(&quot;$&quot;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1" fillId="0" borderId="1" xfId="0" applyFont="1" applyBorder="1" applyAlignment="1">
      <alignment wrapText="1"/>
    </xf>
    <xf numFmtId="0" fontId="0" fillId="3" borderId="1" xfId="0" applyFill="1" applyBorder="1"/>
  </cellXfs>
  <cellStyles count="3">
    <cellStyle name="Monétaire 2" xfId="2"/>
    <cellStyle name="Normal" xfId="0" builtinId="0"/>
    <cellStyle name="Normal 2" xfId="1"/>
  </cellStyles>
  <dxfs count="64"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RVAN, Mélanie" refreshedDate="44494.674486226853" createdVersion="6" refreshedVersion="6" minRefreshableVersion="3" recordCount="158">
  <cacheSource type="worksheet">
    <worksheetSource ref="A14:J172" sheet="Capacity Planning"/>
  </cacheSource>
  <cacheFields count="10">
    <cacheField name="DCS" numFmtId="0">
      <sharedItems count="8">
        <s v="OBRE"/>
        <s v="FFOU"/>
        <s v="JBLT"/>
        <s v="JDRE"/>
        <s v="MHAR"/>
        <s v="PGRE"/>
        <s v="SPLA"/>
        <s v="LURV"/>
      </sharedItems>
    </cacheField>
    <cacheField name="Domaine" numFmtId="0">
      <sharedItems containsBlank="1" count="13">
        <s v="eMag - ANA"/>
        <s v="eMag - DEV"/>
        <s v="POS - DEV"/>
        <s v="CRM"/>
        <s v="POS - ANA"/>
        <s v="Webstore"/>
        <s v="Archi"/>
        <s v="myMETI / API / OMS / MPC"/>
        <s v="POS"/>
        <s v="CPTA / LITI"/>
        <s v="WMS/MOB9"/>
        <s v="Qualité"/>
        <m/>
      </sharedItems>
    </cacheField>
    <cacheField name="Projet/Client" numFmtId="0">
      <sharedItems containsBlank="1"/>
    </cacheField>
    <cacheField name="Engagé/ Non Engagé" numFmtId="0">
      <sharedItems containsBlank="1"/>
    </cacheField>
    <cacheField name="Commentaires" numFmtId="0">
      <sharedItems containsBlank="1"/>
    </cacheField>
    <cacheField name="Nb jours _x000a_Octobre" numFmtId="0">
      <sharedItems containsNonDate="0" containsString="0" containsBlank="1"/>
    </cacheField>
    <cacheField name="Nb jours Novembre" numFmtId="0">
      <sharedItems containsString="0" containsBlank="1" containsNumber="1" minValue="0.5" maxValue="240"/>
    </cacheField>
    <cacheField name="Nb jours _x000a_Décembre" numFmtId="0">
      <sharedItems containsString="0" containsBlank="1" containsNumber="1" minValue="0.5" maxValue="120"/>
    </cacheField>
    <cacheField name="Nb jours _x000a_Janvier" numFmtId="0">
      <sharedItems containsString="0" containsBlank="1" containsNumber="1" minValue="0.25" maxValue="120"/>
    </cacheField>
    <cacheField name="Nb jours Mois Suivant" numFmtId="0">
      <sharedItems containsString="0" containsBlank="1" containsNumber="1" minValue="1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">
  <r>
    <x v="0"/>
    <x v="0"/>
    <s v="PARFAIT "/>
    <s v="Non Engagé"/>
    <s v="Evolutions 2022 ? (à arbitrer)"/>
    <m/>
    <m/>
    <m/>
    <m/>
    <n v="20"/>
  </r>
  <r>
    <x v="0"/>
    <x v="1"/>
    <s v="PARFAIT"/>
    <s v="Non Engagé"/>
    <s v="Evolutions 2022 ? (à arbitrer)"/>
    <m/>
    <m/>
    <m/>
    <m/>
    <n v="30"/>
  </r>
  <r>
    <x v="0"/>
    <x v="0"/>
    <s v="VIGNERY"/>
    <s v="Engagé"/>
    <s v="Reports Manques 915/9U (BL ss PV, Etiq Marquage)"/>
    <m/>
    <m/>
    <n v="4"/>
    <m/>
    <m/>
  </r>
  <r>
    <x v="0"/>
    <x v="1"/>
    <s v="VIGNERY"/>
    <s v="Engagé"/>
    <s v="Reports Manques 915/9U (BL ss PV, Etiq Marquage)"/>
    <m/>
    <m/>
    <n v="6"/>
    <m/>
    <m/>
  </r>
  <r>
    <x v="0"/>
    <x v="0"/>
    <s v="SDD-SDG"/>
    <s v="Non Engagé"/>
    <s v="Reports Manques 7187/9U (Attente Cadrage..) "/>
    <m/>
    <m/>
    <m/>
    <m/>
    <n v="20"/>
  </r>
  <r>
    <x v="0"/>
    <x v="1"/>
    <s v="SDD-SDG"/>
    <s v="Non Engagé"/>
    <s v="Reports Manques 7187/9U (Attente Cadrage..) "/>
    <m/>
    <m/>
    <m/>
    <m/>
    <n v="30"/>
  </r>
  <r>
    <x v="0"/>
    <x v="0"/>
    <s v="U ALINE NC (INFO.U )"/>
    <s v="Non Engagé"/>
    <s v="Evolution Flux U115"/>
    <m/>
    <n v="3"/>
    <m/>
    <m/>
    <m/>
  </r>
  <r>
    <x v="0"/>
    <x v="1"/>
    <s v="U ALINE NC (INFO.U )"/>
    <s v="Non Engagé"/>
    <s v="Evolution Flux U115"/>
    <m/>
    <m/>
    <n v="16.5"/>
    <m/>
    <m/>
  </r>
  <r>
    <x v="0"/>
    <x v="0"/>
    <s v="CHLOROPHYLLE"/>
    <s v="Engagé"/>
    <s v="Etiquette Vin"/>
    <m/>
    <n v="0.5"/>
    <m/>
    <m/>
    <m/>
  </r>
  <r>
    <x v="0"/>
    <x v="1"/>
    <s v="CHLOROPHYLLE"/>
    <s v="Engagé"/>
    <s v="Etiquette Vin"/>
    <m/>
    <n v="0.5"/>
    <m/>
    <m/>
    <m/>
  </r>
  <r>
    <x v="0"/>
    <x v="2"/>
    <s v="CHLOROPHYLLE"/>
    <s v="Engagé"/>
    <s v="Régression Caisse"/>
    <m/>
    <n v="2.25"/>
    <m/>
    <m/>
    <m/>
  </r>
  <r>
    <x v="0"/>
    <x v="0"/>
    <s v="SODEXO"/>
    <s v="Engagé"/>
    <s v="Lot 3"/>
    <m/>
    <n v="14"/>
    <m/>
    <m/>
    <m/>
  </r>
  <r>
    <x v="0"/>
    <x v="1"/>
    <s v="SODEXO "/>
    <s v="Engagé"/>
    <s v="Lot 3"/>
    <m/>
    <n v="32.25"/>
    <n v="50"/>
    <m/>
    <m/>
  </r>
  <r>
    <x v="0"/>
    <x v="1"/>
    <s v="BIOFRAIS"/>
    <s v="Non Engagé"/>
    <s v="Report Cession Inter-Magasin"/>
    <m/>
    <n v="2"/>
    <m/>
    <m/>
    <m/>
  </r>
  <r>
    <x v="0"/>
    <x v="1"/>
    <s v="BIOFRAIS"/>
    <s v="Non Engagé"/>
    <s v="Report BPC"/>
    <m/>
    <m/>
    <n v="0.5"/>
    <m/>
    <m/>
  </r>
  <r>
    <x v="0"/>
    <x v="1"/>
    <s v="Eau Vive SAS"/>
    <s v="Non Engagé"/>
    <s v="Prix. Non vendu pour le moment"/>
    <m/>
    <n v="10"/>
    <n v="30"/>
    <m/>
    <m/>
  </r>
  <r>
    <x v="0"/>
    <x v="1"/>
    <s v="Eau Vive"/>
    <s v="Engagé"/>
    <s v="20j petites evol. Emag et WMS."/>
    <m/>
    <n v="4"/>
    <n v="4"/>
    <n v="4"/>
    <n v="4"/>
  </r>
  <r>
    <x v="0"/>
    <x v="3"/>
    <s v="Tridome"/>
    <s v="Non Engagé"/>
    <s v="Chiffrage migration - Cadrage CRM + Projet"/>
    <m/>
    <n v="7"/>
    <m/>
    <n v="15"/>
    <m/>
  </r>
  <r>
    <x v="0"/>
    <x v="4"/>
    <s v="Tridome"/>
    <s v="Non Engagé"/>
    <s v="chiffrage migration POS + Projet"/>
    <m/>
    <n v="2"/>
    <m/>
    <n v="5"/>
    <m/>
  </r>
  <r>
    <x v="0"/>
    <x v="0"/>
    <s v="Tridome"/>
    <s v="Non Engagé"/>
    <s v="HUB + Projet"/>
    <m/>
    <n v="2"/>
    <m/>
    <n v="5"/>
    <m/>
  </r>
  <r>
    <x v="0"/>
    <x v="5"/>
    <s v="Projet Mam Casino"/>
    <s v="Engagé"/>
    <m/>
    <m/>
    <n v="3.25"/>
    <n v="1.75"/>
    <n v="0.25"/>
    <n v="3.25"/>
  </r>
  <r>
    <x v="0"/>
    <x v="5"/>
    <s v="Auchan Super Export CGA"/>
    <s v="Engagé"/>
    <s v="MEP Webstore"/>
    <m/>
    <m/>
    <m/>
    <m/>
    <n v="3"/>
  </r>
  <r>
    <x v="0"/>
    <x v="6"/>
    <s v="Projet Mam Casino"/>
    <s v="Engagé"/>
    <s v="Paramétrage Poller"/>
    <m/>
    <n v="0.5"/>
    <n v="0.5"/>
    <m/>
    <m/>
  </r>
  <r>
    <x v="0"/>
    <x v="6"/>
    <s v="Auchan"/>
    <s v="Non Engagé"/>
    <s v="Contrôles des Mots de passe"/>
    <m/>
    <m/>
    <m/>
    <m/>
    <n v="33.5"/>
  </r>
  <r>
    <x v="0"/>
    <x v="6"/>
    <s v="Auchan"/>
    <s v="Non Engagé"/>
    <s v=" (V9012) - Passage Emag en https "/>
    <m/>
    <m/>
    <m/>
    <m/>
    <n v="1"/>
  </r>
  <r>
    <x v="1"/>
    <x v="7"/>
    <m/>
    <s v="Engagé"/>
    <s v="Expérimentation OMS"/>
    <m/>
    <n v="20"/>
    <n v="15"/>
    <n v="20"/>
    <m/>
  </r>
  <r>
    <x v="1"/>
    <x v="7"/>
    <m/>
    <s v="Engagé"/>
    <s v="Chiffrages / évolutions / My data (API)"/>
    <m/>
    <n v="5"/>
    <n v="2"/>
    <n v="5"/>
    <m/>
  </r>
  <r>
    <x v="1"/>
    <x v="7"/>
    <m/>
    <s v="Non Engagé"/>
    <m/>
    <m/>
    <m/>
    <m/>
    <m/>
    <m/>
  </r>
  <r>
    <x v="1"/>
    <x v="5"/>
    <m/>
    <s v="Engagé"/>
    <s v="Dossier RECCODO (30j/mois)"/>
    <m/>
    <n v="30"/>
    <n v="30"/>
    <n v="30"/>
    <m/>
  </r>
  <r>
    <x v="1"/>
    <x v="5"/>
    <m/>
    <s v="Engagé"/>
    <s v="Autres demandes Webstore"/>
    <m/>
    <n v="5"/>
    <n v="7"/>
    <n v="5"/>
    <m/>
  </r>
  <r>
    <x v="1"/>
    <x v="8"/>
    <m/>
    <s v="Non Engagé"/>
    <s v=" "/>
    <m/>
    <n v="2"/>
    <m/>
    <m/>
    <m/>
  </r>
  <r>
    <x v="1"/>
    <x v="7"/>
    <m/>
    <s v="Engagé"/>
    <m/>
    <m/>
    <m/>
    <m/>
    <m/>
    <m/>
  </r>
  <r>
    <x v="1"/>
    <x v="9"/>
    <m/>
    <s v="Non Engagé"/>
    <m/>
    <m/>
    <m/>
    <m/>
    <m/>
    <m/>
  </r>
  <r>
    <x v="1"/>
    <x v="0"/>
    <s v="Leroy Merlin Grèce"/>
    <s v="Engagé"/>
    <s v="Demandes de chiffrage consécutifs aux ateliers LMGR"/>
    <m/>
    <n v="4"/>
    <m/>
    <m/>
    <m/>
  </r>
  <r>
    <x v="1"/>
    <x v="1"/>
    <m/>
    <s v="Engagé"/>
    <m/>
    <m/>
    <n v="5"/>
    <n v="10"/>
    <m/>
    <m/>
  </r>
  <r>
    <x v="1"/>
    <x v="0"/>
    <m/>
    <s v="Engagé"/>
    <s v="RAF autour de la &quot;commande client&quot; suite recette"/>
    <m/>
    <n v="2"/>
    <n v="1"/>
    <m/>
    <m/>
  </r>
  <r>
    <x v="1"/>
    <x v="1"/>
    <m/>
    <s v="Engagé"/>
    <s v=" "/>
    <m/>
    <n v="4"/>
    <n v="3"/>
    <m/>
    <m/>
  </r>
  <r>
    <x v="2"/>
    <x v="0"/>
    <s v="Carrefour Digital"/>
    <s v="Engagé"/>
    <s v="RoadMap applicative"/>
    <m/>
    <n v="60"/>
    <n v="30"/>
    <n v="40"/>
    <n v="40"/>
  </r>
  <r>
    <x v="2"/>
    <x v="1"/>
    <s v="Carrefour Digital"/>
    <s v="Engagé"/>
    <s v="RoadMap applicative"/>
    <m/>
    <n v="240"/>
    <n v="120"/>
    <n v="120"/>
    <n v="120"/>
  </r>
  <r>
    <x v="2"/>
    <x v="7"/>
    <s v="Metro"/>
    <s v="Engagé"/>
    <s v="MDV 9U- METRO Richelieu"/>
    <m/>
    <n v="60"/>
    <n v="5"/>
    <n v="5"/>
    <n v="5"/>
  </r>
  <r>
    <x v="2"/>
    <x v="0"/>
    <s v="Metro"/>
    <s v="Engagé"/>
    <s v="MDV 9U- METRO Richelieu"/>
    <m/>
    <n v="10"/>
    <n v="5"/>
    <n v="5"/>
    <n v="5"/>
  </r>
  <r>
    <x v="2"/>
    <x v="1"/>
    <s v="Metro"/>
    <s v="Engagé"/>
    <s v="MDV 9U- METRO Richelieu"/>
    <m/>
    <n v="20"/>
    <n v="5"/>
    <n v="5"/>
    <n v="5"/>
  </r>
  <r>
    <x v="2"/>
    <x v="0"/>
    <s v="Carrefour Proximité"/>
    <s v="Engagé"/>
    <s v="Carrefour Proximité"/>
    <m/>
    <n v="5"/>
    <n v="5"/>
    <n v="5"/>
    <n v="5"/>
  </r>
  <r>
    <x v="2"/>
    <x v="1"/>
    <s v="Carrefour Proximité"/>
    <s v="Engagé"/>
    <s v="Carrefour Proximité"/>
    <m/>
    <n v="10"/>
    <n v="10"/>
    <n v="10"/>
    <n v="10"/>
  </r>
  <r>
    <x v="3"/>
    <x v="0"/>
    <m/>
    <s v="Engagé"/>
    <s v="P18 - Macro-chiffrage + Cadrage"/>
    <m/>
    <n v="75"/>
    <m/>
    <m/>
    <m/>
  </r>
  <r>
    <x v="3"/>
    <x v="0"/>
    <m/>
    <s v="Non Engagé"/>
    <s v="P18 - ANALYSE"/>
    <m/>
    <m/>
    <n v="60"/>
    <n v="60"/>
    <n v="15"/>
  </r>
  <r>
    <x v="3"/>
    <x v="1"/>
    <m/>
    <s v="Non Engagé"/>
    <s v="P18 - Développement"/>
    <m/>
    <m/>
    <m/>
    <n v="100"/>
    <n v="200"/>
  </r>
  <r>
    <x v="3"/>
    <x v="0"/>
    <m/>
    <s v="Non Engagé"/>
    <s v="PROD - Analyse des incidents de production"/>
    <m/>
    <n v="20"/>
    <n v="15"/>
    <n v="10"/>
    <m/>
  </r>
  <r>
    <x v="3"/>
    <x v="1"/>
    <m/>
    <s v="Non Engagé"/>
    <s v="PROD - Developpement liés à des incidents de production"/>
    <m/>
    <n v="50"/>
    <n v="50"/>
    <n v="50"/>
    <m/>
  </r>
  <r>
    <x v="3"/>
    <x v="0"/>
    <m/>
    <s v="Non Engagé"/>
    <s v="CRISE RUSSIE : Analyse"/>
    <m/>
    <n v="50"/>
    <n v="10"/>
    <m/>
    <m/>
  </r>
  <r>
    <x v="3"/>
    <x v="1"/>
    <m/>
    <s v="Non Engagé"/>
    <s v="CRISE RUSSIE : Developpement"/>
    <m/>
    <n v="30"/>
    <n v="60"/>
    <n v="40"/>
    <m/>
  </r>
  <r>
    <x v="3"/>
    <x v="0"/>
    <m/>
    <s v="Non Engagé"/>
    <s v="ESPERANTO : Analyse"/>
    <m/>
    <m/>
    <n v="30"/>
    <n v="30"/>
    <m/>
  </r>
  <r>
    <x v="4"/>
    <x v="0"/>
    <m/>
    <s v="Engagé"/>
    <s v="MHA-21-0220-RAF intégration MYAUCHAN / GLPI 1011376 / Envoi des factures vers GCP"/>
    <m/>
    <n v="6"/>
    <m/>
    <m/>
    <m/>
  </r>
  <r>
    <x v="4"/>
    <x v="1"/>
    <m/>
    <s v="Engagé"/>
    <s v="MHA-21-0220-RAF intégration MYAUCHAN / GLPI 1011376 / Envoi des factures vers GCP"/>
    <m/>
    <n v="17"/>
    <m/>
    <m/>
    <m/>
  </r>
  <r>
    <x v="4"/>
    <x v="0"/>
    <m/>
    <s v="Engagé"/>
    <s v="MHA-21-0221-RAF INtégration MyAuchan / GLPI 1004552 / Intégration des avoirs GCA"/>
    <m/>
    <n v="6"/>
    <m/>
    <m/>
    <m/>
  </r>
  <r>
    <x v="4"/>
    <x v="1"/>
    <m/>
    <s v="Engagé"/>
    <s v="MHA-21-0221-RAF INtégration MyAuchan / GLPI 1004552 / Intégration des avoirs GCA"/>
    <m/>
    <n v="16"/>
    <m/>
    <m/>
    <m/>
  </r>
  <r>
    <x v="4"/>
    <x v="0"/>
    <m/>
    <s v="Engagé"/>
    <s v="MHA-21-0214-RAF intégration MHA-21-0214 / GLPI 1011268 + 986450  ATAC_REFSTM lot 2"/>
    <m/>
    <n v="3"/>
    <m/>
    <m/>
    <m/>
  </r>
  <r>
    <x v="4"/>
    <x v="1"/>
    <m/>
    <s v="Engagé"/>
    <s v="MHA-21-0214-RAF intégration MHA-21-0214 / GLPI 1011268 + 986450  ATAC_REFSTM lot 2"/>
    <m/>
    <n v="11.5"/>
    <m/>
    <m/>
    <m/>
  </r>
  <r>
    <x v="4"/>
    <x v="0"/>
    <m/>
    <s v="Engagé"/>
    <s v="MHA-21-0213-Evolution du flux RAR ASSO"/>
    <m/>
    <n v="1"/>
    <m/>
    <m/>
    <m/>
  </r>
  <r>
    <x v="4"/>
    <x v="1"/>
    <m/>
    <s v="Engagé"/>
    <s v="MHA-21-0213-Evolution du flux RAR ASSO"/>
    <m/>
    <n v="4"/>
    <m/>
    <m/>
    <m/>
  </r>
  <r>
    <x v="4"/>
    <x v="0"/>
    <m/>
    <s v="Non Engagé"/>
    <s v="Suite MSP 144490 : recyclage flux DES (e6)"/>
    <m/>
    <m/>
    <n v="4"/>
    <m/>
    <m/>
  </r>
  <r>
    <x v="4"/>
    <x v="1"/>
    <m/>
    <s v="Non Engagé"/>
    <s v="Suite MSP 144490 : recyclage flux DES (e6)"/>
    <m/>
    <m/>
    <n v="12"/>
    <m/>
    <m/>
  </r>
  <r>
    <x v="4"/>
    <x v="0"/>
    <m/>
    <s v="Non Engagé"/>
    <s v="[CHIFFRAGE] Flux ATA &amp; RU et blocage des mises à jour quand le flux IGR à prix la main "/>
    <m/>
    <m/>
    <n v="4"/>
    <m/>
    <m/>
  </r>
  <r>
    <x v="4"/>
    <x v="1"/>
    <m/>
    <s v="Non Engagé"/>
    <s v="[CHIFFRAGE] Flux ATA &amp; RU et blocage des mises à jour quand le flux IGR à prix la main "/>
    <m/>
    <m/>
    <n v="12"/>
    <m/>
    <m/>
  </r>
  <r>
    <x v="4"/>
    <x v="0"/>
    <m/>
    <s v="Non Engagé"/>
    <s v="Optimisation REFD"/>
    <m/>
    <m/>
    <m/>
    <n v="4"/>
    <m/>
  </r>
  <r>
    <x v="4"/>
    <x v="1"/>
    <m/>
    <s v="Non Engagé"/>
    <s v="Optimisation REFD"/>
    <m/>
    <m/>
    <m/>
    <n v="12"/>
    <m/>
  </r>
  <r>
    <x v="4"/>
    <x v="0"/>
    <m/>
    <s v="Non Engagé"/>
    <s v="Flux OFCO"/>
    <m/>
    <m/>
    <m/>
    <n v="4"/>
    <m/>
  </r>
  <r>
    <x v="4"/>
    <x v="1"/>
    <m/>
    <s v="Non Engagé"/>
    <s v="Flux OFCO"/>
    <m/>
    <m/>
    <m/>
    <n v="12"/>
    <m/>
  </r>
  <r>
    <x v="4"/>
    <x v="0"/>
    <m/>
    <s v="Non Engagé"/>
    <s v="gestion des heures limite / commandes de secours"/>
    <m/>
    <m/>
    <m/>
    <m/>
    <n v="16"/>
  </r>
  <r>
    <x v="4"/>
    <x v="0"/>
    <m/>
    <s v="Non Engagé"/>
    <s v="Demantelement atlas , composition allergenes, prise en compte des éléments dans le central et descente des informations dans les catalogues vidéor. projet global Auchan"/>
    <m/>
    <m/>
    <m/>
    <m/>
    <n v="16"/>
  </r>
  <r>
    <x v="4"/>
    <x v="0"/>
    <m/>
    <s v="Non Engagé"/>
    <s v="Descente information sur le module vers Vidéor"/>
    <m/>
    <m/>
    <m/>
    <m/>
    <n v="16"/>
  </r>
  <r>
    <x v="4"/>
    <x v="0"/>
    <m/>
    <s v="Non Engagé"/>
    <s v="Intégration des actions commerciales E1_ACO en centrale 9T "/>
    <m/>
    <m/>
    <m/>
    <m/>
    <n v="16"/>
  </r>
  <r>
    <x v="4"/>
    <x v="0"/>
    <m/>
    <s v="Non Engagé"/>
    <s v="Descente des offres logifresh vers Videor"/>
    <m/>
    <m/>
    <m/>
    <m/>
    <n v="16"/>
  </r>
  <r>
    <x v="4"/>
    <x v="0"/>
    <m/>
    <s v="Non Engagé"/>
    <s v="Intégration des modifications de planning logifresh flux E1_PL_LOGIFRESH (pour descente des modifications de cadences vers videor)"/>
    <m/>
    <m/>
    <m/>
    <m/>
    <n v="16"/>
  </r>
  <r>
    <x v="4"/>
    <x v="0"/>
    <m/>
    <s v="Non Engagé"/>
    <s v="Nouveau flux pour avoir le module de gamme venant d Optigamme pour les UP"/>
    <m/>
    <m/>
    <m/>
    <m/>
    <n v="16"/>
  </r>
  <r>
    <x v="4"/>
    <x v="0"/>
    <m/>
    <s v="Non Engagé"/>
    <s v="Rétention des AEs BLA  sur la date livraison"/>
    <m/>
    <m/>
    <m/>
    <m/>
    <n v="16"/>
  </r>
  <r>
    <x v="4"/>
    <x v="0"/>
    <m/>
    <s v="Non Engagé"/>
    <s v="Évolution pour ne pas toucher les produits en codes états M ( IGR et ATA) "/>
    <m/>
    <m/>
    <m/>
    <m/>
    <n v="16"/>
  </r>
  <r>
    <x v="4"/>
    <x v="7"/>
    <m/>
    <s v="Engagé"/>
    <s v="Faisabilité Création écran cours du jour"/>
    <m/>
    <n v="20"/>
    <m/>
    <m/>
    <m/>
  </r>
  <r>
    <x v="4"/>
    <x v="6"/>
    <m/>
    <s v="Engagé"/>
    <s v="accompagnement auchan montée de version"/>
    <m/>
    <n v="4"/>
    <m/>
    <m/>
    <m/>
  </r>
  <r>
    <x v="4"/>
    <x v="0"/>
    <m/>
    <s v="Engagé"/>
    <s v="tva code locaux"/>
    <m/>
    <n v="3"/>
    <m/>
    <m/>
    <m/>
  </r>
  <r>
    <x v="4"/>
    <x v="1"/>
    <m/>
    <s v="Engagé"/>
    <s v="tva code locaux + android 10"/>
    <m/>
    <n v="5"/>
    <n v="10"/>
    <m/>
    <m/>
  </r>
  <r>
    <x v="4"/>
    <x v="0"/>
    <m/>
    <s v="Non Engagé"/>
    <s v="ccc au tim"/>
    <m/>
    <n v="15"/>
    <m/>
    <m/>
    <m/>
  </r>
  <r>
    <x v="4"/>
    <x v="1"/>
    <m/>
    <s v="Non Engagé"/>
    <s v="ccc au tim"/>
    <m/>
    <n v="10"/>
    <n v="10"/>
    <m/>
    <m/>
  </r>
  <r>
    <x v="4"/>
    <x v="0"/>
    <m/>
    <s v="Non Engagé"/>
    <s v="relex"/>
    <m/>
    <n v="5"/>
    <n v="5"/>
    <n v="5"/>
    <m/>
  </r>
  <r>
    <x v="4"/>
    <x v="1"/>
    <m/>
    <s v="Non Engagé"/>
    <s v="relex"/>
    <m/>
    <n v="5"/>
    <n v="5"/>
    <n v="5"/>
    <m/>
  </r>
  <r>
    <x v="4"/>
    <x v="0"/>
    <m/>
    <s v="Non Engagé"/>
    <s v="flash palette / compta"/>
    <m/>
    <m/>
    <m/>
    <n v="10"/>
    <m/>
  </r>
  <r>
    <x v="4"/>
    <x v="1"/>
    <m/>
    <s v="Non Engagé"/>
    <s v="flash palette / compta"/>
    <m/>
    <m/>
    <m/>
    <m/>
    <n v="10"/>
  </r>
  <r>
    <x v="4"/>
    <x v="0"/>
    <m/>
    <s v="Non Engagé"/>
    <s v="Gestion balances Super"/>
    <m/>
    <n v="3"/>
    <m/>
    <m/>
    <m/>
  </r>
  <r>
    <x v="4"/>
    <x v="1"/>
    <m/>
    <s v="Non Engagé"/>
    <s v="Gestion balances Super"/>
    <m/>
    <n v="5"/>
    <m/>
    <m/>
    <m/>
  </r>
  <r>
    <x v="4"/>
    <x v="0"/>
    <m/>
    <s v="Non Engagé"/>
    <s v="Mutualisation codes locaux"/>
    <m/>
    <m/>
    <n v="5"/>
    <m/>
    <m/>
  </r>
  <r>
    <x v="4"/>
    <x v="1"/>
    <m/>
    <s v="Non Engagé"/>
    <s v="Mutualisation codes locaux"/>
    <m/>
    <m/>
    <m/>
    <n v="5"/>
    <m/>
  </r>
  <r>
    <x v="4"/>
    <x v="0"/>
    <m/>
    <s v="Non Engagé"/>
    <s v="Création écran cours du jour"/>
    <m/>
    <m/>
    <m/>
    <n v="10"/>
    <m/>
  </r>
  <r>
    <x v="4"/>
    <x v="7"/>
    <m/>
    <s v="Non Engagé"/>
    <s v="Création écran cours du jour"/>
    <m/>
    <m/>
    <m/>
    <m/>
    <n v="30"/>
  </r>
  <r>
    <x v="4"/>
    <x v="0"/>
    <m/>
    <s v="Non Engagé"/>
    <s v="Maintenance évolutive ergonomie utilisateur"/>
    <m/>
    <m/>
    <n v="3"/>
    <n v="3"/>
    <n v="3"/>
  </r>
  <r>
    <x v="4"/>
    <x v="1"/>
    <m/>
    <s v="Non Engagé"/>
    <s v="Maintenance évolutive ergonomie utilisateur"/>
    <m/>
    <m/>
    <n v="3"/>
    <n v="3"/>
    <n v="3"/>
  </r>
  <r>
    <x v="4"/>
    <x v="0"/>
    <m/>
    <s v="Non Engagé"/>
    <s v="cessions inter-rayon"/>
    <m/>
    <m/>
    <m/>
    <n v="5"/>
    <m/>
  </r>
  <r>
    <x v="4"/>
    <x v="1"/>
    <m/>
    <s v="Non Engagé"/>
    <s v="cessions inter-rayon"/>
    <m/>
    <m/>
    <m/>
    <m/>
    <n v="5"/>
  </r>
  <r>
    <x v="4"/>
    <x v="0"/>
    <m/>
    <s v="Engagé"/>
    <s v="rELEX"/>
    <m/>
    <n v="5"/>
    <n v="3"/>
    <m/>
    <m/>
  </r>
  <r>
    <x v="4"/>
    <x v="1"/>
    <m/>
    <s v="Engagé"/>
    <s v="rELEX"/>
    <m/>
    <n v="8"/>
    <n v="5"/>
    <m/>
    <m/>
  </r>
  <r>
    <x v="4"/>
    <x v="0"/>
    <m/>
    <s v="Non Engagé"/>
    <s v="rELEX"/>
    <m/>
    <m/>
    <m/>
    <n v="3"/>
    <m/>
  </r>
  <r>
    <x v="4"/>
    <x v="1"/>
    <m/>
    <s v="Non Engagé"/>
    <s v="rELEX"/>
    <m/>
    <m/>
    <m/>
    <n v="5"/>
    <m/>
  </r>
  <r>
    <x v="4"/>
    <x v="10"/>
    <m/>
    <s v="Engagé"/>
    <m/>
    <m/>
    <n v="1.5"/>
    <m/>
    <m/>
    <m/>
  </r>
  <r>
    <x v="4"/>
    <x v="10"/>
    <m/>
    <s v="Engagé"/>
    <m/>
    <m/>
    <m/>
    <n v="5"/>
    <m/>
    <m/>
  </r>
  <r>
    <x v="4"/>
    <x v="11"/>
    <m/>
    <s v="Non Engagé"/>
    <m/>
    <m/>
    <n v="20"/>
    <n v="30"/>
    <n v="30"/>
    <m/>
  </r>
  <r>
    <x v="4"/>
    <x v="0"/>
    <m/>
    <s v="Engagé"/>
    <s v="Gestion des envois en compatabilité pour les paiements financés"/>
    <m/>
    <n v="1.5"/>
    <m/>
    <m/>
    <m/>
  </r>
  <r>
    <x v="4"/>
    <x v="1"/>
    <m/>
    <s v="Engagé"/>
    <s v="Gestion des envois en compatabilité pour les paiements financés"/>
    <m/>
    <n v="3.5"/>
    <m/>
    <m/>
    <m/>
  </r>
  <r>
    <x v="4"/>
    <x v="0"/>
    <m/>
    <s v="Engagé"/>
    <s v="Chrono - Intégration du flux RCP (RETRO)"/>
    <m/>
    <n v="3"/>
    <m/>
    <m/>
    <m/>
  </r>
  <r>
    <x v="4"/>
    <x v="1"/>
    <m/>
    <s v="Engagé"/>
    <s v="Chrono - Intégration du flux RCP (RETRO)"/>
    <m/>
    <n v="4"/>
    <m/>
    <m/>
    <m/>
  </r>
  <r>
    <x v="4"/>
    <x v="0"/>
    <m/>
    <s v="Engagé"/>
    <s v=" Menu Cash / Consultation compte client (RETRO)"/>
    <m/>
    <n v="1"/>
    <m/>
    <m/>
    <m/>
  </r>
  <r>
    <x v="4"/>
    <x v="1"/>
    <m/>
    <s v="Engagé"/>
    <s v=" Menu Cash / Consultation compte client (RETRO)"/>
    <m/>
    <n v="5"/>
    <m/>
    <m/>
    <m/>
  </r>
  <r>
    <x v="4"/>
    <x v="0"/>
    <m/>
    <s v="Engagé"/>
    <s v="] Menu Cash / Maj / Encaissement (RETRO)"/>
    <m/>
    <n v="2"/>
    <m/>
    <m/>
    <m/>
  </r>
  <r>
    <x v="4"/>
    <x v="1"/>
    <m/>
    <s v="Engagé"/>
    <s v="Menu Cash / Maj / Encaissement (RETRO)"/>
    <m/>
    <n v="6"/>
    <m/>
    <m/>
    <m/>
  </r>
  <r>
    <x v="4"/>
    <x v="0"/>
    <m/>
    <s v="Engagé"/>
    <s v="Calcul du stock marchand automatisé (RETRO)"/>
    <m/>
    <n v="1"/>
    <m/>
    <m/>
    <m/>
  </r>
  <r>
    <x v="4"/>
    <x v="1"/>
    <m/>
    <s v="Engagé"/>
    <s v=" Calcul du stock marchand automatisé (RETRO)"/>
    <m/>
    <n v="3"/>
    <m/>
    <m/>
    <m/>
  </r>
  <r>
    <x v="4"/>
    <x v="9"/>
    <m/>
    <s v="Engagé"/>
    <s v="Assistance qualification flux Compta Chrono"/>
    <m/>
    <n v="8"/>
    <m/>
    <m/>
    <m/>
  </r>
  <r>
    <x v="4"/>
    <x v="9"/>
    <m/>
    <s v="Engagé"/>
    <s v="Litige vente"/>
    <m/>
    <n v="1"/>
    <m/>
    <m/>
    <m/>
  </r>
  <r>
    <x v="4"/>
    <x v="0"/>
    <m/>
    <s v="Engagé"/>
    <s v="Pré réservation déjà financée et réservée"/>
    <m/>
    <n v="10"/>
    <n v="10"/>
    <n v="10"/>
    <n v="10"/>
  </r>
  <r>
    <x v="4"/>
    <x v="1"/>
    <m/>
    <s v="Engagé"/>
    <s v="Pré réservation déjà financée et réservée"/>
    <m/>
    <n v="10"/>
    <n v="10"/>
    <n v="10"/>
    <n v="10"/>
  </r>
  <r>
    <x v="4"/>
    <x v="0"/>
    <m/>
    <s v="Non Engagé"/>
    <s v="AUCHAN DRIVE France"/>
    <m/>
    <m/>
    <n v="8"/>
    <m/>
    <m/>
  </r>
  <r>
    <x v="4"/>
    <x v="1"/>
    <m/>
    <s v="Engagé"/>
    <s v="AUCHAN DRIVE France"/>
    <m/>
    <n v="5"/>
    <m/>
    <n v="15"/>
    <m/>
  </r>
  <r>
    <x v="5"/>
    <x v="7"/>
    <m/>
    <s v="Engagé"/>
    <m/>
    <m/>
    <n v="5"/>
    <n v="2"/>
    <n v="2"/>
    <m/>
  </r>
  <r>
    <x v="5"/>
    <x v="7"/>
    <m/>
    <s v="Non Engagé"/>
    <m/>
    <m/>
    <m/>
    <n v="3"/>
    <n v="3"/>
    <m/>
  </r>
  <r>
    <x v="5"/>
    <x v="5"/>
    <m/>
    <s v="Engagé"/>
    <m/>
    <m/>
    <n v="18"/>
    <n v="18"/>
    <n v="18"/>
    <n v="50"/>
  </r>
  <r>
    <x v="5"/>
    <x v="8"/>
    <m/>
    <s v="Non Engagé"/>
    <s v="backlog potentiel à vendre si dispo"/>
    <m/>
    <m/>
    <n v="5"/>
    <n v="5"/>
    <n v="10"/>
  </r>
  <r>
    <x v="5"/>
    <x v="7"/>
    <m/>
    <s v="Engagé"/>
    <m/>
    <m/>
    <n v="7"/>
    <n v="6"/>
    <n v="5"/>
    <n v="15"/>
  </r>
  <r>
    <x v="5"/>
    <x v="9"/>
    <m/>
    <s v="Non Engagé"/>
    <m/>
    <m/>
    <m/>
    <n v="4"/>
    <n v="4"/>
    <m/>
  </r>
  <r>
    <x v="5"/>
    <x v="0"/>
    <m/>
    <s v="Engagé"/>
    <m/>
    <m/>
    <n v="6"/>
    <n v="6"/>
    <n v="6"/>
    <n v="20"/>
  </r>
  <r>
    <x v="5"/>
    <x v="1"/>
    <m/>
    <s v="Engagé"/>
    <m/>
    <m/>
    <n v="5"/>
    <n v="15"/>
    <n v="10"/>
    <n v="20"/>
  </r>
  <r>
    <x v="5"/>
    <x v="0"/>
    <m/>
    <s v="Engagé"/>
    <s v="intégration Client XXX"/>
    <m/>
    <n v="7"/>
    <n v="7"/>
    <n v="7"/>
    <n v="15"/>
  </r>
  <r>
    <x v="5"/>
    <x v="1"/>
    <m/>
    <s v="Engagé"/>
    <s v="intégration Client XXX"/>
    <m/>
    <n v="20"/>
    <n v="20"/>
    <n v="20"/>
    <n v="40"/>
  </r>
  <r>
    <x v="6"/>
    <x v="0"/>
    <s v="FPLP"/>
    <s v="Non Engagé"/>
    <s v="FPLP - Demande d'évolution chiffrage FPLP (franchisés)"/>
    <m/>
    <n v="5"/>
    <n v="5"/>
    <n v="5"/>
    <m/>
  </r>
  <r>
    <x v="6"/>
    <x v="1"/>
    <s v="FPLP"/>
    <s v="Non Engagé"/>
    <s v="FPLP - Demande d'évolution chiffrage FPLP (franchisés)"/>
    <m/>
    <n v="15"/>
    <n v="15"/>
    <n v="20"/>
    <m/>
  </r>
  <r>
    <x v="6"/>
    <x v="0"/>
    <s v="FPLP"/>
    <s v="Non Engagé"/>
    <s v="FPLP - Décomissionnement Gesmag "/>
    <m/>
    <m/>
    <m/>
    <m/>
    <n v="20"/>
  </r>
  <r>
    <x v="6"/>
    <x v="1"/>
    <s v="FPLP"/>
    <s v="Non Engagé"/>
    <s v="Décomissionnement Gesmag "/>
    <m/>
    <m/>
    <m/>
    <m/>
    <n v="45"/>
  </r>
  <r>
    <x v="6"/>
    <x v="0"/>
    <s v="FPLP"/>
    <s v="Non Engagé"/>
    <s v="Gestion des engagements cours du jours et promo"/>
    <m/>
    <m/>
    <m/>
    <n v="10"/>
    <m/>
  </r>
  <r>
    <x v="6"/>
    <x v="1"/>
    <s v="FPLP"/>
    <s v="Non Engagé"/>
    <s v="Gestion des engagements cours du jours et promo"/>
    <m/>
    <m/>
    <m/>
    <n v="10"/>
    <m/>
  </r>
  <r>
    <x v="6"/>
    <x v="0"/>
    <s v="FPLP"/>
    <s v="Non Engagé"/>
    <s v="Demande d'évolution chiffrage FPLP (franchisés)"/>
    <m/>
    <n v="5"/>
    <n v="5"/>
    <n v="5"/>
    <m/>
  </r>
  <r>
    <x v="6"/>
    <x v="1"/>
    <s v="FPLP"/>
    <s v="Non Engagé"/>
    <s v="Demande d'évolution chiffrage FPLP (franchisés)"/>
    <m/>
    <n v="15"/>
    <n v="15"/>
    <n v="20"/>
    <m/>
  </r>
  <r>
    <x v="6"/>
    <x v="0"/>
    <s v="FPLP"/>
    <s v="Non Engagé"/>
    <s v="Décomissionnement Gesmag "/>
    <m/>
    <m/>
    <m/>
    <m/>
    <n v="20"/>
  </r>
  <r>
    <x v="6"/>
    <x v="1"/>
    <s v="FPLP"/>
    <s v="Non Engagé"/>
    <s v="Décomissionnement Gesmag "/>
    <m/>
    <m/>
    <m/>
    <m/>
    <n v="45"/>
  </r>
  <r>
    <x v="6"/>
    <x v="0"/>
    <s v="FPLP"/>
    <s v="Non Engagé"/>
    <s v="Gestion des engagements cours du jours et promo"/>
    <m/>
    <m/>
    <m/>
    <n v="10"/>
    <m/>
  </r>
  <r>
    <x v="6"/>
    <x v="1"/>
    <s v="FPLP"/>
    <s v="Non Engagé"/>
    <s v="Gestion des engagements cours du jours et promo"/>
    <m/>
    <m/>
    <m/>
    <n v="10"/>
    <m/>
  </r>
  <r>
    <x v="6"/>
    <x v="0"/>
    <s v="Mr Bricolage"/>
    <s v="Non Engagé"/>
    <s v="Lot 3"/>
    <m/>
    <m/>
    <n v="20"/>
    <n v="40"/>
    <n v="55"/>
  </r>
  <r>
    <x v="6"/>
    <x v="1"/>
    <s v="Mr Bricolage"/>
    <s v="Non Engagé"/>
    <s v="Lot 3"/>
    <m/>
    <m/>
    <m/>
    <n v="60"/>
    <n v="175"/>
  </r>
  <r>
    <x v="6"/>
    <x v="8"/>
    <s v="Mr Bricolage"/>
    <s v="Non Engagé"/>
    <s v="Lot 3 (Client en compte &amp; clic and collect)"/>
    <m/>
    <m/>
    <n v="7"/>
    <n v="7"/>
    <n v="2"/>
  </r>
  <r>
    <x v="6"/>
    <x v="8"/>
    <s v="Mr Bricolage"/>
    <s v="Non Engagé"/>
    <s v="Lot 3 (Client en compte &amp; clic and collect)"/>
    <m/>
    <m/>
    <n v="20"/>
    <n v="20"/>
    <n v="20"/>
  </r>
  <r>
    <x v="7"/>
    <x v="12"/>
    <s v="Carrefour Roumanie"/>
    <m/>
    <s v="Montée en compétence N3 RO"/>
    <m/>
    <m/>
    <m/>
    <m/>
    <m/>
  </r>
  <r>
    <x v="7"/>
    <x v="12"/>
    <s v="Carrefour Roumanie"/>
    <m/>
    <s v="Liste projets"/>
    <m/>
    <m/>
    <m/>
    <m/>
    <m/>
  </r>
  <r>
    <x v="7"/>
    <x v="12"/>
    <s v="Carrefour Roumanie"/>
    <m/>
    <s v="Liste projets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Supply Rollout"/>
    <m/>
    <m/>
    <m/>
    <m/>
    <m/>
  </r>
  <r>
    <x v="7"/>
    <x v="12"/>
    <s v="Carrefour Roumanie"/>
    <m/>
    <s v="Migration Centrale 9U directe"/>
    <m/>
    <m/>
    <m/>
    <m/>
    <m/>
  </r>
  <r>
    <x v="7"/>
    <x v="12"/>
    <s v="Carrefour Roumanie"/>
    <m/>
    <s v="Migration Centrale 9U directe"/>
    <m/>
    <m/>
    <m/>
    <m/>
    <m/>
  </r>
  <r>
    <x v="7"/>
    <x v="12"/>
    <s v="Carrefour Roumanie"/>
    <m/>
    <s v="Migration Centrale 9U directe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5" firstHeaderRow="0" firstDataRow="1" firstDataCol="1" rowPageCount="1" colPageCount="1"/>
  <pivotFields count="10">
    <pivotField axis="axisRow" showAll="0">
      <items count="9">
        <item x="1"/>
        <item x="2"/>
        <item x="3"/>
        <item x="7"/>
        <item x="4"/>
        <item x="0"/>
        <item x="5"/>
        <item x="6"/>
        <item t="default"/>
      </items>
    </pivotField>
    <pivotField axis="axisPage" multipleItemSelectionAllowed="1" showAll="0">
      <items count="14">
        <item h="1" x="6"/>
        <item h="1" x="9"/>
        <item h="1" x="3"/>
        <item h="1" x="0"/>
        <item h="1" x="1"/>
        <item h="1" x="7"/>
        <item h="1" x="8"/>
        <item h="1" x="4"/>
        <item h="1" x="2"/>
        <item h="1" x="11"/>
        <item h="1" x="5"/>
        <item x="10"/>
        <item h="1" x="12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2"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Nombre de jours Novembre" fld="6" baseField="0" baseItem="0"/>
    <dataField name="Nombre de jours Décembre" fld="7" baseField="0" baseItem="0"/>
    <dataField name="Nombre de jours Janvier " fld="8" baseField="0" baseItem="0"/>
    <dataField name="Nombre de jours Mois Suivant" fld="9" baseField="0" baseItem="0"/>
  </dataFields>
  <formats count="4">
    <format dxfId="63">
      <pivotArea field="1" type="button" dataOnly="0" labelOnly="1" outline="0" axis="axisPage" fieldPosition="0"/>
    </format>
    <format dxfId="62">
      <pivotArea field="1" type="button" dataOnly="0" labelOnly="1" outline="0" axis="axisPage" fieldPosition="0"/>
    </format>
    <format dxfId="61">
      <pivotArea field="0" type="button" dataOnly="0" labelOnly="1" outline="0" axis="axisRow" fieldPosition="0"/>
    </format>
    <format dxfId="6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G7" sqref="G7"/>
    </sheetView>
  </sheetViews>
  <sheetFormatPr baseColWidth="10" defaultRowHeight="14.4" x14ac:dyDescent="0.3"/>
  <cols>
    <col min="1" max="1" width="19.5546875" customWidth="1"/>
    <col min="2" max="2" width="24.6640625" customWidth="1"/>
    <col min="3" max="3" width="24.33203125" customWidth="1"/>
    <col min="4" max="4" width="22.109375" customWidth="1"/>
    <col min="5" max="5" width="26.77734375" customWidth="1"/>
    <col min="6" max="8" width="22.33203125" bestFit="1" customWidth="1"/>
    <col min="9" max="9" width="11.88671875" bestFit="1" customWidth="1"/>
  </cols>
  <sheetData>
    <row r="1" spans="1:6" x14ac:dyDescent="0.3">
      <c r="A1" s="13" t="s">
        <v>0</v>
      </c>
      <c r="B1" s="1" t="s">
        <v>5</v>
      </c>
    </row>
    <row r="3" spans="1:6" x14ac:dyDescent="0.3">
      <c r="A3" s="13" t="s">
        <v>15</v>
      </c>
      <c r="B3" s="13" t="s">
        <v>20</v>
      </c>
      <c r="C3" s="13" t="s">
        <v>18</v>
      </c>
      <c r="D3" s="13" t="s">
        <v>19</v>
      </c>
      <c r="E3" s="13" t="s">
        <v>17</v>
      </c>
    </row>
    <row r="4" spans="1:6" x14ac:dyDescent="0.3">
      <c r="A4" s="2" t="s">
        <v>1</v>
      </c>
      <c r="B4" s="3">
        <v>1.5</v>
      </c>
      <c r="C4" s="3">
        <v>5</v>
      </c>
      <c r="D4" s="3"/>
      <c r="E4" s="3"/>
    </row>
    <row r="5" spans="1:6" x14ac:dyDescent="0.3">
      <c r="A5" s="2" t="s">
        <v>16</v>
      </c>
      <c r="B5" s="3">
        <v>1.5</v>
      </c>
      <c r="C5" s="3">
        <v>5</v>
      </c>
      <c r="D5" s="3"/>
      <c r="E5" s="3"/>
    </row>
    <row r="14" spans="1:6" ht="38.4" customHeight="1" x14ac:dyDescent="0.3">
      <c r="A14" s="12" t="s">
        <v>21</v>
      </c>
      <c r="B14" s="6">
        <f>IF(B1="Archi",'Capacité Equipe Edition'!B9,IF(B1="CPTA / LITI",'Capacité Equipe Edition'!B8,IF(B1="CRM",'Capacité Equipe Edition'!B10,IF(B1="eMag - ANA",'Capacité Equipe Edition'!B2,IF(B1="eMag - DEV",'Capacité Equipe Edition'!B3,IF(B1="myMETI / API / OMS / MPC",'Capacité Equipe Edition'!B5,IF(B1="POS",'Capacité Equipe Edition'!B7,IF(B1="POS - Ana",'Capacité Equipe Edition'!B12,IF(B1="POS - Dev",'Capacité Equipe Edition'!B13,IF(B1="Qualité",'Capacité Equipe Edition'!B11,IF(B1="Webstore",'Capacité Equipe Edition'!B6,IF(B1="WMS/MOB9",'Capacité Equipe Edition'!B4,IF(B1="(Tous)","Sélectionner un domaine")))))))))))))</f>
        <v>9</v>
      </c>
      <c r="C14" s="6">
        <f>IF(B1="Archi",'Capacité Equipe Edition'!C9,IF(B1="CPTA / LITI",'Capacité Equipe Edition'!C8,IF(B1="CRM",'Capacité Equipe Edition'!C10,IF(B1="eMag - ANA",'Capacité Equipe Edition'!C2,IF(B1="eMag - DEV",'Capacité Equipe Edition'!C3,IF(B1="myMETI / API / OMS / MPC",'Capacité Equipe Edition'!C5,IF(B1="POS",'Capacité Equipe Edition'!C7,IF(B1="POS - Ana",'Capacité Equipe Edition'!C12,IF(B1="POS - Dev",'Capacité Equipe Edition'!C13,IF(B1="Qualité",'Capacité Equipe Edition'!C11,IF(B1="Webstore",'Capacité Equipe Edition'!C6,IF(B1="WMS/MOB9",'Capacité Equipe Edition'!C4,IF(B1="(Tous)","Sélectionner un domaine")))))))))))))</f>
        <v>3</v>
      </c>
      <c r="D14" s="6">
        <f>IF(B1="Archi",'Capacité Equipe Edition'!D9,IF(B1="CPTA / LITI",'Capacité Equipe Edition'!D8,IF(B1="CRM",'Capacité Equipe Edition'!D10,IF(B1="eMag - ANA",'Capacité Equipe Edition'!D2,IF(B1="eMag - DEV",'Capacité Equipe Edition'!D3,IF(B1="myMETI / API / OMS / MPC",'Capacité Equipe Edition'!D5,IF(B1="POS",'Capacité Equipe Edition'!D7,IF(B1="POS - Ana",'Capacité Equipe Edition'!D12,IF(B1="POS - Dev",'Capacité Equipe Edition'!D13,IF(B1="Qualité",'Capacité Equipe Edition'!D11,IF(B1="Webstore",'Capacité Equipe Edition'!D6,IF(B1="WMS/MOB9",'Capacité Equipe Edition'!D4,IF(B1="(Tous)","Sélectionner un domaine")))))))))))))</f>
        <v>2</v>
      </c>
      <c r="E14" s="6">
        <f>IF(B1="Archi",'Capacité Equipe Edition'!E9,IF(B1="CPTA / LITI",'Capacité Equipe Edition'!E8,IF(B1="CRM",'Capacité Equipe Edition'!E10,IF(B1="eMag - ANA",'Capacité Equipe Edition'!E2,IF(B1="eMag - DEV",'Capacité Equipe Edition'!E3,IF(B1="myMETI / API / OMS / MPC",'Capacité Equipe Edition'!E5,IF(B1="POS",'Capacité Equipe Edition'!E7,IF(B1="POS - Ana",'Capacité Equipe Edition'!E12,IF(B1="POS - Dev",'Capacité Equipe Edition'!E13,IF(B1="Qualité",'Capacité Equipe Edition'!E11,IF(B1="Webstore",'Capacité Equipe Edition'!E6,IF(B1="WMS/MOB9",'Capacité Equipe Edition'!E4,IF(B1="(Tous)","Sélectionner un domaine")))))))))))))</f>
        <v>8</v>
      </c>
      <c r="F14" s="1" t="s">
        <v>33</v>
      </c>
    </row>
    <row r="15" spans="1:6" x14ac:dyDescent="0.3">
      <c r="A15" s="11" t="s">
        <v>28</v>
      </c>
      <c r="B15" s="11">
        <f>B14-GETPIVOTDATA("Nombre de jours Novembre",$A$3)</f>
        <v>7.5</v>
      </c>
      <c r="C15" s="11">
        <f>C14-GETPIVOTDATA("Nombre de jours Novembre",$A$3)</f>
        <v>1.5</v>
      </c>
      <c r="D15" s="11">
        <f>D14-GETPIVOTDATA("Nombre de jours Novembre",$A$3)</f>
        <v>0.5</v>
      </c>
      <c r="E15" s="11">
        <f>E14-GETPIVOTDATA("Nombre de jours Novembre",$A$3)</f>
        <v>6.5</v>
      </c>
    </row>
    <row r="18" spans="1:6" ht="30" customHeight="1" x14ac:dyDescent="0.3">
      <c r="A18" s="7" t="s">
        <v>0</v>
      </c>
      <c r="B18" s="9" t="s">
        <v>29</v>
      </c>
      <c r="C18" s="9" t="s">
        <v>30</v>
      </c>
      <c r="D18" s="9" t="s">
        <v>31</v>
      </c>
      <c r="E18" s="9" t="s">
        <v>32</v>
      </c>
    </row>
    <row r="19" spans="1:6" ht="38.4" customHeight="1" x14ac:dyDescent="0.3">
      <c r="A19" s="8" t="str">
        <f>B1</f>
        <v>WMS/MOB9</v>
      </c>
      <c r="B19" s="8"/>
      <c r="C19" s="8"/>
      <c r="D19" s="8"/>
      <c r="E19" s="8"/>
      <c r="F19" t="s">
        <v>34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workbookViewId="0">
      <selection activeCell="M13" sqref="M13"/>
    </sheetView>
  </sheetViews>
  <sheetFormatPr baseColWidth="10" defaultRowHeight="14.4" x14ac:dyDescent="0.3"/>
  <cols>
    <col min="2" max="3" width="14.6640625" customWidth="1"/>
    <col min="4" max="4" width="12.88671875" customWidth="1"/>
    <col min="5" max="5" width="16.77734375" customWidth="1"/>
    <col min="6" max="6" width="8.33203125" customWidth="1"/>
    <col min="7" max="7" width="16.44140625" customWidth="1"/>
    <col min="8" max="8" width="16" customWidth="1"/>
    <col min="12" max="12" width="8.5546875" customWidth="1"/>
  </cols>
  <sheetData>
    <row r="1" spans="1:17" ht="49.2" customHeight="1" x14ac:dyDescent="0.3">
      <c r="A1" s="7" t="s">
        <v>0</v>
      </c>
      <c r="B1" s="4" t="s">
        <v>29</v>
      </c>
      <c r="C1" s="4" t="s">
        <v>30</v>
      </c>
      <c r="D1" s="4" t="s">
        <v>31</v>
      </c>
      <c r="E1" s="4" t="s">
        <v>32</v>
      </c>
      <c r="G1" s="7" t="s">
        <v>0</v>
      </c>
      <c r="H1" s="4" t="s">
        <v>29</v>
      </c>
      <c r="I1" s="4" t="s">
        <v>30</v>
      </c>
      <c r="J1" s="4" t="s">
        <v>31</v>
      </c>
      <c r="K1" s="4" t="s">
        <v>32</v>
      </c>
      <c r="M1" s="7" t="s">
        <v>0</v>
      </c>
      <c r="N1" s="4" t="s">
        <v>29</v>
      </c>
      <c r="O1" s="4" t="s">
        <v>30</v>
      </c>
      <c r="P1" s="4" t="s">
        <v>31</v>
      </c>
      <c r="Q1" s="4" t="s">
        <v>32</v>
      </c>
    </row>
    <row r="2" spans="1:17" ht="19.2" customHeight="1" x14ac:dyDescent="0.3">
      <c r="A2" s="15" t="s">
        <v>9</v>
      </c>
      <c r="B2" s="8"/>
      <c r="C2" s="8"/>
      <c r="D2" s="8"/>
      <c r="E2" s="8"/>
      <c r="G2" s="15" t="s">
        <v>4</v>
      </c>
      <c r="H2" s="8"/>
      <c r="I2" s="8"/>
      <c r="J2" s="8"/>
      <c r="K2" s="8"/>
      <c r="M2" s="15" t="s">
        <v>13</v>
      </c>
      <c r="N2" s="8"/>
      <c r="O2" s="8"/>
      <c r="P2" s="8"/>
      <c r="Q2" s="8"/>
    </row>
    <row r="5" spans="1:17" ht="43.2" x14ac:dyDescent="0.3">
      <c r="A5" s="7" t="s">
        <v>0</v>
      </c>
      <c r="B5" s="4" t="s">
        <v>29</v>
      </c>
      <c r="C5" s="4" t="s">
        <v>30</v>
      </c>
      <c r="D5" s="4" t="s">
        <v>31</v>
      </c>
      <c r="E5" s="4" t="s">
        <v>32</v>
      </c>
      <c r="G5" s="14" t="s">
        <v>0</v>
      </c>
      <c r="H5" s="4" t="s">
        <v>29</v>
      </c>
      <c r="I5" s="4" t="s">
        <v>30</v>
      </c>
      <c r="J5" s="4" t="s">
        <v>31</v>
      </c>
      <c r="K5" s="4" t="s">
        <v>32</v>
      </c>
      <c r="M5" s="7" t="s">
        <v>0</v>
      </c>
      <c r="N5" s="4" t="s">
        <v>29</v>
      </c>
      <c r="O5" s="4" t="s">
        <v>30</v>
      </c>
      <c r="P5" s="4" t="s">
        <v>31</v>
      </c>
      <c r="Q5" s="4" t="s">
        <v>32</v>
      </c>
    </row>
    <row r="6" spans="1:17" ht="21.6" customHeight="1" x14ac:dyDescent="0.3">
      <c r="A6" s="15" t="s">
        <v>10</v>
      </c>
      <c r="B6" s="8"/>
      <c r="C6" s="8"/>
      <c r="D6" s="8"/>
      <c r="E6" s="8"/>
      <c r="G6" s="15" t="s">
        <v>6</v>
      </c>
      <c r="H6" s="8"/>
      <c r="I6" s="8"/>
      <c r="J6" s="8"/>
      <c r="K6" s="8"/>
      <c r="M6" s="15" t="s">
        <v>7</v>
      </c>
      <c r="N6" s="8"/>
      <c r="O6" s="8"/>
      <c r="P6" s="8"/>
      <c r="Q6" s="8"/>
    </row>
    <row r="9" spans="1:17" ht="43.2" x14ac:dyDescent="0.3">
      <c r="A9" s="7" t="s">
        <v>0</v>
      </c>
      <c r="B9" s="4" t="s">
        <v>29</v>
      </c>
      <c r="C9" s="4" t="s">
        <v>30</v>
      </c>
      <c r="D9" s="4" t="s">
        <v>31</v>
      </c>
      <c r="E9" s="4" t="s">
        <v>32</v>
      </c>
      <c r="G9" s="7" t="s">
        <v>0</v>
      </c>
      <c r="H9" s="4" t="s">
        <v>29</v>
      </c>
      <c r="I9" s="4" t="s">
        <v>30</v>
      </c>
      <c r="J9" s="4" t="s">
        <v>31</v>
      </c>
      <c r="K9" s="4" t="s">
        <v>32</v>
      </c>
      <c r="M9" s="7" t="s">
        <v>0</v>
      </c>
      <c r="N9" s="4" t="s">
        <v>29</v>
      </c>
      <c r="O9" s="4" t="s">
        <v>30</v>
      </c>
      <c r="P9" s="4" t="s">
        <v>31</v>
      </c>
      <c r="Q9" s="4" t="s">
        <v>32</v>
      </c>
    </row>
    <row r="10" spans="1:17" ht="21" customHeight="1" x14ac:dyDescent="0.3">
      <c r="A10" s="15" t="s">
        <v>11</v>
      </c>
      <c r="B10" s="8"/>
      <c r="C10" s="8"/>
      <c r="D10" s="8"/>
      <c r="E10" s="8"/>
      <c r="G10" s="15" t="s">
        <v>8</v>
      </c>
      <c r="H10" s="8"/>
      <c r="I10" s="8"/>
      <c r="J10" s="8"/>
      <c r="K10" s="8"/>
      <c r="M10" s="15" t="s">
        <v>5</v>
      </c>
      <c r="N10" s="8"/>
      <c r="O10" s="8"/>
      <c r="P10" s="8"/>
      <c r="Q10" s="8"/>
    </row>
    <row r="12" spans="1:17" ht="43.2" x14ac:dyDescent="0.3">
      <c r="M12" s="7" t="s">
        <v>0</v>
      </c>
      <c r="N12" s="4" t="s">
        <v>29</v>
      </c>
      <c r="O12" s="4" t="s">
        <v>30</v>
      </c>
      <c r="P12" s="4" t="s">
        <v>31</v>
      </c>
      <c r="Q12" s="4" t="s">
        <v>32</v>
      </c>
    </row>
    <row r="13" spans="1:17" ht="43.2" x14ac:dyDescent="0.3">
      <c r="A13" s="7" t="s">
        <v>0</v>
      </c>
      <c r="B13" s="4" t="s">
        <v>29</v>
      </c>
      <c r="C13" s="4" t="s">
        <v>30</v>
      </c>
      <c r="D13" s="4" t="s">
        <v>31</v>
      </c>
      <c r="E13" s="4" t="s">
        <v>32</v>
      </c>
      <c r="G13" s="7" t="s">
        <v>0</v>
      </c>
      <c r="H13" s="4" t="s">
        <v>29</v>
      </c>
      <c r="I13" s="4" t="s">
        <v>30</v>
      </c>
      <c r="J13" s="4" t="s">
        <v>31</v>
      </c>
      <c r="K13" s="4" t="s">
        <v>32</v>
      </c>
      <c r="M13" s="15" t="s">
        <v>4</v>
      </c>
      <c r="N13" s="8"/>
      <c r="O13" s="8"/>
      <c r="P13" s="8"/>
      <c r="Q13" s="8"/>
    </row>
    <row r="14" spans="1:17" x14ac:dyDescent="0.3">
      <c r="A14" s="15" t="s">
        <v>3</v>
      </c>
      <c r="B14" s="8"/>
      <c r="C14" s="8"/>
      <c r="D14" s="8"/>
      <c r="E14" s="8"/>
      <c r="G14" s="15" t="s">
        <v>14</v>
      </c>
      <c r="H14" s="8"/>
      <c r="I14" s="8"/>
      <c r="J14" s="8"/>
      <c r="K1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C11" sqref="C11"/>
    </sheetView>
  </sheetViews>
  <sheetFormatPr baseColWidth="10" defaultRowHeight="14.4" x14ac:dyDescent="0.3"/>
  <cols>
    <col min="1" max="1" width="24.109375" customWidth="1"/>
    <col min="2" max="2" width="17.109375" customWidth="1"/>
    <col min="3" max="3" width="15" customWidth="1"/>
    <col min="4" max="4" width="16" customWidth="1"/>
    <col min="5" max="5" width="15.5546875" customWidth="1"/>
  </cols>
  <sheetData>
    <row r="1" spans="1:5" ht="29.4" customHeight="1" x14ac:dyDescent="0.3">
      <c r="A1" s="7" t="s">
        <v>2</v>
      </c>
      <c r="B1" s="10" t="s">
        <v>22</v>
      </c>
      <c r="C1" s="10" t="s">
        <v>23</v>
      </c>
      <c r="D1" s="10" t="s">
        <v>24</v>
      </c>
      <c r="E1" s="10" t="s">
        <v>25</v>
      </c>
    </row>
    <row r="2" spans="1:5" ht="25.8" customHeight="1" x14ac:dyDescent="0.3">
      <c r="A2" s="8" t="s">
        <v>3</v>
      </c>
      <c r="B2" s="5">
        <v>1</v>
      </c>
      <c r="C2" s="5">
        <v>5</v>
      </c>
      <c r="D2" s="5">
        <v>4</v>
      </c>
      <c r="E2" s="5">
        <v>56</v>
      </c>
    </row>
    <row r="3" spans="1:5" ht="27" customHeight="1" x14ac:dyDescent="0.3">
      <c r="A3" s="8" t="s">
        <v>4</v>
      </c>
      <c r="B3" s="5">
        <v>58</v>
      </c>
      <c r="C3" s="5">
        <v>5</v>
      </c>
      <c r="D3" s="5">
        <v>5</v>
      </c>
      <c r="E3" s="5">
        <v>9</v>
      </c>
    </row>
    <row r="4" spans="1:5" ht="29.4" customHeight="1" x14ac:dyDescent="0.3">
      <c r="A4" s="8" t="s">
        <v>5</v>
      </c>
      <c r="B4" s="5">
        <v>9</v>
      </c>
      <c r="C4" s="5">
        <v>3</v>
      </c>
      <c r="D4" s="5">
        <v>2</v>
      </c>
      <c r="E4" s="5">
        <v>8</v>
      </c>
    </row>
    <row r="5" spans="1:5" ht="30" customHeight="1" x14ac:dyDescent="0.3">
      <c r="A5" s="8" t="s">
        <v>6</v>
      </c>
      <c r="B5" s="5">
        <v>5</v>
      </c>
      <c r="C5" s="5">
        <v>2</v>
      </c>
      <c r="D5" s="5">
        <v>3</v>
      </c>
      <c r="E5" s="5">
        <v>52</v>
      </c>
    </row>
    <row r="6" spans="1:5" ht="30" customHeight="1" x14ac:dyDescent="0.3">
      <c r="A6" s="8" t="s">
        <v>7</v>
      </c>
      <c r="B6" s="5">
        <v>3</v>
      </c>
      <c r="C6" s="5">
        <v>5</v>
      </c>
      <c r="D6" s="5">
        <v>9</v>
      </c>
      <c r="E6" s="5">
        <v>36</v>
      </c>
    </row>
    <row r="7" spans="1:5" ht="21" customHeight="1" x14ac:dyDescent="0.3">
      <c r="A7" s="8" t="s">
        <v>8</v>
      </c>
      <c r="B7" s="5">
        <v>8</v>
      </c>
      <c r="C7" s="5">
        <v>9</v>
      </c>
      <c r="D7" s="5">
        <v>8</v>
      </c>
      <c r="E7" s="5">
        <v>45</v>
      </c>
    </row>
    <row r="8" spans="1:5" ht="28.2" customHeight="1" x14ac:dyDescent="0.3">
      <c r="A8" s="8" t="s">
        <v>9</v>
      </c>
      <c r="B8" s="5">
        <v>4</v>
      </c>
      <c r="C8" s="5">
        <v>6</v>
      </c>
      <c r="D8" s="5">
        <v>7</v>
      </c>
      <c r="E8" s="5">
        <v>21</v>
      </c>
    </row>
    <row r="9" spans="1:5" ht="28.2" customHeight="1" x14ac:dyDescent="0.3">
      <c r="A9" s="8" t="s">
        <v>10</v>
      </c>
      <c r="B9" s="5">
        <v>3</v>
      </c>
      <c r="C9" s="5">
        <v>3</v>
      </c>
      <c r="D9" s="5">
        <v>5</v>
      </c>
      <c r="E9" s="5">
        <v>25</v>
      </c>
    </row>
    <row r="10" spans="1:5" ht="25.2" customHeight="1" x14ac:dyDescent="0.3">
      <c r="A10" s="8" t="s">
        <v>11</v>
      </c>
      <c r="B10" s="5">
        <v>3</v>
      </c>
      <c r="C10" s="5">
        <v>1</v>
      </c>
      <c r="D10" s="5">
        <v>6</v>
      </c>
      <c r="E10" s="5">
        <v>58</v>
      </c>
    </row>
    <row r="11" spans="1:5" ht="29.4" customHeight="1" x14ac:dyDescent="0.3">
      <c r="A11" s="8" t="s">
        <v>12</v>
      </c>
      <c r="B11" s="5">
        <v>5</v>
      </c>
      <c r="C11" s="5">
        <v>8</v>
      </c>
      <c r="D11" s="5">
        <v>2</v>
      </c>
      <c r="E11" s="5">
        <v>9</v>
      </c>
    </row>
    <row r="12" spans="1:5" ht="27.6" customHeight="1" x14ac:dyDescent="0.3">
      <c r="A12" s="8" t="s">
        <v>26</v>
      </c>
      <c r="B12" s="5">
        <v>5</v>
      </c>
      <c r="C12" s="5">
        <v>7</v>
      </c>
      <c r="D12" s="5">
        <v>8</v>
      </c>
      <c r="E12" s="5">
        <v>9</v>
      </c>
    </row>
    <row r="13" spans="1:5" ht="29.4" customHeight="1" x14ac:dyDescent="0.3">
      <c r="A13" s="8" t="s">
        <v>27</v>
      </c>
      <c r="B13" s="5">
        <v>7</v>
      </c>
      <c r="C13" s="5">
        <v>8</v>
      </c>
      <c r="D13" s="5">
        <v>5</v>
      </c>
      <c r="E13" s="5">
        <v>6</v>
      </c>
    </row>
    <row r="14" spans="1:5" x14ac:dyDescent="0.3">
      <c r="B14" s="11"/>
      <c r="C14" s="11"/>
      <c r="D14" s="11"/>
      <c r="E1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- Capacity Planning</vt:lpstr>
      <vt:lpstr>Tableaux</vt:lpstr>
      <vt:lpstr>Capacité Equipe Edition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Mélanie</dc:creator>
  <cp:lastModifiedBy>MORVAN, Mélanie</cp:lastModifiedBy>
  <dcterms:created xsi:type="dcterms:W3CDTF">2021-10-25T09:12:00Z</dcterms:created>
  <dcterms:modified xsi:type="dcterms:W3CDTF">2021-10-26T07:03:28Z</dcterms:modified>
</cp:coreProperties>
</file>