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workbookProtection/>
  <bookViews>
    <workbookView xWindow="360" yWindow="15" windowWidth="20955" windowHeight="9720" activeTab="1" showHorizontalScroll="1" showVerticalScroll="1"/>
  </bookViews>
  <sheets>
    <sheet name="Anniversaires" sheetId="1" state="visible" r:id="rId1"/>
    <sheet name="Feuille1" sheetId="2" state="visible" r:id="rId2"/>
  </sheets>
  <definedNames>
    <definedName name="_xlnm._FilterDatabase" localSheetId="0" hidden="1">Anniversaires!$A$1:$D$73</definedName>
  </definedNames>
  <calcPr fullCalcOnLoad="1"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<sst xmlns="http://schemas.openxmlformats.org/spreadsheetml/2006/main" count="104" uniqueCount="104">
  <si>
    <t>Nom</t>
  </si>
  <si>
    <t>Prénom</t>
  </si>
  <si>
    <t xml:space="preserve">Date de Naissance</t>
  </si>
  <si>
    <t xml:space="preserve">Alerte / Nouvel Âge</t>
  </si>
  <si>
    <t>CHAILLEUX</t>
  </si>
  <si>
    <t>Patrick</t>
  </si>
  <si>
    <t>TUYERAS</t>
  </si>
  <si>
    <t>Ida</t>
  </si>
  <si>
    <t>LOIZEAU</t>
  </si>
  <si>
    <t>André</t>
  </si>
  <si>
    <t>FUCHO</t>
  </si>
  <si>
    <t>Diego</t>
  </si>
  <si>
    <t>MARTIN</t>
  </si>
  <si>
    <t>Raymond</t>
  </si>
  <si>
    <t>PAILLÉ</t>
  </si>
  <si>
    <t>Louise</t>
  </si>
  <si>
    <t>Françoise</t>
  </si>
  <si>
    <t>ROUGIER</t>
  </si>
  <si>
    <t>Nicole</t>
  </si>
  <si>
    <t>Cédric</t>
  </si>
  <si>
    <t>PASCAUD</t>
  </si>
  <si>
    <t>Bruno</t>
  </si>
  <si>
    <t>Jean</t>
  </si>
  <si>
    <t>CARION</t>
  </si>
  <si>
    <t>Josiane</t>
  </si>
  <si>
    <t>Marie-Christine</t>
  </si>
  <si>
    <t>COLL</t>
  </si>
  <si>
    <t>Jean-Michel</t>
  </si>
  <si>
    <t>Renée</t>
  </si>
  <si>
    <t>LAGOUTTE</t>
  </si>
  <si>
    <t>Gilles</t>
  </si>
  <si>
    <t>Karine</t>
  </si>
  <si>
    <t>COTILLON</t>
  </si>
  <si>
    <t>Albert</t>
  </si>
  <si>
    <t>BURBAUD</t>
  </si>
  <si>
    <t>Francette</t>
  </si>
  <si>
    <t>NOURISSIER</t>
  </si>
  <si>
    <t>Pia</t>
  </si>
  <si>
    <t>Théo</t>
  </si>
  <si>
    <t>GÉLINEAU</t>
  </si>
  <si>
    <t>Norbert</t>
  </si>
  <si>
    <t>PEIGNELIN</t>
  </si>
  <si>
    <t>Evelyne</t>
  </si>
  <si>
    <t>Béatrice</t>
  </si>
  <si>
    <t>Fabien</t>
  </si>
  <si>
    <t>Mateo</t>
  </si>
  <si>
    <t>Christophe</t>
  </si>
  <si>
    <t>Cassandra</t>
  </si>
  <si>
    <t>Daniel</t>
  </si>
  <si>
    <t>HERRERA</t>
  </si>
  <si>
    <t>Diana</t>
  </si>
  <si>
    <t>Jean-Marc</t>
  </si>
  <si>
    <t>Pascal</t>
  </si>
  <si>
    <t>Patricia</t>
  </si>
  <si>
    <t>MARTY</t>
  </si>
  <si>
    <t>Florian</t>
  </si>
  <si>
    <t>Damien</t>
  </si>
  <si>
    <t>Stéphane</t>
  </si>
  <si>
    <t>PÉLISSIER</t>
  </si>
  <si>
    <t>Benoît</t>
  </si>
  <si>
    <t>Manu</t>
  </si>
  <si>
    <t>JEANMOUGIN</t>
  </si>
  <si>
    <t>Viviane</t>
  </si>
  <si>
    <t>Stéphanie</t>
  </si>
  <si>
    <t>Annick</t>
  </si>
  <si>
    <t>Christine</t>
  </si>
  <si>
    <t>HÉBRÉ</t>
  </si>
  <si>
    <t>Michel</t>
  </si>
  <si>
    <t>Marce</t>
  </si>
  <si>
    <t>Joëlle</t>
  </si>
  <si>
    <t>SOULAT</t>
  </si>
  <si>
    <t>Gilbert</t>
  </si>
  <si>
    <t>SOURY</t>
  </si>
  <si>
    <t>MARLAUD</t>
  </si>
  <si>
    <t>Maurice</t>
  </si>
  <si>
    <t>FÉNIX</t>
  </si>
  <si>
    <t>Gérard</t>
  </si>
  <si>
    <t>BIZOT</t>
  </si>
  <si>
    <t>Marie-Jeanne</t>
  </si>
  <si>
    <t>MARTY-SOULAT</t>
  </si>
  <si>
    <t>Ermance</t>
  </si>
  <si>
    <t>GAUCHER</t>
  </si>
  <si>
    <t>Éric</t>
  </si>
  <si>
    <t>Jérémy</t>
  </si>
  <si>
    <t>BOULESTEIX</t>
  </si>
  <si>
    <t>LAVAUD</t>
  </si>
  <si>
    <t>Octave</t>
  </si>
  <si>
    <t>Océane</t>
  </si>
  <si>
    <t>BARUTEAU</t>
  </si>
  <si>
    <t>Bernadette</t>
  </si>
  <si>
    <t>Maguy</t>
  </si>
  <si>
    <t>BONNET</t>
  </si>
  <si>
    <t>Francis</t>
  </si>
  <si>
    <t>Franck</t>
  </si>
  <si>
    <t>Roland</t>
  </si>
  <si>
    <t>Laurence</t>
  </si>
  <si>
    <t>Mathilde</t>
  </si>
  <si>
    <t>Edwyge</t>
  </si>
  <si>
    <t>TAISNE</t>
  </si>
  <si>
    <t>Odile</t>
  </si>
  <si>
    <t>Alain</t>
  </si>
  <si>
    <t>Céline</t>
  </si>
  <si>
    <t>CRÉMOUX</t>
  </si>
  <si>
    <t>Yvette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</si>
</sst>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6">
    <font>
      <sz val="11.000000"/>
      <color theme="1"/>
      <name val="Calibri"/>
      <scheme val="minor"/>
    </font>
    <font>
      <b/>
      <sz val="16.000000"/>
      <color indexed="2"/>
      <name val="Arial Black"/>
    </font>
    <font>
      <b/>
      <sz val="14.000000"/>
      <color rgb="FF141FFC"/>
      <name val="Arial Black"/>
    </font>
    <font>
      <b/>
      <sz val="14.000000"/>
      <color theme="0" tint="0"/>
      <name val="Arial Black"/>
    </font>
    <font>
      <sz val="14.000000"/>
      <name val="Arial Black"/>
    </font>
    <font>
      <sz val="14.000000"/>
      <color theme="1"/>
      <name val="Arial Black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C8FFFF"/>
        <bgColor rgb="FFC8FFFF"/>
      </patternFill>
    </fill>
    <fill>
      <patternFill patternType="solid">
        <fgColor rgb="FF141FFC"/>
        <bgColor rgb="FF141FFC"/>
      </patternFill>
    </fill>
  </fills>
  <borders count="7">
    <border>
      <left style="none"/>
      <right style="none"/>
      <top style="none"/>
      <bottom style="none"/>
      <diagonal style="none"/>
    </border>
    <border>
      <left style="thick">
        <color indexed="2"/>
      </left>
      <right style="thick">
        <color indexed="2"/>
      </right>
      <top style="thick">
        <color indexed="2"/>
      </top>
      <bottom style="thick">
        <color indexed="2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thick">
        <color indexed="2"/>
      </left>
      <right style="thick">
        <color indexed="2"/>
      </right>
      <top style="thick">
        <color indexed="2"/>
      </top>
      <bottom style="none"/>
      <diagonal style="none"/>
      <horizontal style="thin">
        <color theme="9" tint="0.39997558519241921"/>
      </horizontal>
    </border>
    <border>
      <left style="medium">
        <color auto="1"/>
      </left>
      <right style="medium">
        <color auto="1"/>
      </right>
      <top style="thin">
        <color theme="9" tint="0.39997558519241921"/>
      </top>
      <bottom style="medium">
        <color auto="1"/>
      </bottom>
      <diagonal style="none"/>
      <horizontal style="thin">
        <color theme="9" tint="0.39997558519241921"/>
      </horizont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  <horizontal style="thin">
        <color theme="9" tint="0.39997558519241921"/>
      </horizontal>
    </border>
  </borders>
  <cellStyleXfs count="1">
    <xf fontId="0" fillId="0" borderId="0" numFmtId="0" applyNumberFormat="1" applyFont="1" applyFill="1" applyBorder="1"/>
  </cellStyleXfs>
  <cellXfs count="17">
    <xf fontId="0" fillId="0" borderId="0" numFmtId="0" xfId="0" quotePrefix="0" pivotButton="0"/>
    <xf fontId="0" fillId="0" borderId="0" numFmtId="0" xfId="0" applyAlignment="1" quotePrefix="0" pivotButton="0">
      <alignment horizontal="left" vertical="center"/>
    </xf>
    <xf fontId="1" fillId="2" borderId="1" numFmtId="0" xfId="0" applyFont="1" applyFill="1" applyBorder="1" applyAlignment="1" quotePrefix="0" pivotButton="0">
      <alignment horizontal="center" vertical="center"/>
    </xf>
    <xf fontId="2" fillId="3" borderId="2" numFmtId="164" xfId="0" applyNumberFormat="1" applyFont="1" applyFill="1" applyBorder="1" applyAlignment="1" quotePrefix="0" pivotButton="0">
      <alignment horizontal="left" vertical="center"/>
    </xf>
    <xf fontId="3" fillId="4" borderId="2" numFmtId="164" xfId="0" applyNumberFormat="1" applyFont="1" applyFill="1" applyBorder="1" applyAlignment="1" quotePrefix="0" pivotButton="0">
      <alignment horizontal="left" vertical="center"/>
    </xf>
    <xf fontId="4" fillId="3" borderId="2" numFmtId="164" xfId="0" applyNumberFormat="1" applyFont="1" applyFill="1" applyBorder="1" applyAlignment="1" quotePrefix="0" pivotButton="0">
      <alignment horizontal="left" vertical="center"/>
    </xf>
    <xf fontId="2" fillId="3" borderId="3" numFmtId="164" xfId="0" applyNumberFormat="1" applyFont="1" applyFill="1" applyBorder="1" applyAlignment="1" quotePrefix="0" pivotButton="0">
      <alignment horizontal="left" vertical="center"/>
    </xf>
    <xf fontId="3" fillId="4" borderId="3" numFmtId="164" xfId="0" applyNumberFormat="1" applyFont="1" applyFill="1" applyBorder="1" applyAlignment="1" quotePrefix="0" pivotButton="0">
      <alignment horizontal="left" vertical="center"/>
    </xf>
    <xf fontId="4" fillId="3" borderId="3" numFmtId="164" xfId="0" applyNumberFormat="1" applyFont="1" applyFill="1" applyBorder="1" applyAlignment="1" quotePrefix="0" pivotButton="0">
      <alignment horizontal="left" vertical="center"/>
    </xf>
    <xf fontId="5" fillId="3" borderId="3" numFmtId="164" xfId="0" applyNumberFormat="1" applyFont="1" applyFill="1" applyBorder="1" applyAlignment="1" quotePrefix="0" pivotButton="0">
      <alignment horizontal="left" vertical="center"/>
    </xf>
    <xf fontId="1" fillId="2" borderId="4" numFmtId="0" xfId="0" applyFont="1" applyFill="1" applyBorder="1" applyAlignment="1" quotePrefix="0" pivotButton="0">
      <alignment horizontal="center" vertical="center"/>
    </xf>
    <xf fontId="2" fillId="3" borderId="5" numFmtId="164" xfId="0" applyNumberFormat="1" applyFont="1" applyFill="1" applyBorder="1" applyAlignment="1" quotePrefix="0" pivotButton="0">
      <alignment horizontal="left" vertical="center"/>
    </xf>
    <xf fontId="3" fillId="4" borderId="5" numFmtId="164" xfId="0" applyNumberFormat="1" applyFont="1" applyFill="1" applyBorder="1" applyAlignment="1" quotePrefix="0" pivotButton="0">
      <alignment horizontal="left" vertical="center"/>
    </xf>
    <xf fontId="4" fillId="3" borderId="5" numFmtId="164" xfId="0" applyNumberFormat="1" applyFont="1" applyFill="1" applyBorder="1" applyAlignment="1" quotePrefix="0" pivotButton="0">
      <alignment horizontal="left" vertical="center"/>
    </xf>
    <xf fontId="2" fillId="3" borderId="6" numFmtId="164" xfId="0" applyNumberFormat="1" applyFont="1" applyFill="1" applyBorder="1" applyAlignment="1" quotePrefix="0" pivotButton="0">
      <alignment horizontal="left" vertical="center"/>
    </xf>
    <xf fontId="3" fillId="4" borderId="6" numFmtId="164" xfId="0" applyNumberFormat="1" applyFont="1" applyFill="1" applyBorder="1" applyAlignment="1" quotePrefix="0" pivotButton="0">
      <alignment horizontal="left" vertical="center"/>
    </xf>
    <xf fontId="4" fillId="3" borderId="6" numFmtId="164" xfId="0" applyNumberFormat="1" applyFont="1" applyFill="1" applyBorder="1" applyAlignment="1" quotePrefix="0" pivotButton="0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displayName="Tableau1" ref="$A$1:$D$73">
  <autoFilter ref="$A$1:$D$73"/>
  <tableColumns count="4">
    <tableColumn id="1" name="Nom"/>
    <tableColumn id="2" name="Prénom"/>
    <tableColumn id="3" name="Date de Naissance"/>
    <tableColumn id="4" name="Alerte / Nouvel Âge"/>
  </tableColumns>
  <tableStyleInfo name="TableStyleMedium7" showFirstColumn="0" showLastColumn="0" showRowStripes="1" showColumnStripes="0"/>
</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GridLines="1" topLeftCell="A72" zoomScale="100" workbookViewId="0">
      <selection activeCell="A1" activeCellId="0" sqref="A1"/>
    </sheetView>
  </sheetViews>
  <sheetFormatPr baseColWidth="8" defaultRowHeight="14.25"/>
  <cols>
    <col customWidth="1" min="1" max="1" width="31.421875"/>
    <col customWidth="1" min="2" max="2" width="30.7109375"/>
    <col customWidth="1" min="3" max="3" width="44.8515625"/>
    <col customWidth="1" min="4" max="4" style="1" width="68.28125"/>
  </cols>
  <sheetData>
    <row r="1" ht="49.5" customHeight="1">
      <c r="A1" s="2" t="s">
        <v>0</v>
      </c>
      <c r="B1" s="2" t="s">
        <v>1</v>
      </c>
      <c r="C1" s="2" t="s">
        <v>2</v>
      </c>
      <c r="D1" s="2" t="s">
        <v>3</v>
      </c>
    </row>
    <row r="2" ht="49.5" customHeight="1">
      <c r="A2" s="3" t="s">
        <v>4</v>
      </c>
      <c r="B2" s="3" t="s">
        <v>5</v>
      </c>
      <c r="C2" s="4">
        <f>DATE(1966,10,6)</f>
        <v>24386</v>
      </c>
      <c r="D2" s="5" t="str">
        <f t="shared" ref="D2:D5" ca="1" si="0">IF(AND(DAY(C2)=DAY(TODAY()),MONTH(C2)=MONTH(TODAY())),"🎉 Aujourd'hui ! Fête ses "&amp;DATEDIF(C2,TODAY(),"Y")&amp;" ans",IF(AND(DAY(C2)=DAY(TODAY()+1),MONTH(C2)=MONTH(TODAY()+1)),"⏳ Demain ! Fêtera ses "&amp;(DATEDIF(C2,TODAY(),"Y")+1)&amp;" ans",""))</f>
        <v/>
      </c>
    </row>
    <row r="3" ht="49.5" customHeight="1">
      <c r="A3" s="6" t="s">
        <v>6</v>
      </c>
      <c r="B3" s="6" t="s">
        <v>7</v>
      </c>
      <c r="C3" s="7">
        <f>DATE(1936,1,9)</f>
        <v>13158</v>
      </c>
      <c r="D3" s="8" t="str">
        <f t="shared" ca="1" si="0"/>
        <v/>
      </c>
    </row>
    <row r="4" ht="49.5" customHeight="1">
      <c r="A4" s="6" t="s">
        <v>8</v>
      </c>
      <c r="B4" s="6" t="s">
        <v>9</v>
      </c>
      <c r="C4" s="7">
        <f>DATE(1951,10,7)</f>
        <v>18908</v>
      </c>
      <c r="D4" s="8" t="str">
        <f t="shared" ca="1" si="0"/>
        <v xml:space="preserve">🎉 Aujourd'hui ! Fête ses 75 ans</v>
      </c>
    </row>
    <row r="5" ht="49.5" customHeight="1">
      <c r="A5" s="6" t="s">
        <v>10</v>
      </c>
      <c r="B5" s="6" t="s">
        <v>11</v>
      </c>
      <c r="C5" s="7">
        <f>DATE(1998,1,22)</f>
        <v>35817</v>
      </c>
      <c r="D5" s="8" t="str">
        <f t="shared" ca="1" si="0"/>
        <v/>
      </c>
    </row>
    <row r="6" ht="49.5" customHeight="1">
      <c r="A6" s="6" t="s">
        <v>12</v>
      </c>
      <c r="B6" s="6" t="s">
        <v>13</v>
      </c>
      <c r="C6" s="7">
        <f>DATE(1951,2,1)</f>
        <v>18660</v>
      </c>
      <c r="D6" s="9"/>
    </row>
    <row r="7" ht="49.5" customHeight="1">
      <c r="A7" s="6" t="s">
        <v>14</v>
      </c>
      <c r="B7" s="6" t="s">
        <v>15</v>
      </c>
      <c r="C7" s="7">
        <f>DATE(1993,2,7)</f>
        <v>34007</v>
      </c>
      <c r="D7" s="9"/>
    </row>
    <row r="8" ht="49.5" customHeight="1">
      <c r="A8" s="6" t="s">
        <v>14</v>
      </c>
      <c r="B8" s="6" t="s">
        <v>16</v>
      </c>
      <c r="C8" s="7">
        <f>DATE(1943,2,10)</f>
        <v>15747</v>
      </c>
      <c r="D8" s="9"/>
    </row>
    <row r="9" ht="49.5" customHeight="1">
      <c r="A9" s="6" t="s">
        <v>17</v>
      </c>
      <c r="B9" s="6" t="s">
        <v>18</v>
      </c>
      <c r="C9" s="7">
        <f>DATE(1950,2,10)</f>
        <v>18304</v>
      </c>
      <c r="D9" s="9"/>
    </row>
    <row r="10" ht="49.5" customHeight="1">
      <c r="A10" s="6" t="s">
        <v>6</v>
      </c>
      <c r="B10" s="6" t="s">
        <v>19</v>
      </c>
      <c r="C10" s="7">
        <f>DATE(1974,2,12)</f>
        <v>27072</v>
      </c>
      <c r="D10" s="9"/>
    </row>
    <row r="11" ht="49.5" customHeight="1">
      <c r="A11" s="6" t="s">
        <v>20</v>
      </c>
      <c r="B11" s="6" t="s">
        <v>21</v>
      </c>
      <c r="C11" s="7">
        <f>DATE(1960,2,14)</f>
        <v>21960</v>
      </c>
      <c r="D11" s="9"/>
    </row>
    <row r="12" ht="49.5" customHeight="1">
      <c r="A12" s="6" t="s">
        <v>8</v>
      </c>
      <c r="B12" s="6" t="s">
        <v>22</v>
      </c>
      <c r="C12" s="7">
        <f>DATE(1947,2,23)</f>
        <v>17221</v>
      </c>
      <c r="D12" s="9"/>
    </row>
    <row r="13" ht="49.5" customHeight="1">
      <c r="A13" s="6" t="s">
        <v>23</v>
      </c>
      <c r="B13" s="6" t="s">
        <v>24</v>
      </c>
      <c r="C13" s="7">
        <f>DATE(1962,2,27)</f>
        <v>22704</v>
      </c>
      <c r="D13" s="9"/>
    </row>
    <row r="14" ht="49.5" customHeight="1">
      <c r="A14" s="6" t="s">
        <v>6</v>
      </c>
      <c r="B14" s="6" t="s">
        <v>25</v>
      </c>
      <c r="C14" s="7">
        <f>DATE(1961,2,27)</f>
        <v>22339</v>
      </c>
      <c r="D14" s="9"/>
    </row>
    <row r="15" ht="49.5" customHeight="1">
      <c r="A15" s="6" t="s">
        <v>26</v>
      </c>
      <c r="B15" s="6" t="s">
        <v>27</v>
      </c>
      <c r="C15" s="7">
        <f>DATE(1963,3,1)</f>
        <v>23071</v>
      </c>
      <c r="D15" s="9"/>
    </row>
    <row r="16" ht="49.5" customHeight="1">
      <c r="A16" s="6" t="s">
        <v>6</v>
      </c>
      <c r="B16" s="6" t="s">
        <v>28</v>
      </c>
      <c r="C16" s="7">
        <f>DATE(1938,3,3)</f>
        <v>13942</v>
      </c>
      <c r="D16" s="9"/>
    </row>
    <row r="17" ht="49.5" customHeight="1">
      <c r="A17" s="6" t="s">
        <v>29</v>
      </c>
      <c r="B17" s="6" t="s">
        <v>30</v>
      </c>
      <c r="C17" s="7">
        <f>DATE(1959,3,8)</f>
        <v>21617</v>
      </c>
      <c r="D17" s="9"/>
    </row>
    <row r="18" ht="49.5" customHeight="1">
      <c r="A18" s="6" t="s">
        <v>6</v>
      </c>
      <c r="B18" s="6" t="s">
        <v>31</v>
      </c>
      <c r="C18" s="7">
        <f>DATE(1978,3,8)</f>
        <v>28557</v>
      </c>
      <c r="D18" s="9"/>
    </row>
    <row r="19" ht="49.5" customHeight="1">
      <c r="A19" s="6" t="s">
        <v>32</v>
      </c>
      <c r="B19" s="6" t="s">
        <v>33</v>
      </c>
      <c r="C19" s="7">
        <f>DATE(1946,3,12)</f>
        <v>16873</v>
      </c>
      <c r="D19" s="9"/>
    </row>
    <row r="20" ht="49.5" customHeight="1">
      <c r="A20" s="6" t="s">
        <v>34</v>
      </c>
      <c r="B20" s="6" t="s">
        <v>35</v>
      </c>
      <c r="C20" s="7">
        <f>DATE(1950,3,19)</f>
        <v>18341</v>
      </c>
      <c r="D20" s="9"/>
    </row>
    <row r="21" ht="49.5" customHeight="1">
      <c r="A21" s="6" t="s">
        <v>36</v>
      </c>
      <c r="B21" s="6" t="s">
        <v>37</v>
      </c>
      <c r="C21" s="7">
        <f>DATE(1991,3,21)</f>
        <v>33318</v>
      </c>
      <c r="D21" s="9"/>
    </row>
    <row r="22" ht="49.5" customHeight="1">
      <c r="A22" s="6" t="s">
        <v>8</v>
      </c>
      <c r="B22" s="6" t="s">
        <v>38</v>
      </c>
      <c r="C22" s="7">
        <f>DATE(1996,3,22)</f>
        <v>35146</v>
      </c>
      <c r="D22" s="9"/>
    </row>
    <row r="23" ht="49.5" customHeight="1">
      <c r="A23" s="6" t="s">
        <v>39</v>
      </c>
      <c r="B23" s="6" t="s">
        <v>40</v>
      </c>
      <c r="C23" s="7">
        <f>DATE(1949,3,26)</f>
        <v>17983</v>
      </c>
      <c r="D23" s="9"/>
    </row>
    <row r="24" ht="49.5" customHeight="1">
      <c r="A24" s="6" t="s">
        <v>41</v>
      </c>
      <c r="B24" s="6" t="s">
        <v>42</v>
      </c>
      <c r="C24" s="7">
        <f t="shared" ref="C24:C25" si="1">DATE(1958,3,30)</f>
        <v>21274</v>
      </c>
      <c r="D24" s="9"/>
    </row>
    <row r="25" ht="49.5" customHeight="1">
      <c r="A25" s="6" t="s">
        <v>36</v>
      </c>
      <c r="B25" s="6" t="s">
        <v>43</v>
      </c>
      <c r="C25" s="7">
        <f t="shared" si="1"/>
        <v>21274</v>
      </c>
      <c r="D25" s="9"/>
    </row>
    <row r="26" ht="49.5" customHeight="1">
      <c r="A26" s="6" t="s">
        <v>6</v>
      </c>
      <c r="B26" s="6" t="s">
        <v>44</v>
      </c>
      <c r="C26" s="7">
        <f>DATE(1976,4,5)</f>
        <v>27855</v>
      </c>
      <c r="D26" s="9"/>
    </row>
    <row r="27" ht="49.5" customHeight="1">
      <c r="A27" s="6" t="s">
        <v>10</v>
      </c>
      <c r="B27" s="6" t="s">
        <v>45</v>
      </c>
      <c r="C27" s="7">
        <f>DATE(1999,4,29)</f>
        <v>36279</v>
      </c>
      <c r="D27" s="9"/>
    </row>
    <row r="28" ht="49.5" customHeight="1">
      <c r="A28" s="6" t="s">
        <v>41</v>
      </c>
      <c r="B28" s="6" t="s">
        <v>46</v>
      </c>
      <c r="C28" s="7">
        <f>DATE(1960,5,4)</f>
        <v>22040</v>
      </c>
      <c r="D28" s="9"/>
    </row>
    <row r="29" ht="49.5" customHeight="1">
      <c r="A29" s="6" t="s">
        <v>8</v>
      </c>
      <c r="B29" s="6" t="s">
        <v>47</v>
      </c>
      <c r="C29" s="7">
        <f>DATE(2004,5,5)</f>
        <v>38112</v>
      </c>
      <c r="D29" s="9"/>
    </row>
    <row r="30" ht="49.5" customHeight="1">
      <c r="A30" s="6" t="s">
        <v>6</v>
      </c>
      <c r="B30" s="6" t="s">
        <v>48</v>
      </c>
      <c r="C30" s="7">
        <f>DATE(1948,5,11)</f>
        <v>17664</v>
      </c>
      <c r="D30" s="9"/>
    </row>
    <row r="31" ht="49.5" customHeight="1">
      <c r="A31" s="6" t="s">
        <v>49</v>
      </c>
      <c r="B31" s="6" t="s">
        <v>50</v>
      </c>
      <c r="C31" s="7">
        <f>DATE(1969,5,11)</f>
        <v>25334</v>
      </c>
      <c r="D31" s="9"/>
    </row>
    <row r="32" ht="49.5" customHeight="1">
      <c r="A32" s="6" t="s">
        <v>41</v>
      </c>
      <c r="B32" s="6" t="s">
        <v>51</v>
      </c>
      <c r="C32" s="7">
        <f>DATE(1936,5,12)</f>
        <v>13282</v>
      </c>
      <c r="D32" s="9"/>
    </row>
    <row r="33" ht="49.5" customHeight="1">
      <c r="A33" s="6" t="s">
        <v>14</v>
      </c>
      <c r="B33" s="6" t="s">
        <v>52</v>
      </c>
      <c r="C33" s="7">
        <f>DATE(1969,5,14)</f>
        <v>25337</v>
      </c>
      <c r="D33" s="9"/>
    </row>
    <row r="34" ht="49.5" customHeight="1">
      <c r="A34" s="6" t="s">
        <v>41</v>
      </c>
      <c r="B34" s="6" t="s">
        <v>53</v>
      </c>
      <c r="C34" s="7">
        <f>DATE(1964,5,15)</f>
        <v>23512</v>
      </c>
      <c r="D34" s="9"/>
    </row>
    <row r="35" ht="49.5" customHeight="1">
      <c r="A35" s="6" t="s">
        <v>54</v>
      </c>
      <c r="B35" s="6" t="s">
        <v>55</v>
      </c>
      <c r="C35" s="7">
        <f>DATE(1987,5,20)</f>
        <v>31917</v>
      </c>
      <c r="D35" s="9"/>
    </row>
    <row r="36" ht="49.5" customHeight="1">
      <c r="A36" s="6" t="s">
        <v>6</v>
      </c>
      <c r="B36" s="6" t="s">
        <v>56</v>
      </c>
      <c r="C36" s="7">
        <f>DATE(1981,5,22)</f>
        <v>29728</v>
      </c>
      <c r="D36" s="9"/>
    </row>
    <row r="37" ht="49.5" customHeight="1">
      <c r="A37" s="6" t="s">
        <v>8</v>
      </c>
      <c r="B37" s="6" t="s">
        <v>57</v>
      </c>
      <c r="C37" s="7">
        <f>DATE(1971,5,30)</f>
        <v>26083</v>
      </c>
      <c r="D37" s="9"/>
    </row>
    <row r="38" ht="49.5" customHeight="1">
      <c r="A38" s="6" t="s">
        <v>58</v>
      </c>
      <c r="B38" s="6" t="s">
        <v>59</v>
      </c>
      <c r="C38" s="7">
        <f>DATE(1949,6,3)</f>
        <v>18052</v>
      </c>
      <c r="D38" s="9"/>
    </row>
    <row r="39" ht="49.5" customHeight="1">
      <c r="A39" s="6" t="s">
        <v>10</v>
      </c>
      <c r="B39" s="6" t="s">
        <v>60</v>
      </c>
      <c r="C39" s="7">
        <f>DATE(1971,6,8)</f>
        <v>26092</v>
      </c>
      <c r="D39" s="9"/>
    </row>
    <row r="40" ht="49.5" customHeight="1">
      <c r="A40" s="6" t="s">
        <v>61</v>
      </c>
      <c r="B40" s="6" t="s">
        <v>62</v>
      </c>
      <c r="C40" s="7">
        <f>DATE(1948,6,9)</f>
        <v>17693</v>
      </c>
      <c r="D40" s="9"/>
    </row>
    <row r="41" ht="49.5" customHeight="1">
      <c r="A41" s="6" t="s">
        <v>8</v>
      </c>
      <c r="B41" s="6" t="s">
        <v>63</v>
      </c>
      <c r="C41" s="7">
        <f>DATE(1986,6,17)</f>
        <v>31580</v>
      </c>
      <c r="D41" s="9"/>
    </row>
    <row r="42" ht="49.5" customHeight="1">
      <c r="A42" s="6" t="s">
        <v>41</v>
      </c>
      <c r="B42" s="6" t="s">
        <v>64</v>
      </c>
      <c r="C42" s="7">
        <f>DATE(1935,7,8)</f>
        <v>12973</v>
      </c>
      <c r="D42" s="9"/>
    </row>
    <row r="43" ht="49.5" customHeight="1">
      <c r="A43" s="6" t="s">
        <v>10</v>
      </c>
      <c r="B43" s="6" t="s">
        <v>65</v>
      </c>
      <c r="C43" s="7">
        <f>DATE(1951,7,8)</f>
        <v>18817</v>
      </c>
      <c r="D43" s="9"/>
    </row>
    <row r="44" ht="49.5" customHeight="1">
      <c r="A44" s="6" t="s">
        <v>66</v>
      </c>
      <c r="B44" s="6" t="s">
        <v>67</v>
      </c>
      <c r="C44" s="7">
        <f>DATE(1952,7,11)</f>
        <v>19186</v>
      </c>
      <c r="D44" s="9"/>
    </row>
    <row r="45" ht="49.5" customHeight="1">
      <c r="A45" s="6" t="s">
        <v>10</v>
      </c>
      <c r="B45" s="6" t="s">
        <v>68</v>
      </c>
      <c r="C45" s="7">
        <f>DATE(1968,7,11)</f>
        <v>25030</v>
      </c>
      <c r="D45" s="9"/>
    </row>
    <row r="46" ht="49.5" customHeight="1">
      <c r="A46" s="6" t="s">
        <v>6</v>
      </c>
      <c r="B46" s="6" t="s">
        <v>69</v>
      </c>
      <c r="C46" s="7">
        <f>DATE(1958,7,12)</f>
        <v>21378</v>
      </c>
      <c r="D46" s="9"/>
    </row>
    <row r="47" ht="49.5" customHeight="1">
      <c r="A47" s="6" t="s">
        <v>70</v>
      </c>
      <c r="B47" s="6" t="s">
        <v>71</v>
      </c>
      <c r="C47" s="7">
        <f>DATE(1951,7,16)</f>
        <v>18825</v>
      </c>
      <c r="D47" s="9"/>
    </row>
    <row r="48" ht="49.5" customHeight="1">
      <c r="A48" s="6" t="s">
        <v>72</v>
      </c>
      <c r="B48" s="6" t="s">
        <v>63</v>
      </c>
      <c r="C48" s="7">
        <f>DATE(1981,7,16)</f>
        <v>29783</v>
      </c>
      <c r="D48" s="9"/>
    </row>
    <row r="49" ht="49.5" customHeight="1">
      <c r="A49" s="6" t="s">
        <v>29</v>
      </c>
      <c r="B49" s="6" t="s">
        <v>64</v>
      </c>
      <c r="C49" s="7">
        <f>DATE(1961,7,21)</f>
        <v>22483</v>
      </c>
      <c r="D49" s="9"/>
    </row>
    <row r="50" ht="49.5" customHeight="1">
      <c r="A50" s="6" t="s">
        <v>73</v>
      </c>
      <c r="B50" s="6" t="s">
        <v>67</v>
      </c>
      <c r="C50" s="7">
        <f>DATE(1950,8,8)</f>
        <v>18483</v>
      </c>
      <c r="D50" s="9"/>
    </row>
    <row r="51" ht="49.5" customHeight="1">
      <c r="A51" s="6" t="s">
        <v>73</v>
      </c>
      <c r="B51" s="6" t="s">
        <v>74</v>
      </c>
      <c r="C51" s="7">
        <f>DATE(1951,8,9)</f>
        <v>18849</v>
      </c>
      <c r="D51" s="9"/>
    </row>
    <row r="52" ht="49.5" customHeight="1">
      <c r="A52" s="6" t="s">
        <v>75</v>
      </c>
      <c r="B52" s="6" t="s">
        <v>76</v>
      </c>
      <c r="C52" s="7">
        <f>DATE(1949,8,11)</f>
        <v>18121</v>
      </c>
      <c r="D52" s="9"/>
    </row>
    <row r="53" ht="49.5" customHeight="1">
      <c r="A53" s="6" t="s">
        <v>77</v>
      </c>
      <c r="B53" s="6" t="s">
        <v>78</v>
      </c>
      <c r="C53" s="7">
        <f>DATE(1983,8,12)</f>
        <v>30540</v>
      </c>
      <c r="D53" s="9"/>
    </row>
    <row r="54" ht="49.5" customHeight="1">
      <c r="A54" s="6" t="s">
        <v>79</v>
      </c>
      <c r="B54" s="6" t="s">
        <v>80</v>
      </c>
      <c r="C54" s="7">
        <f>DATE(2021,8,16)</f>
        <v>44424</v>
      </c>
      <c r="D54" s="9"/>
    </row>
    <row r="55" ht="49.5" customHeight="1">
      <c r="A55" s="6" t="s">
        <v>81</v>
      </c>
      <c r="B55" s="6" t="s">
        <v>82</v>
      </c>
      <c r="C55" s="7">
        <f>DATE(1978,8,31)</f>
        <v>28733</v>
      </c>
      <c r="D55" s="9"/>
    </row>
    <row r="56" ht="49.5" customHeight="1">
      <c r="A56" s="6" t="s">
        <v>36</v>
      </c>
      <c r="B56" s="6" t="s">
        <v>83</v>
      </c>
      <c r="C56" s="7">
        <f>DATE(1985,9,6)</f>
        <v>31296</v>
      </c>
      <c r="D56" s="9"/>
    </row>
    <row r="57" ht="49.5" customHeight="1">
      <c r="A57" s="6" t="s">
        <v>84</v>
      </c>
      <c r="B57" s="6" t="s">
        <v>9</v>
      </c>
      <c r="C57" s="7">
        <f>DATE(1936,9,7)</f>
        <v>13400</v>
      </c>
      <c r="D57" s="9"/>
    </row>
    <row r="58" ht="49.5" customHeight="1">
      <c r="A58" s="6" t="s">
        <v>85</v>
      </c>
      <c r="B58" s="6" t="s">
        <v>86</v>
      </c>
      <c r="C58" s="7">
        <f>DATE(1931,9,8)</f>
        <v>11574</v>
      </c>
      <c r="D58" s="9"/>
    </row>
    <row r="59" ht="49.5" customHeight="1">
      <c r="A59" s="6" t="s">
        <v>77</v>
      </c>
      <c r="B59" s="6" t="s">
        <v>87</v>
      </c>
      <c r="C59" s="7">
        <f>DATE(2003,9,30)</f>
        <v>37894</v>
      </c>
      <c r="D59" s="9"/>
    </row>
    <row r="60" ht="49.5" customHeight="1">
      <c r="A60" s="6" t="s">
        <v>88</v>
      </c>
      <c r="B60" s="6" t="s">
        <v>67</v>
      </c>
      <c r="C60" s="7">
        <f>DATE(1949,10,1)</f>
        <v>18172</v>
      </c>
      <c r="D60" s="9"/>
    </row>
    <row r="61" ht="49.5" customHeight="1">
      <c r="A61" s="6" t="s">
        <v>70</v>
      </c>
      <c r="B61" s="6" t="s">
        <v>89</v>
      </c>
      <c r="C61" s="7">
        <f>DATE(1958,10,2)</f>
        <v>21460</v>
      </c>
      <c r="D61" s="9"/>
    </row>
    <row r="62" ht="49.5" customHeight="1">
      <c r="A62" s="6" t="s">
        <v>66</v>
      </c>
      <c r="B62" s="6" t="s">
        <v>90</v>
      </c>
      <c r="C62" s="7">
        <f>DATE(1952,10,3)</f>
        <v>19270</v>
      </c>
      <c r="D62" s="9"/>
    </row>
    <row r="63" ht="49.5" customHeight="1">
      <c r="A63" s="6" t="s">
        <v>91</v>
      </c>
      <c r="B63" s="6" t="s">
        <v>92</v>
      </c>
      <c r="C63" s="7">
        <f>DATE(1941,11,7)</f>
        <v>15287</v>
      </c>
      <c r="D63" s="9"/>
    </row>
    <row r="64" ht="49.5" customHeight="1">
      <c r="A64" s="6" t="s">
        <v>8</v>
      </c>
      <c r="B64" s="6" t="s">
        <v>93</v>
      </c>
      <c r="C64" s="7">
        <f>DATE(1967,10,15)</f>
        <v>24760</v>
      </c>
      <c r="D64" s="9"/>
    </row>
    <row r="65" ht="49.5" customHeight="1">
      <c r="A65" s="6" t="s">
        <v>6</v>
      </c>
      <c r="B65" s="6" t="s">
        <v>94</v>
      </c>
      <c r="C65" s="7">
        <f>DATE(1955,10,25)</f>
        <v>20387</v>
      </c>
      <c r="D65" s="9"/>
    </row>
    <row r="66" ht="49.5" customHeight="1">
      <c r="A66" s="6" t="s">
        <v>34</v>
      </c>
      <c r="B66" s="6" t="s">
        <v>95</v>
      </c>
      <c r="C66" s="7">
        <f>DATE(1972,10,25)</f>
        <v>26597</v>
      </c>
      <c r="D66" s="9"/>
    </row>
    <row r="67" ht="49.5" customHeight="1">
      <c r="A67" s="6" t="s">
        <v>70</v>
      </c>
      <c r="B67" s="6" t="s">
        <v>96</v>
      </c>
      <c r="C67" s="7">
        <f>DATE(1991,10,27)</f>
        <v>33538</v>
      </c>
      <c r="D67" s="9"/>
    </row>
    <row r="68" ht="49.5" customHeight="1">
      <c r="A68" s="6" t="s">
        <v>6</v>
      </c>
      <c r="B68" s="6" t="s">
        <v>97</v>
      </c>
      <c r="C68" s="7">
        <f>DATE(1984,10,27)</f>
        <v>30982</v>
      </c>
      <c r="D68" s="9"/>
    </row>
    <row r="69" ht="49.5" customHeight="1">
      <c r="A69" s="6" t="s">
        <v>98</v>
      </c>
      <c r="B69" s="6" t="s">
        <v>76</v>
      </c>
      <c r="C69" s="7">
        <f>DATE(1946,11,17)</f>
        <v>17123</v>
      </c>
      <c r="D69" s="9"/>
    </row>
    <row r="70" ht="49.5" customHeight="1">
      <c r="A70" s="6" t="s">
        <v>6</v>
      </c>
      <c r="B70" s="6" t="s">
        <v>99</v>
      </c>
      <c r="C70" s="7">
        <f>DATE(1948,12,4)</f>
        <v>17871</v>
      </c>
      <c r="D70" s="9"/>
    </row>
    <row r="71" ht="49.5" customHeight="1">
      <c r="A71" s="6" t="s">
        <v>10</v>
      </c>
      <c r="B71" s="6" t="s">
        <v>100</v>
      </c>
      <c r="C71" s="7">
        <f>DATE(1949,12,5)</f>
        <v>18237</v>
      </c>
      <c r="D71" s="9"/>
    </row>
    <row r="72" ht="49.5" customHeight="1">
      <c r="A72" s="6" t="s">
        <v>32</v>
      </c>
      <c r="B72" s="6" t="s">
        <v>101</v>
      </c>
      <c r="C72" s="7">
        <f>DATE(1952,12,10)</f>
        <v>19338</v>
      </c>
      <c r="D72" s="9"/>
    </row>
    <row r="73" ht="49.5" customHeight="1">
      <c r="A73" s="6" t="s">
        <v>102</v>
      </c>
      <c r="B73" s="6" t="s">
        <v>103</v>
      </c>
      <c r="C73" s="7">
        <f>DATE(1953,12,10)</f>
        <v>19703</v>
      </c>
      <c r="D73" s="9"/>
    </row>
  </sheetData>
  <printOptions headings="0" gridLines="0"/>
  <pageMargins left="0.75" right="0.75" top="1" bottom="1" header="0.5" footer="0.5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6088A28-E2C6-48F0-8B2D-5BF431B60C94}">
            <xm:f>$K4="AUJOURD'HUI anniversaire de :"</xm:f>
            <x14:dxf>
              <font>
                <b/>
                <i val="0"/>
                <color indexed="2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indexed="3"/>
                  </stop>
                  <stop position="1">
                    <color indexed="5"/>
                  </stop>
                </gradientFill>
              </fill>
            </x14:dxf>
          </x14:cfRule>
          <xm:sqref>A2:B73</xm:sqref>
        </x14:conditionalFormatting>
        <x14:conditionalFormatting xmlns:xm="http://schemas.microsoft.com/office/excel/2006/main">
          <x14:cfRule type="expression" priority="1" id="{99F1A9D0-51F0-4DD3-A550-712D14E51E55}">
            <xm:f>$K4="DEMAIN anniversaire de :"</xm:f>
            <x14:dxf>
              <font>
                <b/>
                <i val="0"/>
                <color rgb="FF0000CC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theme="5" tint="0.40000610370189521"/>
                  </stop>
                  <stop position="1">
                    <color indexed="5"/>
                  </stop>
                </gradientFill>
              </fill>
            </x14:dxf>
          </x14:cfRule>
          <xm:sqref>A2:B73</xm:sqref>
        </x14:conditionalFormatting>
        <x14:conditionalFormatting xmlns:xm="http://schemas.microsoft.com/office/excel/2006/main">
          <x14:cfRule type="expression" priority="9" id="{7225ABDC-4767-44EA-ABF8-38073622EDB8}">
            <xm:f>$K4="AUJOURD'HUI anniversaire de :"</xm:f>
            <x14:dxf>
              <font>
                <b/>
                <i val="0"/>
                <color indexed="2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indexed="3"/>
                  </stop>
                  <stop position="1">
                    <color indexed="5"/>
                  </stop>
                </gradientFill>
              </fill>
            </x14:dxf>
          </x14:cfRule>
          <xm:sqref>C2:C73</xm:sqref>
        </x14:conditionalFormatting>
        <x14:conditionalFormatting xmlns:xm="http://schemas.microsoft.com/office/excel/2006/main">
          <x14:cfRule type="expression" priority="10" id="{C796BA93-8A22-4F6F-A36E-3495EE1E3A74}">
            <xm:f>$K4="DEMAIN anniversaire de :"</xm:f>
            <x14:dxf>
              <font>
                <b/>
                <i val="0"/>
                <color rgb="FF0000CC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theme="5" tint="0.40000610370189521"/>
                  </stop>
                  <stop position="1">
                    <color indexed="5"/>
                  </stop>
                </gradientFill>
              </fill>
            </x14:dxf>
          </x14:cfRule>
          <xm:sqref>C2:C73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width="24.00390625"/>
    <col customWidth="1" min="2" max="4" width="55.421875"/>
  </cols>
  <sheetData>
    <row r="1" ht="49.5" customHeight="1">
      <c r="A1" s="10" t="s">
        <v>0</v>
      </c>
      <c r="B1" s="10" t="s">
        <v>1</v>
      </c>
      <c r="C1" s="10" t="s">
        <v>2</v>
      </c>
      <c r="D1" s="10" t="s">
        <v>3</v>
      </c>
    </row>
    <row r="2" ht="39.75" customHeight="1">
      <c r="A2" s="11"/>
      <c r="B2" s="11" t="s">
        <v>5</v>
      </c>
      <c r="C2" s="12">
        <f>DATE(1966,10,6)</f>
        <v>24386</v>
      </c>
      <c r="D2" s="13" t="str">
        <f t="shared" ref="D2:D4" ca="1" si="2">IF(AND(DAY(C2)=DAY(TODAY()),MONTH(C2)=MONTH(TODAY())),"🎉 Aujourd'hui ! Fête ses "&amp;DATEDIF(C2,TODAY(),"Y")&amp;" ans",IF(AND(DAY(C2)=DAY(TODAY()+1),MONTH(C2)=MONTH(TODAY()+1)),"⏳ Demain ! Fêtera ses "&amp;(DATEDIF(C2,TODAY(),"Y")+1)&amp;" ans",""))</f>
        <v/>
      </c>
    </row>
    <row r="3" ht="39.75" customHeight="1">
      <c r="A3" s="14"/>
      <c r="B3" s="14" t="s">
        <v>7</v>
      </c>
      <c r="C3" s="15">
        <f>DATE(1936,1,9)</f>
        <v>13158</v>
      </c>
      <c r="D3" s="16" t="str">
        <f t="shared" ca="1" si="2"/>
        <v/>
      </c>
    </row>
    <row r="4" ht="39.75" customHeight="1">
      <c r="A4" s="14"/>
      <c r="B4" s="14" t="s">
        <v>9</v>
      </c>
      <c r="C4" s="15">
        <f>DATE(1951,10,7)</f>
        <v>18908</v>
      </c>
      <c r="D4" s="16" t="str">
        <f t="shared" ca="1" si="2"/>
        <v xml:space="preserve">🎉 Aujourd'hui ! Fête ses 75 ans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D1EC387F-466D-4197-8FD5-5BBC3E8D969B}">
            <xm:f>$K4="AUJOURD'HUI anniversaire de :"</xm:f>
            <x14:dxf>
              <font>
                <b/>
                <i val="0"/>
                <color indexed="2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indexed="3"/>
                  </stop>
                  <stop position="1">
                    <color indexed="5"/>
                  </stop>
                </gradientFill>
              </fill>
            </x14:dxf>
          </x14:cfRule>
          <xm:sqref>A2:B4</xm:sqref>
        </x14:conditionalFormatting>
        <x14:conditionalFormatting xmlns:xm="http://schemas.microsoft.com/office/excel/2006/main">
          <x14:cfRule type="expression" priority="1" id="{D68381F0-1862-47BA-8E18-8F82F3645FB2}">
            <xm:f>$K4="DEMAIN anniversaire de :"</xm:f>
            <x14:dxf>
              <font>
                <b/>
                <i val="0"/>
                <color rgb="FF0000CC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theme="5" tint="0.40000610370189521"/>
                  </stop>
                  <stop position="1">
                    <color indexed="5"/>
                  </stop>
                </gradientFill>
              </fill>
            </x14:dxf>
          </x14:cfRule>
          <xm:sqref>A2:B4</xm:sqref>
        </x14:conditionalFormatting>
        <x14:conditionalFormatting xmlns:xm="http://schemas.microsoft.com/office/excel/2006/main">
          <x14:cfRule type="expression" priority="9" id="{1C6CADA7-5B2D-4E42-83CD-3C23C9E50515}">
            <xm:f>$K4="AUJOURD'HUI anniversaire de :"</xm:f>
            <x14:dxf>
              <font>
                <b/>
                <i val="0"/>
                <color indexed="2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indexed="3"/>
                  </stop>
                  <stop position="1">
                    <color indexed="5"/>
                  </stop>
                </gradientFill>
              </fill>
            </x14:dxf>
          </x14:cfRule>
          <xm:sqref>C2:C4</xm:sqref>
        </x14:conditionalFormatting>
        <x14:conditionalFormatting xmlns:xm="http://schemas.microsoft.com/office/excel/2006/main">
          <x14:cfRule type="expression" priority="10" id="{2DAC9D6A-8228-4F70-A73C-77A35C0B711E}">
            <xm:f>$K4="DEMAIN anniversaire de :"</xm:f>
            <x14:dxf>
              <font>
                <b/>
                <i val="0"/>
                <color rgb="FF0000CC"/>
              </font>
              <fill>
                <gradientFill type="path" left="0" right="0" top="0" bottom="0" degree="90">
                  <stop position="0">
                    <color indexed="5"/>
                  </stop>
                  <stop position="0.5">
                    <color theme="5" tint="0.40000610370189521"/>
                  </stop>
                  <stop position="1">
                    <color indexed="5"/>
                  </stop>
                </gradientFill>
              </fill>
            </x14:dxf>
          </x14:cfRule>
          <xm:sqref>C2:C4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ONLYOFFICE/9.4.0.129</Application>
  <HeadingPairs>
    <vt:vector size="0" baseType="variant"/>
  </HeadingPairs>
  <TitlesOfParts>
    <vt:vector size="0" baseType="lpstr"/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revision>5</cp:revision>
  <dcterms:created xsi:type="dcterms:W3CDTF">2026-10-06T11:28:04Z</dcterms:created>
  <dcterms:modified xsi:type="dcterms:W3CDTF">2026-10-07T18:58:17Z</dcterms:modified>
</cp:coreProperties>
</file>