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filterPrivacy="1" codeName="ThisWorkbook"/>
  <xr:revisionPtr revIDLastSave="0" documentId="13_ncr:1_{85304F83-6150-41AB-8D6E-118A6B56CC65}" xr6:coauthVersionLast="47" xr6:coauthVersionMax="47" xr10:uidLastSave="{00000000-0000-0000-0000-000000000000}"/>
  <bookViews>
    <workbookView xWindow="-120" yWindow="-120" windowWidth="20730" windowHeight="11310" activeTab="1" xr2:uid="{00000000-000D-0000-FFFF-FFFF00000000}"/>
  </bookViews>
  <sheets>
    <sheet name="DEMANDEURS" sheetId="1" r:id="rId1"/>
    <sheet name="DEMANDES" sheetId="2" r:id="rId2"/>
    <sheet name="STOCK" sheetId="3" r:id="rId3"/>
  </sheets>
  <definedNames>
    <definedName name="_xlnm._FilterDatabase" localSheetId="1" hidden="1">DEMANDES!$C$1:$AA$1</definedName>
    <definedName name="_xlnm._FilterDatabase" localSheetId="2" hidden="1">STOCK!$A$1:$L$1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2" i="2" l="1" a="1"/>
  <c r="Q2" i="2" s="1"/>
  <c r="V2" i="2"/>
  <c r="L2" i="2"/>
  <c r="D2" i="3"/>
  <c r="R2" i="2" l="1"/>
  <c r="S2" i="2"/>
  <c r="T2" i="2" s="1"/>
  <c r="R23" i="2"/>
  <c r="R21" i="2"/>
  <c r="R22" i="2"/>
  <c r="R24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R1" authorId="0" shapeId="0" xr:uid="{00000000-0006-0000-0000-000001000000}">
      <text>
        <r>
          <rPr>
            <sz val="9"/>
            <color indexed="81"/>
            <rFont val="Tahoma"/>
            <family val="2"/>
          </rPr>
          <t xml:space="preserve">Si N° de casier écrit en </t>
        </r>
        <r>
          <rPr>
            <b/>
            <sz val="9"/>
            <color indexed="81"/>
            <rFont val="Tahoma"/>
            <family val="2"/>
          </rPr>
          <t>rouge</t>
        </r>
        <r>
          <rPr>
            <sz val="9"/>
            <color indexed="81"/>
            <rFont val="Tahoma"/>
            <family val="2"/>
          </rPr>
          <t xml:space="preserve">, un casier contient le nombre </t>
        </r>
        <r>
          <rPr>
            <b/>
            <sz val="9"/>
            <color indexed="81"/>
            <rFont val="Tahoma"/>
            <family val="2"/>
          </rPr>
          <t>exact</t>
        </r>
        <r>
          <rPr>
            <sz val="9"/>
            <color indexed="81"/>
            <rFont val="Tahoma"/>
            <family val="2"/>
          </rPr>
          <t xml:space="preserve"> de pneu demandé.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<sst xmlns="http://schemas.openxmlformats.org/spreadsheetml/2006/main" count="62" uniqueCount="50">
  <si>
    <t>CONSIGNES DEMANDEURS</t>
  </si>
  <si>
    <t>Date demande</t>
  </si>
  <si>
    <t>Identifiant avec la lettre</t>
  </si>
  <si>
    <t>CA</t>
  </si>
  <si>
    <t>IMMAT</t>
  </si>
  <si>
    <t>CHASSIS</t>
  </si>
  <si>
    <t>Marque</t>
  </si>
  <si>
    <t>Type</t>
  </si>
  <si>
    <t>Taille</t>
  </si>
  <si>
    <t>Indice de charge</t>
  </si>
  <si>
    <t>Indice de vitesse</t>
  </si>
  <si>
    <t>Saison</t>
  </si>
  <si>
    <t>Besoin Qté</t>
  </si>
  <si>
    <t>N° Lot</t>
  </si>
  <si>
    <t>Casier</t>
  </si>
  <si>
    <t>Commande</t>
  </si>
  <si>
    <t>Date de solde</t>
  </si>
  <si>
    <t xml:space="preserve">Etat d'avancement </t>
  </si>
  <si>
    <t>Cout</t>
  </si>
  <si>
    <t>N° de DOSSIER</t>
  </si>
  <si>
    <t>Commentaire</t>
  </si>
  <si>
    <t>Annotations</t>
  </si>
  <si>
    <t>FACTURE ATELIER</t>
  </si>
  <si>
    <t>NOM</t>
  </si>
  <si>
    <t>Nb pneu casier</t>
  </si>
  <si>
    <t>N°lot</t>
  </si>
  <si>
    <t>Stock</t>
  </si>
  <si>
    <t>DOT (Semaine)</t>
  </si>
  <si>
    <t>DOT (Année)</t>
  </si>
  <si>
    <t>Avec jantes</t>
  </si>
  <si>
    <t>MICHELIN</t>
  </si>
  <si>
    <t>V</t>
  </si>
  <si>
    <t>AA1</t>
  </si>
  <si>
    <t>U673132</t>
  </si>
  <si>
    <t>BP</t>
  </si>
  <si>
    <t>Largeur</t>
  </si>
  <si>
    <t>Hauteur</t>
  </si>
  <si>
    <t>Diamètre</t>
  </si>
  <si>
    <t>Lettre</t>
  </si>
  <si>
    <t>R</t>
  </si>
  <si>
    <t>ÉTÉ</t>
  </si>
  <si>
    <t>lieu de livraison</t>
  </si>
  <si>
    <t>MOUYSSET</t>
  </si>
  <si>
    <t>Oui</t>
  </si>
  <si>
    <t>PILOTESPORT3</t>
  </si>
  <si>
    <t>FORMAT PNEU</t>
  </si>
  <si>
    <t>INDEX</t>
  </si>
  <si>
    <t>ETAT</t>
  </si>
  <si>
    <t>11-ZEUTF</t>
  </si>
  <si>
    <t>CERUN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</si>
</sst>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;@"/>
  </numFmts>
  <fonts count="10" x14ac:knownFonts="1">
    <font>
      <sz val="11"/>
      <color theme="1"/>
      <name val="Calibri"/>
      <family val="2"/>
      <scheme val="minor"/>
    </font>
    <font>
      <b/>
      <sz val="48"/>
      <color rgb="FF00FF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6"/>
      <color rgb="FF000000"/>
      <name val="Peugeot Style"/>
    </font>
    <font>
      <sz val="8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2" borderId="0" xfId="0" applyFill="1"/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164" fontId="4" fillId="5" borderId="10" xfId="0" applyNumberFormat="1" applyFont="1" applyFill="1" applyBorder="1" applyAlignment="1" applyProtection="1">
      <alignment horizontal="center" vertical="center" wrapText="1"/>
      <protection locked="0"/>
    </xf>
    <xf numFmtId="49" fontId="4" fillId="5" borderId="10" xfId="0" applyNumberFormat="1" applyFont="1" applyFill="1" applyBorder="1" applyAlignment="1" applyProtection="1">
      <alignment horizontal="center" vertical="center"/>
      <protection locked="0"/>
    </xf>
    <xf numFmtId="49" fontId="4" fillId="6" borderId="10" xfId="0" applyNumberFormat="1" applyFont="1" applyFill="1" applyBorder="1" applyAlignment="1" applyProtection="1">
      <alignment horizontal="center" vertical="center"/>
      <protection locked="0"/>
    </xf>
    <xf numFmtId="49" fontId="4" fillId="9" borderId="10" xfId="0" applyNumberFormat="1" applyFont="1" applyFill="1" applyBorder="1" applyAlignment="1" applyProtection="1">
      <alignment horizontal="center" vertical="center" wrapText="1"/>
      <protection locked="0"/>
    </xf>
    <xf numFmtId="0" fontId="5" fillId="5" borderId="10" xfId="0" applyFont="1" applyFill="1" applyBorder="1" applyAlignment="1" applyProtection="1">
      <alignment horizontal="center" vertical="center" wrapText="1"/>
      <protection locked="0"/>
    </xf>
    <xf numFmtId="49" fontId="4" fillId="7" borderId="10" xfId="0" applyNumberFormat="1" applyFont="1" applyFill="1" applyBorder="1" applyAlignment="1">
      <alignment horizontal="center" vertical="center" wrapText="1"/>
    </xf>
    <xf numFmtId="49" fontId="4" fillId="8" borderId="10" xfId="0" applyNumberFormat="1" applyFont="1" applyFill="1" applyBorder="1" applyAlignment="1" applyProtection="1">
      <alignment horizontal="center" vertical="center" wrapText="1"/>
      <protection locked="0"/>
    </xf>
    <xf numFmtId="49" fontId="4" fillId="8" borderId="10" xfId="0" applyNumberFormat="1" applyFont="1" applyFill="1" applyBorder="1" applyAlignment="1">
      <alignment horizontal="center" vertical="center" wrapText="1"/>
    </xf>
    <xf numFmtId="49" fontId="4" fillId="8" borderId="11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10" xfId="0" applyFont="1" applyFill="1" applyBorder="1" applyAlignment="1" applyProtection="1">
      <alignment horizontal="center" vertical="center"/>
      <protection locked="0"/>
    </xf>
    <xf numFmtId="0" fontId="0" fillId="0" borderId="9" xfId="0" applyBorder="1"/>
    <xf numFmtId="1" fontId="7" fillId="10" borderId="12" xfId="0" applyNumberFormat="1" applyFont="1" applyFill="1" applyBorder="1" applyAlignment="1">
      <alignment horizontal="center" vertical="center" wrapText="1"/>
    </xf>
    <xf numFmtId="49" fontId="7" fillId="10" borderId="13" xfId="0" applyNumberFormat="1" applyFont="1" applyFill="1" applyBorder="1" applyAlignment="1">
      <alignment horizontal="center" vertical="center" wrapText="1"/>
    </xf>
    <xf numFmtId="0" fontId="7" fillId="10" borderId="13" xfId="0" applyNumberFormat="1" applyFont="1" applyFill="1" applyBorder="1" applyAlignment="1">
      <alignment horizontal="center" vertical="center" wrapText="1"/>
    </xf>
    <xf numFmtId="0" fontId="7" fillId="10" borderId="13" xfId="0" applyFont="1" applyFill="1" applyBorder="1" applyAlignment="1">
      <alignment horizontal="center" vertical="center" wrapText="1"/>
    </xf>
    <xf numFmtId="1" fontId="7" fillId="10" borderId="13" xfId="0" applyNumberFormat="1" applyFont="1" applyFill="1" applyBorder="1" applyAlignment="1">
      <alignment horizontal="center" vertical="center" wrapText="1"/>
    </xf>
    <xf numFmtId="1" fontId="4" fillId="7" borderId="10" xfId="0" applyNumberFormat="1" applyFont="1" applyFill="1" applyBorder="1" applyAlignment="1">
      <alignment horizontal="center" vertical="center" wrapText="1"/>
    </xf>
    <xf numFmtId="1" fontId="0" fillId="0" borderId="0" xfId="0" applyNumberFormat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1" fontId="0" fillId="0" borderId="0" xfId="0" applyNumberFormat="1" applyBorder="1" applyAlignment="1">
      <alignment horizontal="center" vertical="center"/>
    </xf>
    <xf numFmtId="14" fontId="4" fillId="5" borderId="10" xfId="0" applyNumberFormat="1" applyFont="1" applyFill="1" applyBorder="1" applyAlignment="1" applyProtection="1">
      <alignment horizontal="center" vertical="center" wrapText="1"/>
      <protection locked="0"/>
    </xf>
    <xf numFmtId="14" fontId="0" fillId="0" borderId="0" xfId="0" applyNumberFormat="1" applyBorder="1"/>
    <xf numFmtId="14" fontId="0" fillId="0" borderId="0" xfId="0" applyNumberFormat="1"/>
    <xf numFmtId="0" fontId="0" fillId="0" borderId="0" xfId="0" applyBorder="1"/>
    <xf numFmtId="0" fontId="0" fillId="0" borderId="14" xfId="0" applyBorder="1"/>
    <xf numFmtId="0" fontId="0" fillId="0" borderId="9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9" xfId="0" applyBorder="1" applyAlignment="1">
      <alignment horizontal="right" vertical="center"/>
    </xf>
    <xf numFmtId="0" fontId="0" fillId="0" borderId="9" xfId="0" applyBorder="1" applyAlignment="1">
      <alignment horizontal="left" vertical="center"/>
    </xf>
    <xf numFmtId="0" fontId="0" fillId="11" borderId="0" xfId="0" applyNumberFormat="1" applyFill="1" applyAlignment="1">
      <alignment horizontal="right" vertical="center"/>
    </xf>
    <xf numFmtId="0" fontId="0" fillId="0" borderId="0" xfId="0" applyNumberFormat="1" applyAlignment="1">
      <alignment horizontal="right"/>
    </xf>
    <xf numFmtId="0" fontId="6" fillId="4" borderId="21" xfId="0" applyFont="1" applyFill="1" applyBorder="1" applyAlignment="1">
      <alignment horizontal="center" vertical="center" wrapText="1"/>
    </xf>
    <xf numFmtId="0" fontId="0" fillId="0" borderId="14" xfId="0" quotePrefix="1" applyBorder="1"/>
    <xf numFmtId="0" fontId="0" fillId="0" borderId="0" xfId="0" applyAlignment="1">
      <alignment horizontal="right"/>
    </xf>
    <xf numFmtId="0" fontId="0" fillId="0" borderId="0" xfId="0" applyFill="1" applyBorder="1" applyAlignment="1">
      <alignment horizontal="right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 wrapText="1"/>
    </xf>
  </cellXfs>
  <cellStyles count="1">
    <cellStyle name="Normal" xfId="0" builtinId="0"/>
  </cellStyles>
  <dxfs count="3">
    <dxf>
      <font>
        <b/>
        <i val="0"/>
      </font>
      <fill>
        <patternFill>
          <bgColor rgb="FF00B0F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colors>
    <mruColors>
      <color rgb="FFFFF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41</xdr:col>
      <xdr:colOff>233131</xdr:colOff>
      <xdr:row>2</xdr:row>
      <xdr:rowOff>138546</xdr:rowOff>
    </xdr:from>
    <xdr:to>
      <xdr:col>50</xdr:col>
      <xdr:colOff>73272</xdr:colOff>
      <xdr:row>5</xdr:row>
      <xdr:rowOff>311728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51949" y="536864"/>
          <a:ext cx="2333959" cy="1264228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161925</xdr:colOff>
          <xdr:row>9</xdr:row>
          <xdr:rowOff>171450</xdr:rowOff>
        </xdr:from>
        <xdr:to>
          <xdr:col>25</xdr:col>
          <xdr:colOff>247650</xdr:colOff>
          <xdr:row>21</xdr:row>
          <xdr:rowOff>171450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82296" tIns="50292" rIns="82296" bIns="50292" anchor="ctr" upright="1"/>
            <a:lstStyle/>
            <a:p>
              <a:pPr algn="ctr" rtl="0">
                <a:defRPr sz="1000"/>
              </a:pPr>
              <a:r>
                <a:rPr lang="fr-FR" sz="2600" b="0" i="0" u="none" strike="noStrike" baseline="0">
                  <a:solidFill>
                    <a:srgbClr val="000000"/>
                  </a:solidFill>
                  <a:latin typeface="Peugeot Style"/>
                </a:rPr>
                <a:t>DEMANDE DE PNEU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123825</xdr:colOff>
          <xdr:row>9</xdr:row>
          <xdr:rowOff>171450</xdr:rowOff>
        </xdr:from>
        <xdr:to>
          <xdr:col>45</xdr:col>
          <xdr:colOff>209550</xdr:colOff>
          <xdr:row>21</xdr:row>
          <xdr:rowOff>171450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82296" tIns="50292" rIns="82296" bIns="50292" anchor="ctr" upright="1"/>
            <a:lstStyle/>
            <a:p>
              <a:pPr algn="ctr" rtl="0">
                <a:defRPr sz="1000"/>
              </a:pPr>
              <a:r>
                <a:rPr lang="fr-FR" sz="2600" b="0" i="0" u="none" strike="noStrike" baseline="0">
                  <a:solidFill>
                    <a:srgbClr val="000000"/>
                  </a:solidFill>
                  <a:latin typeface="Peugeot Style"/>
                </a:rPr>
                <a:t>MAGASIN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/>
  <dimension ref="C2:AY6"/>
  <sheetViews>
    <sheetView showGridLines="0" zoomScale="55" zoomScaleNormal="55" workbookViewId="0">
      <selection activeCell="BB14" sqref="BB14"/>
    </sheetView>
  </sheetViews>
  <sheetFormatPr baseColWidth="10" defaultColWidth="9.140625" defaultRowHeight="15" x14ac:dyDescent="0.25"/>
  <cols>
    <col min="1" max="2" width="9.140625" style="1"/>
    <col min="3" max="51" width="4.140625" style="1" customWidth="1"/>
    <col min="52" max="16384" width="9.140625" style="1"/>
  </cols>
  <sheetData>
    <row r="2" spans="3:51" ht="15.75" thickBot="1" x14ac:dyDescent="0.3"/>
    <row r="3" spans="3:51" ht="29.25" customHeight="1" x14ac:dyDescent="0.25">
      <c r="C3" s="47" t="s">
        <v>0</v>
      </c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  <c r="AK3" s="48"/>
      <c r="AL3" s="48"/>
      <c r="AM3" s="48"/>
      <c r="AN3" s="48"/>
      <c r="AO3" s="48"/>
      <c r="AP3" s="48"/>
      <c r="AQ3" s="48"/>
      <c r="AR3" s="48"/>
      <c r="AS3" s="48"/>
      <c r="AT3" s="48"/>
      <c r="AU3" s="48"/>
      <c r="AV3" s="48"/>
      <c r="AW3" s="48"/>
      <c r="AX3" s="48"/>
      <c r="AY3" s="49"/>
    </row>
    <row r="4" spans="3:51" ht="29.25" customHeight="1" x14ac:dyDescent="0.25">
      <c r="C4" s="50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  <c r="AL4" s="51"/>
      <c r="AM4" s="51"/>
      <c r="AN4" s="51"/>
      <c r="AO4" s="51"/>
      <c r="AP4" s="51"/>
      <c r="AQ4" s="51"/>
      <c r="AR4" s="51"/>
      <c r="AS4" s="51"/>
      <c r="AT4" s="51"/>
      <c r="AU4" s="51"/>
      <c r="AV4" s="51"/>
      <c r="AW4" s="51"/>
      <c r="AX4" s="51"/>
      <c r="AY4" s="52"/>
    </row>
    <row r="5" spans="3:51" ht="29.25" customHeight="1" x14ac:dyDescent="0.25">
      <c r="C5" s="50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51"/>
      <c r="AM5" s="51"/>
      <c r="AN5" s="51"/>
      <c r="AO5" s="51"/>
      <c r="AP5" s="51"/>
      <c r="AQ5" s="51"/>
      <c r="AR5" s="51"/>
      <c r="AS5" s="51"/>
      <c r="AT5" s="51"/>
      <c r="AU5" s="51"/>
      <c r="AV5" s="51"/>
      <c r="AW5" s="51"/>
      <c r="AX5" s="51"/>
      <c r="AY5" s="52"/>
    </row>
    <row r="6" spans="3:51" ht="29.25" customHeight="1" thickBot="1" x14ac:dyDescent="0.3">
      <c r="C6" s="53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4"/>
      <c r="V6" s="54"/>
      <c r="W6" s="54"/>
      <c r="X6" s="54"/>
      <c r="Y6" s="54"/>
      <c r="Z6" s="54"/>
      <c r="AA6" s="54"/>
      <c r="AB6" s="54"/>
      <c r="AC6" s="54"/>
      <c r="AD6" s="54"/>
      <c r="AE6" s="54"/>
      <c r="AF6" s="54"/>
      <c r="AG6" s="54"/>
      <c r="AH6" s="54"/>
      <c r="AI6" s="54"/>
      <c r="AJ6" s="54"/>
      <c r="AK6" s="54"/>
      <c r="AL6" s="54"/>
      <c r="AM6" s="54"/>
      <c r="AN6" s="54"/>
      <c r="AO6" s="54"/>
      <c r="AP6" s="54"/>
      <c r="AQ6" s="54"/>
      <c r="AR6" s="54"/>
      <c r="AS6" s="54"/>
      <c r="AT6" s="54"/>
      <c r="AU6" s="54"/>
      <c r="AV6" s="54"/>
      <c r="AW6" s="54"/>
      <c r="AX6" s="54"/>
      <c r="AY6" s="55"/>
    </row>
  </sheetData>
  <mergeCells count="1">
    <mergeCell ref="C3:AY6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Bouton3_Cliquer">
                <anchor moveWithCells="1" sizeWithCells="1">
                  <from>
                    <xdr:col>7</xdr:col>
                    <xdr:colOff>161925</xdr:colOff>
                    <xdr:row>9</xdr:row>
                    <xdr:rowOff>171450</xdr:rowOff>
                  </from>
                  <to>
                    <xdr:col>25</xdr:col>
                    <xdr:colOff>247650</xdr:colOff>
                    <xdr:row>21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Bouton4_Cliquer">
                <anchor moveWithCells="1" sizeWithCells="1">
                  <from>
                    <xdr:col>27</xdr:col>
                    <xdr:colOff>123825</xdr:colOff>
                    <xdr:row>9</xdr:row>
                    <xdr:rowOff>171450</xdr:rowOff>
                  </from>
                  <to>
                    <xdr:col>45</xdr:col>
                    <xdr:colOff>209550</xdr:colOff>
                    <xdr:row>21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AE233"/>
  <sheetViews>
    <sheetView tabSelected="1" topLeftCell="I1" zoomScale="85" zoomScaleNormal="85" workbookViewId="0">
      <pane ySplit="1" topLeftCell="A2" activePane="bottomLeft" state="frozen"/>
      <selection activeCell="BE6" sqref="BE6"/>
      <selection pane="bottomLeft" activeCell="Q3" sqref="Q3"/>
    </sheetView>
  </sheetViews>
  <sheetFormatPr baseColWidth="10" defaultRowHeight="15" x14ac:dyDescent="0.25"/>
  <cols>
    <col min="1" max="1" width="3.7109375" style="45" customWidth="1"/>
    <col min="2" max="2" width="5.28515625" style="42" customWidth="1"/>
    <col min="3" max="3" width="16" style="27" bestFit="1" customWidth="1"/>
    <col min="4" max="4" width="11.5703125" style="2" bestFit="1" customWidth="1"/>
    <col min="5" max="5" width="17" style="3" bestFit="1" customWidth="1"/>
    <col min="6" max="6" width="9" style="3" bestFit="1" customWidth="1"/>
    <col min="7" max="7" width="13.7109375" style="3" bestFit="1" customWidth="1"/>
    <col min="8" max="8" width="14.7109375" style="3" bestFit="1" customWidth="1"/>
    <col min="9" max="9" width="22.140625" style="3" bestFit="1" customWidth="1"/>
    <col min="10" max="10" width="14.42578125" style="3" bestFit="1" customWidth="1"/>
    <col min="11" max="11" width="13.5703125" style="3" bestFit="1" customWidth="1"/>
    <col min="12" max="12" width="11.5703125" style="3" bestFit="1" customWidth="1"/>
    <col min="13" max="14" width="15.5703125" style="3" bestFit="1" customWidth="1"/>
    <col min="15" max="15" width="13.140625" style="3" bestFit="1" customWidth="1"/>
    <col min="16" max="16" width="17.42578125" style="3" bestFit="1" customWidth="1"/>
    <col min="17" max="17" width="12.5703125" style="22" bestFit="1" customWidth="1"/>
    <col min="18" max="18" width="12.42578125" style="3" bestFit="1" customWidth="1"/>
    <col min="19" max="19" width="15.140625" style="3" bestFit="1" customWidth="1"/>
    <col min="20" max="20" width="17.85546875" style="3" bestFit="1" customWidth="1"/>
    <col min="21" max="21" width="14.28515625" style="3" bestFit="1" customWidth="1"/>
    <col min="22" max="22" width="21.7109375" style="3" customWidth="1"/>
    <col min="23" max="24" width="10.7109375" style="3" customWidth="1"/>
    <col min="25" max="25" width="19.85546875" style="3" bestFit="1" customWidth="1"/>
    <col min="26" max="26" width="19" style="3" bestFit="1" customWidth="1"/>
    <col min="27" max="27" width="18.42578125" style="3" bestFit="1" customWidth="1"/>
    <col min="28" max="28" width="13.5703125" style="3" bestFit="1" customWidth="1"/>
    <col min="29" max="29" width="10.5703125" style="3" customWidth="1"/>
  </cols>
  <sheetData>
    <row r="1" spans="1:31" ht="46.5" customHeight="1" x14ac:dyDescent="0.25">
      <c r="A1" s="43" t="s">
        <v>46</v>
      </c>
      <c r="B1" s="41" t="s">
        <v>47</v>
      </c>
      <c r="C1" s="25" t="s">
        <v>1</v>
      </c>
      <c r="D1" s="5" t="s">
        <v>23</v>
      </c>
      <c r="E1" s="5" t="s">
        <v>2</v>
      </c>
      <c r="F1" s="6" t="s">
        <v>3</v>
      </c>
      <c r="G1" s="7" t="s">
        <v>4</v>
      </c>
      <c r="H1" s="7" t="s">
        <v>5</v>
      </c>
      <c r="I1" s="8" t="s">
        <v>41</v>
      </c>
      <c r="J1" s="9" t="s">
        <v>6</v>
      </c>
      <c r="K1" s="9" t="s">
        <v>7</v>
      </c>
      <c r="L1" s="9" t="s">
        <v>8</v>
      </c>
      <c r="M1" s="9" t="s">
        <v>9</v>
      </c>
      <c r="N1" s="9" t="s">
        <v>10</v>
      </c>
      <c r="O1" s="9" t="s">
        <v>11</v>
      </c>
      <c r="P1" s="9" t="s">
        <v>12</v>
      </c>
      <c r="Q1" s="21" t="s">
        <v>13</v>
      </c>
      <c r="R1" s="10" t="s">
        <v>14</v>
      </c>
      <c r="S1" s="10" t="s">
        <v>24</v>
      </c>
      <c r="T1" s="10" t="s">
        <v>15</v>
      </c>
      <c r="U1" s="11" t="s">
        <v>16</v>
      </c>
      <c r="V1" s="12" t="s">
        <v>17</v>
      </c>
      <c r="W1" s="11" t="s">
        <v>18</v>
      </c>
      <c r="X1" s="11" t="s">
        <v>19</v>
      </c>
      <c r="Y1" s="13" t="s">
        <v>20</v>
      </c>
      <c r="Z1" s="11" t="s">
        <v>21</v>
      </c>
      <c r="AA1" s="14" t="s">
        <v>22</v>
      </c>
      <c r="AB1" s="56" t="s">
        <v>45</v>
      </c>
      <c r="AC1" s="56"/>
      <c r="AD1" s="56"/>
      <c r="AE1" s="56"/>
    </row>
    <row r="2" spans="1:31" x14ac:dyDescent="0.25">
      <c r="A2" s="45">
        <v>1</v>
      </c>
      <c r="B2" s="42">
        <v>2</v>
      </c>
      <c r="C2" s="26">
        <v>44676</v>
      </c>
      <c r="D2" s="23" t="s">
        <v>42</v>
      </c>
      <c r="E2" s="4" t="s">
        <v>33</v>
      </c>
      <c r="F2" s="4">
        <v>76</v>
      </c>
      <c r="G2" s="4" t="s">
        <v>48</v>
      </c>
      <c r="H2" s="4" t="s">
        <v>49</v>
      </c>
      <c r="I2" s="4" t="s">
        <v>34</v>
      </c>
      <c r="J2" s="4" t="s">
        <v>30</v>
      </c>
      <c r="K2" s="4" t="s">
        <v>44</v>
      </c>
      <c r="L2" s="4" t="str">
        <f>($AB2&amp;"/"&amp;$AC2&amp;$AD2&amp;$AE2)</f>
        <v>200/20R20</v>
      </c>
      <c r="M2" s="4">
        <v>20</v>
      </c>
      <c r="N2" s="4" t="s">
        <v>31</v>
      </c>
      <c r="O2" s="4" t="s">
        <v>40</v>
      </c>
      <c r="P2" s="4">
        <v>2</v>
      </c>
      <c r="Q2" s="24" cm="1">
        <f t="array" ref="Q2">INDEX(STOCK!$A$2:$A$1000,MATCH(1,(STOCK!$D$2:$D$1000=L2)*(STOCK!$E$2:$E$1000=M2)*(STOCK!$F$2:$F$1000=N2)*(STOCK!$G$2:$G$1000=O2)*(STOCK!$H$2:$H$1000&gt;=P2),0),1)</f>
        <v>2201</v>
      </c>
      <c r="R2" s="4" t="str">
        <f>IFERROR(VLOOKUP($Q2,STOCK!$A:$K,11,FALSE),"")</f>
        <v>AA1</v>
      </c>
      <c r="S2" s="4">
        <f>IFERROR(VLOOKUP($Q2,STOCK!$A:$K,8,FALSE),"")</f>
        <v>4</v>
      </c>
      <c r="T2" s="4" t="str">
        <f>IF(P2="","",IF(V2="Soldé","TERMINE",IF(ISERROR(Q2),"A COMMANDER", IF(S2&lt;P2,"A COMMANDER","EN STOCK"))))</f>
        <v>EN STOCK</v>
      </c>
      <c r="U2" s="44"/>
      <c r="V2" s="4" t="str">
        <f>IF(AND(ISBLANK(C2),ISBLANK(Y2)),"Pas de demande",IF(AND(C2&lt;&gt;"",ISBLANK(Y2)),"En attente",IF(AND(C2&lt;&gt;"",ISTEXT(Y2),ISBLANK(U2)),"En cours",IF(ISNONTEXT(U2),"Soldé","Erreur 404"))))</f>
        <v>En attente</v>
      </c>
      <c r="W2" s="29"/>
      <c r="X2" s="29"/>
      <c r="Y2" s="29"/>
      <c r="Z2" s="29"/>
      <c r="AA2" s="4"/>
      <c r="AB2" s="28">
        <v>200</v>
      </c>
      <c r="AC2" s="28">
        <v>20</v>
      </c>
      <c r="AD2" t="s">
        <v>39</v>
      </c>
      <c r="AE2">
        <v>20</v>
      </c>
    </row>
    <row r="3" spans="1:31" x14ac:dyDescent="0.25">
      <c r="C3" s="26"/>
      <c r="D3" s="23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24"/>
      <c r="R3" s="4"/>
      <c r="S3" s="4"/>
      <c r="T3" s="4"/>
      <c r="U3" s="28"/>
      <c r="V3" s="4"/>
      <c r="W3" s="28"/>
      <c r="X3" s="28"/>
      <c r="Y3" s="28"/>
      <c r="Z3" s="28"/>
      <c r="AA3" s="4"/>
      <c r="AB3" s="28"/>
      <c r="AC3" s="28"/>
    </row>
    <row r="4" spans="1:31" x14ac:dyDescent="0.25">
      <c r="A4" s="46"/>
      <c r="C4" s="26"/>
      <c r="D4" s="23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2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1" x14ac:dyDescent="0.25">
      <c r="A5" s="46"/>
      <c r="C5" s="26"/>
      <c r="D5" s="23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2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</row>
    <row r="6" spans="1:31" x14ac:dyDescent="0.25">
      <c r="C6" s="26"/>
      <c r="D6" s="23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2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</row>
    <row r="7" spans="1:31" x14ac:dyDescent="0.25">
      <c r="C7" s="26"/>
      <c r="D7" s="23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2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</row>
    <row r="8" spans="1:31" x14ac:dyDescent="0.25">
      <c r="C8" s="26"/>
      <c r="D8" s="23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2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</row>
    <row r="9" spans="1:31" x14ac:dyDescent="0.25">
      <c r="C9" s="26"/>
      <c r="D9" s="23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2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</row>
    <row r="10" spans="1:31" x14ac:dyDescent="0.25">
      <c r="C10" s="26"/>
      <c r="D10" s="23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2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</row>
    <row r="11" spans="1:31" x14ac:dyDescent="0.25">
      <c r="C11" s="26"/>
      <c r="D11" s="23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2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</row>
    <row r="12" spans="1:31" x14ac:dyDescent="0.25">
      <c r="C12" s="26"/>
      <c r="D12" s="23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2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</row>
    <row r="13" spans="1:31" x14ac:dyDescent="0.25">
      <c r="A13" s="46"/>
      <c r="C13" s="26"/>
      <c r="D13" s="23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2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</row>
    <row r="14" spans="1:31" x14ac:dyDescent="0.25">
      <c r="A14" s="46"/>
      <c r="C14" s="26"/>
      <c r="D14" s="23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2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</row>
    <row r="15" spans="1:31" x14ac:dyDescent="0.25">
      <c r="A15" s="46"/>
      <c r="C15" s="26"/>
      <c r="D15" s="23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2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</row>
    <row r="16" spans="1:31" x14ac:dyDescent="0.25">
      <c r="C16" s="26"/>
      <c r="D16" s="23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2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</row>
    <row r="17" spans="3:29" x14ac:dyDescent="0.25">
      <c r="C17" s="26"/>
      <c r="D17" s="23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2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</row>
    <row r="18" spans="3:29" x14ac:dyDescent="0.25">
      <c r="C18" s="26"/>
      <c r="D18" s="23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2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</row>
    <row r="19" spans="3:29" x14ac:dyDescent="0.25">
      <c r="C19" s="26"/>
      <c r="D19" s="23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2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</row>
    <row r="20" spans="3:29" x14ac:dyDescent="0.25">
      <c r="C20" s="26"/>
      <c r="D20" s="23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2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</row>
    <row r="21" spans="3:29" x14ac:dyDescent="0.25">
      <c r="C21" s="26"/>
      <c r="D21" s="23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24"/>
      <c r="R21" s="4" t="str">
        <f>IF(ISNUMBER($Q21),STOCK!$K27,"")</f>
        <v/>
      </c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</row>
    <row r="22" spans="3:29" x14ac:dyDescent="0.25">
      <c r="C22" s="26"/>
      <c r="D22" s="23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24"/>
      <c r="R22" s="4" t="str">
        <f>IF(ISNUMBER($Q22),STOCK!$K28,"")</f>
        <v/>
      </c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</row>
    <row r="23" spans="3:29" x14ac:dyDescent="0.25">
      <c r="C23" s="26"/>
      <c r="D23" s="23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24"/>
      <c r="R23" s="4" t="str">
        <f>IF(ISNUMBER($Q23),STOCK!$K29,"")</f>
        <v/>
      </c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</row>
    <row r="24" spans="3:29" x14ac:dyDescent="0.25">
      <c r="C24" s="26"/>
      <c r="D24" s="23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24"/>
      <c r="R24" s="4" t="str">
        <f>IF(ISNUMBER($Q24),STOCK!$K30,"")</f>
        <v/>
      </c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</row>
    <row r="25" spans="3:29" x14ac:dyDescent="0.25">
      <c r="C25" s="26"/>
      <c r="D25" s="23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2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</row>
    <row r="26" spans="3:29" x14ac:dyDescent="0.25">
      <c r="C26" s="26"/>
      <c r="D26" s="23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2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</row>
    <row r="27" spans="3:29" x14ac:dyDescent="0.25">
      <c r="C27" s="26"/>
      <c r="D27" s="23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2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</row>
    <row r="28" spans="3:29" x14ac:dyDescent="0.25">
      <c r="C28" s="26"/>
      <c r="D28" s="23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2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</row>
    <row r="29" spans="3:29" x14ac:dyDescent="0.25">
      <c r="C29" s="26"/>
      <c r="D29" s="23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2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</row>
    <row r="30" spans="3:29" x14ac:dyDescent="0.25">
      <c r="C30" s="26"/>
      <c r="D30" s="23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2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</row>
    <row r="31" spans="3:29" x14ac:dyDescent="0.25">
      <c r="C31" s="26"/>
      <c r="D31" s="23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2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</row>
    <row r="32" spans="3:29" x14ac:dyDescent="0.25">
      <c r="C32" s="26"/>
      <c r="D32" s="23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2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</row>
    <row r="33" spans="3:29" x14ac:dyDescent="0.25">
      <c r="C33" s="26"/>
      <c r="D33" s="23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2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</row>
    <row r="34" spans="3:29" x14ac:dyDescent="0.25">
      <c r="C34" s="26"/>
      <c r="D34" s="23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2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</row>
    <row r="35" spans="3:29" x14ac:dyDescent="0.25">
      <c r="C35" s="26"/>
      <c r="D35" s="23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2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</row>
    <row r="36" spans="3:29" x14ac:dyDescent="0.25">
      <c r="C36" s="26"/>
      <c r="D36" s="23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2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</row>
    <row r="37" spans="3:29" x14ac:dyDescent="0.25">
      <c r="C37" s="26"/>
      <c r="D37" s="23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2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</row>
    <row r="38" spans="3:29" x14ac:dyDescent="0.25">
      <c r="C38" s="26"/>
      <c r="D38" s="23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2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</row>
    <row r="39" spans="3:29" x14ac:dyDescent="0.25">
      <c r="C39" s="26"/>
      <c r="D39" s="23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2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</row>
    <row r="40" spans="3:29" x14ac:dyDescent="0.25">
      <c r="C40" s="26"/>
      <c r="D40" s="23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2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</row>
    <row r="41" spans="3:29" x14ac:dyDescent="0.25">
      <c r="C41" s="26"/>
      <c r="D41" s="23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2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</row>
    <row r="42" spans="3:29" x14ac:dyDescent="0.25">
      <c r="C42" s="26"/>
      <c r="D42" s="23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2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</row>
    <row r="43" spans="3:29" x14ac:dyDescent="0.25">
      <c r="C43" s="26"/>
      <c r="D43" s="23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2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</row>
    <row r="44" spans="3:29" x14ac:dyDescent="0.25">
      <c r="C44" s="26"/>
      <c r="D44" s="23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2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</row>
    <row r="45" spans="3:29" x14ac:dyDescent="0.25">
      <c r="C45" s="26"/>
      <c r="D45" s="23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2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</row>
    <row r="46" spans="3:29" x14ac:dyDescent="0.25">
      <c r="C46" s="26"/>
      <c r="D46" s="23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2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</row>
    <row r="47" spans="3:29" x14ac:dyDescent="0.25">
      <c r="C47" s="26"/>
      <c r="D47" s="23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2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</row>
    <row r="48" spans="3:29" x14ac:dyDescent="0.25">
      <c r="C48" s="26"/>
      <c r="D48" s="23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2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</row>
    <row r="49" spans="3:29" x14ac:dyDescent="0.25">
      <c r="C49" s="26"/>
      <c r="D49" s="23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2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</row>
    <row r="50" spans="3:29" x14ac:dyDescent="0.25">
      <c r="C50" s="26"/>
      <c r="D50" s="23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2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</row>
    <row r="51" spans="3:29" x14ac:dyDescent="0.25">
      <c r="C51" s="26"/>
      <c r="D51" s="23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2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</row>
    <row r="52" spans="3:29" x14ac:dyDescent="0.25">
      <c r="C52" s="26"/>
      <c r="D52" s="23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2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</row>
    <row r="53" spans="3:29" x14ac:dyDescent="0.25">
      <c r="C53" s="26"/>
      <c r="D53" s="23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2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</row>
    <row r="54" spans="3:29" x14ac:dyDescent="0.25">
      <c r="C54" s="26"/>
      <c r="D54" s="23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2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</row>
    <row r="55" spans="3:29" x14ac:dyDescent="0.25">
      <c r="C55" s="26"/>
      <c r="D55" s="23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2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</row>
    <row r="56" spans="3:29" x14ac:dyDescent="0.25">
      <c r="C56" s="26"/>
      <c r="D56" s="23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2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</row>
    <row r="57" spans="3:29" x14ac:dyDescent="0.25">
      <c r="C57" s="26"/>
      <c r="D57" s="23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2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</row>
    <row r="58" spans="3:29" x14ac:dyDescent="0.25">
      <c r="C58" s="26"/>
      <c r="D58" s="23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2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</row>
    <row r="59" spans="3:29" x14ac:dyDescent="0.25">
      <c r="C59" s="26"/>
      <c r="D59" s="23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2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</row>
    <row r="60" spans="3:29" x14ac:dyDescent="0.25">
      <c r="C60" s="26"/>
      <c r="D60" s="23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2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</row>
    <row r="61" spans="3:29" x14ac:dyDescent="0.25">
      <c r="C61" s="26"/>
      <c r="D61" s="23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2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</row>
    <row r="62" spans="3:29" x14ac:dyDescent="0.25">
      <c r="C62" s="26"/>
      <c r="D62" s="23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2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</row>
    <row r="63" spans="3:29" x14ac:dyDescent="0.25">
      <c r="C63" s="26"/>
      <c r="D63" s="23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2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</row>
    <row r="64" spans="3:29" x14ac:dyDescent="0.25">
      <c r="C64" s="26"/>
      <c r="D64" s="23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2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</row>
    <row r="65" spans="3:29" x14ac:dyDescent="0.25">
      <c r="C65" s="26"/>
      <c r="D65" s="23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2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</row>
    <row r="66" spans="3:29" x14ac:dyDescent="0.25">
      <c r="C66" s="26"/>
      <c r="D66" s="23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2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</row>
    <row r="67" spans="3:29" x14ac:dyDescent="0.25">
      <c r="C67" s="26"/>
      <c r="D67" s="23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2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</row>
    <row r="68" spans="3:29" x14ac:dyDescent="0.25">
      <c r="C68" s="26"/>
      <c r="D68" s="23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2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</row>
    <row r="69" spans="3:29" x14ac:dyDescent="0.25">
      <c r="C69" s="26"/>
      <c r="D69" s="23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2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</row>
    <row r="70" spans="3:29" x14ac:dyDescent="0.25">
      <c r="C70" s="26"/>
      <c r="D70" s="23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2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</row>
    <row r="71" spans="3:29" x14ac:dyDescent="0.25">
      <c r="C71" s="26"/>
      <c r="D71" s="23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2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</row>
    <row r="72" spans="3:29" x14ac:dyDescent="0.25">
      <c r="C72" s="26"/>
      <c r="D72" s="23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2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</row>
    <row r="73" spans="3:29" x14ac:dyDescent="0.25">
      <c r="C73" s="26"/>
      <c r="D73" s="23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2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</row>
    <row r="74" spans="3:29" x14ac:dyDescent="0.25">
      <c r="C74" s="26"/>
      <c r="D74" s="23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2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</row>
    <row r="75" spans="3:29" x14ac:dyDescent="0.25">
      <c r="C75" s="26"/>
      <c r="D75" s="23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2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</row>
    <row r="76" spans="3:29" x14ac:dyDescent="0.25">
      <c r="C76" s="26"/>
      <c r="D76" s="23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2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</row>
    <row r="77" spans="3:29" x14ac:dyDescent="0.25">
      <c r="C77" s="26"/>
      <c r="D77" s="23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2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</row>
    <row r="78" spans="3:29" x14ac:dyDescent="0.25">
      <c r="C78" s="26"/>
      <c r="D78" s="23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2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</row>
    <row r="79" spans="3:29" x14ac:dyDescent="0.25">
      <c r="C79" s="26"/>
      <c r="D79" s="23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2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</row>
    <row r="80" spans="3:29" x14ac:dyDescent="0.25">
      <c r="C80" s="26"/>
      <c r="D80" s="23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2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</row>
    <row r="81" spans="3:29" x14ac:dyDescent="0.25">
      <c r="C81" s="26"/>
      <c r="D81" s="23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2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</row>
    <row r="82" spans="3:29" x14ac:dyDescent="0.25">
      <c r="C82" s="26"/>
      <c r="D82" s="23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2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</row>
    <row r="83" spans="3:29" x14ac:dyDescent="0.25">
      <c r="C83" s="26"/>
      <c r="D83" s="23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2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</row>
    <row r="84" spans="3:29" x14ac:dyDescent="0.25">
      <c r="C84" s="26"/>
      <c r="D84" s="23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2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</row>
    <row r="85" spans="3:29" x14ac:dyDescent="0.25">
      <c r="C85" s="26"/>
      <c r="D85" s="23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2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</row>
    <row r="86" spans="3:29" x14ac:dyDescent="0.25">
      <c r="C86" s="26"/>
      <c r="D86" s="23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2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</row>
    <row r="87" spans="3:29" x14ac:dyDescent="0.25">
      <c r="C87" s="26"/>
      <c r="D87" s="23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2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</row>
    <row r="88" spans="3:29" x14ac:dyDescent="0.25">
      <c r="C88" s="26"/>
      <c r="D88" s="23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2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</row>
    <row r="89" spans="3:29" x14ac:dyDescent="0.25">
      <c r="C89" s="26"/>
      <c r="D89" s="23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2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</row>
    <row r="90" spans="3:29" x14ac:dyDescent="0.25">
      <c r="C90" s="26"/>
      <c r="D90" s="23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2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</row>
    <row r="91" spans="3:29" x14ac:dyDescent="0.25">
      <c r="C91" s="26"/>
      <c r="D91" s="23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2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</row>
    <row r="92" spans="3:29" x14ac:dyDescent="0.25">
      <c r="C92" s="26"/>
      <c r="D92" s="23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2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</row>
    <row r="93" spans="3:29" x14ac:dyDescent="0.25">
      <c r="C93" s="26"/>
      <c r="D93" s="23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2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</row>
    <row r="94" spans="3:29" x14ac:dyDescent="0.25">
      <c r="C94" s="26"/>
      <c r="D94" s="23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2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</row>
    <row r="95" spans="3:29" x14ac:dyDescent="0.25">
      <c r="C95" s="26"/>
      <c r="D95" s="23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2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</row>
    <row r="96" spans="3:29" x14ac:dyDescent="0.25">
      <c r="C96" s="26"/>
      <c r="D96" s="23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2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</row>
    <row r="97" spans="3:29" x14ac:dyDescent="0.25">
      <c r="C97" s="26"/>
      <c r="D97" s="23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2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</row>
    <row r="98" spans="3:29" x14ac:dyDescent="0.25">
      <c r="C98" s="26"/>
      <c r="D98" s="23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2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</row>
    <row r="99" spans="3:29" x14ac:dyDescent="0.25">
      <c r="C99" s="26"/>
      <c r="D99" s="23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2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</row>
    <row r="100" spans="3:29" x14ac:dyDescent="0.25">
      <c r="C100" s="26"/>
      <c r="D100" s="23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2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</row>
    <row r="101" spans="3:29" x14ac:dyDescent="0.25">
      <c r="C101" s="26"/>
      <c r="D101" s="23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2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</row>
    <row r="102" spans="3:29" x14ac:dyDescent="0.25">
      <c r="C102" s="26"/>
      <c r="D102" s="23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2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</row>
    <row r="103" spans="3:29" x14ac:dyDescent="0.25">
      <c r="C103" s="26"/>
      <c r="D103" s="23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2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</row>
    <row r="104" spans="3:29" x14ac:dyDescent="0.25">
      <c r="C104" s="26"/>
      <c r="D104" s="23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2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</row>
    <row r="105" spans="3:29" x14ac:dyDescent="0.25">
      <c r="C105" s="26"/>
      <c r="D105" s="23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2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</row>
    <row r="106" spans="3:29" x14ac:dyDescent="0.25">
      <c r="C106" s="26"/>
      <c r="D106" s="23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2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</row>
    <row r="107" spans="3:29" x14ac:dyDescent="0.25">
      <c r="C107" s="26"/>
      <c r="D107" s="23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2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</row>
    <row r="108" spans="3:29" x14ac:dyDescent="0.25">
      <c r="C108" s="26"/>
      <c r="D108" s="23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2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</row>
    <row r="109" spans="3:29" x14ac:dyDescent="0.25">
      <c r="C109" s="26"/>
      <c r="D109" s="23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2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</row>
    <row r="110" spans="3:29" x14ac:dyDescent="0.25">
      <c r="C110" s="26"/>
      <c r="D110" s="23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2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</row>
    <row r="111" spans="3:29" x14ac:dyDescent="0.25">
      <c r="C111" s="26"/>
      <c r="D111" s="23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2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</row>
    <row r="112" spans="3:29" x14ac:dyDescent="0.25">
      <c r="C112" s="26"/>
      <c r="D112" s="23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2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</row>
    <row r="113" spans="3:29" x14ac:dyDescent="0.25">
      <c r="C113" s="26"/>
      <c r="D113" s="23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2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</row>
    <row r="114" spans="3:29" x14ac:dyDescent="0.25">
      <c r="C114" s="26"/>
      <c r="D114" s="23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2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</row>
    <row r="115" spans="3:29" x14ac:dyDescent="0.25">
      <c r="C115" s="26"/>
      <c r="D115" s="23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2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</row>
    <row r="116" spans="3:29" x14ac:dyDescent="0.25">
      <c r="C116" s="26"/>
      <c r="D116" s="23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2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</row>
    <row r="117" spans="3:29" x14ac:dyDescent="0.25">
      <c r="C117" s="26"/>
      <c r="D117" s="23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2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</row>
    <row r="118" spans="3:29" x14ac:dyDescent="0.25">
      <c r="C118" s="26"/>
      <c r="D118" s="23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2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</row>
    <row r="119" spans="3:29" x14ac:dyDescent="0.25">
      <c r="C119" s="26"/>
      <c r="D119" s="23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2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</row>
    <row r="120" spans="3:29" x14ac:dyDescent="0.25">
      <c r="C120" s="26"/>
      <c r="D120" s="23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2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</row>
    <row r="121" spans="3:29" x14ac:dyDescent="0.25">
      <c r="C121" s="26"/>
      <c r="D121" s="23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2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</row>
    <row r="122" spans="3:29" x14ac:dyDescent="0.25">
      <c r="C122" s="26"/>
      <c r="D122" s="23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2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</row>
    <row r="123" spans="3:29" x14ac:dyDescent="0.25">
      <c r="C123" s="26"/>
      <c r="D123" s="23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2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</row>
    <row r="124" spans="3:29" x14ac:dyDescent="0.25">
      <c r="C124" s="26"/>
      <c r="D124" s="23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2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</row>
    <row r="125" spans="3:29" x14ac:dyDescent="0.25">
      <c r="C125" s="26"/>
      <c r="D125" s="23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2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</row>
    <row r="126" spans="3:29" x14ac:dyDescent="0.25">
      <c r="C126" s="26"/>
      <c r="D126" s="23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2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</row>
    <row r="127" spans="3:29" x14ac:dyDescent="0.25">
      <c r="C127" s="26"/>
      <c r="D127" s="23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2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</row>
    <row r="128" spans="3:29" x14ac:dyDescent="0.25">
      <c r="C128" s="26"/>
      <c r="D128" s="23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2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</row>
    <row r="129" spans="3:29" x14ac:dyDescent="0.25">
      <c r="C129" s="26"/>
      <c r="D129" s="23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2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</row>
    <row r="130" spans="3:29" x14ac:dyDescent="0.25">
      <c r="C130" s="26"/>
      <c r="D130" s="23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2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</row>
    <row r="131" spans="3:29" x14ac:dyDescent="0.25">
      <c r="C131" s="26"/>
      <c r="D131" s="23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2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</row>
    <row r="132" spans="3:29" x14ac:dyDescent="0.25">
      <c r="C132" s="26"/>
      <c r="D132" s="23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2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</row>
    <row r="133" spans="3:29" x14ac:dyDescent="0.25">
      <c r="C133" s="26"/>
      <c r="D133" s="23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2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</row>
    <row r="134" spans="3:29" x14ac:dyDescent="0.25">
      <c r="C134" s="26"/>
      <c r="D134" s="23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2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</row>
    <row r="135" spans="3:29" x14ac:dyDescent="0.25">
      <c r="C135" s="26"/>
      <c r="D135" s="23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2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</row>
    <row r="136" spans="3:29" x14ac:dyDescent="0.25">
      <c r="C136" s="26"/>
      <c r="D136" s="23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2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</row>
    <row r="137" spans="3:29" x14ac:dyDescent="0.25">
      <c r="C137" s="26"/>
      <c r="D137" s="23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2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</row>
    <row r="138" spans="3:29" x14ac:dyDescent="0.25">
      <c r="C138" s="26"/>
      <c r="D138" s="23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2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</row>
    <row r="139" spans="3:29" x14ac:dyDescent="0.25">
      <c r="C139" s="26"/>
      <c r="D139" s="23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2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</row>
    <row r="140" spans="3:29" x14ac:dyDescent="0.25">
      <c r="C140" s="26"/>
      <c r="D140" s="23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2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</row>
    <row r="141" spans="3:29" x14ac:dyDescent="0.25">
      <c r="C141" s="26"/>
      <c r="D141" s="23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2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</row>
    <row r="142" spans="3:29" x14ac:dyDescent="0.25">
      <c r="C142" s="26"/>
      <c r="D142" s="23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2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</row>
    <row r="143" spans="3:29" x14ac:dyDescent="0.25">
      <c r="C143" s="26"/>
      <c r="D143" s="23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2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</row>
    <row r="144" spans="3:29" x14ac:dyDescent="0.25">
      <c r="C144" s="26"/>
      <c r="D144" s="23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2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</row>
    <row r="145" spans="3:29" x14ac:dyDescent="0.25">
      <c r="C145" s="26"/>
      <c r="D145" s="23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2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</row>
    <row r="146" spans="3:29" x14ac:dyDescent="0.25">
      <c r="C146" s="26"/>
      <c r="D146" s="23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2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</row>
    <row r="147" spans="3:29" x14ac:dyDescent="0.25">
      <c r="C147" s="26"/>
      <c r="D147" s="23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2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</row>
    <row r="148" spans="3:29" x14ac:dyDescent="0.25">
      <c r="C148" s="26"/>
      <c r="D148" s="23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2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</row>
    <row r="149" spans="3:29" x14ac:dyDescent="0.25">
      <c r="C149" s="26"/>
      <c r="D149" s="23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2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</row>
    <row r="150" spans="3:29" x14ac:dyDescent="0.25">
      <c r="C150" s="26"/>
      <c r="D150" s="23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2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</row>
    <row r="151" spans="3:29" x14ac:dyDescent="0.25">
      <c r="C151" s="26"/>
      <c r="D151" s="23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2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</row>
    <row r="152" spans="3:29" x14ac:dyDescent="0.25">
      <c r="C152" s="26"/>
      <c r="D152" s="23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2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</row>
    <row r="153" spans="3:29" x14ac:dyDescent="0.25">
      <c r="C153" s="26"/>
      <c r="D153" s="23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2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</row>
    <row r="154" spans="3:29" x14ac:dyDescent="0.25">
      <c r="C154" s="26"/>
      <c r="D154" s="23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2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</row>
    <row r="155" spans="3:29" x14ac:dyDescent="0.25">
      <c r="C155" s="26"/>
      <c r="D155" s="23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2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</row>
    <row r="156" spans="3:29" x14ac:dyDescent="0.25">
      <c r="C156" s="26"/>
      <c r="D156" s="23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2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</row>
    <row r="157" spans="3:29" x14ac:dyDescent="0.25">
      <c r="C157" s="26"/>
      <c r="D157" s="23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2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</row>
    <row r="158" spans="3:29" x14ac:dyDescent="0.25">
      <c r="C158" s="26"/>
      <c r="D158" s="23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2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</row>
    <row r="159" spans="3:29" x14ac:dyDescent="0.25">
      <c r="C159" s="26"/>
      <c r="D159" s="23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2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</row>
    <row r="160" spans="3:29" x14ac:dyDescent="0.25">
      <c r="C160" s="26"/>
      <c r="D160" s="23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2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</row>
    <row r="161" spans="3:29" x14ac:dyDescent="0.25">
      <c r="C161" s="26"/>
      <c r="D161" s="23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2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</row>
    <row r="162" spans="3:29" x14ac:dyDescent="0.25">
      <c r="C162" s="26"/>
      <c r="D162" s="23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2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</row>
    <row r="163" spans="3:29" x14ac:dyDescent="0.25">
      <c r="C163" s="26"/>
      <c r="D163" s="23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2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</row>
    <row r="164" spans="3:29" x14ac:dyDescent="0.25">
      <c r="C164" s="26"/>
      <c r="D164" s="23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2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</row>
    <row r="165" spans="3:29" x14ac:dyDescent="0.25">
      <c r="C165" s="26"/>
      <c r="D165" s="23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2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</row>
    <row r="166" spans="3:29" x14ac:dyDescent="0.25">
      <c r="C166" s="26"/>
      <c r="D166" s="23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2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</row>
    <row r="167" spans="3:29" x14ac:dyDescent="0.25">
      <c r="C167" s="26"/>
      <c r="D167" s="23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2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</row>
    <row r="168" spans="3:29" x14ac:dyDescent="0.25">
      <c r="C168" s="26"/>
      <c r="D168" s="23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2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</row>
    <row r="169" spans="3:29" x14ac:dyDescent="0.25">
      <c r="C169" s="26"/>
      <c r="D169" s="23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2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</row>
    <row r="170" spans="3:29" x14ac:dyDescent="0.25">
      <c r="C170" s="26"/>
      <c r="D170" s="23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2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</row>
    <row r="171" spans="3:29" x14ac:dyDescent="0.25">
      <c r="C171" s="26"/>
      <c r="D171" s="23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2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</row>
    <row r="172" spans="3:29" x14ac:dyDescent="0.25">
      <c r="C172" s="26"/>
      <c r="D172" s="23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2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</row>
    <row r="173" spans="3:29" x14ac:dyDescent="0.25">
      <c r="C173" s="26"/>
      <c r="D173" s="23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2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</row>
    <row r="174" spans="3:29" x14ac:dyDescent="0.25">
      <c r="C174" s="26"/>
      <c r="D174" s="23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2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</row>
    <row r="175" spans="3:29" x14ac:dyDescent="0.25">
      <c r="C175" s="26"/>
      <c r="D175" s="23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2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</row>
    <row r="176" spans="3:29" x14ac:dyDescent="0.25">
      <c r="C176" s="26"/>
      <c r="D176" s="23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2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</row>
    <row r="177" spans="3:29" x14ac:dyDescent="0.25">
      <c r="C177" s="26"/>
      <c r="D177" s="23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2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</row>
    <row r="178" spans="3:29" x14ac:dyDescent="0.25">
      <c r="C178" s="26"/>
      <c r="D178" s="23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2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</row>
    <row r="179" spans="3:29" x14ac:dyDescent="0.25">
      <c r="C179" s="26"/>
      <c r="D179" s="23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2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</row>
    <row r="180" spans="3:29" x14ac:dyDescent="0.25">
      <c r="C180" s="26"/>
      <c r="D180" s="23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2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</row>
    <row r="181" spans="3:29" x14ac:dyDescent="0.25">
      <c r="C181" s="26"/>
      <c r="D181" s="23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2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</row>
    <row r="182" spans="3:29" x14ac:dyDescent="0.25">
      <c r="C182" s="26"/>
      <c r="D182" s="23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2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</row>
    <row r="183" spans="3:29" x14ac:dyDescent="0.25">
      <c r="C183" s="26"/>
      <c r="D183" s="23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2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</row>
    <row r="184" spans="3:29" x14ac:dyDescent="0.25">
      <c r="C184" s="26"/>
      <c r="D184" s="23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2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</row>
    <row r="185" spans="3:29" x14ac:dyDescent="0.25">
      <c r="C185" s="26"/>
      <c r="D185" s="23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2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</row>
    <row r="186" spans="3:29" x14ac:dyDescent="0.25">
      <c r="C186" s="26"/>
      <c r="D186" s="23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2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</row>
    <row r="187" spans="3:29" x14ac:dyDescent="0.25">
      <c r="C187" s="26"/>
      <c r="D187" s="23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2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</row>
    <row r="188" spans="3:29" x14ac:dyDescent="0.25">
      <c r="C188" s="26"/>
      <c r="D188" s="23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2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</row>
    <row r="189" spans="3:29" x14ac:dyDescent="0.25">
      <c r="C189" s="26"/>
      <c r="D189" s="23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2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</row>
    <row r="190" spans="3:29" x14ac:dyDescent="0.25">
      <c r="C190" s="26"/>
      <c r="D190" s="23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2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</row>
    <row r="191" spans="3:29" x14ac:dyDescent="0.25">
      <c r="C191" s="26"/>
      <c r="D191" s="23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2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</row>
    <row r="192" spans="3:29" x14ac:dyDescent="0.25">
      <c r="C192" s="26"/>
      <c r="D192" s="23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2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</row>
    <row r="193" spans="3:29" x14ac:dyDescent="0.25">
      <c r="C193" s="26"/>
      <c r="D193" s="23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2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</row>
    <row r="194" spans="3:29" x14ac:dyDescent="0.25">
      <c r="C194" s="26"/>
      <c r="D194" s="23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2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</row>
    <row r="195" spans="3:29" x14ac:dyDescent="0.25">
      <c r="C195" s="26"/>
      <c r="D195" s="23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2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</row>
    <row r="196" spans="3:29" x14ac:dyDescent="0.25">
      <c r="C196" s="26"/>
      <c r="D196" s="23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2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</row>
    <row r="197" spans="3:29" x14ac:dyDescent="0.25">
      <c r="C197" s="26"/>
      <c r="D197" s="23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2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</row>
    <row r="198" spans="3:29" x14ac:dyDescent="0.25">
      <c r="C198" s="26"/>
      <c r="D198" s="23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2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</row>
    <row r="199" spans="3:29" x14ac:dyDescent="0.25">
      <c r="C199" s="26"/>
      <c r="D199" s="23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2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</row>
    <row r="200" spans="3:29" x14ac:dyDescent="0.25">
      <c r="C200" s="26"/>
      <c r="D200" s="23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2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</row>
    <row r="201" spans="3:29" x14ac:dyDescent="0.25">
      <c r="C201" s="26"/>
      <c r="D201" s="23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2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</row>
    <row r="202" spans="3:29" x14ac:dyDescent="0.25">
      <c r="C202" s="26"/>
      <c r="D202" s="23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2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</row>
    <row r="203" spans="3:29" x14ac:dyDescent="0.25">
      <c r="C203" s="26"/>
      <c r="D203" s="23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2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</row>
    <row r="204" spans="3:29" x14ac:dyDescent="0.25">
      <c r="C204" s="26"/>
      <c r="D204" s="23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2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</row>
    <row r="205" spans="3:29" x14ac:dyDescent="0.25">
      <c r="C205" s="26"/>
      <c r="D205" s="23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2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</row>
    <row r="206" spans="3:29" x14ac:dyDescent="0.25">
      <c r="C206" s="26"/>
      <c r="D206" s="23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2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</row>
    <row r="207" spans="3:29" x14ac:dyDescent="0.25">
      <c r="C207" s="26"/>
      <c r="D207" s="23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2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</row>
    <row r="208" spans="3:29" x14ac:dyDescent="0.25">
      <c r="C208" s="26"/>
      <c r="D208" s="23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2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</row>
    <row r="209" spans="3:29" x14ac:dyDescent="0.25">
      <c r="C209" s="26"/>
      <c r="D209" s="23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2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</row>
    <row r="210" spans="3:29" x14ac:dyDescent="0.25">
      <c r="C210" s="26"/>
      <c r="D210" s="23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2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</row>
    <row r="211" spans="3:29" x14ac:dyDescent="0.25">
      <c r="C211" s="26"/>
      <c r="D211" s="23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2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</row>
    <row r="212" spans="3:29" x14ac:dyDescent="0.25">
      <c r="C212" s="26"/>
      <c r="D212" s="23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2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</row>
    <row r="213" spans="3:29" x14ac:dyDescent="0.25">
      <c r="C213" s="26"/>
      <c r="D213" s="23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2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</row>
    <row r="214" spans="3:29" x14ac:dyDescent="0.25">
      <c r="C214" s="26"/>
      <c r="D214" s="23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2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</row>
    <row r="215" spans="3:29" x14ac:dyDescent="0.25">
      <c r="C215" s="26"/>
      <c r="D215" s="23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2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</row>
    <row r="216" spans="3:29" x14ac:dyDescent="0.25">
      <c r="C216" s="26"/>
      <c r="D216" s="23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2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</row>
    <row r="217" spans="3:29" x14ac:dyDescent="0.25">
      <c r="C217" s="26"/>
      <c r="D217" s="23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2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</row>
    <row r="218" spans="3:29" x14ac:dyDescent="0.25">
      <c r="C218" s="26"/>
      <c r="D218" s="23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2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</row>
    <row r="219" spans="3:29" x14ac:dyDescent="0.25">
      <c r="C219" s="26"/>
      <c r="D219" s="23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2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</row>
    <row r="220" spans="3:29" x14ac:dyDescent="0.25">
      <c r="C220" s="26"/>
      <c r="D220" s="23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2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</row>
    <row r="221" spans="3:29" x14ac:dyDescent="0.25">
      <c r="C221" s="26"/>
      <c r="D221" s="23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2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</row>
    <row r="222" spans="3:29" x14ac:dyDescent="0.25">
      <c r="C222" s="26"/>
      <c r="D222" s="23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2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</row>
    <row r="223" spans="3:29" x14ac:dyDescent="0.25">
      <c r="C223" s="26"/>
      <c r="D223" s="23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2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</row>
    <row r="224" spans="3:29" x14ac:dyDescent="0.25">
      <c r="C224" s="26"/>
      <c r="D224" s="23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2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</row>
    <row r="225" spans="3:29" x14ac:dyDescent="0.25">
      <c r="C225" s="26"/>
      <c r="D225" s="23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2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</row>
    <row r="226" spans="3:29" x14ac:dyDescent="0.25">
      <c r="C226" s="26"/>
      <c r="D226" s="23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2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</row>
    <row r="227" spans="3:29" x14ac:dyDescent="0.25">
      <c r="C227" s="26"/>
      <c r="D227" s="23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2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</row>
    <row r="228" spans="3:29" x14ac:dyDescent="0.25">
      <c r="C228" s="26"/>
      <c r="D228" s="23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2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</row>
    <row r="229" spans="3:29" x14ac:dyDescent="0.25">
      <c r="C229" s="26"/>
      <c r="D229" s="23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2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</row>
    <row r="230" spans="3:29" x14ac:dyDescent="0.25">
      <c r="C230" s="26"/>
      <c r="D230" s="23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2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</row>
    <row r="231" spans="3:29" x14ac:dyDescent="0.25">
      <c r="C231" s="26"/>
      <c r="D231" s="23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2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</row>
    <row r="232" spans="3:29" x14ac:dyDescent="0.25">
      <c r="C232" s="26"/>
      <c r="D232" s="23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2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</row>
    <row r="233" spans="3:29" x14ac:dyDescent="0.25">
      <c r="C233" s="26"/>
      <c r="D233" s="23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2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</row>
  </sheetData>
  <autoFilter ref="C1:AA1" xr:uid="{00000000-0009-0000-0000-000000000000}"/>
  <mergeCells count="1">
    <mergeCell ref="AB1:AE1"/>
  </mergeCells>
  <phoneticPr fontId="9" type="noConversion"/>
  <conditionalFormatting sqref="T1:T1048576">
    <cfRule type="containsText" dxfId="2" priority="1" operator="containsText" text="A COMMANDER">
      <formula>NOT(ISERROR(SEARCH("A COMMANDER",T1)))</formula>
    </cfRule>
    <cfRule type="containsText" dxfId="1" priority="2" operator="containsText" text="EN STOCK">
      <formula>NOT(ISERROR(SEARCH("EN STOCK",T1)))</formula>
    </cfRule>
    <cfRule type="containsText" dxfId="0" priority="3" operator="containsText" text="TERMINE">
      <formula>NOT(ISERROR(SEARCH("TERMINE",T1)))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P43"/>
  <sheetViews>
    <sheetView workbookViewId="0">
      <selection activeCell="A3" sqref="A3"/>
    </sheetView>
  </sheetViews>
  <sheetFormatPr baseColWidth="10" defaultRowHeight="15" x14ac:dyDescent="0.25"/>
  <cols>
    <col min="3" max="3" width="16.7109375" customWidth="1"/>
    <col min="13" max="16" width="11.42578125" style="3"/>
  </cols>
  <sheetData>
    <row r="1" spans="1:16" ht="30" x14ac:dyDescent="0.25">
      <c r="A1" s="16" t="s">
        <v>25</v>
      </c>
      <c r="B1" s="17" t="s">
        <v>6</v>
      </c>
      <c r="C1" s="17" t="s">
        <v>7</v>
      </c>
      <c r="D1" s="17" t="s">
        <v>8</v>
      </c>
      <c r="E1" s="18" t="s">
        <v>9</v>
      </c>
      <c r="F1" s="19" t="s">
        <v>10</v>
      </c>
      <c r="G1" s="17" t="s">
        <v>11</v>
      </c>
      <c r="H1" s="20" t="s">
        <v>26</v>
      </c>
      <c r="I1" s="20" t="s">
        <v>27</v>
      </c>
      <c r="J1" s="18" t="s">
        <v>28</v>
      </c>
      <c r="K1" s="19" t="s">
        <v>14</v>
      </c>
      <c r="L1" s="19" t="s">
        <v>29</v>
      </c>
      <c r="M1" s="30" t="s">
        <v>35</v>
      </c>
      <c r="N1" s="30" t="s">
        <v>36</v>
      </c>
      <c r="O1" s="30" t="s">
        <v>38</v>
      </c>
      <c r="P1" s="30" t="s">
        <v>37</v>
      </c>
    </row>
    <row r="2" spans="1:16" x14ac:dyDescent="0.25">
      <c r="A2" s="15">
        <v>2201</v>
      </c>
      <c r="B2" s="15" t="s">
        <v>30</v>
      </c>
      <c r="C2" s="15" t="s">
        <v>44</v>
      </c>
      <c r="D2" s="15" t="str">
        <f>($M2&amp;"/"&amp;$N2&amp;$O2&amp;$P2)</f>
        <v>200/20R20</v>
      </c>
      <c r="E2" s="15">
        <v>20</v>
      </c>
      <c r="F2" s="15" t="s">
        <v>31</v>
      </c>
      <c r="G2" s="15" t="s">
        <v>40</v>
      </c>
      <c r="H2" s="15">
        <v>4</v>
      </c>
      <c r="I2" s="15">
        <v>34</v>
      </c>
      <c r="J2" s="15">
        <v>56</v>
      </c>
      <c r="K2" s="15" t="s">
        <v>32</v>
      </c>
      <c r="L2" s="15" t="s">
        <v>43</v>
      </c>
      <c r="M2" s="33">
        <v>200</v>
      </c>
      <c r="N2" s="31">
        <v>20</v>
      </c>
      <c r="O2" s="31" t="s">
        <v>39</v>
      </c>
      <c r="P2" s="34">
        <v>20</v>
      </c>
    </row>
    <row r="3" spans="1:16" x14ac:dyDescent="0.25">
      <c r="A3" s="15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35"/>
      <c r="N3" s="4"/>
      <c r="O3" s="4"/>
      <c r="P3" s="36"/>
    </row>
    <row r="4" spans="1:16" x14ac:dyDescent="0.25">
      <c r="A4" s="15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35"/>
      <c r="N4" s="4"/>
      <c r="O4" s="4"/>
      <c r="P4" s="36"/>
    </row>
    <row r="5" spans="1:16" x14ac:dyDescent="0.25">
      <c r="A5" s="15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35"/>
      <c r="N5" s="4"/>
      <c r="O5" s="4"/>
      <c r="P5" s="36"/>
    </row>
    <row r="6" spans="1:16" x14ac:dyDescent="0.25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35"/>
      <c r="N6" s="4"/>
      <c r="O6" s="4"/>
      <c r="P6" s="36"/>
    </row>
    <row r="7" spans="1:16" x14ac:dyDescent="0.25">
      <c r="A7" s="15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35"/>
      <c r="N7" s="4"/>
      <c r="O7" s="4"/>
      <c r="P7" s="36"/>
    </row>
    <row r="8" spans="1:16" x14ac:dyDescent="0.25">
      <c r="A8" s="15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35"/>
      <c r="N8" s="4"/>
      <c r="O8" s="4"/>
      <c r="P8" s="36"/>
    </row>
    <row r="9" spans="1:16" x14ac:dyDescent="0.25">
      <c r="A9" s="15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35"/>
      <c r="N9" s="4"/>
      <c r="O9" s="4"/>
      <c r="P9" s="36"/>
    </row>
    <row r="10" spans="1:16" x14ac:dyDescent="0.25">
      <c r="A10" s="15"/>
      <c r="B10" s="15"/>
      <c r="C10" s="15"/>
      <c r="D10" s="15"/>
      <c r="E10" s="39"/>
      <c r="F10" s="40"/>
      <c r="G10" s="40"/>
      <c r="H10" s="15"/>
      <c r="I10" s="15"/>
      <c r="J10" s="15"/>
      <c r="K10" s="15"/>
      <c r="L10" s="15"/>
      <c r="M10" s="35"/>
      <c r="N10" s="4"/>
      <c r="O10" s="4"/>
      <c r="P10" s="36"/>
    </row>
    <row r="11" spans="1:16" x14ac:dyDescent="0.25">
      <c r="A11" s="15"/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35"/>
      <c r="N11" s="4"/>
      <c r="O11" s="4"/>
      <c r="P11" s="36"/>
    </row>
    <row r="12" spans="1:16" x14ac:dyDescent="0.25">
      <c r="A12" s="15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35"/>
      <c r="N12" s="4"/>
      <c r="O12" s="4"/>
      <c r="P12" s="36"/>
    </row>
    <row r="13" spans="1:16" x14ac:dyDescent="0.25">
      <c r="A13" s="15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35"/>
      <c r="N13" s="4"/>
      <c r="O13" s="4"/>
      <c r="P13" s="36"/>
    </row>
    <row r="14" spans="1:16" x14ac:dyDescent="0.25">
      <c r="A14" s="15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35"/>
      <c r="N14" s="4"/>
      <c r="O14" s="4"/>
      <c r="P14" s="36"/>
    </row>
    <row r="15" spans="1:16" x14ac:dyDescent="0.25">
      <c r="A15" s="15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35"/>
      <c r="N15" s="4"/>
      <c r="O15" s="4"/>
      <c r="P15" s="36"/>
    </row>
    <row r="16" spans="1:16" x14ac:dyDescent="0.25">
      <c r="A16" s="15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35"/>
      <c r="N16" s="4"/>
      <c r="O16" s="4"/>
      <c r="P16" s="36"/>
    </row>
    <row r="17" spans="1:16" x14ac:dyDescent="0.25">
      <c r="A17" s="15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35"/>
      <c r="N17" s="4"/>
      <c r="O17" s="4"/>
      <c r="P17" s="36"/>
    </row>
    <row r="18" spans="1:16" x14ac:dyDescent="0.25">
      <c r="A18" s="15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35"/>
      <c r="N18" s="4"/>
      <c r="O18" s="4"/>
      <c r="P18" s="36"/>
    </row>
    <row r="19" spans="1:16" x14ac:dyDescent="0.25">
      <c r="A19" s="15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35"/>
      <c r="N19" s="4"/>
      <c r="O19" s="4"/>
      <c r="P19" s="36"/>
    </row>
    <row r="20" spans="1:16" x14ac:dyDescent="0.25">
      <c r="A20" s="15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35"/>
      <c r="N20" s="4"/>
      <c r="O20" s="4"/>
      <c r="P20" s="36"/>
    </row>
    <row r="21" spans="1:16" x14ac:dyDescent="0.25">
      <c r="A21" s="15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35"/>
      <c r="N21" s="4"/>
      <c r="O21" s="4"/>
      <c r="P21" s="36"/>
    </row>
    <row r="22" spans="1:16" x14ac:dyDescent="0.25">
      <c r="A22" s="15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35"/>
      <c r="N22" s="4"/>
      <c r="O22" s="4"/>
      <c r="P22" s="36"/>
    </row>
    <row r="23" spans="1:16" x14ac:dyDescent="0.25">
      <c r="A23" s="15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35"/>
      <c r="N23" s="4"/>
      <c r="O23" s="4"/>
      <c r="P23" s="36"/>
    </row>
    <row r="24" spans="1:16" x14ac:dyDescent="0.25">
      <c r="A24" s="15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35"/>
      <c r="N24" s="4"/>
      <c r="O24" s="4"/>
      <c r="P24" s="36"/>
    </row>
    <row r="25" spans="1:16" x14ac:dyDescent="0.25">
      <c r="A25" s="15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35"/>
      <c r="N25" s="4"/>
      <c r="O25" s="4"/>
      <c r="P25" s="36"/>
    </row>
    <row r="26" spans="1:16" x14ac:dyDescent="0.25">
      <c r="A26" s="15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35"/>
      <c r="N26" s="4"/>
      <c r="O26" s="4"/>
      <c r="P26" s="36"/>
    </row>
    <row r="27" spans="1:16" x14ac:dyDescent="0.25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35"/>
      <c r="N27" s="4"/>
      <c r="O27" s="4"/>
      <c r="P27" s="36"/>
    </row>
    <row r="28" spans="1:16" x14ac:dyDescent="0.25">
      <c r="A28" s="15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35"/>
      <c r="N28" s="4"/>
      <c r="O28" s="4"/>
      <c r="P28" s="36"/>
    </row>
    <row r="29" spans="1:16" x14ac:dyDescent="0.25">
      <c r="A29" s="15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35"/>
      <c r="N29" s="4"/>
      <c r="O29" s="4"/>
      <c r="P29" s="36"/>
    </row>
    <row r="30" spans="1:16" x14ac:dyDescent="0.25">
      <c r="A30" s="15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35"/>
      <c r="N30" s="4"/>
      <c r="O30" s="4"/>
      <c r="P30" s="36"/>
    </row>
    <row r="31" spans="1:16" x14ac:dyDescent="0.25">
      <c r="A31" s="15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35"/>
      <c r="N31" s="4"/>
      <c r="O31" s="4"/>
      <c r="P31" s="36"/>
    </row>
    <row r="32" spans="1:16" x14ac:dyDescent="0.25">
      <c r="A32" s="15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35"/>
      <c r="N32" s="4"/>
      <c r="O32" s="4"/>
      <c r="P32" s="36"/>
    </row>
    <row r="33" spans="1:16" x14ac:dyDescent="0.25">
      <c r="A33" s="15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35"/>
      <c r="N33" s="4"/>
      <c r="O33" s="4"/>
      <c r="P33" s="36"/>
    </row>
    <row r="34" spans="1:16" x14ac:dyDescent="0.25">
      <c r="A34" s="15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35"/>
      <c r="N34" s="4"/>
      <c r="O34" s="4"/>
      <c r="P34" s="36"/>
    </row>
    <row r="35" spans="1:16" x14ac:dyDescent="0.25">
      <c r="A35" s="15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35"/>
      <c r="N35" s="4"/>
      <c r="O35" s="4"/>
      <c r="P35" s="36"/>
    </row>
    <row r="36" spans="1:16" x14ac:dyDescent="0.25">
      <c r="A36" s="15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35"/>
      <c r="N36" s="4"/>
      <c r="O36" s="4"/>
      <c r="P36" s="36"/>
    </row>
    <row r="37" spans="1:16" x14ac:dyDescent="0.25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35"/>
      <c r="N37" s="4"/>
      <c r="O37" s="4"/>
      <c r="P37" s="36"/>
    </row>
    <row r="38" spans="1:16" x14ac:dyDescent="0.25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35"/>
      <c r="N38" s="4"/>
      <c r="O38" s="4"/>
      <c r="P38" s="36"/>
    </row>
    <row r="39" spans="1:16" x14ac:dyDescent="0.25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35"/>
      <c r="N39" s="4"/>
      <c r="O39" s="4"/>
      <c r="P39" s="36"/>
    </row>
    <row r="40" spans="1:16" x14ac:dyDescent="0.25">
      <c r="A40" s="15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35"/>
      <c r="N40" s="4"/>
      <c r="O40" s="4"/>
      <c r="P40" s="36"/>
    </row>
    <row r="41" spans="1:16" x14ac:dyDescent="0.25">
      <c r="A41" s="15"/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35"/>
      <c r="N41" s="4"/>
      <c r="O41" s="4"/>
      <c r="P41" s="36"/>
    </row>
    <row r="42" spans="1:16" x14ac:dyDescent="0.25">
      <c r="A42" s="15"/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35"/>
      <c r="N42" s="4"/>
      <c r="O42" s="4"/>
      <c r="P42" s="36"/>
    </row>
    <row r="43" spans="1:16" x14ac:dyDescent="0.25">
      <c r="A43" s="15"/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37"/>
      <c r="N43" s="32"/>
      <c r="O43" s="32"/>
      <c r="P43" s="38"/>
    </row>
  </sheetData>
  <autoFilter ref="A1:L1" xr:uid="{00000000-0009-0000-0000-000001000000}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DEMANDEURS</vt:lpstr>
      <vt:lpstr>DEMANDES</vt:lpstr>
      <vt:lpstr>STOCK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2022-04-25T12:51:51Z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fd53d93-3f4c-4b90-b511-bd6bdbb4fba9_Enabled">
    <vt:lpwstr>true</vt:lpwstr>
  </property>
  <property fmtid="{D5CDD505-2E9C-101B-9397-08002B2CF9AE}" pid="3" name="MSIP_Label_2fd53d93-3f4c-4b90-b511-bd6bdbb4fba9_SetDate">
    <vt:lpwstr>2021-10-18T13:36:19Z</vt:lpwstr>
  </property>
  <property fmtid="{D5CDD505-2E9C-101B-9397-08002B2CF9AE}" pid="4" name="MSIP_Label_2fd53d93-3f4c-4b90-b511-bd6bdbb4fba9_Method">
    <vt:lpwstr>Standard</vt:lpwstr>
  </property>
  <property fmtid="{D5CDD505-2E9C-101B-9397-08002B2CF9AE}" pid="5" name="MSIP_Label_2fd53d93-3f4c-4b90-b511-bd6bdbb4fba9_Name">
    <vt:lpwstr>2fd53d93-3f4c-4b90-b511-bd6bdbb4fba9</vt:lpwstr>
  </property>
  <property fmtid="{D5CDD505-2E9C-101B-9397-08002B2CF9AE}" pid="6" name="MSIP_Label_2fd53d93-3f4c-4b90-b511-bd6bdbb4fba9_SiteId">
    <vt:lpwstr>d852d5cd-724c-4128-8812-ffa5db3f8507</vt:lpwstr>
  </property>
  <property fmtid="{D5CDD505-2E9C-101B-9397-08002B2CF9AE}" pid="7" name="MSIP_Label_2fd53d93-3f4c-4b90-b511-bd6bdbb4fba9_ActionId">
    <vt:lpwstr>bb380c1f-976a-443c-80f2-2c2fa9e67156</vt:lpwstr>
  </property>
  <property fmtid="{D5CDD505-2E9C-101B-9397-08002B2CF9AE}" pid="8" name="MSIP_Label_2fd53d93-3f4c-4b90-b511-bd6bdbb4fba9_ContentBits">
    <vt:lpwstr>0</vt:lpwstr>
  </property>
</Properties>
</file>