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20490" windowHeight="7320" activeTab="1"/>
  </bookViews>
  <sheets>
    <sheet name="DEMANDEURS" sheetId="1" r:id="rId1"/>
    <sheet name="DEMANDES_21" sheetId="2" r:id="rId2"/>
    <sheet name="STOCK" sheetId="3" r:id="rId3"/>
  </sheets>
  <definedNames>
    <definedName name="_xlnm._FilterDatabase" localSheetId="1" hidden="1">DEMANDES_21!$B$1:$Z$1</definedName>
    <definedName name="_xlnm._FilterDatabase" localSheetId="2" hidden="1">STOCK!$A$1:$L$1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" i="2" l="1"/>
  <c r="R3" i="2"/>
  <c r="R4" i="2"/>
  <c r="R5" i="2"/>
  <c r="R6" i="2"/>
  <c r="R7" i="2"/>
  <c r="R8" i="2"/>
  <c r="R9" i="2"/>
  <c r="R10" i="2"/>
  <c r="K11" i="2"/>
  <c r="D7" i="3"/>
  <c r="D8" i="3"/>
  <c r="K10" i="2"/>
  <c r="R12" i="2"/>
  <c r="R13" i="2"/>
  <c r="Q3" i="2"/>
  <c r="Q5" i="2"/>
  <c r="Q6" i="2"/>
  <c r="Q7" i="2"/>
  <c r="Q2" i="2"/>
  <c r="R11" i="2" l="1"/>
  <c r="Q11" i="2"/>
  <c r="P9" i="2" a="1"/>
  <c r="P9" i="2" s="1"/>
  <c r="P4" i="2" a="1"/>
  <c r="P4" i="2" s="1"/>
  <c r="Q4" i="2" l="1"/>
  <c r="Q9" i="2"/>
  <c r="D6" i="3"/>
  <c r="D4" i="3" l="1"/>
  <c r="D3" i="3"/>
  <c r="D2" i="3"/>
  <c r="P8" i="2" l="1"/>
  <c r="Q8" i="2" l="1"/>
  <c r="P5" i="2"/>
  <c r="P3" i="2" l="1"/>
  <c r="P2" i="2"/>
  <c r="Q29" i="2" l="1"/>
  <c r="Q25" i="2"/>
  <c r="Q21" i="2"/>
  <c r="Q18" i="2"/>
  <c r="Q22" i="2"/>
  <c r="Q23" i="2"/>
  <c r="Q24" i="2"/>
  <c r="Q26" i="2"/>
  <c r="Q27" i="2"/>
  <c r="Q28" i="2"/>
  <c r="Q30" i="2"/>
  <c r="Q19" i="2"/>
  <c r="Q20" i="2"/>
</calcChain>
</file>

<file path=xl/comments1.xml><?xml version="1.0" encoding="utf-8"?>
<comments xmlns="http://schemas.openxmlformats.org/spreadsheetml/2006/main">
  <authors>
    <author>Auteur</author>
  </authors>
  <commentList>
    <comment ref="Q1" authorId="0" shapeId="0">
      <text>
        <r>
          <rPr>
            <sz val="9"/>
            <color indexed="81"/>
            <rFont val="Tahoma"/>
            <family val="2"/>
          </rPr>
          <t xml:space="preserve">Si N° de casier écrit en </t>
        </r>
        <r>
          <rPr>
            <b/>
            <sz val="9"/>
            <color indexed="81"/>
            <rFont val="Tahoma"/>
            <family val="2"/>
          </rPr>
          <t>rouge</t>
        </r>
        <r>
          <rPr>
            <sz val="9"/>
            <color indexed="81"/>
            <rFont val="Tahoma"/>
            <family val="2"/>
          </rPr>
          <t xml:space="preserve">, un casier contient le nombre </t>
        </r>
        <r>
          <rPr>
            <b/>
            <sz val="9"/>
            <color indexed="81"/>
            <rFont val="Tahoma"/>
            <family val="2"/>
          </rPr>
          <t>exact</t>
        </r>
        <r>
          <rPr>
            <sz val="9"/>
            <color indexed="81"/>
            <rFont val="Tahoma"/>
            <family val="2"/>
          </rPr>
          <t xml:space="preserve"> de pneu demandé.</t>
        </r>
      </text>
    </comment>
  </commentList>
</comments>
</file>

<file path=xl/sharedStrings.xml><?xml version="1.0" encoding="utf-8"?>
<sst xmlns="http://schemas.openxmlformats.org/spreadsheetml/2006/main" count="127" uniqueCount="78">
  <si>
    <t>CONSIGNES DEMANDEURS</t>
  </si>
  <si>
    <t>Date demande</t>
  </si>
  <si>
    <t>Identifiant avec la lettre</t>
  </si>
  <si>
    <t>CA</t>
  </si>
  <si>
    <t>IMMAT</t>
  </si>
  <si>
    <t>CHASSIS</t>
  </si>
  <si>
    <t>Marque</t>
  </si>
  <si>
    <t>Type</t>
  </si>
  <si>
    <t>Taille</t>
  </si>
  <si>
    <t>Indice de charge</t>
  </si>
  <si>
    <t>Indice de vitesse</t>
  </si>
  <si>
    <t>Saison</t>
  </si>
  <si>
    <t>Besoin Qté</t>
  </si>
  <si>
    <t>N° Lot</t>
  </si>
  <si>
    <t>Casier</t>
  </si>
  <si>
    <t>Commande</t>
  </si>
  <si>
    <t>Date de solde</t>
  </si>
  <si>
    <t xml:space="preserve">Etat d'avancement </t>
  </si>
  <si>
    <t>Cout</t>
  </si>
  <si>
    <t>N° de DOSSIER</t>
  </si>
  <si>
    <t>Commentaire</t>
  </si>
  <si>
    <t>Annotations</t>
  </si>
  <si>
    <t>FACTURE ATELIER</t>
  </si>
  <si>
    <t>NOM</t>
  </si>
  <si>
    <t>A renseigner si lieu de livraison différent de BP</t>
  </si>
  <si>
    <t>Nb pneu casier</t>
  </si>
  <si>
    <t>N°lot</t>
  </si>
  <si>
    <t>Stock</t>
  </si>
  <si>
    <t>DOT (Semaine)</t>
  </si>
  <si>
    <t>DOT (Année)</t>
  </si>
  <si>
    <t>Avec jantes</t>
  </si>
  <si>
    <t>MICHELIN</t>
  </si>
  <si>
    <t>MICH</t>
  </si>
  <si>
    <t>V</t>
  </si>
  <si>
    <t>HIVER</t>
  </si>
  <si>
    <t>AA1</t>
  </si>
  <si>
    <t>AA2</t>
  </si>
  <si>
    <t>T</t>
  </si>
  <si>
    <t>300/30R30</t>
  </si>
  <si>
    <t>MICHOU</t>
  </si>
  <si>
    <t>AA3</t>
  </si>
  <si>
    <t>MICHELINE</t>
  </si>
  <si>
    <t>MOUYSSET</t>
  </si>
  <si>
    <t>Lignes</t>
  </si>
  <si>
    <t>U673132</t>
  </si>
  <si>
    <t>ABP</t>
  </si>
  <si>
    <t>GA-356-TG</t>
  </si>
  <si>
    <t>TYT832678346</t>
  </si>
  <si>
    <t>BP</t>
  </si>
  <si>
    <t>PILOT SPORT 4</t>
  </si>
  <si>
    <t>205/55R16</t>
  </si>
  <si>
    <t>ERTV</t>
  </si>
  <si>
    <t>ERTVER</t>
  </si>
  <si>
    <t>ERTVEV</t>
  </si>
  <si>
    <t>300/30R31</t>
  </si>
  <si>
    <t>AA4</t>
  </si>
  <si>
    <t>MICHELINZ</t>
  </si>
  <si>
    <t>Largeur</t>
  </si>
  <si>
    <t>Hauteur</t>
  </si>
  <si>
    <t>Diamètre</t>
  </si>
  <si>
    <t>Lettre</t>
  </si>
  <si>
    <t>R</t>
  </si>
  <si>
    <t>ZR</t>
  </si>
  <si>
    <t>ÉTÉ</t>
  </si>
  <si>
    <t>ERT</t>
  </si>
  <si>
    <t>RTV</t>
  </si>
  <si>
    <t xml:space="preserve"> </t>
  </si>
  <si>
    <t>er4</t>
  </si>
  <si>
    <t>NE PAS TOUCHER mise en format des tailles de pneus</t>
  </si>
  <si>
    <t>AZE</t>
  </si>
  <si>
    <t>EERT</t>
  </si>
  <si>
    <t>AA-456-RE</t>
  </si>
  <si>
    <t>D3II</t>
  </si>
  <si>
    <t>PILOT SPORT 3</t>
  </si>
  <si>
    <t>PILOT SPORT 6</t>
  </si>
  <si>
    <t>AA20</t>
  </si>
  <si>
    <t>AA-266-RF</t>
  </si>
  <si>
    <t>JUDE76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</si>
</sst>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/yy;@"/>
  </numFmts>
  <fonts count="8" x14ac:knownFonts="1">
    <font>
      <sz val="11"/>
      <color theme="1"/>
      <name val="Calibri"/>
      <family val="2"/>
      <scheme val="minor"/>
    </font>
    <font>
      <b/>
      <sz val="48"/>
      <color rgb="FF00FF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2" borderId="0" xfId="0" applyFill="1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164" fontId="4" fillId="5" borderId="10" xfId="0" applyNumberFormat="1" applyFont="1" applyFill="1" applyBorder="1" applyAlignment="1" applyProtection="1">
      <alignment horizontal="center" vertical="center" wrapText="1"/>
      <protection locked="0"/>
    </xf>
    <xf numFmtId="49" fontId="4" fillId="5" borderId="10" xfId="0" applyNumberFormat="1" applyFont="1" applyFill="1" applyBorder="1" applyAlignment="1" applyProtection="1">
      <alignment horizontal="center" vertical="center"/>
      <protection locked="0"/>
    </xf>
    <xf numFmtId="49" fontId="4" fillId="6" borderId="10" xfId="0" applyNumberFormat="1" applyFont="1" applyFill="1" applyBorder="1" applyAlignment="1" applyProtection="1">
      <alignment horizontal="center" vertical="center"/>
      <protection locked="0"/>
    </xf>
    <xf numFmtId="49" fontId="4" fillId="9" borderId="10" xfId="0" applyNumberFormat="1" applyFont="1" applyFill="1" applyBorder="1" applyAlignment="1" applyProtection="1">
      <alignment horizontal="center" vertical="center" wrapText="1"/>
      <protection locked="0"/>
    </xf>
    <xf numFmtId="0" fontId="5" fillId="5" borderId="10" xfId="0" applyFont="1" applyFill="1" applyBorder="1" applyAlignment="1" applyProtection="1">
      <alignment horizontal="center" vertical="center" wrapText="1"/>
      <protection locked="0"/>
    </xf>
    <xf numFmtId="49" fontId="4" fillId="7" borderId="10" xfId="0" applyNumberFormat="1" applyFont="1" applyFill="1" applyBorder="1" applyAlignment="1">
      <alignment horizontal="center" vertical="center" wrapText="1"/>
    </xf>
    <xf numFmtId="49" fontId="4" fillId="8" borderId="10" xfId="0" applyNumberFormat="1" applyFont="1" applyFill="1" applyBorder="1" applyAlignment="1" applyProtection="1">
      <alignment horizontal="center" vertical="center" wrapText="1"/>
      <protection locked="0"/>
    </xf>
    <xf numFmtId="49" fontId="4" fillId="8" borderId="10" xfId="0" applyNumberFormat="1" applyFont="1" applyFill="1" applyBorder="1" applyAlignment="1">
      <alignment horizontal="center" vertical="center" wrapText="1"/>
    </xf>
    <xf numFmtId="49" fontId="4" fillId="8" borderId="1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0" xfId="0" applyFont="1" applyFill="1" applyBorder="1" applyAlignment="1" applyProtection="1">
      <alignment horizontal="center" vertical="center"/>
      <protection locked="0"/>
    </xf>
    <xf numFmtId="0" fontId="0" fillId="0" borderId="9" xfId="0" applyBorder="1"/>
    <xf numFmtId="1" fontId="7" fillId="10" borderId="12" xfId="0" applyNumberFormat="1" applyFont="1" applyFill="1" applyBorder="1" applyAlignment="1">
      <alignment horizontal="center" vertical="center" wrapText="1"/>
    </xf>
    <xf numFmtId="49" fontId="7" fillId="10" borderId="13" xfId="0" applyNumberFormat="1" applyFont="1" applyFill="1" applyBorder="1" applyAlignment="1">
      <alignment horizontal="center" vertical="center" wrapText="1"/>
    </xf>
    <xf numFmtId="0" fontId="7" fillId="10" borderId="13" xfId="0" applyNumberFormat="1" applyFont="1" applyFill="1" applyBorder="1" applyAlignment="1">
      <alignment horizontal="center" vertical="center" wrapText="1"/>
    </xf>
    <xf numFmtId="0" fontId="7" fillId="10" borderId="13" xfId="0" applyFont="1" applyFill="1" applyBorder="1" applyAlignment="1">
      <alignment horizontal="center" vertical="center" wrapText="1"/>
    </xf>
    <xf numFmtId="1" fontId="7" fillId="10" borderId="13" xfId="0" applyNumberFormat="1" applyFont="1" applyFill="1" applyBorder="1" applyAlignment="1">
      <alignment horizontal="center" vertical="center" wrapText="1"/>
    </xf>
    <xf numFmtId="1" fontId="4" fillId="7" borderId="10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14" fontId="4" fillId="5" borderId="10" xfId="0" applyNumberFormat="1" applyFont="1" applyFill="1" applyBorder="1" applyAlignment="1" applyProtection="1">
      <alignment horizontal="center" vertical="center" wrapText="1"/>
      <protection locked="0"/>
    </xf>
    <xf numFmtId="14" fontId="0" fillId="0" borderId="0" xfId="0" applyNumberFormat="1" applyBorder="1"/>
    <xf numFmtId="14" fontId="0" fillId="0" borderId="0" xfId="0" applyNumberFormat="1"/>
    <xf numFmtId="0" fontId="0" fillId="11" borderId="0" xfId="0" applyFill="1" applyAlignment="1">
      <alignment horizontal="center" vertical="center"/>
    </xf>
    <xf numFmtId="0" fontId="0" fillId="0" borderId="0" xfId="0" applyBorder="1"/>
    <xf numFmtId="0" fontId="0" fillId="0" borderId="14" xfId="0" applyBorder="1"/>
    <xf numFmtId="0" fontId="0" fillId="0" borderId="9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6" fillId="4" borderId="21" xfId="0" applyFont="1" applyFill="1" applyBorder="1" applyAlignment="1">
      <alignment horizontal="center" vertical="center" wrapText="1"/>
    </xf>
    <xf numFmtId="0" fontId="6" fillId="4" borderId="22" xfId="0" applyFont="1" applyFill="1" applyBorder="1" applyAlignment="1">
      <alignment horizontal="center" vertical="center" wrapText="1"/>
    </xf>
    <xf numFmtId="0" fontId="6" fillId="4" borderId="2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41</xdr:col>
      <xdr:colOff>233131</xdr:colOff>
      <xdr:row>2</xdr:row>
      <xdr:rowOff>138546</xdr:rowOff>
    </xdr:from>
    <xdr:to>
      <xdr:col>50</xdr:col>
      <xdr:colOff>73272</xdr:colOff>
      <xdr:row>5</xdr:row>
      <xdr:rowOff>311728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51949" y="536864"/>
          <a:ext cx="2333959" cy="126422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AY6"/>
  <sheetViews>
    <sheetView showGridLines="0" zoomScale="55" zoomScaleNormal="55" workbookViewId="0">
      <selection activeCell="B2" sqref="B2"/>
    </sheetView>
  </sheetViews>
  <sheetFormatPr baseColWidth="10" defaultColWidth="9.140625" defaultRowHeight="15" x14ac:dyDescent="0.25"/>
  <cols>
    <col min="1" max="2" width="9.140625" style="1"/>
    <col min="3" max="51" width="4.140625" style="1" customWidth="1"/>
    <col min="52" max="16384" width="9.140625" style="1"/>
  </cols>
  <sheetData>
    <row r="2" spans="3:51" ht="15.75" thickBot="1" x14ac:dyDescent="0.3"/>
    <row r="3" spans="3:51" ht="29.25" customHeight="1" x14ac:dyDescent="0.25">
      <c r="C3" s="40" t="s">
        <v>0</v>
      </c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  <c r="AR3" s="41"/>
      <c r="AS3" s="41"/>
      <c r="AT3" s="41"/>
      <c r="AU3" s="41"/>
      <c r="AV3" s="41"/>
      <c r="AW3" s="41"/>
      <c r="AX3" s="41"/>
      <c r="AY3" s="42"/>
    </row>
    <row r="4" spans="3:51" ht="29.25" customHeight="1" x14ac:dyDescent="0.25">
      <c r="C4" s="43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4"/>
      <c r="AB4" s="44"/>
      <c r="AC4" s="44"/>
      <c r="AD4" s="44"/>
      <c r="AE4" s="44"/>
      <c r="AF4" s="44"/>
      <c r="AG4" s="44"/>
      <c r="AH4" s="44"/>
      <c r="AI4" s="44"/>
      <c r="AJ4" s="44"/>
      <c r="AK4" s="44"/>
      <c r="AL4" s="44"/>
      <c r="AM4" s="44"/>
      <c r="AN4" s="44"/>
      <c r="AO4" s="44"/>
      <c r="AP4" s="44"/>
      <c r="AQ4" s="44"/>
      <c r="AR4" s="44"/>
      <c r="AS4" s="44"/>
      <c r="AT4" s="44"/>
      <c r="AU4" s="44"/>
      <c r="AV4" s="44"/>
      <c r="AW4" s="44"/>
      <c r="AX4" s="44"/>
      <c r="AY4" s="45"/>
    </row>
    <row r="5" spans="3:51" ht="29.25" customHeight="1" x14ac:dyDescent="0.25">
      <c r="C5" s="43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  <c r="AK5" s="44"/>
      <c r="AL5" s="44"/>
      <c r="AM5" s="44"/>
      <c r="AN5" s="44"/>
      <c r="AO5" s="44"/>
      <c r="AP5" s="44"/>
      <c r="AQ5" s="44"/>
      <c r="AR5" s="44"/>
      <c r="AS5" s="44"/>
      <c r="AT5" s="44"/>
      <c r="AU5" s="44"/>
      <c r="AV5" s="44"/>
      <c r="AW5" s="44"/>
      <c r="AX5" s="44"/>
      <c r="AY5" s="45"/>
    </row>
    <row r="6" spans="3:51" ht="29.25" customHeight="1" thickBot="1" x14ac:dyDescent="0.3">
      <c r="C6" s="46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  <c r="AA6" s="47"/>
      <c r="AB6" s="47"/>
      <c r="AC6" s="47"/>
      <c r="AD6" s="47"/>
      <c r="AE6" s="47"/>
      <c r="AF6" s="47"/>
      <c r="AG6" s="47"/>
      <c r="AH6" s="47"/>
      <c r="AI6" s="47"/>
      <c r="AJ6" s="47"/>
      <c r="AK6" s="47"/>
      <c r="AL6" s="47"/>
      <c r="AM6" s="47"/>
      <c r="AN6" s="47"/>
      <c r="AO6" s="47"/>
      <c r="AP6" s="47"/>
      <c r="AQ6" s="47"/>
      <c r="AR6" s="47"/>
      <c r="AS6" s="47"/>
      <c r="AT6" s="47"/>
      <c r="AU6" s="47"/>
      <c r="AV6" s="47"/>
      <c r="AW6" s="47"/>
      <c r="AX6" s="47"/>
      <c r="AY6" s="48"/>
    </row>
  </sheetData>
  <mergeCells count="1">
    <mergeCell ref="C3:AY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D239"/>
  <sheetViews>
    <sheetView tabSelected="1" zoomScale="85" zoomScaleNormal="85" workbookViewId="0">
      <pane ySplit="1" topLeftCell="A2" activePane="bottomLeft" state="frozen"/>
      <selection activeCell="P1" sqref="P1"/>
      <selection pane="bottomLeft" activeCell="P11" sqref="P11"/>
    </sheetView>
  </sheetViews>
  <sheetFormatPr baseColWidth="10" defaultRowHeight="15" x14ac:dyDescent="0.25"/>
  <cols>
    <col min="1" max="1" width="3.85546875" customWidth="1"/>
    <col min="2" max="2" width="16" style="27" bestFit="1" customWidth="1"/>
    <col min="3" max="3" width="11.5703125" style="2" bestFit="1" customWidth="1"/>
    <col min="4" max="4" width="17" style="3" bestFit="1" customWidth="1"/>
    <col min="5" max="5" width="9" style="3" bestFit="1" customWidth="1"/>
    <col min="6" max="6" width="13.7109375" style="3" bestFit="1" customWidth="1"/>
    <col min="7" max="7" width="14.7109375" style="3" bestFit="1" customWidth="1"/>
    <col min="8" max="8" width="32.28515625" style="3" bestFit="1" customWidth="1"/>
    <col min="9" max="9" width="14.42578125" style="3" bestFit="1" customWidth="1"/>
    <col min="10" max="10" width="13.5703125" style="3" bestFit="1" customWidth="1"/>
    <col min="11" max="11" width="11.5703125" style="3" bestFit="1" customWidth="1"/>
    <col min="12" max="13" width="15.5703125" style="3" bestFit="1" customWidth="1"/>
    <col min="14" max="14" width="13.140625" style="3" bestFit="1" customWidth="1"/>
    <col min="15" max="15" width="17.42578125" style="3" bestFit="1" customWidth="1"/>
    <col min="16" max="16" width="12.5703125" style="22" bestFit="1" customWidth="1"/>
    <col min="17" max="17" width="12.42578125" style="3" bestFit="1" customWidth="1"/>
    <col min="18" max="18" width="15.140625" style="3" bestFit="1" customWidth="1"/>
    <col min="19" max="19" width="17.85546875" style="3" bestFit="1" customWidth="1"/>
    <col min="20" max="20" width="14.28515625" style="3" bestFit="1" customWidth="1"/>
    <col min="21" max="21" width="25.28515625" style="3" bestFit="1" customWidth="1"/>
    <col min="22" max="22" width="11.28515625" style="3" bestFit="1" customWidth="1"/>
    <col min="23" max="23" width="15.140625" style="3" bestFit="1" customWidth="1"/>
    <col min="24" max="24" width="19.85546875" style="3" bestFit="1" customWidth="1"/>
    <col min="25" max="25" width="19" style="3" bestFit="1" customWidth="1"/>
    <col min="26" max="26" width="18.42578125" style="3" bestFit="1" customWidth="1"/>
    <col min="27" max="27" width="13.5703125" style="3" bestFit="1" customWidth="1"/>
    <col min="28" max="28" width="10.5703125" style="3" customWidth="1"/>
  </cols>
  <sheetData>
    <row r="1" spans="1:30" ht="46.5" customHeight="1" x14ac:dyDescent="0.25">
      <c r="A1" s="28" t="s">
        <v>43</v>
      </c>
      <c r="B1" s="25" t="s">
        <v>1</v>
      </c>
      <c r="C1" s="5" t="s">
        <v>23</v>
      </c>
      <c r="D1" s="5" t="s">
        <v>2</v>
      </c>
      <c r="E1" s="6" t="s">
        <v>3</v>
      </c>
      <c r="F1" s="7" t="s">
        <v>4</v>
      </c>
      <c r="G1" s="7" t="s">
        <v>5</v>
      </c>
      <c r="H1" s="8" t="s">
        <v>24</v>
      </c>
      <c r="I1" s="9" t="s">
        <v>6</v>
      </c>
      <c r="J1" s="9" t="s">
        <v>7</v>
      </c>
      <c r="K1" s="9" t="s">
        <v>8</v>
      </c>
      <c r="L1" s="9" t="s">
        <v>9</v>
      </c>
      <c r="M1" s="9" t="s">
        <v>10</v>
      </c>
      <c r="N1" s="9" t="s">
        <v>11</v>
      </c>
      <c r="O1" s="9" t="s">
        <v>12</v>
      </c>
      <c r="P1" s="21" t="s">
        <v>13</v>
      </c>
      <c r="Q1" s="10" t="s">
        <v>14</v>
      </c>
      <c r="R1" s="10" t="s">
        <v>25</v>
      </c>
      <c r="S1" s="10" t="s">
        <v>15</v>
      </c>
      <c r="T1" s="11" t="s">
        <v>16</v>
      </c>
      <c r="U1" s="12" t="s">
        <v>17</v>
      </c>
      <c r="V1" s="11" t="s">
        <v>18</v>
      </c>
      <c r="W1" s="11" t="s">
        <v>19</v>
      </c>
      <c r="X1" s="13" t="s">
        <v>20</v>
      </c>
      <c r="Y1" s="11" t="s">
        <v>21</v>
      </c>
      <c r="Z1" s="14" t="s">
        <v>22</v>
      </c>
      <c r="AA1" s="49" t="s">
        <v>68</v>
      </c>
      <c r="AB1" s="50"/>
      <c r="AC1" s="50"/>
      <c r="AD1" s="51"/>
    </row>
    <row r="2" spans="1:30" x14ac:dyDescent="0.25">
      <c r="A2">
        <v>1</v>
      </c>
      <c r="B2" s="26">
        <v>44490</v>
      </c>
      <c r="C2" s="23" t="s">
        <v>42</v>
      </c>
      <c r="D2" s="4" t="s">
        <v>44</v>
      </c>
      <c r="E2" s="4" t="s">
        <v>45</v>
      </c>
      <c r="F2" s="4" t="s">
        <v>46</v>
      </c>
      <c r="G2" s="4" t="s">
        <v>47</v>
      </c>
      <c r="H2" s="4" t="s">
        <v>48</v>
      </c>
      <c r="I2" s="4" t="s">
        <v>31</v>
      </c>
      <c r="J2" s="4" t="s">
        <v>49</v>
      </c>
      <c r="K2" s="4" t="s">
        <v>50</v>
      </c>
      <c r="L2" s="4">
        <v>90</v>
      </c>
      <c r="M2" s="4" t="s">
        <v>33</v>
      </c>
      <c r="N2" s="4" t="s">
        <v>34</v>
      </c>
      <c r="O2" s="4">
        <v>4</v>
      </c>
      <c r="P2" s="24">
        <f>IF(ISBLANK($K2),"",IF(AND($I2=STOCK!$B2,$J2=STOCK!$C2,$K2=STOCK!$D2,$L2=STOCK!$E2,$M2=STOCK!$F2,$N2=STOCK!$G2,$O2&lt;=STOCK!$H2),STOCK!$A2,"HS"))</f>
        <v>1</v>
      </c>
      <c r="Q2" s="4" t="str">
        <f>IFERROR(VLOOKUP($P2,STOCK!A:K,11,FALSE),"")</f>
        <v>AA1</v>
      </c>
      <c r="R2" s="4">
        <f>IFERROR(VLOOKUP($P2,STOCK!$A:$K,8,FALSE),"")</f>
        <v>5</v>
      </c>
      <c r="S2" s="4"/>
      <c r="T2" s="30"/>
      <c r="U2" s="30"/>
      <c r="V2" s="30"/>
      <c r="W2" s="30"/>
      <c r="X2" s="30"/>
      <c r="Y2" s="30"/>
      <c r="Z2" s="4"/>
      <c r="AA2" s="29"/>
      <c r="AB2" s="29"/>
    </row>
    <row r="3" spans="1:30" x14ac:dyDescent="0.25">
      <c r="A3">
        <v>2</v>
      </c>
      <c r="B3" s="26">
        <v>44494</v>
      </c>
      <c r="C3" s="23" t="s">
        <v>52</v>
      </c>
      <c r="D3" s="4" t="s">
        <v>53</v>
      </c>
      <c r="E3" s="4" t="s">
        <v>51</v>
      </c>
      <c r="F3" s="4"/>
      <c r="G3" s="4"/>
      <c r="H3" s="4"/>
      <c r="I3" s="4" t="s">
        <v>31</v>
      </c>
      <c r="J3" s="4" t="s">
        <v>32</v>
      </c>
      <c r="K3" s="4" t="s">
        <v>38</v>
      </c>
      <c r="L3" s="4">
        <v>90</v>
      </c>
      <c r="M3" s="4" t="s">
        <v>37</v>
      </c>
      <c r="N3" s="4" t="s">
        <v>34</v>
      </c>
      <c r="O3" s="4">
        <v>4</v>
      </c>
      <c r="P3" s="24" t="str">
        <f>IF(ISBLANK($K3),"",IF(AND($I3=STOCK!$B3,$J3=STOCK!$C3,$K3=STOCK!$D3,$L3=STOCK!$E3,$M3=STOCK!$F3,$N3=STOCK!$G3,$O3&lt;=STOCK!$H3),STOCK!$A3,"HS"))</f>
        <v>HS</v>
      </c>
      <c r="Q3" s="4" t="str">
        <f>IFERROR(VLOOKUP($P3,STOCK!A:K,11,FALSE),"")</f>
        <v/>
      </c>
      <c r="R3" s="4" t="str">
        <f>IFERROR(VLOOKUP($P3,STOCK!$A:$K,8,FALSE),"")</f>
        <v/>
      </c>
      <c r="S3" s="4"/>
      <c r="T3" s="29"/>
      <c r="U3" s="29"/>
      <c r="V3" s="29"/>
      <c r="W3" s="29"/>
      <c r="X3" s="29"/>
      <c r="Y3" s="29"/>
      <c r="Z3" s="4"/>
      <c r="AA3" s="29"/>
      <c r="AB3" s="29"/>
    </row>
    <row r="4" spans="1:30" x14ac:dyDescent="0.25">
      <c r="B4" s="26"/>
      <c r="C4" s="23"/>
      <c r="D4" s="4"/>
      <c r="E4" s="4"/>
      <c r="F4" s="4"/>
      <c r="G4" s="4"/>
      <c r="H4" s="4"/>
      <c r="I4" s="4" t="s">
        <v>31</v>
      </c>
      <c r="J4" s="4" t="s">
        <v>32</v>
      </c>
      <c r="K4" s="4" t="s">
        <v>54</v>
      </c>
      <c r="L4" s="4">
        <v>91</v>
      </c>
      <c r="M4" s="4" t="s">
        <v>37</v>
      </c>
      <c r="N4" s="4" t="s">
        <v>34</v>
      </c>
      <c r="O4" s="4">
        <v>5</v>
      </c>
      <c r="P4" s="24" t="e">
        <f t="array" ref="P4">INDEX(STOCK!$A:$A,MATCH((STOCK!B:B=$I4)*(STOCK!C:C=$J4)*(STOCK!D:D=$K4)*(STOCK!E:E=$L4)*(STOCK!F:F=$M4)*(STOCK!G:G=$N4)*(STOCK!H:H&gt;=$O4),STOCK!B:H,0),0)</f>
        <v>#N/A</v>
      </c>
      <c r="Q4" s="4" t="str">
        <f>IFERROR(VLOOKUP($P4,STOCK!A:K,11,FALSE),"")</f>
        <v/>
      </c>
      <c r="R4" s="4" t="str">
        <f>IFERROR(VLOOKUP($P4,STOCK!$A:$K,8,FALSE),"")</f>
        <v/>
      </c>
      <c r="S4" s="4"/>
      <c r="T4" s="29"/>
      <c r="U4" s="29"/>
      <c r="V4" s="29"/>
      <c r="W4" s="29"/>
      <c r="X4" s="29"/>
      <c r="Y4" s="29"/>
      <c r="Z4" s="4"/>
      <c r="AA4" s="29"/>
      <c r="AB4" s="29"/>
    </row>
    <row r="5" spans="1:30" x14ac:dyDescent="0.25">
      <c r="B5" s="26"/>
      <c r="C5" s="23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24" t="e">
        <f>INDEX(T2:T5,MATCH(I4&amp;J4,U2:U5&amp;AA2:AA5,0))</f>
        <v>#VALUE!</v>
      </c>
      <c r="Q5" s="4" t="str">
        <f>IFERROR(VLOOKUP($P5,STOCK!A:K,11,FALSE),"")</f>
        <v/>
      </c>
      <c r="R5" s="4" t="str">
        <f>IFERROR(VLOOKUP($P5,STOCK!$A:$K,8,FALSE),"")</f>
        <v/>
      </c>
      <c r="S5" s="4"/>
      <c r="T5" s="29"/>
      <c r="U5" s="29"/>
      <c r="V5" s="29"/>
      <c r="W5" s="29"/>
      <c r="X5" s="29"/>
      <c r="Y5" s="29"/>
      <c r="Z5" s="4"/>
      <c r="AA5" s="29"/>
      <c r="AB5" s="29"/>
    </row>
    <row r="6" spans="1:30" x14ac:dyDescent="0.25">
      <c r="B6" s="26"/>
      <c r="C6" s="23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24">
        <v>5</v>
      </c>
      <c r="Q6" s="4" t="str">
        <f>IFERROR(VLOOKUP($P6,STOCK!A:K,11,FALSE),"")</f>
        <v>er4</v>
      </c>
      <c r="R6" s="4">
        <f>IFERROR(VLOOKUP($P6,STOCK!$A:$K,8,FALSE),"")</f>
        <v>64</v>
      </c>
      <c r="S6" s="4"/>
      <c r="T6" s="4"/>
      <c r="U6" s="4"/>
      <c r="V6" s="4"/>
      <c r="W6" s="4"/>
      <c r="X6" s="4"/>
      <c r="Y6" s="4"/>
      <c r="Z6" s="4"/>
      <c r="AA6" s="4"/>
      <c r="AB6" s="4"/>
    </row>
    <row r="7" spans="1:30" x14ac:dyDescent="0.25">
      <c r="B7" s="26"/>
      <c r="C7" s="23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24">
        <v>6</v>
      </c>
      <c r="Q7" s="4" t="str">
        <f>IFERROR(VLOOKUP($P7,STOCK!A:K,11,FALSE),"")</f>
        <v>AZE</v>
      </c>
      <c r="R7" s="4">
        <f>IFERROR(VLOOKUP($P7,STOCK!$A:$K,8,FALSE),"")</f>
        <v>0</v>
      </c>
      <c r="S7" s="4"/>
      <c r="T7" s="4"/>
      <c r="U7" s="4"/>
      <c r="V7" s="4"/>
      <c r="W7" s="4"/>
      <c r="X7" s="4"/>
      <c r="Y7" s="4"/>
      <c r="Z7" s="4"/>
      <c r="AA7" s="4"/>
      <c r="AB7" s="4"/>
    </row>
    <row r="8" spans="1:30" x14ac:dyDescent="0.25">
      <c r="B8" s="26"/>
      <c r="C8" s="23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24" t="e">
        <f>INDEX(STOCK!$A:$A,MATCH($I4&amp;$J4&amp;$K4&amp;$L4&amp;$M4&amp;$N4,STOCK!B:B&amp;STOCK!C:C&amp;STOCK!D:D&amp;STOCK!E:E&amp;STOCK!F:F&amp;STOCK!G:G,0),0)</f>
        <v>#VALUE!</v>
      </c>
      <c r="Q8" s="4" t="str">
        <f>IFERROR(VLOOKUP($P8,STOCK!A:K,11,FALSE),"")</f>
        <v/>
      </c>
      <c r="R8" s="4" t="str">
        <f>IFERROR(VLOOKUP($P8,STOCK!$A:$K,8,FALSE),"")</f>
        <v/>
      </c>
      <c r="S8" s="4"/>
      <c r="T8" s="4"/>
      <c r="U8" s="4"/>
      <c r="V8" s="4"/>
      <c r="W8" s="4"/>
      <c r="X8" s="4"/>
      <c r="Y8" s="4"/>
      <c r="Z8" s="4"/>
      <c r="AA8" s="4"/>
      <c r="AB8" s="4"/>
    </row>
    <row r="9" spans="1:30" x14ac:dyDescent="0.25">
      <c r="A9">
        <v>8</v>
      </c>
      <c r="B9" s="26"/>
      <c r="C9" s="23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24">
        <f t="array" ref="P9">INDEX(STOCK!$A:$A,MATCH($I4&amp;$J4&amp;$K4&amp;$L4&amp;$M4&amp;$N4,STOCK!B:B&amp;STOCK!C:C&amp;STOCK!D:D&amp;STOCK!E:E&amp;STOCK!F:F&amp;STOCK!G:G,0),0)</f>
        <v>4</v>
      </c>
      <c r="Q9" s="4" t="str">
        <f>IFERROR(VLOOKUP($P9,STOCK!A:K,11,FALSE),"")</f>
        <v>AA4</v>
      </c>
      <c r="R9" s="4">
        <f>IFERROR(VLOOKUP($P9,STOCK!$A:$K,8,FALSE),"")</f>
        <v>5</v>
      </c>
      <c r="S9" s="4"/>
      <c r="T9" s="4"/>
      <c r="U9" s="4"/>
      <c r="V9" s="4"/>
      <c r="W9" s="4"/>
      <c r="X9" s="4"/>
      <c r="Y9" s="4"/>
      <c r="Z9" s="4"/>
      <c r="AA9" s="4"/>
      <c r="AB9" s="4"/>
    </row>
    <row r="10" spans="1:30" x14ac:dyDescent="0.25">
      <c r="A10">
        <v>9</v>
      </c>
      <c r="B10" s="26">
        <v>44505</v>
      </c>
      <c r="C10" s="23" t="s">
        <v>42</v>
      </c>
      <c r="D10" s="4" t="s">
        <v>44</v>
      </c>
      <c r="E10" s="4" t="s">
        <v>70</v>
      </c>
      <c r="F10" s="4" t="s">
        <v>71</v>
      </c>
      <c r="G10" s="4" t="s">
        <v>72</v>
      </c>
      <c r="H10" s="4" t="s">
        <v>48</v>
      </c>
      <c r="I10" s="4" t="s">
        <v>31</v>
      </c>
      <c r="J10" s="4" t="s">
        <v>73</v>
      </c>
      <c r="K10" s="4" t="str">
        <f>($AA10&amp;"/"&amp;$AB10&amp;$AC10&amp;$AD10)</f>
        <v>205/40R16</v>
      </c>
      <c r="L10" s="4">
        <v>60</v>
      </c>
      <c r="M10" s="4" t="s">
        <v>33</v>
      </c>
      <c r="N10" s="4" t="s">
        <v>63</v>
      </c>
      <c r="O10" s="4">
        <v>4</v>
      </c>
      <c r="P10" s="24"/>
      <c r="Q10" s="4"/>
      <c r="R10" s="4" t="str">
        <f>IFERROR(VLOOKUP($P10,STOCK!$A:$K,8,FALSE),"")</f>
        <v/>
      </c>
      <c r="S10" s="4"/>
      <c r="T10" s="4"/>
      <c r="U10" s="4"/>
      <c r="V10" s="4"/>
      <c r="W10" s="4"/>
      <c r="X10" s="4"/>
      <c r="Y10" s="4"/>
      <c r="Z10" s="4"/>
      <c r="AA10" s="4">
        <v>205</v>
      </c>
      <c r="AB10" s="4">
        <v>40</v>
      </c>
      <c r="AC10" t="s">
        <v>61</v>
      </c>
      <c r="AD10">
        <v>16</v>
      </c>
    </row>
    <row r="11" spans="1:30" x14ac:dyDescent="0.25">
      <c r="A11">
        <v>10</v>
      </c>
      <c r="B11" s="26">
        <v>44505</v>
      </c>
      <c r="C11" s="23" t="s">
        <v>42</v>
      </c>
      <c r="D11" s="4" t="s">
        <v>44</v>
      </c>
      <c r="E11" s="4" t="s">
        <v>64</v>
      </c>
      <c r="F11" s="4" t="s">
        <v>76</v>
      </c>
      <c r="G11" s="4" t="s">
        <v>77</v>
      </c>
      <c r="H11" s="4" t="s">
        <v>48</v>
      </c>
      <c r="I11" s="4" t="s">
        <v>31</v>
      </c>
      <c r="J11" s="4" t="s">
        <v>74</v>
      </c>
      <c r="K11" s="4" t="str">
        <f>($AA11&amp;"/"&amp;$AB11&amp;$AC11&amp;$AD11)</f>
        <v>200/20R20</v>
      </c>
      <c r="L11" s="4">
        <v>20</v>
      </c>
      <c r="M11" s="4" t="s">
        <v>37</v>
      </c>
      <c r="N11" s="4" t="s">
        <v>34</v>
      </c>
      <c r="O11" s="4">
        <v>20</v>
      </c>
      <c r="P11" s="24"/>
      <c r="Q11" s="4" t="str">
        <f>IFERROR(VLOOKUP($P11,STOCK!$A:$K,11,FALSE),"")</f>
        <v/>
      </c>
      <c r="R11" s="4" t="str">
        <f>IFERROR(VLOOKUP($P11,STOCK!$A:$K,8,FALSE),"")</f>
        <v/>
      </c>
      <c r="S11" s="4"/>
      <c r="T11" s="4"/>
      <c r="U11" s="4"/>
      <c r="V11" s="4"/>
      <c r="W11" s="4"/>
      <c r="X11" s="4"/>
      <c r="Y11" s="4"/>
      <c r="Z11" s="4"/>
      <c r="AA11" s="4">
        <v>200</v>
      </c>
      <c r="AB11" s="4">
        <v>20</v>
      </c>
      <c r="AC11" t="s">
        <v>61</v>
      </c>
      <c r="AD11">
        <v>20</v>
      </c>
    </row>
    <row r="12" spans="1:30" x14ac:dyDescent="0.25">
      <c r="B12" s="26"/>
      <c r="C12" s="23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24"/>
      <c r="Q12" s="4"/>
      <c r="R12" s="4" t="str">
        <f>IFERROR(VLOOKUP($P12,STOCK!A:K,8,FALSE),"")</f>
        <v/>
      </c>
      <c r="S12" s="4"/>
      <c r="T12" s="4"/>
      <c r="U12" s="4"/>
      <c r="V12" s="4"/>
      <c r="W12" s="4"/>
      <c r="X12" s="4"/>
      <c r="Y12" s="4"/>
      <c r="Z12" s="4"/>
      <c r="AA12" s="4"/>
      <c r="AB12" s="4"/>
    </row>
    <row r="13" spans="1:30" x14ac:dyDescent="0.25">
      <c r="B13" s="26"/>
      <c r="C13" s="23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24"/>
      <c r="Q13" s="4"/>
      <c r="R13" s="4" t="str">
        <f>IFERROR(VLOOKUP($P13,STOCK!A:K,8,FALSE),"")</f>
        <v/>
      </c>
      <c r="S13" s="4"/>
      <c r="T13" s="4"/>
      <c r="U13" s="4"/>
      <c r="V13" s="4"/>
      <c r="W13" s="4"/>
      <c r="X13" s="4"/>
      <c r="Y13" s="4"/>
      <c r="Z13" s="4"/>
      <c r="AA13" s="4"/>
      <c r="AB13" s="4"/>
    </row>
    <row r="14" spans="1:30" x14ac:dyDescent="0.25">
      <c r="B14" s="26"/>
      <c r="C14" s="23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2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</row>
    <row r="15" spans="1:30" x14ac:dyDescent="0.25">
      <c r="B15" s="26"/>
      <c r="C15" s="23"/>
      <c r="D15" s="4"/>
      <c r="E15" s="4"/>
      <c r="F15" s="23"/>
      <c r="G15" s="4"/>
      <c r="H15" s="4"/>
      <c r="I15" s="4"/>
      <c r="J15" s="4"/>
      <c r="K15" s="4"/>
      <c r="L15" s="4"/>
      <c r="M15" s="4"/>
      <c r="N15" s="4"/>
      <c r="O15" s="4"/>
      <c r="P15" s="2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</row>
    <row r="16" spans="1:30" x14ac:dyDescent="0.25">
      <c r="B16" s="26"/>
      <c r="C16" s="23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2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</row>
    <row r="17" spans="2:28" x14ac:dyDescent="0.25">
      <c r="B17" s="26"/>
      <c r="C17" s="23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2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</row>
    <row r="18" spans="2:28" x14ac:dyDescent="0.25">
      <c r="B18" s="26"/>
      <c r="C18" s="23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24"/>
      <c r="Q18" s="4" t="str">
        <f>IF(ISNUMBER($P18),STOCK!$K18,"")</f>
        <v/>
      </c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</row>
    <row r="19" spans="2:28" x14ac:dyDescent="0.25">
      <c r="B19" s="26"/>
      <c r="C19" s="23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24"/>
      <c r="Q19" s="4" t="str">
        <f>IF(ISNUMBER($P19),STOCK!$K19,"")</f>
        <v/>
      </c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</row>
    <row r="20" spans="2:28" x14ac:dyDescent="0.25">
      <c r="B20" s="26"/>
      <c r="C20" s="23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24"/>
      <c r="Q20" s="4" t="str">
        <f>IF(ISNUMBER($P20),STOCK!$K20,"")</f>
        <v/>
      </c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2:28" x14ac:dyDescent="0.25">
      <c r="B21" s="26"/>
      <c r="C21" s="23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24"/>
      <c r="Q21" s="4" t="str">
        <f>IF(ISNUMBER($P21),STOCK!$K21,"")</f>
        <v/>
      </c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</row>
    <row r="22" spans="2:28" x14ac:dyDescent="0.25">
      <c r="B22" s="26"/>
      <c r="C22" s="23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24"/>
      <c r="Q22" s="4" t="str">
        <f>IF(ISNUMBER($P22),STOCK!$K22,"")</f>
        <v/>
      </c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</row>
    <row r="23" spans="2:28" x14ac:dyDescent="0.25">
      <c r="B23" s="26"/>
      <c r="C23" s="23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24"/>
      <c r="Q23" s="4" t="str">
        <f>IF(ISNUMBER($P23),STOCK!$K23,"")</f>
        <v/>
      </c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2:28" x14ac:dyDescent="0.25">
      <c r="B24" s="26"/>
      <c r="C24" s="23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24"/>
      <c r="Q24" s="4" t="str">
        <f>IF(ISNUMBER($P24),STOCK!$K24,"")</f>
        <v/>
      </c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2:28" x14ac:dyDescent="0.25">
      <c r="B25" s="26"/>
      <c r="C25" s="23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24"/>
      <c r="Q25" s="4" t="str">
        <f>IF(ISNUMBER($P25),STOCK!$K25,"")</f>
        <v/>
      </c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</row>
    <row r="26" spans="2:28" x14ac:dyDescent="0.25">
      <c r="B26" s="26"/>
      <c r="C26" s="23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24"/>
      <c r="Q26" s="4" t="str">
        <f>IF(ISNUMBER($P26),STOCK!$K26,"")</f>
        <v/>
      </c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</row>
    <row r="27" spans="2:28" x14ac:dyDescent="0.25">
      <c r="B27" s="26"/>
      <c r="C27" s="23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24"/>
      <c r="Q27" s="4" t="str">
        <f>IF(ISNUMBER($P27),STOCK!$K27,"")</f>
        <v/>
      </c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</row>
    <row r="28" spans="2:28" x14ac:dyDescent="0.25">
      <c r="B28" s="26"/>
      <c r="C28" s="23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24"/>
      <c r="Q28" s="4" t="str">
        <f>IF(ISNUMBER($P28),STOCK!$K28,"")</f>
        <v/>
      </c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</row>
    <row r="29" spans="2:28" x14ac:dyDescent="0.25">
      <c r="B29" s="26"/>
      <c r="C29" s="23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24"/>
      <c r="Q29" s="4" t="str">
        <f>IF(ISNUMBER($P29),STOCK!$K29,"")</f>
        <v/>
      </c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</row>
    <row r="30" spans="2:28" x14ac:dyDescent="0.25">
      <c r="B30" s="26"/>
      <c r="C30" s="23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24"/>
      <c r="Q30" s="4" t="str">
        <f>IF(ISNUMBER($P30),STOCK!$K30,"")</f>
        <v/>
      </c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</row>
    <row r="31" spans="2:28" x14ac:dyDescent="0.25">
      <c r="B31" s="26"/>
      <c r="C31" s="23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2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</row>
    <row r="32" spans="2:28" x14ac:dyDescent="0.25">
      <c r="B32" s="26"/>
      <c r="C32" s="23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2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</row>
    <row r="33" spans="2:28" x14ac:dyDescent="0.25">
      <c r="B33" s="26"/>
      <c r="C33" s="23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2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</row>
    <row r="34" spans="2:28" x14ac:dyDescent="0.25">
      <c r="B34" s="26"/>
      <c r="C34" s="23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2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</row>
    <row r="35" spans="2:28" x14ac:dyDescent="0.25">
      <c r="B35" s="26"/>
      <c r="C35" s="23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2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</row>
    <row r="36" spans="2:28" x14ac:dyDescent="0.25">
      <c r="B36" s="26"/>
      <c r="C36" s="23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2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</row>
    <row r="37" spans="2:28" x14ac:dyDescent="0.25">
      <c r="B37" s="26"/>
      <c r="C37" s="23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2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</row>
    <row r="38" spans="2:28" x14ac:dyDescent="0.25">
      <c r="B38" s="26"/>
      <c r="C38" s="23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2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</row>
    <row r="39" spans="2:28" x14ac:dyDescent="0.25">
      <c r="B39" s="26"/>
      <c r="C39" s="23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2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</row>
    <row r="40" spans="2:28" x14ac:dyDescent="0.25">
      <c r="B40" s="26"/>
      <c r="C40" s="23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2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</row>
    <row r="41" spans="2:28" x14ac:dyDescent="0.25">
      <c r="B41" s="26"/>
      <c r="C41" s="23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2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</row>
    <row r="42" spans="2:28" x14ac:dyDescent="0.25">
      <c r="B42" s="26"/>
      <c r="C42" s="23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2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</row>
    <row r="43" spans="2:28" x14ac:dyDescent="0.25">
      <c r="B43" s="26"/>
      <c r="C43" s="23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2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</row>
    <row r="44" spans="2:28" x14ac:dyDescent="0.25">
      <c r="B44" s="26"/>
      <c r="C44" s="23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2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</row>
    <row r="45" spans="2:28" x14ac:dyDescent="0.25">
      <c r="B45" s="26"/>
      <c r="C45" s="23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2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</row>
    <row r="46" spans="2:28" x14ac:dyDescent="0.25">
      <c r="B46" s="26"/>
      <c r="C46" s="23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2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</row>
    <row r="47" spans="2:28" x14ac:dyDescent="0.25">
      <c r="B47" s="26"/>
      <c r="C47" s="23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2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</row>
    <row r="48" spans="2:28" x14ac:dyDescent="0.25">
      <c r="B48" s="26"/>
      <c r="C48" s="23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2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</row>
    <row r="49" spans="2:28" x14ac:dyDescent="0.25">
      <c r="B49" s="26"/>
      <c r="C49" s="23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2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</row>
    <row r="50" spans="2:28" x14ac:dyDescent="0.25">
      <c r="B50" s="26"/>
      <c r="C50" s="23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2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</row>
    <row r="51" spans="2:28" x14ac:dyDescent="0.25">
      <c r="B51" s="26"/>
      <c r="C51" s="23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2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</row>
    <row r="52" spans="2:28" x14ac:dyDescent="0.25">
      <c r="B52" s="26"/>
      <c r="C52" s="23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2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</row>
    <row r="53" spans="2:28" x14ac:dyDescent="0.25">
      <c r="B53" s="26"/>
      <c r="C53" s="23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2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</row>
    <row r="54" spans="2:28" x14ac:dyDescent="0.25">
      <c r="B54" s="26"/>
      <c r="C54" s="23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2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</row>
    <row r="55" spans="2:28" x14ac:dyDescent="0.25">
      <c r="B55" s="26"/>
      <c r="C55" s="23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2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</row>
    <row r="56" spans="2:28" x14ac:dyDescent="0.25">
      <c r="B56" s="26"/>
      <c r="C56" s="23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2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</row>
    <row r="57" spans="2:28" x14ac:dyDescent="0.25">
      <c r="B57" s="26"/>
      <c r="C57" s="23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2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</row>
    <row r="58" spans="2:28" x14ac:dyDescent="0.25">
      <c r="B58" s="26"/>
      <c r="C58" s="23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2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</row>
    <row r="59" spans="2:28" x14ac:dyDescent="0.25">
      <c r="B59" s="26"/>
      <c r="C59" s="23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2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</row>
    <row r="60" spans="2:28" x14ac:dyDescent="0.25">
      <c r="B60" s="26"/>
      <c r="C60" s="23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2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</row>
    <row r="61" spans="2:28" x14ac:dyDescent="0.25">
      <c r="B61" s="26"/>
      <c r="C61" s="23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2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</row>
    <row r="62" spans="2:28" x14ac:dyDescent="0.25">
      <c r="B62" s="26"/>
      <c r="C62" s="23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2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</row>
    <row r="63" spans="2:28" x14ac:dyDescent="0.25">
      <c r="B63" s="26"/>
      <c r="C63" s="23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2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</row>
    <row r="64" spans="2:28" x14ac:dyDescent="0.25">
      <c r="B64" s="26"/>
      <c r="C64" s="23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2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</row>
    <row r="65" spans="2:28" x14ac:dyDescent="0.25">
      <c r="B65" s="26"/>
      <c r="C65" s="23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2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</row>
    <row r="66" spans="2:28" x14ac:dyDescent="0.25">
      <c r="B66" s="26"/>
      <c r="C66" s="23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2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</row>
    <row r="67" spans="2:28" x14ac:dyDescent="0.25">
      <c r="B67" s="26"/>
      <c r="C67" s="23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2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</row>
    <row r="68" spans="2:28" x14ac:dyDescent="0.25">
      <c r="B68" s="26"/>
      <c r="C68" s="23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2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</row>
    <row r="69" spans="2:28" x14ac:dyDescent="0.25">
      <c r="B69" s="26"/>
      <c r="C69" s="23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2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</row>
    <row r="70" spans="2:28" x14ac:dyDescent="0.25">
      <c r="B70" s="26"/>
      <c r="C70" s="23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2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</row>
    <row r="71" spans="2:28" x14ac:dyDescent="0.25">
      <c r="B71" s="26"/>
      <c r="C71" s="23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2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</row>
    <row r="72" spans="2:28" x14ac:dyDescent="0.25">
      <c r="B72" s="26"/>
      <c r="C72" s="23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2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</row>
    <row r="73" spans="2:28" x14ac:dyDescent="0.25">
      <c r="B73" s="26"/>
      <c r="C73" s="23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2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</row>
    <row r="74" spans="2:28" x14ac:dyDescent="0.25">
      <c r="B74" s="26"/>
      <c r="C74" s="23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2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</row>
    <row r="75" spans="2:28" x14ac:dyDescent="0.25">
      <c r="B75" s="26"/>
      <c r="C75" s="23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2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</row>
    <row r="76" spans="2:28" x14ac:dyDescent="0.25">
      <c r="B76" s="26"/>
      <c r="C76" s="23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2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</row>
    <row r="77" spans="2:28" x14ac:dyDescent="0.25">
      <c r="B77" s="26"/>
      <c r="C77" s="23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2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</row>
    <row r="78" spans="2:28" x14ac:dyDescent="0.25">
      <c r="B78" s="26"/>
      <c r="C78" s="23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2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</row>
    <row r="79" spans="2:28" x14ac:dyDescent="0.25">
      <c r="B79" s="26"/>
      <c r="C79" s="23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2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</row>
    <row r="80" spans="2:28" x14ac:dyDescent="0.25">
      <c r="B80" s="26"/>
      <c r="C80" s="23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2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</row>
    <row r="81" spans="2:28" x14ac:dyDescent="0.25">
      <c r="B81" s="26"/>
      <c r="C81" s="23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2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</row>
    <row r="82" spans="2:28" x14ac:dyDescent="0.25">
      <c r="B82" s="26"/>
      <c r="C82" s="23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2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</row>
    <row r="83" spans="2:28" x14ac:dyDescent="0.25">
      <c r="B83" s="26"/>
      <c r="C83" s="23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2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</row>
    <row r="84" spans="2:28" x14ac:dyDescent="0.25">
      <c r="B84" s="26"/>
      <c r="C84" s="23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2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</row>
    <row r="85" spans="2:28" x14ac:dyDescent="0.25">
      <c r="B85" s="26"/>
      <c r="C85" s="23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2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</row>
    <row r="86" spans="2:28" x14ac:dyDescent="0.25">
      <c r="B86" s="26"/>
      <c r="C86" s="23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2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</row>
    <row r="87" spans="2:28" x14ac:dyDescent="0.25">
      <c r="B87" s="26"/>
      <c r="C87" s="23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2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</row>
    <row r="88" spans="2:28" x14ac:dyDescent="0.25">
      <c r="B88" s="26"/>
      <c r="C88" s="23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2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</row>
    <row r="89" spans="2:28" x14ac:dyDescent="0.25">
      <c r="B89" s="26"/>
      <c r="C89" s="23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2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</row>
    <row r="90" spans="2:28" x14ac:dyDescent="0.25">
      <c r="B90" s="26"/>
      <c r="C90" s="23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2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</row>
    <row r="91" spans="2:28" x14ac:dyDescent="0.25">
      <c r="B91" s="26"/>
      <c r="C91" s="23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2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</row>
    <row r="92" spans="2:28" x14ac:dyDescent="0.25">
      <c r="B92" s="26"/>
      <c r="C92" s="23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2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</row>
    <row r="93" spans="2:28" x14ac:dyDescent="0.25">
      <c r="B93" s="26"/>
      <c r="C93" s="23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2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</row>
    <row r="94" spans="2:28" x14ac:dyDescent="0.25">
      <c r="B94" s="26"/>
      <c r="C94" s="23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2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</row>
    <row r="95" spans="2:28" x14ac:dyDescent="0.25">
      <c r="B95" s="26"/>
      <c r="C95" s="23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2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</row>
    <row r="96" spans="2:28" x14ac:dyDescent="0.25">
      <c r="B96" s="26"/>
      <c r="C96" s="23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2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</row>
    <row r="97" spans="2:28" x14ac:dyDescent="0.25">
      <c r="B97" s="26"/>
      <c r="C97" s="23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2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</row>
    <row r="98" spans="2:28" x14ac:dyDescent="0.25">
      <c r="B98" s="26"/>
      <c r="C98" s="23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2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</row>
    <row r="99" spans="2:28" x14ac:dyDescent="0.25">
      <c r="B99" s="26"/>
      <c r="C99" s="23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2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</row>
    <row r="100" spans="2:28" x14ac:dyDescent="0.25">
      <c r="B100" s="26"/>
      <c r="C100" s="23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2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</row>
    <row r="101" spans="2:28" x14ac:dyDescent="0.25">
      <c r="B101" s="26"/>
      <c r="C101" s="23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2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</row>
    <row r="102" spans="2:28" x14ac:dyDescent="0.25">
      <c r="B102" s="26"/>
      <c r="C102" s="23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2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</row>
    <row r="103" spans="2:28" x14ac:dyDescent="0.25">
      <c r="B103" s="26"/>
      <c r="C103" s="23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2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</row>
    <row r="104" spans="2:28" x14ac:dyDescent="0.25">
      <c r="B104" s="26"/>
      <c r="C104" s="23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2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</row>
    <row r="105" spans="2:28" x14ac:dyDescent="0.25">
      <c r="B105" s="26"/>
      <c r="C105" s="23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2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</row>
    <row r="106" spans="2:28" x14ac:dyDescent="0.25">
      <c r="B106" s="26"/>
      <c r="C106" s="23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2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</row>
    <row r="107" spans="2:28" x14ac:dyDescent="0.25">
      <c r="B107" s="26"/>
      <c r="C107" s="23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2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</row>
    <row r="108" spans="2:28" x14ac:dyDescent="0.25">
      <c r="B108" s="26"/>
      <c r="C108" s="23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2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</row>
    <row r="109" spans="2:28" x14ac:dyDescent="0.25">
      <c r="B109" s="26"/>
      <c r="C109" s="23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2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</row>
    <row r="110" spans="2:28" x14ac:dyDescent="0.25">
      <c r="B110" s="26"/>
      <c r="C110" s="23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2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</row>
    <row r="111" spans="2:28" x14ac:dyDescent="0.25">
      <c r="B111" s="26"/>
      <c r="C111" s="23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2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</row>
    <row r="112" spans="2:28" x14ac:dyDescent="0.25">
      <c r="B112" s="26"/>
      <c r="C112" s="23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2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</row>
    <row r="113" spans="2:28" x14ac:dyDescent="0.25">
      <c r="B113" s="26"/>
      <c r="C113" s="23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2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</row>
    <row r="114" spans="2:28" x14ac:dyDescent="0.25">
      <c r="B114" s="26"/>
      <c r="C114" s="23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2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</row>
    <row r="115" spans="2:28" x14ac:dyDescent="0.25">
      <c r="B115" s="26"/>
      <c r="C115" s="23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2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</row>
    <row r="116" spans="2:28" x14ac:dyDescent="0.25">
      <c r="B116" s="26"/>
      <c r="C116" s="23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2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</row>
    <row r="117" spans="2:28" x14ac:dyDescent="0.25">
      <c r="B117" s="26"/>
      <c r="C117" s="23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2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</row>
    <row r="118" spans="2:28" x14ac:dyDescent="0.25">
      <c r="B118" s="26"/>
      <c r="C118" s="23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2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</row>
    <row r="119" spans="2:28" x14ac:dyDescent="0.25">
      <c r="B119" s="26"/>
      <c r="C119" s="23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2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</row>
    <row r="120" spans="2:28" x14ac:dyDescent="0.25">
      <c r="B120" s="26"/>
      <c r="C120" s="23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2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</row>
    <row r="121" spans="2:28" x14ac:dyDescent="0.25">
      <c r="B121" s="26"/>
      <c r="C121" s="23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2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</row>
    <row r="122" spans="2:28" x14ac:dyDescent="0.25">
      <c r="B122" s="26"/>
      <c r="C122" s="23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2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</row>
    <row r="123" spans="2:28" x14ac:dyDescent="0.25">
      <c r="B123" s="26"/>
      <c r="C123" s="23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2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</row>
    <row r="124" spans="2:28" x14ac:dyDescent="0.25">
      <c r="B124" s="26"/>
      <c r="C124" s="23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2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</row>
    <row r="125" spans="2:28" x14ac:dyDescent="0.25">
      <c r="B125" s="26"/>
      <c r="C125" s="23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2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</row>
    <row r="126" spans="2:28" x14ac:dyDescent="0.25">
      <c r="B126" s="26"/>
      <c r="C126" s="23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2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</row>
    <row r="127" spans="2:28" x14ac:dyDescent="0.25">
      <c r="B127" s="26"/>
      <c r="C127" s="23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2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</row>
    <row r="128" spans="2:28" x14ac:dyDescent="0.25">
      <c r="B128" s="26"/>
      <c r="C128" s="23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2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</row>
    <row r="129" spans="2:28" x14ac:dyDescent="0.25">
      <c r="B129" s="26"/>
      <c r="C129" s="23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2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</row>
    <row r="130" spans="2:28" x14ac:dyDescent="0.25">
      <c r="B130" s="26"/>
      <c r="C130" s="23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2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</row>
    <row r="131" spans="2:28" x14ac:dyDescent="0.25">
      <c r="B131" s="26"/>
      <c r="C131" s="23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2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</row>
    <row r="132" spans="2:28" x14ac:dyDescent="0.25">
      <c r="B132" s="26"/>
      <c r="C132" s="23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2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</row>
    <row r="133" spans="2:28" x14ac:dyDescent="0.25">
      <c r="B133" s="26"/>
      <c r="C133" s="23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2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</row>
    <row r="134" spans="2:28" x14ac:dyDescent="0.25">
      <c r="B134" s="26"/>
      <c r="C134" s="23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2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</row>
    <row r="135" spans="2:28" x14ac:dyDescent="0.25">
      <c r="B135" s="26"/>
      <c r="C135" s="23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2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</row>
    <row r="136" spans="2:28" x14ac:dyDescent="0.25">
      <c r="B136" s="26"/>
      <c r="C136" s="23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2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</row>
    <row r="137" spans="2:28" x14ac:dyDescent="0.25">
      <c r="B137" s="26"/>
      <c r="C137" s="23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2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</row>
    <row r="138" spans="2:28" x14ac:dyDescent="0.25">
      <c r="B138" s="26"/>
      <c r="C138" s="23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2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</row>
    <row r="139" spans="2:28" x14ac:dyDescent="0.25">
      <c r="B139" s="26"/>
      <c r="C139" s="23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2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</row>
    <row r="140" spans="2:28" x14ac:dyDescent="0.25">
      <c r="B140" s="26"/>
      <c r="C140" s="23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2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</row>
    <row r="141" spans="2:28" x14ac:dyDescent="0.25">
      <c r="B141" s="26"/>
      <c r="C141" s="23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2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</row>
    <row r="142" spans="2:28" x14ac:dyDescent="0.25">
      <c r="B142" s="26"/>
      <c r="C142" s="23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2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</row>
    <row r="143" spans="2:28" x14ac:dyDescent="0.25">
      <c r="B143" s="26"/>
      <c r="C143" s="23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2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</row>
    <row r="144" spans="2:28" x14ac:dyDescent="0.25">
      <c r="B144" s="26"/>
      <c r="C144" s="23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2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</row>
    <row r="145" spans="2:28" x14ac:dyDescent="0.25">
      <c r="B145" s="26"/>
      <c r="C145" s="23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2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</row>
    <row r="146" spans="2:28" x14ac:dyDescent="0.25">
      <c r="B146" s="26"/>
      <c r="C146" s="23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2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</row>
    <row r="147" spans="2:28" x14ac:dyDescent="0.25">
      <c r="B147" s="26"/>
      <c r="C147" s="23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2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</row>
    <row r="148" spans="2:28" x14ac:dyDescent="0.25">
      <c r="B148" s="26"/>
      <c r="C148" s="23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2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</row>
    <row r="149" spans="2:28" x14ac:dyDescent="0.25">
      <c r="B149" s="26"/>
      <c r="C149" s="23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2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</row>
    <row r="150" spans="2:28" x14ac:dyDescent="0.25">
      <c r="B150" s="26"/>
      <c r="C150" s="23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2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</row>
    <row r="151" spans="2:28" x14ac:dyDescent="0.25">
      <c r="B151" s="26"/>
      <c r="C151" s="23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2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</row>
    <row r="152" spans="2:28" x14ac:dyDescent="0.25">
      <c r="B152" s="26"/>
      <c r="C152" s="23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2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</row>
    <row r="153" spans="2:28" x14ac:dyDescent="0.25">
      <c r="B153" s="26"/>
      <c r="C153" s="23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2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</row>
    <row r="154" spans="2:28" x14ac:dyDescent="0.25">
      <c r="B154" s="26"/>
      <c r="C154" s="23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2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</row>
    <row r="155" spans="2:28" x14ac:dyDescent="0.25">
      <c r="B155" s="26"/>
      <c r="C155" s="23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2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</row>
    <row r="156" spans="2:28" x14ac:dyDescent="0.25">
      <c r="B156" s="26"/>
      <c r="C156" s="23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2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</row>
    <row r="157" spans="2:28" x14ac:dyDescent="0.25">
      <c r="B157" s="26"/>
      <c r="C157" s="23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2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</row>
    <row r="158" spans="2:28" x14ac:dyDescent="0.25">
      <c r="B158" s="26"/>
      <c r="C158" s="23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2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</row>
    <row r="159" spans="2:28" x14ac:dyDescent="0.25">
      <c r="B159" s="26"/>
      <c r="C159" s="23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2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</row>
    <row r="160" spans="2:28" x14ac:dyDescent="0.25">
      <c r="B160" s="26"/>
      <c r="C160" s="23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2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</row>
    <row r="161" spans="2:28" x14ac:dyDescent="0.25">
      <c r="B161" s="26"/>
      <c r="C161" s="23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2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</row>
    <row r="162" spans="2:28" x14ac:dyDescent="0.25">
      <c r="B162" s="26"/>
      <c r="C162" s="23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2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</row>
    <row r="163" spans="2:28" x14ac:dyDescent="0.25">
      <c r="B163" s="26"/>
      <c r="C163" s="23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2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</row>
    <row r="164" spans="2:28" x14ac:dyDescent="0.25">
      <c r="B164" s="26"/>
      <c r="C164" s="23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2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</row>
    <row r="165" spans="2:28" x14ac:dyDescent="0.25">
      <c r="B165" s="26"/>
      <c r="C165" s="23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2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</row>
    <row r="166" spans="2:28" x14ac:dyDescent="0.25">
      <c r="B166" s="26"/>
      <c r="C166" s="23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2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</row>
    <row r="167" spans="2:28" x14ac:dyDescent="0.25">
      <c r="B167" s="26"/>
      <c r="C167" s="23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2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</row>
    <row r="168" spans="2:28" x14ac:dyDescent="0.25">
      <c r="B168" s="26"/>
      <c r="C168" s="23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2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</row>
    <row r="169" spans="2:28" x14ac:dyDescent="0.25">
      <c r="B169" s="26"/>
      <c r="C169" s="23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2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</row>
    <row r="170" spans="2:28" x14ac:dyDescent="0.25">
      <c r="B170" s="26"/>
      <c r="C170" s="23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2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</row>
    <row r="171" spans="2:28" x14ac:dyDescent="0.25">
      <c r="B171" s="26"/>
      <c r="C171" s="23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2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</row>
    <row r="172" spans="2:28" x14ac:dyDescent="0.25">
      <c r="B172" s="26"/>
      <c r="C172" s="23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2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</row>
    <row r="173" spans="2:28" x14ac:dyDescent="0.25">
      <c r="B173" s="26"/>
      <c r="C173" s="23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2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</row>
    <row r="174" spans="2:28" x14ac:dyDescent="0.25">
      <c r="B174" s="26"/>
      <c r="C174" s="23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2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</row>
    <row r="175" spans="2:28" x14ac:dyDescent="0.25">
      <c r="B175" s="26"/>
      <c r="C175" s="23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2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</row>
    <row r="176" spans="2:28" x14ac:dyDescent="0.25">
      <c r="B176" s="26"/>
      <c r="C176" s="23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2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</row>
    <row r="177" spans="2:28" x14ac:dyDescent="0.25">
      <c r="B177" s="26"/>
      <c r="C177" s="23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2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</row>
    <row r="178" spans="2:28" x14ac:dyDescent="0.25">
      <c r="B178" s="26"/>
      <c r="C178" s="23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2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</row>
    <row r="179" spans="2:28" x14ac:dyDescent="0.25">
      <c r="B179" s="26"/>
      <c r="C179" s="23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2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</row>
    <row r="180" spans="2:28" x14ac:dyDescent="0.25">
      <c r="B180" s="26"/>
      <c r="C180" s="23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2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</row>
    <row r="181" spans="2:28" x14ac:dyDescent="0.25">
      <c r="B181" s="26"/>
      <c r="C181" s="23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2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</row>
    <row r="182" spans="2:28" x14ac:dyDescent="0.25">
      <c r="B182" s="26"/>
      <c r="C182" s="23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2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</row>
    <row r="183" spans="2:28" x14ac:dyDescent="0.25">
      <c r="B183" s="26"/>
      <c r="C183" s="23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2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</row>
    <row r="184" spans="2:28" x14ac:dyDescent="0.25">
      <c r="B184" s="26"/>
      <c r="C184" s="23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2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</row>
    <row r="185" spans="2:28" x14ac:dyDescent="0.25">
      <c r="B185" s="26"/>
      <c r="C185" s="23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2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</row>
    <row r="186" spans="2:28" x14ac:dyDescent="0.25">
      <c r="B186" s="26"/>
      <c r="C186" s="23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2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</row>
    <row r="187" spans="2:28" x14ac:dyDescent="0.25">
      <c r="B187" s="26"/>
      <c r="C187" s="23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2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</row>
    <row r="188" spans="2:28" x14ac:dyDescent="0.25">
      <c r="B188" s="26"/>
      <c r="C188" s="23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2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</row>
    <row r="189" spans="2:28" x14ac:dyDescent="0.25">
      <c r="B189" s="26"/>
      <c r="C189" s="23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2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</row>
    <row r="190" spans="2:28" x14ac:dyDescent="0.25">
      <c r="B190" s="26"/>
      <c r="C190" s="23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2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</row>
    <row r="191" spans="2:28" x14ac:dyDescent="0.25">
      <c r="B191" s="26"/>
      <c r="C191" s="23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2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</row>
    <row r="192" spans="2:28" x14ac:dyDescent="0.25">
      <c r="B192" s="26"/>
      <c r="C192" s="23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2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</row>
    <row r="193" spans="2:28" x14ac:dyDescent="0.25">
      <c r="B193" s="26"/>
      <c r="C193" s="23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2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</row>
    <row r="194" spans="2:28" x14ac:dyDescent="0.25">
      <c r="B194" s="26"/>
      <c r="C194" s="23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2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</row>
    <row r="195" spans="2:28" x14ac:dyDescent="0.25">
      <c r="B195" s="26"/>
      <c r="C195" s="23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2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</row>
    <row r="196" spans="2:28" x14ac:dyDescent="0.25">
      <c r="B196" s="26"/>
      <c r="C196" s="23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2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</row>
    <row r="197" spans="2:28" x14ac:dyDescent="0.25">
      <c r="B197" s="26"/>
      <c r="C197" s="23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2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</row>
    <row r="198" spans="2:28" x14ac:dyDescent="0.25">
      <c r="B198" s="26"/>
      <c r="C198" s="23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2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</row>
    <row r="199" spans="2:28" x14ac:dyDescent="0.25">
      <c r="B199" s="26"/>
      <c r="C199" s="23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2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</row>
    <row r="200" spans="2:28" x14ac:dyDescent="0.25">
      <c r="B200" s="26"/>
      <c r="C200" s="23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2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</row>
    <row r="201" spans="2:28" x14ac:dyDescent="0.25">
      <c r="B201" s="26"/>
      <c r="C201" s="23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2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</row>
    <row r="202" spans="2:28" x14ac:dyDescent="0.25">
      <c r="B202" s="26"/>
      <c r="C202" s="23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2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</row>
    <row r="203" spans="2:28" x14ac:dyDescent="0.25">
      <c r="B203" s="26"/>
      <c r="C203" s="23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2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</row>
    <row r="204" spans="2:28" x14ac:dyDescent="0.25">
      <c r="B204" s="26"/>
      <c r="C204" s="23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2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</row>
    <row r="205" spans="2:28" x14ac:dyDescent="0.25">
      <c r="B205" s="26"/>
      <c r="C205" s="23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2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</row>
    <row r="206" spans="2:28" x14ac:dyDescent="0.25">
      <c r="B206" s="26"/>
      <c r="C206" s="23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2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</row>
    <row r="207" spans="2:28" x14ac:dyDescent="0.25">
      <c r="B207" s="26"/>
      <c r="C207" s="23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2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</row>
    <row r="208" spans="2:28" x14ac:dyDescent="0.25">
      <c r="B208" s="26"/>
      <c r="C208" s="23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2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</row>
    <row r="209" spans="2:28" x14ac:dyDescent="0.25">
      <c r="B209" s="26"/>
      <c r="C209" s="23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2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</row>
    <row r="210" spans="2:28" x14ac:dyDescent="0.25">
      <c r="B210" s="26"/>
      <c r="C210" s="23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2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</row>
    <row r="211" spans="2:28" x14ac:dyDescent="0.25">
      <c r="B211" s="26"/>
      <c r="C211" s="23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2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</row>
    <row r="212" spans="2:28" x14ac:dyDescent="0.25">
      <c r="B212" s="26"/>
      <c r="C212" s="23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2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</row>
    <row r="213" spans="2:28" x14ac:dyDescent="0.25">
      <c r="B213" s="26"/>
      <c r="C213" s="23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2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</row>
    <row r="214" spans="2:28" x14ac:dyDescent="0.25">
      <c r="B214" s="26"/>
      <c r="C214" s="23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2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</row>
    <row r="215" spans="2:28" x14ac:dyDescent="0.25">
      <c r="B215" s="26"/>
      <c r="C215" s="23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2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</row>
    <row r="216" spans="2:28" x14ac:dyDescent="0.25">
      <c r="B216" s="26"/>
      <c r="C216" s="23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2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</row>
    <row r="217" spans="2:28" x14ac:dyDescent="0.25">
      <c r="B217" s="26"/>
      <c r="C217" s="23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2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</row>
    <row r="218" spans="2:28" x14ac:dyDescent="0.25">
      <c r="B218" s="26"/>
      <c r="C218" s="23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2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</row>
    <row r="219" spans="2:28" x14ac:dyDescent="0.25">
      <c r="B219" s="26"/>
      <c r="C219" s="23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2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</row>
    <row r="220" spans="2:28" x14ac:dyDescent="0.25">
      <c r="B220" s="26"/>
      <c r="C220" s="23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2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</row>
    <row r="221" spans="2:28" x14ac:dyDescent="0.25">
      <c r="B221" s="26"/>
      <c r="C221" s="23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2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</row>
    <row r="222" spans="2:28" x14ac:dyDescent="0.25">
      <c r="B222" s="26"/>
      <c r="C222" s="23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2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</row>
    <row r="223" spans="2:28" x14ac:dyDescent="0.25">
      <c r="B223" s="26"/>
      <c r="C223" s="23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2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</row>
    <row r="224" spans="2:28" x14ac:dyDescent="0.25">
      <c r="B224" s="26"/>
      <c r="C224" s="23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2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</row>
    <row r="225" spans="2:28" x14ac:dyDescent="0.25">
      <c r="B225" s="26"/>
      <c r="C225" s="23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2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</row>
    <row r="226" spans="2:28" x14ac:dyDescent="0.25">
      <c r="B226" s="26"/>
      <c r="C226" s="23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2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</row>
    <row r="227" spans="2:28" x14ac:dyDescent="0.25">
      <c r="B227" s="26"/>
      <c r="C227" s="23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2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</row>
    <row r="228" spans="2:28" x14ac:dyDescent="0.25">
      <c r="B228" s="26"/>
      <c r="C228" s="23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2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</row>
    <row r="229" spans="2:28" x14ac:dyDescent="0.25">
      <c r="B229" s="26"/>
      <c r="C229" s="23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2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</row>
    <row r="230" spans="2:28" x14ac:dyDescent="0.25">
      <c r="B230" s="26"/>
      <c r="C230" s="23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2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</row>
    <row r="231" spans="2:28" x14ac:dyDescent="0.25">
      <c r="B231" s="26"/>
      <c r="C231" s="23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2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</row>
    <row r="232" spans="2:28" x14ac:dyDescent="0.25">
      <c r="B232" s="26"/>
      <c r="C232" s="23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2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</row>
    <row r="233" spans="2:28" x14ac:dyDescent="0.25">
      <c r="B233" s="26"/>
      <c r="C233" s="23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2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</row>
    <row r="234" spans="2:28" x14ac:dyDescent="0.25">
      <c r="B234" s="26"/>
      <c r="C234" s="23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2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</row>
    <row r="235" spans="2:28" x14ac:dyDescent="0.25">
      <c r="B235" s="26"/>
      <c r="C235" s="23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2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</row>
    <row r="236" spans="2:28" x14ac:dyDescent="0.25">
      <c r="B236" s="26"/>
      <c r="C236" s="23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2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</row>
    <row r="237" spans="2:28" x14ac:dyDescent="0.25">
      <c r="B237" s="26"/>
      <c r="C237" s="23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2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</row>
    <row r="238" spans="2:28" x14ac:dyDescent="0.25">
      <c r="B238" s="26"/>
      <c r="C238" s="23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2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</row>
    <row r="239" spans="2:28" x14ac:dyDescent="0.25">
      <c r="B239" s="26"/>
      <c r="C239" s="23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2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</row>
  </sheetData>
  <autoFilter ref="B1:Z1"/>
  <mergeCells count="1">
    <mergeCell ref="AA1:AD1"/>
  </mergeCells>
  <pageMargins left="0.7" right="0.7" top="0.75" bottom="0.75" header="0.3" footer="0.3"/>
  <pageSetup paperSize="9" orientation="portrait" r:id="rId1"/>
  <ignoredErrors>
    <ignoredError sqref="R11" formula="1"/>
  </ignoredError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43"/>
  <sheetViews>
    <sheetView workbookViewId="0">
      <selection activeCell="C10" sqref="C10"/>
    </sheetView>
  </sheetViews>
  <sheetFormatPr baseColWidth="10" defaultRowHeight="15" x14ac:dyDescent="0.25"/>
  <cols>
    <col min="3" max="3" width="16.7109375" customWidth="1"/>
    <col min="13" max="16" width="11.42578125" style="3"/>
  </cols>
  <sheetData>
    <row r="1" spans="1:16" ht="30" x14ac:dyDescent="0.25">
      <c r="A1" s="16" t="s">
        <v>26</v>
      </c>
      <c r="B1" s="17" t="s">
        <v>6</v>
      </c>
      <c r="C1" s="17" t="s">
        <v>7</v>
      </c>
      <c r="D1" s="17" t="s">
        <v>8</v>
      </c>
      <c r="E1" s="18" t="s">
        <v>9</v>
      </c>
      <c r="F1" s="19" t="s">
        <v>10</v>
      </c>
      <c r="G1" s="17" t="s">
        <v>11</v>
      </c>
      <c r="H1" s="20" t="s">
        <v>27</v>
      </c>
      <c r="I1" s="20" t="s">
        <v>28</v>
      </c>
      <c r="J1" s="18" t="s">
        <v>29</v>
      </c>
      <c r="K1" s="19" t="s">
        <v>14</v>
      </c>
      <c r="L1" s="19" t="s">
        <v>30</v>
      </c>
      <c r="M1" s="31" t="s">
        <v>57</v>
      </c>
      <c r="N1" s="31" t="s">
        <v>58</v>
      </c>
      <c r="O1" s="31" t="s">
        <v>60</v>
      </c>
      <c r="P1" s="31" t="s">
        <v>59</v>
      </c>
    </row>
    <row r="2" spans="1:16" x14ac:dyDescent="0.25">
      <c r="A2" s="15">
        <v>1</v>
      </c>
      <c r="B2" s="15" t="s">
        <v>31</v>
      </c>
      <c r="C2" s="15" t="s">
        <v>49</v>
      </c>
      <c r="D2" s="15" t="str">
        <f>(M2&amp;"/"&amp;N2&amp;O2&amp;P2)</f>
        <v>205/55R16</v>
      </c>
      <c r="E2" s="15">
        <v>90</v>
      </c>
      <c r="F2" s="15" t="s">
        <v>33</v>
      </c>
      <c r="G2" s="15" t="s">
        <v>34</v>
      </c>
      <c r="H2" s="15">
        <v>5</v>
      </c>
      <c r="I2" s="15"/>
      <c r="J2" s="15"/>
      <c r="K2" s="15" t="s">
        <v>35</v>
      </c>
      <c r="L2" s="15"/>
      <c r="M2" s="34">
        <v>205</v>
      </c>
      <c r="N2" s="32">
        <v>55</v>
      </c>
      <c r="O2" s="32" t="s">
        <v>61</v>
      </c>
      <c r="P2" s="35">
        <v>16</v>
      </c>
    </row>
    <row r="3" spans="1:16" x14ac:dyDescent="0.25">
      <c r="A3" s="15">
        <v>2</v>
      </c>
      <c r="B3" s="15" t="s">
        <v>56</v>
      </c>
      <c r="C3" s="15" t="s">
        <v>32</v>
      </c>
      <c r="D3" s="15" t="str">
        <f>(M3&amp;"/"&amp;N3&amp;O3&amp;P3)</f>
        <v>300/30R30</v>
      </c>
      <c r="E3" s="15">
        <v>90</v>
      </c>
      <c r="F3" s="15" t="s">
        <v>37</v>
      </c>
      <c r="G3" s="15" t="s">
        <v>34</v>
      </c>
      <c r="H3" s="15">
        <v>4</v>
      </c>
      <c r="I3" s="15"/>
      <c r="J3" s="15"/>
      <c r="K3" s="15" t="s">
        <v>36</v>
      </c>
      <c r="L3" s="15"/>
      <c r="M3" s="36">
        <v>300</v>
      </c>
      <c r="N3" s="4">
        <v>30</v>
      </c>
      <c r="O3" s="4" t="s">
        <v>61</v>
      </c>
      <c r="P3" s="37">
        <v>30</v>
      </c>
    </row>
    <row r="4" spans="1:16" x14ac:dyDescent="0.25">
      <c r="A4" s="15">
        <v>3</v>
      </c>
      <c r="B4" s="15" t="s">
        <v>41</v>
      </c>
      <c r="C4" s="15" t="s">
        <v>39</v>
      </c>
      <c r="D4" s="15" t="str">
        <f>(M4&amp;"/"&amp;N4&amp;O4&amp;P4)</f>
        <v>300/30ZR30</v>
      </c>
      <c r="E4" s="15">
        <v>30</v>
      </c>
      <c r="F4" s="15" t="s">
        <v>37</v>
      </c>
      <c r="G4" s="15" t="s">
        <v>34</v>
      </c>
      <c r="H4" s="15">
        <v>3</v>
      </c>
      <c r="I4" s="15"/>
      <c r="J4" s="15"/>
      <c r="K4" s="15" t="s">
        <v>40</v>
      </c>
      <c r="L4" s="15"/>
      <c r="M4" s="36">
        <v>300</v>
      </c>
      <c r="N4" s="4">
        <v>30</v>
      </c>
      <c r="O4" s="4" t="s">
        <v>62</v>
      </c>
      <c r="P4" s="37">
        <v>30</v>
      </c>
    </row>
    <row r="5" spans="1:16" x14ac:dyDescent="0.25">
      <c r="A5" s="15">
        <v>4</v>
      </c>
      <c r="B5" s="15" t="s">
        <v>31</v>
      </c>
      <c r="C5" s="15" t="s">
        <v>32</v>
      </c>
      <c r="D5" s="15" t="s">
        <v>54</v>
      </c>
      <c r="E5" s="15">
        <v>91</v>
      </c>
      <c r="F5" s="15" t="s">
        <v>37</v>
      </c>
      <c r="G5" s="15" t="s">
        <v>34</v>
      </c>
      <c r="H5" s="15">
        <v>5</v>
      </c>
      <c r="I5" s="15"/>
      <c r="J5" s="15"/>
      <c r="K5" s="15" t="s">
        <v>55</v>
      </c>
      <c r="L5" s="15"/>
      <c r="M5" s="36"/>
      <c r="N5" s="4"/>
      <c r="O5" s="4"/>
      <c r="P5" s="37"/>
    </row>
    <row r="6" spans="1:16" x14ac:dyDescent="0.25">
      <c r="A6" s="15">
        <v>5</v>
      </c>
      <c r="B6" s="15" t="s">
        <v>64</v>
      </c>
      <c r="C6" s="15" t="s">
        <v>65</v>
      </c>
      <c r="D6" s="15" t="str">
        <f>($M6&amp;"/"&amp;$N6&amp;$O6&amp;$P6)</f>
        <v>445/45R45</v>
      </c>
      <c r="E6" s="15">
        <v>45</v>
      </c>
      <c r="F6" s="15" t="s">
        <v>66</v>
      </c>
      <c r="G6" s="15" t="s">
        <v>63</v>
      </c>
      <c r="H6" s="15">
        <v>64</v>
      </c>
      <c r="I6" s="15">
        <v>46</v>
      </c>
      <c r="J6" s="15">
        <v>45</v>
      </c>
      <c r="K6" s="15" t="s">
        <v>67</v>
      </c>
      <c r="L6" s="15"/>
      <c r="M6" s="36">
        <v>445</v>
      </c>
      <c r="N6" s="4">
        <v>45</v>
      </c>
      <c r="O6" s="4" t="s">
        <v>61</v>
      </c>
      <c r="P6" s="37">
        <v>45</v>
      </c>
    </row>
    <row r="7" spans="1:16" x14ac:dyDescent="0.25">
      <c r="A7" s="15">
        <v>6</v>
      </c>
      <c r="B7" s="15"/>
      <c r="C7" s="15"/>
      <c r="D7" s="15" t="str">
        <f t="shared" ref="D7:D8" si="0">($M7&amp;"/"&amp;$N7&amp;$O7&amp;$P7)</f>
        <v>/</v>
      </c>
      <c r="E7" s="15"/>
      <c r="F7" s="15"/>
      <c r="G7" s="15"/>
      <c r="H7" s="15"/>
      <c r="I7" s="15"/>
      <c r="J7" s="15"/>
      <c r="K7" s="15" t="s">
        <v>69</v>
      </c>
      <c r="L7" s="15"/>
      <c r="M7" s="36"/>
      <c r="N7" s="4"/>
      <c r="O7" s="4"/>
      <c r="P7" s="37"/>
    </row>
    <row r="8" spans="1:16" x14ac:dyDescent="0.25">
      <c r="A8" s="15">
        <v>10</v>
      </c>
      <c r="B8" s="15" t="s">
        <v>31</v>
      </c>
      <c r="C8" s="15" t="s">
        <v>74</v>
      </c>
      <c r="D8" s="15" t="str">
        <f t="shared" si="0"/>
        <v>200/20R20</v>
      </c>
      <c r="E8" s="15">
        <v>20</v>
      </c>
      <c r="F8" s="15" t="s">
        <v>37</v>
      </c>
      <c r="G8" s="15" t="s">
        <v>34</v>
      </c>
      <c r="H8" s="15">
        <v>20</v>
      </c>
      <c r="I8" s="15"/>
      <c r="J8" s="15"/>
      <c r="K8" s="15" t="s">
        <v>75</v>
      </c>
      <c r="L8" s="15"/>
      <c r="M8" s="36">
        <v>200</v>
      </c>
      <c r="N8" s="4">
        <v>20</v>
      </c>
      <c r="O8" s="4" t="s">
        <v>61</v>
      </c>
      <c r="P8" s="37">
        <v>20</v>
      </c>
    </row>
    <row r="9" spans="1:16" x14ac:dyDescent="0.25">
      <c r="A9" s="15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36"/>
      <c r="N9" s="4"/>
      <c r="O9" s="4"/>
      <c r="P9" s="37"/>
    </row>
    <row r="10" spans="1:16" x14ac:dyDescent="0.25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36"/>
      <c r="N10" s="4"/>
      <c r="O10" s="4"/>
      <c r="P10" s="37"/>
    </row>
    <row r="11" spans="1:16" x14ac:dyDescent="0.25">
      <c r="A11" s="15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36"/>
      <c r="N11" s="4"/>
      <c r="O11" s="4"/>
      <c r="P11" s="37"/>
    </row>
    <row r="12" spans="1:16" x14ac:dyDescent="0.25">
      <c r="A12" s="1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36"/>
      <c r="N12" s="4"/>
      <c r="O12" s="4"/>
      <c r="P12" s="37"/>
    </row>
    <row r="13" spans="1:16" x14ac:dyDescent="0.25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36"/>
      <c r="N13" s="4"/>
      <c r="O13" s="4"/>
      <c r="P13" s="37"/>
    </row>
    <row r="14" spans="1:16" x14ac:dyDescent="0.25">
      <c r="A14" s="15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36"/>
      <c r="N14" s="4"/>
      <c r="O14" s="4"/>
      <c r="P14" s="37"/>
    </row>
    <row r="15" spans="1:16" x14ac:dyDescent="0.25">
      <c r="A15" s="15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36"/>
      <c r="N15" s="4"/>
      <c r="O15" s="4"/>
      <c r="P15" s="37"/>
    </row>
    <row r="16" spans="1:16" x14ac:dyDescent="0.25">
      <c r="A16" s="15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36"/>
      <c r="N16" s="4"/>
      <c r="O16" s="4"/>
      <c r="P16" s="37"/>
    </row>
    <row r="17" spans="1:16" x14ac:dyDescent="0.25">
      <c r="A17" s="15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36"/>
      <c r="N17" s="4"/>
      <c r="O17" s="4"/>
      <c r="P17" s="37"/>
    </row>
    <row r="18" spans="1:16" x14ac:dyDescent="0.25">
      <c r="A18" s="15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36"/>
      <c r="N18" s="4"/>
      <c r="O18" s="4"/>
      <c r="P18" s="37"/>
    </row>
    <row r="19" spans="1:16" x14ac:dyDescent="0.25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36"/>
      <c r="N19" s="4"/>
      <c r="O19" s="4"/>
      <c r="P19" s="37"/>
    </row>
    <row r="20" spans="1:16" x14ac:dyDescent="0.25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36"/>
      <c r="N20" s="4"/>
      <c r="O20" s="4"/>
      <c r="P20" s="37"/>
    </row>
    <row r="21" spans="1:16" x14ac:dyDescent="0.25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36"/>
      <c r="N21" s="4"/>
      <c r="O21" s="4"/>
      <c r="P21" s="37"/>
    </row>
    <row r="22" spans="1:16" x14ac:dyDescent="0.25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36"/>
      <c r="N22" s="4"/>
      <c r="O22" s="4"/>
      <c r="P22" s="37"/>
    </row>
    <row r="23" spans="1:16" x14ac:dyDescent="0.25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36"/>
      <c r="N23" s="4"/>
      <c r="O23" s="4"/>
      <c r="P23" s="37"/>
    </row>
    <row r="24" spans="1:16" x14ac:dyDescent="0.25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36"/>
      <c r="N24" s="4"/>
      <c r="O24" s="4"/>
      <c r="P24" s="37"/>
    </row>
    <row r="25" spans="1:16" x14ac:dyDescent="0.25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36"/>
      <c r="N25" s="4"/>
      <c r="O25" s="4"/>
      <c r="P25" s="37"/>
    </row>
    <row r="26" spans="1:16" x14ac:dyDescent="0.25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36"/>
      <c r="N26" s="4"/>
      <c r="O26" s="4"/>
      <c r="P26" s="37"/>
    </row>
    <row r="27" spans="1:16" x14ac:dyDescent="0.25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36"/>
      <c r="N27" s="4"/>
      <c r="O27" s="4"/>
      <c r="P27" s="37"/>
    </row>
    <row r="28" spans="1:16" x14ac:dyDescent="0.25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36"/>
      <c r="N28" s="4"/>
      <c r="O28" s="4"/>
      <c r="P28" s="37"/>
    </row>
    <row r="29" spans="1:16" x14ac:dyDescent="0.25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36"/>
      <c r="N29" s="4"/>
      <c r="O29" s="4"/>
      <c r="P29" s="37"/>
    </row>
    <row r="30" spans="1:16" x14ac:dyDescent="0.25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36"/>
      <c r="N30" s="4"/>
      <c r="O30" s="4"/>
      <c r="P30" s="37"/>
    </row>
    <row r="31" spans="1:16" x14ac:dyDescent="0.25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36"/>
      <c r="N31" s="4"/>
      <c r="O31" s="4"/>
      <c r="P31" s="37"/>
    </row>
    <row r="32" spans="1:16" x14ac:dyDescent="0.25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36"/>
      <c r="N32" s="4"/>
      <c r="O32" s="4"/>
      <c r="P32" s="37"/>
    </row>
    <row r="33" spans="1:16" x14ac:dyDescent="0.25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36"/>
      <c r="N33" s="4"/>
      <c r="O33" s="4"/>
      <c r="P33" s="37"/>
    </row>
    <row r="34" spans="1:16" x14ac:dyDescent="0.25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36"/>
      <c r="N34" s="4"/>
      <c r="O34" s="4"/>
      <c r="P34" s="37"/>
    </row>
    <row r="35" spans="1:16" x14ac:dyDescent="0.25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36"/>
      <c r="N35" s="4"/>
      <c r="O35" s="4"/>
      <c r="P35" s="37"/>
    </row>
    <row r="36" spans="1:16" x14ac:dyDescent="0.25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36"/>
      <c r="N36" s="4"/>
      <c r="O36" s="4"/>
      <c r="P36" s="37"/>
    </row>
    <row r="37" spans="1:16" x14ac:dyDescent="0.25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36"/>
      <c r="N37" s="4"/>
      <c r="O37" s="4"/>
      <c r="P37" s="37"/>
    </row>
    <row r="38" spans="1:16" x14ac:dyDescent="0.25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36"/>
      <c r="N38" s="4"/>
      <c r="O38" s="4"/>
      <c r="P38" s="37"/>
    </row>
    <row r="39" spans="1:16" x14ac:dyDescent="0.25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36"/>
      <c r="N39" s="4"/>
      <c r="O39" s="4"/>
      <c r="P39" s="37"/>
    </row>
    <row r="40" spans="1:16" x14ac:dyDescent="0.25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36"/>
      <c r="N40" s="4"/>
      <c r="O40" s="4"/>
      <c r="P40" s="37"/>
    </row>
    <row r="41" spans="1:16" x14ac:dyDescent="0.25">
      <c r="A41" s="15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36"/>
      <c r="N41" s="4"/>
      <c r="O41" s="4"/>
      <c r="P41" s="37"/>
    </row>
    <row r="42" spans="1:16" x14ac:dyDescent="0.25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36"/>
      <c r="N42" s="4"/>
      <c r="O42" s="4"/>
      <c r="P42" s="37"/>
    </row>
    <row r="43" spans="1:16" x14ac:dyDescent="0.25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38"/>
      <c r="N43" s="33"/>
      <c r="O43" s="33"/>
      <c r="P43" s="39"/>
    </row>
  </sheetData>
  <autoFilter ref="A1:L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DEMANDEURS</vt:lpstr>
      <vt:lpstr>DEMANDES_21</vt:lpstr>
      <vt:lpstr>STOCK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2021-11-05T15:04:51Z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etDate">
    <vt:lpwstr>2021-10-18T13:36:19Z</vt:lpwstr>
  </property>
  <property fmtid="{D5CDD505-2E9C-101B-9397-08002B2CF9AE}" pid="4" name="MSIP_Label_2fd53d93-3f4c-4b90-b511-bd6bdbb4fba9_Method">
    <vt:lpwstr>Standard</vt:lpwstr>
  </property>
  <property fmtid="{D5CDD505-2E9C-101B-9397-08002B2CF9AE}" pid="5" name="MSIP_Label_2fd53d93-3f4c-4b90-b511-bd6bdbb4fba9_Name">
    <vt:lpwstr>2fd53d93-3f4c-4b90-b511-bd6bdbb4fba9</vt:lpwstr>
  </property>
  <property fmtid="{D5CDD505-2E9C-101B-9397-08002B2CF9AE}" pid="6" name="MSIP_Label_2fd53d93-3f4c-4b90-b511-bd6bdbb4fba9_SiteId">
    <vt:lpwstr>d852d5cd-724c-4128-8812-ffa5db3f8507</vt:lpwstr>
  </property>
  <property fmtid="{D5CDD505-2E9C-101B-9397-08002B2CF9AE}" pid="7" name="MSIP_Label_2fd53d93-3f4c-4b90-b511-bd6bdbb4fba9_ActionId">
    <vt:lpwstr>bb380c1f-976a-443c-80f2-2c2fa9e67156</vt:lpwstr>
  </property>
  <property fmtid="{D5CDD505-2E9C-101B-9397-08002B2CF9AE}" pid="8" name="MSIP_Label_2fd53d93-3f4c-4b90-b511-bd6bdbb4fba9_ContentBits">
    <vt:lpwstr>0</vt:lpwstr>
  </property>
</Properties>
</file>