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oid\OneDrive\Bureau\"/>
    </mc:Choice>
  </mc:AlternateContent>
  <bookViews>
    <workbookView xWindow="0" yWindow="0" windowWidth="20490" windowHeight="7620"/>
  </bookViews>
  <sheets>
    <sheet name="Tableau de bord" sheetId="4" r:id="rId1"/>
    <sheet name="Octobre" sheetId="1" r:id="rId2"/>
    <sheet name="Novembre" sheetId="2" r:id="rId3"/>
    <sheet name="Décembre" sheetId="5" r:id="rId4"/>
    <sheet name="Feuil3" sheetId="3" state="hidden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4" l="1"/>
  <c r="C15" i="4"/>
  <c r="C14" i="4"/>
  <c r="C13" i="4"/>
  <c r="C12" i="4"/>
  <c r="C11" i="4"/>
  <c r="C10" i="4"/>
  <c r="C9" i="4"/>
  <c r="C8" i="4"/>
  <c r="C6" i="4"/>
  <c r="C7" i="4"/>
  <c r="H37" i="5" l="1"/>
  <c r="I37" i="5" s="1"/>
  <c r="G37" i="5" s="1"/>
  <c r="C37" i="5"/>
  <c r="A37" i="5"/>
  <c r="I36" i="5"/>
  <c r="G36" i="5" s="1"/>
  <c r="H36" i="5"/>
  <c r="C36" i="5"/>
  <c r="A36" i="5"/>
  <c r="I35" i="5"/>
  <c r="H35" i="5"/>
  <c r="G35" i="5"/>
  <c r="C35" i="5"/>
  <c r="A35" i="5"/>
  <c r="H34" i="5"/>
  <c r="I34" i="5" s="1"/>
  <c r="G34" i="5" s="1"/>
  <c r="C34" i="5"/>
  <c r="A34" i="5"/>
  <c r="H33" i="5"/>
  <c r="I33" i="5" s="1"/>
  <c r="G33" i="5" s="1"/>
  <c r="C33" i="5"/>
  <c r="A33" i="5"/>
  <c r="I32" i="5"/>
  <c r="G32" i="5" s="1"/>
  <c r="H32" i="5"/>
  <c r="C32" i="5"/>
  <c r="A32" i="5"/>
  <c r="I31" i="5"/>
  <c r="H31" i="5"/>
  <c r="G31" i="5"/>
  <c r="C31" i="5"/>
  <c r="A31" i="5"/>
  <c r="H30" i="5"/>
  <c r="I30" i="5" s="1"/>
  <c r="G30" i="5" s="1"/>
  <c r="C30" i="5"/>
  <c r="A30" i="5"/>
  <c r="I29" i="5"/>
  <c r="G29" i="5" s="1"/>
  <c r="H29" i="5"/>
  <c r="C29" i="5"/>
  <c r="A29" i="5"/>
  <c r="I28" i="5"/>
  <c r="H28" i="5"/>
  <c r="G28" i="5"/>
  <c r="C28" i="5"/>
  <c r="A28" i="5"/>
  <c r="H27" i="5"/>
  <c r="I27" i="5" s="1"/>
  <c r="G27" i="5" s="1"/>
  <c r="C27" i="5"/>
  <c r="A27" i="5"/>
  <c r="H26" i="5"/>
  <c r="I26" i="5" s="1"/>
  <c r="G26" i="5" s="1"/>
  <c r="C26" i="5"/>
  <c r="A26" i="5"/>
  <c r="I25" i="5"/>
  <c r="G25" i="5" s="1"/>
  <c r="H25" i="5"/>
  <c r="C25" i="5"/>
  <c r="A25" i="5"/>
  <c r="I24" i="5"/>
  <c r="H24" i="5"/>
  <c r="G24" i="5"/>
  <c r="J30" i="5" s="1"/>
  <c r="C24" i="5"/>
  <c r="A24" i="5"/>
  <c r="H23" i="5"/>
  <c r="I23" i="5" s="1"/>
  <c r="G23" i="5" s="1"/>
  <c r="C23" i="5"/>
  <c r="A23" i="5"/>
  <c r="I22" i="5"/>
  <c r="G22" i="5" s="1"/>
  <c r="H22" i="5"/>
  <c r="C22" i="5"/>
  <c r="A22" i="5"/>
  <c r="I21" i="5"/>
  <c r="H21" i="5"/>
  <c r="G21" i="5"/>
  <c r="C21" i="5"/>
  <c r="A21" i="5"/>
  <c r="H20" i="5"/>
  <c r="I20" i="5" s="1"/>
  <c r="G20" i="5" s="1"/>
  <c r="C20" i="5"/>
  <c r="A20" i="5"/>
  <c r="H19" i="5"/>
  <c r="I19" i="5" s="1"/>
  <c r="G19" i="5" s="1"/>
  <c r="C19" i="5"/>
  <c r="A19" i="5"/>
  <c r="I18" i="5"/>
  <c r="G18" i="5" s="1"/>
  <c r="H18" i="5"/>
  <c r="C18" i="5"/>
  <c r="A18" i="5"/>
  <c r="I17" i="5"/>
  <c r="H17" i="5"/>
  <c r="G17" i="5"/>
  <c r="J23" i="5" s="1"/>
  <c r="C17" i="5"/>
  <c r="A17" i="5"/>
  <c r="H16" i="5"/>
  <c r="I16" i="5" s="1"/>
  <c r="G16" i="5" s="1"/>
  <c r="C16" i="5"/>
  <c r="A16" i="5"/>
  <c r="I15" i="5"/>
  <c r="G15" i="5" s="1"/>
  <c r="H15" i="5"/>
  <c r="C15" i="5"/>
  <c r="A15" i="5"/>
  <c r="I14" i="5"/>
  <c r="H14" i="5"/>
  <c r="G14" i="5"/>
  <c r="C14" i="5"/>
  <c r="A14" i="5"/>
  <c r="H13" i="5"/>
  <c r="I13" i="5" s="1"/>
  <c r="G13" i="5" s="1"/>
  <c r="C13" i="5"/>
  <c r="A13" i="5"/>
  <c r="H12" i="5"/>
  <c r="I12" i="5" s="1"/>
  <c r="G12" i="5" s="1"/>
  <c r="C12" i="5"/>
  <c r="A12" i="5"/>
  <c r="I11" i="5"/>
  <c r="G11" i="5" s="1"/>
  <c r="H11" i="5"/>
  <c r="C11" i="5"/>
  <c r="A11" i="5"/>
  <c r="I10" i="5"/>
  <c r="H10" i="5"/>
  <c r="G10" i="5"/>
  <c r="C10" i="5"/>
  <c r="A10" i="5"/>
  <c r="H9" i="5"/>
  <c r="I9" i="5" s="1"/>
  <c r="G9" i="5" s="1"/>
  <c r="C9" i="5"/>
  <c r="A9" i="5"/>
  <c r="I8" i="5"/>
  <c r="G8" i="5" s="1"/>
  <c r="H8" i="5"/>
  <c r="C8" i="5"/>
  <c r="A8" i="5"/>
  <c r="I7" i="5"/>
  <c r="H7" i="5"/>
  <c r="G7" i="5"/>
  <c r="C7" i="5"/>
  <c r="A7" i="5"/>
  <c r="H6" i="5"/>
  <c r="I6" i="5" s="1"/>
  <c r="G6" i="5" s="1"/>
  <c r="C6" i="5"/>
  <c r="A6" i="5"/>
  <c r="H5" i="5"/>
  <c r="I5" i="5" s="1"/>
  <c r="G5" i="5" s="1"/>
  <c r="C5" i="5"/>
  <c r="A5" i="5"/>
  <c r="I4" i="5"/>
  <c r="G4" i="5" s="1"/>
  <c r="H4" i="5"/>
  <c r="C4" i="5"/>
  <c r="A4" i="5"/>
  <c r="I3" i="5"/>
  <c r="H3" i="5"/>
  <c r="G3" i="5"/>
  <c r="C3" i="5"/>
  <c r="A3" i="5"/>
  <c r="J16" i="5" l="1"/>
  <c r="K37" i="5"/>
  <c r="J37" i="5"/>
  <c r="J9" i="5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" i="1"/>
  <c r="K37" i="2"/>
  <c r="G3" i="2"/>
  <c r="G4" i="2"/>
  <c r="G5" i="2"/>
  <c r="G6" i="2"/>
  <c r="G7" i="2"/>
  <c r="G8" i="2"/>
  <c r="I37" i="2"/>
  <c r="H37" i="2"/>
  <c r="G37" i="2"/>
  <c r="A37" i="2"/>
  <c r="I36" i="2"/>
  <c r="H36" i="2"/>
  <c r="G36" i="2"/>
  <c r="A36" i="2"/>
  <c r="I35" i="2"/>
  <c r="H35" i="2"/>
  <c r="G35" i="2"/>
  <c r="A35" i="2"/>
  <c r="I34" i="2"/>
  <c r="H34" i="2"/>
  <c r="G34" i="2"/>
  <c r="A34" i="2"/>
  <c r="I33" i="2"/>
  <c r="H33" i="2"/>
  <c r="G33" i="2"/>
  <c r="A33" i="2"/>
  <c r="H32" i="2"/>
  <c r="I32" i="2" s="1"/>
  <c r="G32" i="2" s="1"/>
  <c r="A32" i="2"/>
  <c r="H31" i="2"/>
  <c r="I31" i="2" s="1"/>
  <c r="G31" i="2" s="1"/>
  <c r="J37" i="2" s="1"/>
  <c r="A31" i="2"/>
  <c r="H30" i="2"/>
  <c r="I30" i="2" s="1"/>
  <c r="G30" i="2" s="1"/>
  <c r="A30" i="2"/>
  <c r="H29" i="2"/>
  <c r="I29" i="2" s="1"/>
  <c r="G29" i="2" s="1"/>
  <c r="A29" i="2"/>
  <c r="H28" i="2"/>
  <c r="I28" i="2" s="1"/>
  <c r="G28" i="2" s="1"/>
  <c r="A28" i="2"/>
  <c r="H27" i="2"/>
  <c r="I27" i="2" s="1"/>
  <c r="G27" i="2" s="1"/>
  <c r="A27" i="2"/>
  <c r="H26" i="2"/>
  <c r="I26" i="2" s="1"/>
  <c r="G26" i="2" s="1"/>
  <c r="A26" i="2"/>
  <c r="H25" i="2"/>
  <c r="I25" i="2" s="1"/>
  <c r="G25" i="2" s="1"/>
  <c r="A25" i="2"/>
  <c r="H24" i="2"/>
  <c r="I24" i="2" s="1"/>
  <c r="G24" i="2" s="1"/>
  <c r="A24" i="2"/>
  <c r="H23" i="2"/>
  <c r="I23" i="2" s="1"/>
  <c r="G23" i="2" s="1"/>
  <c r="A23" i="2"/>
  <c r="H22" i="2"/>
  <c r="I22" i="2" s="1"/>
  <c r="G22" i="2" s="1"/>
  <c r="A22" i="2"/>
  <c r="H21" i="2"/>
  <c r="I21" i="2" s="1"/>
  <c r="G21" i="2" s="1"/>
  <c r="A21" i="2"/>
  <c r="H20" i="2"/>
  <c r="I20" i="2" s="1"/>
  <c r="G20" i="2" s="1"/>
  <c r="A20" i="2"/>
  <c r="H19" i="2"/>
  <c r="I19" i="2" s="1"/>
  <c r="G19" i="2" s="1"/>
  <c r="A19" i="2"/>
  <c r="H18" i="2"/>
  <c r="I18" i="2" s="1"/>
  <c r="G18" i="2" s="1"/>
  <c r="A18" i="2"/>
  <c r="H17" i="2"/>
  <c r="I17" i="2" s="1"/>
  <c r="G17" i="2" s="1"/>
  <c r="J23" i="2" s="1"/>
  <c r="A17" i="2"/>
  <c r="I16" i="2"/>
  <c r="G16" i="2" s="1"/>
  <c r="H16" i="2"/>
  <c r="A16" i="2"/>
  <c r="I15" i="2"/>
  <c r="G15" i="2" s="1"/>
  <c r="H15" i="2"/>
  <c r="A15" i="2"/>
  <c r="I14" i="2"/>
  <c r="G14" i="2" s="1"/>
  <c r="H14" i="2"/>
  <c r="A14" i="2"/>
  <c r="I13" i="2"/>
  <c r="G13" i="2" s="1"/>
  <c r="H13" i="2"/>
  <c r="A13" i="2"/>
  <c r="I12" i="2"/>
  <c r="G12" i="2" s="1"/>
  <c r="H12" i="2"/>
  <c r="A12" i="2"/>
  <c r="I11" i="2"/>
  <c r="G11" i="2" s="1"/>
  <c r="H11" i="2"/>
  <c r="A11" i="2"/>
  <c r="I10" i="2"/>
  <c r="G10" i="2" s="1"/>
  <c r="H10" i="2"/>
  <c r="A10" i="2"/>
  <c r="H9" i="2"/>
  <c r="I9" i="2" s="1"/>
  <c r="G9" i="2" s="1"/>
  <c r="A9" i="2"/>
  <c r="H8" i="2"/>
  <c r="I8" i="2" s="1"/>
  <c r="A8" i="2"/>
  <c r="H7" i="2"/>
  <c r="I7" i="2" s="1"/>
  <c r="A7" i="2"/>
  <c r="H6" i="2"/>
  <c r="I6" i="2" s="1"/>
  <c r="A6" i="2"/>
  <c r="H5" i="2"/>
  <c r="I5" i="2" s="1"/>
  <c r="A5" i="2"/>
  <c r="H4" i="2"/>
  <c r="I4" i="2" s="1"/>
  <c r="A4" i="2"/>
  <c r="H3" i="2"/>
  <c r="I3" i="2" s="1"/>
  <c r="A3" i="2"/>
  <c r="H10" i="1"/>
  <c r="I10" i="1" s="1"/>
  <c r="G10" i="1" s="1"/>
  <c r="H11" i="1"/>
  <c r="I11" i="1" s="1"/>
  <c r="G11" i="1" s="1"/>
  <c r="H12" i="1"/>
  <c r="I12" i="1" s="1"/>
  <c r="G12" i="1" s="1"/>
  <c r="H13" i="1"/>
  <c r="I13" i="1" s="1"/>
  <c r="G13" i="1" s="1"/>
  <c r="H14" i="1"/>
  <c r="I14" i="1" s="1"/>
  <c r="G14" i="1" s="1"/>
  <c r="H15" i="1"/>
  <c r="I15" i="1" s="1"/>
  <c r="G15" i="1" s="1"/>
  <c r="H16" i="1"/>
  <c r="I16" i="1" s="1"/>
  <c r="G16" i="1" s="1"/>
  <c r="H17" i="1"/>
  <c r="I17" i="1"/>
  <c r="G17" i="1" s="1"/>
  <c r="H18" i="1"/>
  <c r="I18" i="1"/>
  <c r="G18" i="1" s="1"/>
  <c r="H19" i="1"/>
  <c r="I19" i="1" s="1"/>
  <c r="G19" i="1" s="1"/>
  <c r="H20" i="1"/>
  <c r="I20" i="1" s="1"/>
  <c r="G20" i="1" s="1"/>
  <c r="H21" i="1"/>
  <c r="I21" i="1" s="1"/>
  <c r="G21" i="1" s="1"/>
  <c r="H22" i="1"/>
  <c r="I22" i="1" s="1"/>
  <c r="G22" i="1" s="1"/>
  <c r="H23" i="1"/>
  <c r="I23" i="1" s="1"/>
  <c r="G23" i="1" s="1"/>
  <c r="H24" i="1"/>
  <c r="I24" i="1" s="1"/>
  <c r="G24" i="1" s="1"/>
  <c r="H25" i="1"/>
  <c r="I25" i="1" s="1"/>
  <c r="G25" i="1" s="1"/>
  <c r="H26" i="1"/>
  <c r="I26" i="1"/>
  <c r="G26" i="1" s="1"/>
  <c r="H27" i="1"/>
  <c r="I27" i="1" s="1"/>
  <c r="G27" i="1" s="1"/>
  <c r="H28" i="1"/>
  <c r="I28" i="1" s="1"/>
  <c r="G28" i="1" s="1"/>
  <c r="H29" i="1"/>
  <c r="I29" i="1"/>
  <c r="G29" i="1" s="1"/>
  <c r="H30" i="1"/>
  <c r="I30" i="1" s="1"/>
  <c r="G30" i="1" s="1"/>
  <c r="H31" i="1"/>
  <c r="I31" i="1" s="1"/>
  <c r="G31" i="1" s="1"/>
  <c r="J31" i="1" s="1"/>
  <c r="H32" i="1"/>
  <c r="I32" i="1" s="1"/>
  <c r="G32" i="1" s="1"/>
  <c r="H33" i="1"/>
  <c r="I33" i="1" s="1"/>
  <c r="G33" i="1" s="1"/>
  <c r="H34" i="1"/>
  <c r="I34" i="1"/>
  <c r="G34" i="1" s="1"/>
  <c r="H35" i="1"/>
  <c r="I35" i="1" s="1"/>
  <c r="G35" i="1" s="1"/>
  <c r="H36" i="1"/>
  <c r="I36" i="1" s="1"/>
  <c r="G36" i="1" s="1"/>
  <c r="H37" i="1"/>
  <c r="I37" i="1"/>
  <c r="G37" i="1" s="1"/>
  <c r="A37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" i="1"/>
  <c r="A4" i="1"/>
  <c r="A5" i="1"/>
  <c r="A6" i="1"/>
  <c r="A7" i="1"/>
  <c r="A8" i="1"/>
  <c r="A9" i="1"/>
  <c r="A10" i="1"/>
  <c r="A11" i="1"/>
  <c r="H4" i="1"/>
  <c r="I4" i="1" s="1"/>
  <c r="G4" i="1" s="1"/>
  <c r="H5" i="1"/>
  <c r="I5" i="1" s="1"/>
  <c r="G5" i="1" s="1"/>
  <c r="H6" i="1"/>
  <c r="I6" i="1" s="1"/>
  <c r="G6" i="1" s="1"/>
  <c r="H7" i="1"/>
  <c r="I7" i="1" s="1"/>
  <c r="G7" i="1" s="1"/>
  <c r="H8" i="1"/>
  <c r="I8" i="1" s="1"/>
  <c r="G8" i="1" s="1"/>
  <c r="H9" i="1"/>
  <c r="I9" i="1" s="1"/>
  <c r="G9" i="1" s="1"/>
  <c r="H3" i="1"/>
  <c r="I3" i="1" s="1"/>
  <c r="J17" i="1" l="1"/>
  <c r="C5" i="4" s="1"/>
  <c r="J10" i="1"/>
  <c r="C4" i="4" s="1"/>
  <c r="J24" i="1"/>
  <c r="K37" i="1"/>
  <c r="J16" i="2"/>
  <c r="J9" i="2"/>
  <c r="J30" i="2"/>
  <c r="G3" i="1"/>
  <c r="J3" i="1" s="1"/>
  <c r="C3" i="4" s="1"/>
</calcChain>
</file>

<file path=xl/sharedStrings.xml><?xml version="1.0" encoding="utf-8"?>
<sst xmlns="http://schemas.openxmlformats.org/spreadsheetml/2006/main" count="35" uniqueCount="15">
  <si>
    <t>Heure de fin</t>
  </si>
  <si>
    <t>Heure de début</t>
  </si>
  <si>
    <t>Temps de pause</t>
  </si>
  <si>
    <t>Heures prestées</t>
  </si>
  <si>
    <t>Total semaine</t>
  </si>
  <si>
    <t>Date</t>
  </si>
  <si>
    <t>Jour</t>
  </si>
  <si>
    <t>Total octobre</t>
  </si>
  <si>
    <t>Octobre</t>
  </si>
  <si>
    <t>Novembre</t>
  </si>
  <si>
    <t>Semaine n°</t>
  </si>
  <si>
    <t>Décembre</t>
  </si>
  <si>
    <t>et semaine</t>
  </si>
  <si>
    <t>Résultat</t>
  </si>
  <si>
    <t>Moyenne d'heures entre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</si>
</sst>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&quot; h &quot;mm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12"/>
      <color rgb="FF303030"/>
      <name val="Arial"/>
      <family val="2"/>
    </font>
    <font>
      <sz val="18"/>
      <color theme="1"/>
      <name val="Calibri"/>
      <family val="2"/>
      <scheme val="minor"/>
    </font>
    <font>
      <sz val="11"/>
      <color rgb="FF2021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1" fillId="0" borderId="1" xfId="0" applyFont="1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NumberFormat="1" applyBorder="1"/>
    <xf numFmtId="0" fontId="1" fillId="0" borderId="3" xfId="0" applyFont="1" applyBorder="1"/>
    <xf numFmtId="0" fontId="1" fillId="2" borderId="2" xfId="0" applyFont="1" applyFill="1" applyBorder="1"/>
    <xf numFmtId="14" fontId="0" fillId="0" borderId="3" xfId="0" applyNumberFormat="1" applyBorder="1"/>
    <xf numFmtId="165" fontId="0" fillId="0" borderId="3" xfId="0" applyNumberFormat="1" applyBorder="1"/>
    <xf numFmtId="0" fontId="0" fillId="0" borderId="3" xfId="0" applyNumberFormat="1" applyBorder="1"/>
    <xf numFmtId="0" fontId="0" fillId="0" borderId="4" xfId="0" applyBorder="1"/>
    <xf numFmtId="0" fontId="0" fillId="0" borderId="5" xfId="0" applyBorder="1"/>
    <xf numFmtId="165" fontId="0" fillId="0" borderId="6" xfId="0" applyNumberFormat="1" applyBorder="1"/>
    <xf numFmtId="0" fontId="1" fillId="3" borderId="1" xfId="0" applyFont="1" applyFill="1" applyBorder="1"/>
    <xf numFmtId="14" fontId="0" fillId="3" borderId="1" xfId="0" applyNumberFormat="1" applyFill="1" applyBorder="1"/>
    <xf numFmtId="165" fontId="0" fillId="3" borderId="1" xfId="0" applyNumberFormat="1" applyFill="1" applyBorder="1"/>
    <xf numFmtId="0" fontId="0" fillId="3" borderId="1" xfId="0" applyNumberFormat="1" applyFill="1" applyBorder="1"/>
    <xf numFmtId="0" fontId="1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14" fontId="0" fillId="3" borderId="3" xfId="0" applyNumberFormat="1" applyFill="1" applyBorder="1"/>
    <xf numFmtId="0" fontId="3" fillId="0" borderId="1" xfId="0" applyFont="1" applyBorder="1"/>
    <xf numFmtId="0" fontId="3" fillId="3" borderId="1" xfId="0" applyFont="1" applyFill="1" applyBorder="1"/>
    <xf numFmtId="0" fontId="3" fillId="0" borderId="3" xfId="0" applyFont="1" applyBorder="1"/>
    <xf numFmtId="0" fontId="0" fillId="0" borderId="2" xfId="0" applyBorder="1"/>
    <xf numFmtId="165" fontId="0" fillId="0" borderId="1" xfId="0" applyNumberFormat="1" applyFill="1" applyBorder="1"/>
    <xf numFmtId="165" fontId="0" fillId="0" borderId="1" xfId="0" quotePrefix="1" applyNumberFormat="1" applyBorder="1"/>
    <xf numFmtId="0" fontId="0" fillId="0" borderId="0" xfId="0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15" xfId="0" applyFill="1" applyBorder="1"/>
    <xf numFmtId="0" fontId="0" fillId="5" borderId="18" xfId="0" applyFill="1" applyBorder="1"/>
    <xf numFmtId="0" fontId="0" fillId="0" borderId="19" xfId="0" applyBorder="1"/>
    <xf numFmtId="165" fontId="0" fillId="0" borderId="20" xfId="0" applyNumberFormat="1" applyBorder="1"/>
    <xf numFmtId="0" fontId="0" fillId="0" borderId="21" xfId="0" applyBorder="1"/>
    <xf numFmtId="165" fontId="0" fillId="0" borderId="22" xfId="0" applyNumberFormat="1" applyBorder="1"/>
    <xf numFmtId="0" fontId="0" fillId="0" borderId="23" xfId="0" applyBorder="1"/>
    <xf numFmtId="165" fontId="0" fillId="0" borderId="24" xfId="0" applyNumberFormat="1" applyBorder="1"/>
    <xf numFmtId="165" fontId="0" fillId="0" borderId="2" xfId="0" applyNumberFormat="1" applyBorder="1"/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I9" sqref="I9"/>
    </sheetView>
  </sheetViews>
  <sheetFormatPr baseColWidth="10" defaultRowHeight="15" x14ac:dyDescent="0.25"/>
  <cols>
    <col min="1" max="1" width="4.42578125" customWidth="1"/>
    <col min="3" max="3" width="13.42578125" bestFit="1" customWidth="1"/>
    <col min="4" max="4" width="5" customWidth="1"/>
    <col min="5" max="5" width="31.28515625" bestFit="1" customWidth="1"/>
  </cols>
  <sheetData>
    <row r="1" spans="2:8" ht="15.75" thickBot="1" x14ac:dyDescent="0.3"/>
    <row r="2" spans="2:8" ht="15.75" thickBot="1" x14ac:dyDescent="0.3">
      <c r="B2" s="26" t="s">
        <v>10</v>
      </c>
      <c r="C2" s="26" t="s">
        <v>4</v>
      </c>
      <c r="E2" s="30" t="s">
        <v>14</v>
      </c>
      <c r="F2" s="51">
        <v>40</v>
      </c>
      <c r="G2" s="31" t="s">
        <v>12</v>
      </c>
      <c r="H2" s="51">
        <v>42</v>
      </c>
    </row>
    <row r="3" spans="2:8" ht="15.75" thickBot="1" x14ac:dyDescent="0.3">
      <c r="B3" s="42">
        <v>40</v>
      </c>
      <c r="C3" s="43">
        <f>Octobre!J3</f>
        <v>0.64583333333333337</v>
      </c>
      <c r="E3" s="32"/>
      <c r="F3" s="33"/>
      <c r="G3" s="33"/>
      <c r="H3" s="36"/>
    </row>
    <row r="4" spans="2:8" ht="15.75" thickBot="1" x14ac:dyDescent="0.3">
      <c r="B4" s="38">
        <v>41</v>
      </c>
      <c r="C4" s="39">
        <f>Octobre!J10</f>
        <v>1.1458333333333335</v>
      </c>
      <c r="E4" s="34" t="s">
        <v>13</v>
      </c>
      <c r="F4" s="44"/>
      <c r="G4" s="35"/>
      <c r="H4" s="37"/>
    </row>
    <row r="5" spans="2:8" x14ac:dyDescent="0.25">
      <c r="B5" s="38">
        <v>42</v>
      </c>
      <c r="C5" s="39">
        <f>Octobre!J17</f>
        <v>0.96875000000000011</v>
      </c>
      <c r="D5" s="29"/>
    </row>
    <row r="6" spans="2:8" x14ac:dyDescent="0.25">
      <c r="B6" s="38">
        <v>43</v>
      </c>
      <c r="C6" s="39">
        <f>Octobre!J24</f>
        <v>0</v>
      </c>
      <c r="D6" s="29"/>
    </row>
    <row r="7" spans="2:8" x14ac:dyDescent="0.25">
      <c r="B7" s="38">
        <v>44</v>
      </c>
      <c r="C7" s="39">
        <f>Octobre!J31</f>
        <v>0</v>
      </c>
      <c r="D7" s="29"/>
    </row>
    <row r="8" spans="2:8" x14ac:dyDescent="0.25">
      <c r="B8" s="38">
        <v>45</v>
      </c>
      <c r="C8" s="39">
        <f>Novembre!J9</f>
        <v>0</v>
      </c>
      <c r="D8" s="29"/>
    </row>
    <row r="9" spans="2:8" x14ac:dyDescent="0.25">
      <c r="B9" s="38">
        <v>46</v>
      </c>
      <c r="C9" s="39">
        <f>Novembre!J16</f>
        <v>0</v>
      </c>
      <c r="D9" s="29"/>
    </row>
    <row r="10" spans="2:8" x14ac:dyDescent="0.25">
      <c r="B10" s="38">
        <v>47</v>
      </c>
      <c r="C10" s="39">
        <f>Novembre!J23</f>
        <v>0</v>
      </c>
      <c r="D10" s="29"/>
    </row>
    <row r="11" spans="2:8" x14ac:dyDescent="0.25">
      <c r="B11" s="38">
        <v>48</v>
      </c>
      <c r="C11" s="39">
        <f>Novembre!J30</f>
        <v>0</v>
      </c>
      <c r="D11" s="29"/>
    </row>
    <row r="12" spans="2:8" x14ac:dyDescent="0.25">
      <c r="B12" s="38">
        <v>49</v>
      </c>
      <c r="C12" s="39">
        <f>Novembre!J37</f>
        <v>0</v>
      </c>
      <c r="D12" s="29"/>
    </row>
    <row r="13" spans="2:8" x14ac:dyDescent="0.25">
      <c r="B13" s="38">
        <v>50</v>
      </c>
      <c r="C13" s="39">
        <f>Décembre!J16</f>
        <v>0</v>
      </c>
      <c r="D13" s="29"/>
    </row>
    <row r="14" spans="2:8" x14ac:dyDescent="0.25">
      <c r="B14" s="38">
        <v>51</v>
      </c>
      <c r="C14" s="39">
        <f>Décembre!J23</f>
        <v>0</v>
      </c>
      <c r="D14" s="29"/>
    </row>
    <row r="15" spans="2:8" x14ac:dyDescent="0.25">
      <c r="B15" s="38">
        <v>52</v>
      </c>
      <c r="C15" s="39">
        <f>Décembre!J30</f>
        <v>0</v>
      </c>
      <c r="D15" s="29"/>
    </row>
    <row r="16" spans="2:8" ht="15.75" thickBot="1" x14ac:dyDescent="0.3">
      <c r="B16" s="40">
        <v>1</v>
      </c>
      <c r="C16" s="41">
        <f>Décembre!J37</f>
        <v>0</v>
      </c>
      <c r="D16" s="2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pane ySplit="2" topLeftCell="A13" activePane="bottomLeft" state="frozen"/>
      <selection pane="bottomLeft" activeCell="J24" sqref="J24:J30"/>
    </sheetView>
  </sheetViews>
  <sheetFormatPr baseColWidth="10" defaultRowHeight="15" x14ac:dyDescent="0.25"/>
  <cols>
    <col min="1" max="1" width="13.42578125" bestFit="1" customWidth="1"/>
    <col min="2" max="2" width="8.42578125" bestFit="1" customWidth="1"/>
    <col min="3" max="3" width="12.85546875" bestFit="1" customWidth="1"/>
    <col min="4" max="4" width="16.7109375" bestFit="1" customWidth="1"/>
    <col min="5" max="5" width="13.28515625" bestFit="1" customWidth="1"/>
    <col min="6" max="6" width="18.140625" bestFit="1" customWidth="1"/>
    <col min="7" max="7" width="17.85546875" bestFit="1" customWidth="1"/>
    <col min="8" max="9" width="0" hidden="1" customWidth="1"/>
    <col min="10" max="10" width="15.28515625" bestFit="1" customWidth="1"/>
    <col min="11" max="11" width="13.5703125" bestFit="1" customWidth="1"/>
  </cols>
  <sheetData>
    <row r="1" spans="1:11" ht="24" thickBot="1" x14ac:dyDescent="0.4">
      <c r="A1" s="48" t="s">
        <v>8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ht="16.5" thickBot="1" x14ac:dyDescent="0.3">
      <c r="A2" s="19" t="s">
        <v>6</v>
      </c>
      <c r="B2" s="19" t="s">
        <v>5</v>
      </c>
      <c r="C2" s="8" t="s">
        <v>10</v>
      </c>
      <c r="D2" s="19" t="s">
        <v>1</v>
      </c>
      <c r="E2" s="19" t="s">
        <v>0</v>
      </c>
      <c r="F2" s="19" t="s">
        <v>2</v>
      </c>
      <c r="G2" s="19" t="s">
        <v>3</v>
      </c>
      <c r="H2" s="20"/>
      <c r="I2" s="21"/>
      <c r="J2" s="19" t="s">
        <v>4</v>
      </c>
      <c r="K2" s="19" t="s">
        <v>7</v>
      </c>
    </row>
    <row r="3" spans="1:11" ht="15.75" x14ac:dyDescent="0.25">
      <c r="A3" s="7" t="str">
        <f t="shared" ref="A3:A37" si="0">CHOOSE(WEEKDAY(B3,2),"lundi","mardi","mercredi","jeudi","vendredi","samedi","dimanche")</f>
        <v>lundi</v>
      </c>
      <c r="B3" s="9">
        <v>44466</v>
      </c>
      <c r="C3" s="25">
        <f>WEEKNUM(B3,2)</f>
        <v>40</v>
      </c>
      <c r="D3" s="10"/>
      <c r="E3" s="10"/>
      <c r="F3" s="11"/>
      <c r="G3" s="10">
        <f t="shared" ref="G3:G9" si="1">(E3-D3)-I3</f>
        <v>0</v>
      </c>
      <c r="H3" s="2">
        <f t="shared" ref="H3:H9" si="2">CONVERT(F3,"mn","hr")</f>
        <v>0</v>
      </c>
      <c r="I3" s="1">
        <f>H3/24</f>
        <v>0</v>
      </c>
      <c r="J3" s="45">
        <f>SUM(G3:G9)</f>
        <v>0.64583333333333337</v>
      </c>
      <c r="K3" s="12"/>
    </row>
    <row r="4" spans="1:11" ht="15.75" x14ac:dyDescent="0.25">
      <c r="A4" s="3" t="str">
        <f t="shared" si="0"/>
        <v>mardi</v>
      </c>
      <c r="B4" s="4">
        <v>44467</v>
      </c>
      <c r="C4" s="23">
        <f t="shared" ref="C4:C37" si="3">WEEKNUM(B4,2)</f>
        <v>40</v>
      </c>
      <c r="D4" s="5"/>
      <c r="E4" s="5"/>
      <c r="F4" s="6"/>
      <c r="G4" s="5">
        <f t="shared" si="1"/>
        <v>0</v>
      </c>
      <c r="H4" s="2">
        <f t="shared" si="2"/>
        <v>0</v>
      </c>
      <c r="I4" s="1">
        <f t="shared" ref="I4:I37" si="4">H4/24</f>
        <v>0</v>
      </c>
      <c r="J4" s="46"/>
      <c r="K4" s="13"/>
    </row>
    <row r="5" spans="1:11" ht="15.75" x14ac:dyDescent="0.25">
      <c r="A5" s="3" t="str">
        <f t="shared" si="0"/>
        <v>mercredi</v>
      </c>
      <c r="B5" s="4">
        <v>44468</v>
      </c>
      <c r="C5" s="23">
        <f t="shared" si="3"/>
        <v>40</v>
      </c>
      <c r="D5" s="5"/>
      <c r="E5" s="5"/>
      <c r="F5" s="6"/>
      <c r="G5" s="5">
        <f t="shared" si="1"/>
        <v>0</v>
      </c>
      <c r="H5" s="2">
        <f t="shared" si="2"/>
        <v>0</v>
      </c>
      <c r="I5" s="1">
        <f t="shared" si="4"/>
        <v>0</v>
      </c>
      <c r="J5" s="46"/>
      <c r="K5" s="13"/>
    </row>
    <row r="6" spans="1:11" ht="15.75" x14ac:dyDescent="0.25">
      <c r="A6" s="3" t="str">
        <f t="shared" si="0"/>
        <v>jeudi</v>
      </c>
      <c r="B6" s="4">
        <v>44469</v>
      </c>
      <c r="C6" s="23">
        <f t="shared" si="3"/>
        <v>40</v>
      </c>
      <c r="D6" s="5"/>
      <c r="E6" s="5"/>
      <c r="F6" s="6"/>
      <c r="G6" s="5">
        <f t="shared" si="1"/>
        <v>0</v>
      </c>
      <c r="H6" s="2">
        <f t="shared" si="2"/>
        <v>0</v>
      </c>
      <c r="I6" s="1">
        <f t="shared" si="4"/>
        <v>0</v>
      </c>
      <c r="J6" s="46"/>
      <c r="K6" s="13"/>
    </row>
    <row r="7" spans="1:11" ht="15.75" x14ac:dyDescent="0.25">
      <c r="A7" s="3" t="str">
        <f t="shared" si="0"/>
        <v>vendredi</v>
      </c>
      <c r="B7" s="4">
        <v>44470</v>
      </c>
      <c r="C7" s="23">
        <f t="shared" si="3"/>
        <v>40</v>
      </c>
      <c r="D7" s="5">
        <v>0.5</v>
      </c>
      <c r="E7" s="5">
        <v>0.77083333333333337</v>
      </c>
      <c r="F7" s="6">
        <v>30</v>
      </c>
      <c r="G7" s="5">
        <f t="shared" si="1"/>
        <v>0.25000000000000006</v>
      </c>
      <c r="H7" s="2">
        <f t="shared" si="2"/>
        <v>0.5</v>
      </c>
      <c r="I7" s="1">
        <f t="shared" si="4"/>
        <v>2.0833333333333332E-2</v>
      </c>
      <c r="J7" s="46"/>
      <c r="K7" s="13"/>
    </row>
    <row r="8" spans="1:11" ht="15.75" x14ac:dyDescent="0.25">
      <c r="A8" s="3" t="str">
        <f t="shared" si="0"/>
        <v>samedi</v>
      </c>
      <c r="B8" s="4">
        <v>44471</v>
      </c>
      <c r="C8" s="23">
        <f t="shared" si="3"/>
        <v>40</v>
      </c>
      <c r="D8" s="5">
        <v>0.58333333333333337</v>
      </c>
      <c r="E8" s="5">
        <v>0.79166666666666663</v>
      </c>
      <c r="F8" s="6">
        <v>30</v>
      </c>
      <c r="G8" s="5">
        <f t="shared" si="1"/>
        <v>0.18749999999999992</v>
      </c>
      <c r="H8" s="2">
        <f t="shared" si="2"/>
        <v>0.5</v>
      </c>
      <c r="I8" s="1">
        <f t="shared" si="4"/>
        <v>2.0833333333333332E-2</v>
      </c>
      <c r="J8" s="46"/>
      <c r="K8" s="13"/>
    </row>
    <row r="9" spans="1:11" ht="16.5" thickBot="1" x14ac:dyDescent="0.3">
      <c r="A9" s="15" t="str">
        <f t="shared" si="0"/>
        <v>dimanche</v>
      </c>
      <c r="B9" s="16">
        <v>44472</v>
      </c>
      <c r="C9" s="24">
        <f t="shared" si="3"/>
        <v>40</v>
      </c>
      <c r="D9" s="17">
        <v>0.54166666666666663</v>
      </c>
      <c r="E9" s="17">
        <v>0.77083333333333337</v>
      </c>
      <c r="F9" s="18">
        <v>30</v>
      </c>
      <c r="G9" s="17">
        <f t="shared" si="1"/>
        <v>0.2083333333333334</v>
      </c>
      <c r="H9" s="2">
        <f t="shared" si="2"/>
        <v>0.5</v>
      </c>
      <c r="I9" s="1">
        <f t="shared" si="4"/>
        <v>2.0833333333333332E-2</v>
      </c>
      <c r="J9" s="47"/>
      <c r="K9" s="13"/>
    </row>
    <row r="10" spans="1:11" ht="15.75" x14ac:dyDescent="0.25">
      <c r="A10" s="3" t="str">
        <f t="shared" si="0"/>
        <v>lundi</v>
      </c>
      <c r="B10" s="4">
        <v>44473</v>
      </c>
      <c r="C10" s="23">
        <f t="shared" si="3"/>
        <v>41</v>
      </c>
      <c r="D10" s="5">
        <v>0.41666666666666669</v>
      </c>
      <c r="E10" s="5">
        <v>0.77083333333333337</v>
      </c>
      <c r="F10" s="6">
        <v>45</v>
      </c>
      <c r="G10" s="5">
        <f t="shared" ref="G10:G37" si="5">(E10-D10)-I10</f>
        <v>0.32291666666666669</v>
      </c>
      <c r="H10" s="2">
        <f t="shared" ref="H10:H37" si="6">CONVERT(F10,"mn","hr")</f>
        <v>0.75</v>
      </c>
      <c r="I10" s="1">
        <f t="shared" si="4"/>
        <v>3.125E-2</v>
      </c>
      <c r="J10" s="45">
        <f>SUM(G10:G16)</f>
        <v>1.1458333333333335</v>
      </c>
      <c r="K10" s="13"/>
    </row>
    <row r="11" spans="1:11" ht="15.75" x14ac:dyDescent="0.25">
      <c r="A11" s="3" t="str">
        <f>CHOOSE(WEEKDAY(B11,2),"lundi","mardi","mercredi","jeudi","vendredi","samedi","dimanche")</f>
        <v>mardi</v>
      </c>
      <c r="B11" s="4">
        <v>44474</v>
      </c>
      <c r="C11" s="23">
        <f t="shared" si="3"/>
        <v>41</v>
      </c>
      <c r="D11" s="28"/>
      <c r="E11" s="5"/>
      <c r="F11" s="6"/>
      <c r="G11" s="5">
        <f t="shared" si="5"/>
        <v>0</v>
      </c>
      <c r="H11" s="2">
        <f t="shared" si="6"/>
        <v>0</v>
      </c>
      <c r="I11" s="1">
        <f t="shared" si="4"/>
        <v>0</v>
      </c>
      <c r="J11" s="46"/>
      <c r="K11" s="13"/>
    </row>
    <row r="12" spans="1:11" ht="15.75" x14ac:dyDescent="0.25">
      <c r="A12" s="3" t="str">
        <f t="shared" si="0"/>
        <v>mercredi</v>
      </c>
      <c r="B12" s="4">
        <v>44475</v>
      </c>
      <c r="C12" s="23">
        <f t="shared" si="3"/>
        <v>41</v>
      </c>
      <c r="D12" s="5">
        <v>0.375</v>
      </c>
      <c r="E12" s="5">
        <v>0.64583333333333337</v>
      </c>
      <c r="F12" s="6">
        <v>30</v>
      </c>
      <c r="G12" s="5">
        <f t="shared" si="5"/>
        <v>0.25000000000000006</v>
      </c>
      <c r="H12" s="2">
        <f t="shared" si="6"/>
        <v>0.5</v>
      </c>
      <c r="I12" s="1">
        <f t="shared" si="4"/>
        <v>2.0833333333333332E-2</v>
      </c>
      <c r="J12" s="46"/>
      <c r="K12" s="13"/>
    </row>
    <row r="13" spans="1:11" ht="15.75" x14ac:dyDescent="0.25">
      <c r="A13" s="3" t="str">
        <f t="shared" si="0"/>
        <v>jeudi</v>
      </c>
      <c r="B13" s="4">
        <v>44476</v>
      </c>
      <c r="C13" s="23">
        <f t="shared" si="3"/>
        <v>41</v>
      </c>
      <c r="D13" s="5"/>
      <c r="E13" s="5"/>
      <c r="F13" s="6"/>
      <c r="G13" s="5">
        <f t="shared" si="5"/>
        <v>0</v>
      </c>
      <c r="H13" s="2">
        <f t="shared" si="6"/>
        <v>0</v>
      </c>
      <c r="I13" s="1">
        <f t="shared" si="4"/>
        <v>0</v>
      </c>
      <c r="J13" s="46"/>
      <c r="K13" s="13"/>
    </row>
    <row r="14" spans="1:11" ht="15.75" x14ac:dyDescent="0.25">
      <c r="A14" s="3" t="str">
        <f t="shared" si="0"/>
        <v>vendredi</v>
      </c>
      <c r="B14" s="4">
        <v>44477</v>
      </c>
      <c r="C14" s="23">
        <f t="shared" si="3"/>
        <v>41</v>
      </c>
      <c r="D14" s="5">
        <v>0.45833333333333331</v>
      </c>
      <c r="E14" s="5">
        <v>0.77083333333333337</v>
      </c>
      <c r="F14" s="6">
        <v>30</v>
      </c>
      <c r="G14" s="5">
        <f t="shared" si="5"/>
        <v>0.29166666666666674</v>
      </c>
      <c r="H14" s="2">
        <f t="shared" si="6"/>
        <v>0.5</v>
      </c>
      <c r="I14" s="1">
        <f t="shared" si="4"/>
        <v>2.0833333333333332E-2</v>
      </c>
      <c r="J14" s="46"/>
      <c r="K14" s="13"/>
    </row>
    <row r="15" spans="1:11" ht="15.75" x14ac:dyDescent="0.25">
      <c r="A15" s="3" t="str">
        <f t="shared" si="0"/>
        <v>samedi</v>
      </c>
      <c r="B15" s="4">
        <v>44478</v>
      </c>
      <c r="C15" s="23">
        <f t="shared" si="3"/>
        <v>41</v>
      </c>
      <c r="D15" s="5">
        <v>0.375</v>
      </c>
      <c r="E15" s="5">
        <v>0.6875</v>
      </c>
      <c r="F15" s="6">
        <v>45</v>
      </c>
      <c r="G15" s="5">
        <f t="shared" si="5"/>
        <v>0.28125</v>
      </c>
      <c r="H15" s="2">
        <f t="shared" si="6"/>
        <v>0.75</v>
      </c>
      <c r="I15" s="1">
        <f t="shared" si="4"/>
        <v>3.125E-2</v>
      </c>
      <c r="J15" s="46"/>
      <c r="K15" s="13"/>
    </row>
    <row r="16" spans="1:11" ht="16.5" thickBot="1" x14ac:dyDescent="0.3">
      <c r="A16" s="15" t="str">
        <f t="shared" si="0"/>
        <v>dimanche</v>
      </c>
      <c r="B16" s="16">
        <v>44479</v>
      </c>
      <c r="C16" s="24">
        <f t="shared" si="3"/>
        <v>41</v>
      </c>
      <c r="D16" s="17"/>
      <c r="E16" s="17"/>
      <c r="F16" s="18"/>
      <c r="G16" s="17">
        <f t="shared" si="5"/>
        <v>0</v>
      </c>
      <c r="H16" s="2">
        <f t="shared" si="6"/>
        <v>0</v>
      </c>
      <c r="I16" s="1">
        <f t="shared" si="4"/>
        <v>0</v>
      </c>
      <c r="J16" s="47"/>
      <c r="K16" s="13"/>
    </row>
    <row r="17" spans="1:11" ht="15.75" x14ac:dyDescent="0.25">
      <c r="A17" s="3" t="str">
        <f t="shared" si="0"/>
        <v>lundi</v>
      </c>
      <c r="B17" s="4">
        <v>44480</v>
      </c>
      <c r="C17" s="23">
        <f t="shared" si="3"/>
        <v>42</v>
      </c>
      <c r="D17" s="5"/>
      <c r="E17" s="5"/>
      <c r="F17" s="6"/>
      <c r="G17" s="5">
        <f t="shared" si="5"/>
        <v>0</v>
      </c>
      <c r="H17" s="2">
        <f t="shared" si="6"/>
        <v>0</v>
      </c>
      <c r="I17" s="1">
        <f t="shared" si="4"/>
        <v>0</v>
      </c>
      <c r="J17" s="45">
        <f>SUM(G17:G23)</f>
        <v>0.96875000000000011</v>
      </c>
      <c r="K17" s="13"/>
    </row>
    <row r="18" spans="1:11" ht="15.75" x14ac:dyDescent="0.25">
      <c r="A18" s="3" t="str">
        <f t="shared" si="0"/>
        <v>mardi</v>
      </c>
      <c r="B18" s="4">
        <v>44481</v>
      </c>
      <c r="C18" s="23">
        <f t="shared" si="3"/>
        <v>42</v>
      </c>
      <c r="D18" s="5"/>
      <c r="E18" s="5"/>
      <c r="F18" s="6"/>
      <c r="G18" s="5">
        <f t="shared" si="5"/>
        <v>0</v>
      </c>
      <c r="H18" s="2">
        <f t="shared" si="6"/>
        <v>0</v>
      </c>
      <c r="I18" s="1">
        <f t="shared" si="4"/>
        <v>0</v>
      </c>
      <c r="J18" s="46"/>
      <c r="K18" s="13"/>
    </row>
    <row r="19" spans="1:11" ht="15.75" x14ac:dyDescent="0.25">
      <c r="A19" s="3" t="str">
        <f t="shared" si="0"/>
        <v>mercredi</v>
      </c>
      <c r="B19" s="4">
        <v>44482</v>
      </c>
      <c r="C19" s="23">
        <f t="shared" si="3"/>
        <v>42</v>
      </c>
      <c r="D19" s="5">
        <v>0.54166666666666663</v>
      </c>
      <c r="E19" s="5">
        <v>0.77083333333333337</v>
      </c>
      <c r="F19" s="6">
        <v>30</v>
      </c>
      <c r="G19" s="5">
        <f t="shared" si="5"/>
        <v>0.2083333333333334</v>
      </c>
      <c r="H19" s="2">
        <f t="shared" si="6"/>
        <v>0.5</v>
      </c>
      <c r="I19" s="1">
        <f t="shared" si="4"/>
        <v>2.0833333333333332E-2</v>
      </c>
      <c r="J19" s="46"/>
      <c r="K19" s="13"/>
    </row>
    <row r="20" spans="1:11" ht="15.75" x14ac:dyDescent="0.25">
      <c r="A20" s="3" t="str">
        <f t="shared" si="0"/>
        <v>jeudi</v>
      </c>
      <c r="B20" s="4">
        <v>44483</v>
      </c>
      <c r="C20" s="23">
        <f t="shared" si="3"/>
        <v>42</v>
      </c>
      <c r="D20" s="5">
        <v>0.45833333333333331</v>
      </c>
      <c r="E20" s="5">
        <v>0.70833333333333337</v>
      </c>
      <c r="F20" s="6">
        <v>30</v>
      </c>
      <c r="G20" s="5">
        <f t="shared" si="5"/>
        <v>0.22916666666666671</v>
      </c>
      <c r="H20" s="2">
        <f t="shared" si="6"/>
        <v>0.5</v>
      </c>
      <c r="I20" s="1">
        <f t="shared" si="4"/>
        <v>2.0833333333333332E-2</v>
      </c>
      <c r="J20" s="46"/>
      <c r="K20" s="13"/>
    </row>
    <row r="21" spans="1:11" ht="15.75" x14ac:dyDescent="0.25">
      <c r="A21" s="3" t="str">
        <f t="shared" si="0"/>
        <v>vendredi</v>
      </c>
      <c r="B21" s="4">
        <v>44484</v>
      </c>
      <c r="C21" s="23">
        <f t="shared" si="3"/>
        <v>42</v>
      </c>
      <c r="D21" s="5">
        <v>0.375</v>
      </c>
      <c r="E21" s="5">
        <v>0.6875</v>
      </c>
      <c r="F21" s="6">
        <v>45</v>
      </c>
      <c r="G21" s="5">
        <f t="shared" si="5"/>
        <v>0.28125</v>
      </c>
      <c r="H21" s="2">
        <f t="shared" si="6"/>
        <v>0.75</v>
      </c>
      <c r="I21" s="1">
        <f t="shared" si="4"/>
        <v>3.125E-2</v>
      </c>
      <c r="J21" s="46"/>
      <c r="K21" s="13"/>
    </row>
    <row r="22" spans="1:11" ht="15.75" x14ac:dyDescent="0.25">
      <c r="A22" s="3" t="str">
        <f t="shared" si="0"/>
        <v>samedi</v>
      </c>
      <c r="B22" s="4">
        <v>44485</v>
      </c>
      <c r="C22" s="23">
        <f t="shared" si="3"/>
        <v>42</v>
      </c>
      <c r="D22" s="5">
        <v>0.45833333333333331</v>
      </c>
      <c r="E22" s="5">
        <v>0.72916666666666663</v>
      </c>
      <c r="F22" s="6">
        <v>30</v>
      </c>
      <c r="G22" s="5">
        <f t="shared" si="5"/>
        <v>0.24999999999999997</v>
      </c>
      <c r="H22" s="2">
        <f t="shared" si="6"/>
        <v>0.5</v>
      </c>
      <c r="I22" s="1">
        <f t="shared" si="4"/>
        <v>2.0833333333333332E-2</v>
      </c>
      <c r="J22" s="46"/>
      <c r="K22" s="13"/>
    </row>
    <row r="23" spans="1:11" ht="16.5" thickBot="1" x14ac:dyDescent="0.3">
      <c r="A23" s="15" t="str">
        <f t="shared" si="0"/>
        <v>dimanche</v>
      </c>
      <c r="B23" s="16">
        <v>44486</v>
      </c>
      <c r="C23" s="24">
        <f t="shared" si="3"/>
        <v>42</v>
      </c>
      <c r="D23" s="17"/>
      <c r="E23" s="17"/>
      <c r="F23" s="18"/>
      <c r="G23" s="17">
        <f t="shared" si="5"/>
        <v>0</v>
      </c>
      <c r="H23" s="2">
        <f t="shared" si="6"/>
        <v>0</v>
      </c>
      <c r="I23" s="1">
        <f t="shared" si="4"/>
        <v>0</v>
      </c>
      <c r="J23" s="47"/>
      <c r="K23" s="13"/>
    </row>
    <row r="24" spans="1:11" ht="15.75" x14ac:dyDescent="0.25">
      <c r="A24" s="3" t="str">
        <f t="shared" si="0"/>
        <v>lundi</v>
      </c>
      <c r="B24" s="4">
        <v>44487</v>
      </c>
      <c r="C24" s="23">
        <f t="shared" si="3"/>
        <v>43</v>
      </c>
      <c r="D24" s="5"/>
      <c r="E24" s="5"/>
      <c r="F24" s="6"/>
      <c r="G24" s="5">
        <f t="shared" si="5"/>
        <v>0</v>
      </c>
      <c r="H24" s="2">
        <f t="shared" si="6"/>
        <v>0</v>
      </c>
      <c r="I24" s="1">
        <f t="shared" si="4"/>
        <v>0</v>
      </c>
      <c r="J24" s="45">
        <f>SUM(G24:G30)</f>
        <v>0</v>
      </c>
      <c r="K24" s="13"/>
    </row>
    <row r="25" spans="1:11" ht="15.75" x14ac:dyDescent="0.25">
      <c r="A25" s="3" t="str">
        <f t="shared" si="0"/>
        <v>mardi</v>
      </c>
      <c r="B25" s="4">
        <v>44488</v>
      </c>
      <c r="C25" s="23">
        <f t="shared" si="3"/>
        <v>43</v>
      </c>
      <c r="D25" s="5"/>
      <c r="E25" s="5"/>
      <c r="F25" s="6"/>
      <c r="G25" s="5">
        <f t="shared" si="5"/>
        <v>0</v>
      </c>
      <c r="H25" s="2">
        <f t="shared" si="6"/>
        <v>0</v>
      </c>
      <c r="I25" s="1">
        <f t="shared" si="4"/>
        <v>0</v>
      </c>
      <c r="J25" s="46"/>
      <c r="K25" s="13"/>
    </row>
    <row r="26" spans="1:11" ht="15.75" x14ac:dyDescent="0.25">
      <c r="A26" s="3" t="str">
        <f t="shared" si="0"/>
        <v>mercredi</v>
      </c>
      <c r="B26" s="4">
        <v>44489</v>
      </c>
      <c r="C26" s="23">
        <f t="shared" si="3"/>
        <v>43</v>
      </c>
      <c r="D26" s="5"/>
      <c r="E26" s="5"/>
      <c r="F26" s="6"/>
      <c r="G26" s="5">
        <f t="shared" si="5"/>
        <v>0</v>
      </c>
      <c r="H26" s="2">
        <f t="shared" si="6"/>
        <v>0</v>
      </c>
      <c r="I26" s="1">
        <f t="shared" si="4"/>
        <v>0</v>
      </c>
      <c r="J26" s="46"/>
      <c r="K26" s="13"/>
    </row>
    <row r="27" spans="1:11" ht="15.75" x14ac:dyDescent="0.25">
      <c r="A27" s="3" t="str">
        <f t="shared" si="0"/>
        <v>jeudi</v>
      </c>
      <c r="B27" s="4">
        <v>44490</v>
      </c>
      <c r="C27" s="23">
        <f t="shared" si="3"/>
        <v>43</v>
      </c>
      <c r="D27" s="5"/>
      <c r="E27" s="5"/>
      <c r="F27" s="6"/>
      <c r="G27" s="5">
        <f t="shared" si="5"/>
        <v>0</v>
      </c>
      <c r="H27" s="2">
        <f t="shared" si="6"/>
        <v>0</v>
      </c>
      <c r="I27" s="1">
        <f t="shared" si="4"/>
        <v>0</v>
      </c>
      <c r="J27" s="46"/>
      <c r="K27" s="13"/>
    </row>
    <row r="28" spans="1:11" ht="15.75" x14ac:dyDescent="0.25">
      <c r="A28" s="3" t="str">
        <f t="shared" si="0"/>
        <v>vendredi</v>
      </c>
      <c r="B28" s="4">
        <v>44491</v>
      </c>
      <c r="C28" s="23">
        <f t="shared" si="3"/>
        <v>43</v>
      </c>
      <c r="D28" s="5"/>
      <c r="E28" s="5"/>
      <c r="F28" s="6"/>
      <c r="G28" s="5">
        <f t="shared" si="5"/>
        <v>0</v>
      </c>
      <c r="H28" s="2">
        <f t="shared" si="6"/>
        <v>0</v>
      </c>
      <c r="I28" s="1">
        <f t="shared" si="4"/>
        <v>0</v>
      </c>
      <c r="J28" s="46"/>
      <c r="K28" s="13"/>
    </row>
    <row r="29" spans="1:11" ht="15.75" x14ac:dyDescent="0.25">
      <c r="A29" s="3" t="str">
        <f t="shared" si="0"/>
        <v>samedi</v>
      </c>
      <c r="B29" s="4">
        <v>44492</v>
      </c>
      <c r="C29" s="23">
        <f t="shared" si="3"/>
        <v>43</v>
      </c>
      <c r="D29" s="5"/>
      <c r="E29" s="5"/>
      <c r="F29" s="6"/>
      <c r="G29" s="5">
        <f t="shared" si="5"/>
        <v>0</v>
      </c>
      <c r="H29" s="2">
        <f t="shared" si="6"/>
        <v>0</v>
      </c>
      <c r="I29" s="1">
        <f t="shared" si="4"/>
        <v>0</v>
      </c>
      <c r="J29" s="46"/>
      <c r="K29" s="13"/>
    </row>
    <row r="30" spans="1:11" ht="16.5" thickBot="1" x14ac:dyDescent="0.3">
      <c r="A30" s="15" t="str">
        <f t="shared" si="0"/>
        <v>dimanche</v>
      </c>
      <c r="B30" s="16">
        <v>44493</v>
      </c>
      <c r="C30" s="24">
        <f t="shared" si="3"/>
        <v>43</v>
      </c>
      <c r="D30" s="17"/>
      <c r="E30" s="17"/>
      <c r="F30" s="18"/>
      <c r="G30" s="17">
        <f t="shared" si="5"/>
        <v>0</v>
      </c>
      <c r="H30" s="2">
        <f t="shared" si="6"/>
        <v>0</v>
      </c>
      <c r="I30" s="1">
        <f t="shared" si="4"/>
        <v>0</v>
      </c>
      <c r="J30" s="47"/>
      <c r="K30" s="13"/>
    </row>
    <row r="31" spans="1:11" ht="15.75" x14ac:dyDescent="0.25">
      <c r="A31" s="3" t="str">
        <f t="shared" si="0"/>
        <v>lundi</v>
      </c>
      <c r="B31" s="4">
        <v>44494</v>
      </c>
      <c r="C31" s="23">
        <f t="shared" si="3"/>
        <v>44</v>
      </c>
      <c r="D31" s="5"/>
      <c r="E31" s="5"/>
      <c r="F31" s="6"/>
      <c r="G31" s="5">
        <f t="shared" si="5"/>
        <v>0</v>
      </c>
      <c r="H31" s="2">
        <f t="shared" si="6"/>
        <v>0</v>
      </c>
      <c r="I31" s="1">
        <f t="shared" si="4"/>
        <v>0</v>
      </c>
      <c r="J31" s="45">
        <f>SUM(G31:G37)</f>
        <v>0</v>
      </c>
      <c r="K31" s="13"/>
    </row>
    <row r="32" spans="1:11" ht="15.75" x14ac:dyDescent="0.25">
      <c r="A32" s="3" t="str">
        <f t="shared" si="0"/>
        <v>mardi</v>
      </c>
      <c r="B32" s="4">
        <v>44495</v>
      </c>
      <c r="C32" s="23">
        <f t="shared" si="3"/>
        <v>44</v>
      </c>
      <c r="D32" s="5"/>
      <c r="E32" s="5"/>
      <c r="F32" s="6"/>
      <c r="G32" s="5">
        <f t="shared" si="5"/>
        <v>0</v>
      </c>
      <c r="H32" s="2">
        <f t="shared" si="6"/>
        <v>0</v>
      </c>
      <c r="I32" s="1">
        <f t="shared" si="4"/>
        <v>0</v>
      </c>
      <c r="J32" s="46"/>
      <c r="K32" s="13"/>
    </row>
    <row r="33" spans="1:11" ht="15.75" x14ac:dyDescent="0.25">
      <c r="A33" s="3" t="str">
        <f t="shared" si="0"/>
        <v>mercredi</v>
      </c>
      <c r="B33" s="4">
        <v>44496</v>
      </c>
      <c r="C33" s="23">
        <f t="shared" si="3"/>
        <v>44</v>
      </c>
      <c r="D33" s="5"/>
      <c r="E33" s="5"/>
      <c r="F33" s="6"/>
      <c r="G33" s="5">
        <f t="shared" si="5"/>
        <v>0</v>
      </c>
      <c r="H33" s="2">
        <f t="shared" si="6"/>
        <v>0</v>
      </c>
      <c r="I33" s="1">
        <f t="shared" si="4"/>
        <v>0</v>
      </c>
      <c r="J33" s="46"/>
      <c r="K33" s="13"/>
    </row>
    <row r="34" spans="1:11" ht="15.75" x14ac:dyDescent="0.25">
      <c r="A34" s="3" t="str">
        <f t="shared" si="0"/>
        <v>jeudi</v>
      </c>
      <c r="B34" s="4">
        <v>44497</v>
      </c>
      <c r="C34" s="23">
        <f t="shared" si="3"/>
        <v>44</v>
      </c>
      <c r="D34" s="5"/>
      <c r="E34" s="5"/>
      <c r="F34" s="6"/>
      <c r="G34" s="5">
        <f t="shared" si="5"/>
        <v>0</v>
      </c>
      <c r="H34" s="2">
        <f t="shared" si="6"/>
        <v>0</v>
      </c>
      <c r="I34" s="1">
        <f t="shared" si="4"/>
        <v>0</v>
      </c>
      <c r="J34" s="46"/>
      <c r="K34" s="13"/>
    </row>
    <row r="35" spans="1:11" ht="15.75" x14ac:dyDescent="0.25">
      <c r="A35" s="3" t="str">
        <f t="shared" si="0"/>
        <v>vendredi</v>
      </c>
      <c r="B35" s="4">
        <v>44498</v>
      </c>
      <c r="C35" s="23">
        <f t="shared" si="3"/>
        <v>44</v>
      </c>
      <c r="D35" s="5"/>
      <c r="E35" s="5"/>
      <c r="F35" s="6"/>
      <c r="G35" s="5">
        <f t="shared" si="5"/>
        <v>0</v>
      </c>
      <c r="H35" s="2">
        <f t="shared" si="6"/>
        <v>0</v>
      </c>
      <c r="I35" s="1">
        <f t="shared" si="4"/>
        <v>0</v>
      </c>
      <c r="J35" s="46"/>
      <c r="K35" s="13"/>
    </row>
    <row r="36" spans="1:11" ht="15.75" x14ac:dyDescent="0.25">
      <c r="A36" s="3" t="str">
        <f t="shared" si="0"/>
        <v>samedi</v>
      </c>
      <c r="B36" s="4">
        <v>44499</v>
      </c>
      <c r="C36" s="23">
        <f t="shared" si="3"/>
        <v>44</v>
      </c>
      <c r="D36" s="5"/>
      <c r="E36" s="5"/>
      <c r="F36" s="6"/>
      <c r="G36" s="5">
        <f t="shared" si="5"/>
        <v>0</v>
      </c>
      <c r="H36" s="2">
        <f t="shared" si="6"/>
        <v>0</v>
      </c>
      <c r="I36" s="1">
        <f t="shared" si="4"/>
        <v>0</v>
      </c>
      <c r="J36" s="46"/>
      <c r="K36" s="13"/>
    </row>
    <row r="37" spans="1:11" ht="16.5" thickBot="1" x14ac:dyDescent="0.3">
      <c r="A37" s="15" t="str">
        <f t="shared" si="0"/>
        <v>dimanche</v>
      </c>
      <c r="B37" s="16">
        <v>44500</v>
      </c>
      <c r="C37" s="24">
        <f t="shared" si="3"/>
        <v>44</v>
      </c>
      <c r="D37" s="17"/>
      <c r="E37" s="17"/>
      <c r="F37" s="18"/>
      <c r="G37" s="17">
        <f t="shared" si="5"/>
        <v>0</v>
      </c>
      <c r="H37" s="2">
        <f t="shared" si="6"/>
        <v>0</v>
      </c>
      <c r="I37" s="1">
        <f t="shared" si="4"/>
        <v>0</v>
      </c>
      <c r="J37" s="47"/>
      <c r="K37" s="14">
        <f>SUMIFS(G3:G37, B3:B37, "&gt;=01-10-21", B3:B37, "&lt;01-11-21")</f>
        <v>2.7604166666666665</v>
      </c>
    </row>
  </sheetData>
  <mergeCells count="6">
    <mergeCell ref="J31:J37"/>
    <mergeCell ref="A1:K1"/>
    <mergeCell ref="J3:J9"/>
    <mergeCell ref="J10:J16"/>
    <mergeCell ref="J17:J23"/>
    <mergeCell ref="J24:J3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pane ySplit="2" topLeftCell="A26" activePane="bottomLeft" state="frozen"/>
      <selection pane="bottomLeft" activeCell="J16" sqref="J16"/>
    </sheetView>
  </sheetViews>
  <sheetFormatPr baseColWidth="10" defaultRowHeight="15" x14ac:dyDescent="0.25"/>
  <cols>
    <col min="1" max="1" width="11" bestFit="1" customWidth="1"/>
    <col min="2" max="2" width="8.42578125" bestFit="1" customWidth="1"/>
    <col min="3" max="3" width="12.85546875" bestFit="1" customWidth="1"/>
    <col min="4" max="4" width="16.7109375" bestFit="1" customWidth="1"/>
    <col min="5" max="5" width="13.28515625" bestFit="1" customWidth="1"/>
    <col min="6" max="6" width="18.140625" bestFit="1" customWidth="1"/>
    <col min="7" max="7" width="17.85546875" bestFit="1" customWidth="1"/>
    <col min="8" max="8" width="5" hidden="1" customWidth="1"/>
    <col min="9" max="9" width="6" hidden="1" customWidth="1"/>
    <col min="10" max="10" width="15.28515625" bestFit="1" customWidth="1"/>
    <col min="11" max="11" width="14.28515625" bestFit="1" customWidth="1"/>
  </cols>
  <sheetData>
    <row r="1" spans="1:11" ht="24" thickBot="1" x14ac:dyDescent="0.4">
      <c r="A1" s="48" t="s">
        <v>9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ht="16.5" thickBot="1" x14ac:dyDescent="0.3">
      <c r="A2" s="19" t="s">
        <v>6</v>
      </c>
      <c r="B2" s="19" t="s">
        <v>5</v>
      </c>
      <c r="C2" s="8" t="s">
        <v>10</v>
      </c>
      <c r="D2" s="19" t="s">
        <v>1</v>
      </c>
      <c r="E2" s="19" t="s">
        <v>0</v>
      </c>
      <c r="F2" s="19" t="s">
        <v>2</v>
      </c>
      <c r="G2" s="19" t="s">
        <v>3</v>
      </c>
      <c r="H2" s="20"/>
      <c r="I2" s="21"/>
      <c r="J2" s="19" t="s">
        <v>4</v>
      </c>
      <c r="K2" s="19" t="s">
        <v>7</v>
      </c>
    </row>
    <row r="3" spans="1:11" ht="15.75" x14ac:dyDescent="0.25">
      <c r="A3" s="7" t="str">
        <f t="shared" ref="A3:A37" si="0">CHOOSE(WEEKDAY(B3,2),"lundi","mardi","mercredi","jeudi","vendredi","samedi","dimanche")</f>
        <v>lundi</v>
      </c>
      <c r="B3" s="9">
        <v>44501</v>
      </c>
      <c r="C3" s="25">
        <f>WEEKNUM(B3,2)</f>
        <v>45</v>
      </c>
      <c r="D3" s="10"/>
      <c r="E3" s="10"/>
      <c r="F3" s="11"/>
      <c r="G3" s="27">
        <f t="shared" ref="G3:G8" si="1">(E3-D3)-I3</f>
        <v>0</v>
      </c>
      <c r="H3" s="2">
        <f t="shared" ref="H3:H9" si="2">CONVERT(F3,"mn","hr")</f>
        <v>0</v>
      </c>
      <c r="I3" s="1">
        <f>H3/24</f>
        <v>0</v>
      </c>
      <c r="J3" s="12"/>
      <c r="K3" s="12"/>
    </row>
    <row r="4" spans="1:11" ht="15.75" x14ac:dyDescent="0.25">
      <c r="A4" s="3" t="str">
        <f t="shared" si="0"/>
        <v>mardi</v>
      </c>
      <c r="B4" s="9">
        <v>44502</v>
      </c>
      <c r="C4" s="23">
        <f t="shared" ref="C4:C37" si="3">WEEKNUM(B4,2)</f>
        <v>45</v>
      </c>
      <c r="D4" s="5"/>
      <c r="E4" s="5"/>
      <c r="F4" s="6"/>
      <c r="G4" s="27">
        <f t="shared" si="1"/>
        <v>0</v>
      </c>
      <c r="H4" s="2">
        <f t="shared" si="2"/>
        <v>0</v>
      </c>
      <c r="I4" s="1">
        <f t="shared" ref="I4:I37" si="4">H4/24</f>
        <v>0</v>
      </c>
      <c r="J4" s="13"/>
      <c r="K4" s="13"/>
    </row>
    <row r="5" spans="1:11" ht="15.75" x14ac:dyDescent="0.25">
      <c r="A5" s="3" t="str">
        <f t="shared" si="0"/>
        <v>mercredi</v>
      </c>
      <c r="B5" s="9">
        <v>44503</v>
      </c>
      <c r="C5" s="23">
        <f t="shared" si="3"/>
        <v>45</v>
      </c>
      <c r="D5" s="5"/>
      <c r="E5" s="5"/>
      <c r="F5" s="6"/>
      <c r="G5" s="27">
        <f t="shared" si="1"/>
        <v>0</v>
      </c>
      <c r="H5" s="2">
        <f t="shared" si="2"/>
        <v>0</v>
      </c>
      <c r="I5" s="1">
        <f t="shared" si="4"/>
        <v>0</v>
      </c>
      <c r="J5" s="13"/>
      <c r="K5" s="13"/>
    </row>
    <row r="6" spans="1:11" ht="15.75" x14ac:dyDescent="0.25">
      <c r="A6" s="3" t="str">
        <f t="shared" si="0"/>
        <v>jeudi</v>
      </c>
      <c r="B6" s="9">
        <v>44504</v>
      </c>
      <c r="C6" s="23">
        <f t="shared" si="3"/>
        <v>45</v>
      </c>
      <c r="D6" s="5"/>
      <c r="E6" s="5"/>
      <c r="F6" s="6"/>
      <c r="G6" s="27">
        <f t="shared" si="1"/>
        <v>0</v>
      </c>
      <c r="H6" s="2">
        <f t="shared" si="2"/>
        <v>0</v>
      </c>
      <c r="I6" s="1">
        <f t="shared" si="4"/>
        <v>0</v>
      </c>
      <c r="J6" s="13"/>
      <c r="K6" s="13"/>
    </row>
    <row r="7" spans="1:11" ht="15.75" x14ac:dyDescent="0.25">
      <c r="A7" s="3" t="str">
        <f t="shared" si="0"/>
        <v>vendredi</v>
      </c>
      <c r="B7" s="9">
        <v>44505</v>
      </c>
      <c r="C7" s="23">
        <f t="shared" si="3"/>
        <v>45</v>
      </c>
      <c r="D7" s="5"/>
      <c r="E7" s="5"/>
      <c r="F7" s="6"/>
      <c r="G7" s="27">
        <f t="shared" si="1"/>
        <v>0</v>
      </c>
      <c r="H7" s="2">
        <f t="shared" si="2"/>
        <v>0</v>
      </c>
      <c r="I7" s="1">
        <f t="shared" si="4"/>
        <v>0</v>
      </c>
      <c r="J7" s="13"/>
      <c r="K7" s="13"/>
    </row>
    <row r="8" spans="1:11" ht="15.75" x14ac:dyDescent="0.25">
      <c r="A8" s="3" t="str">
        <f t="shared" si="0"/>
        <v>samedi</v>
      </c>
      <c r="B8" s="9">
        <v>44506</v>
      </c>
      <c r="C8" s="23">
        <f t="shared" si="3"/>
        <v>45</v>
      </c>
      <c r="D8" s="5"/>
      <c r="E8" s="5"/>
      <c r="F8" s="6"/>
      <c r="G8" s="27">
        <f t="shared" si="1"/>
        <v>0</v>
      </c>
      <c r="H8" s="2">
        <f t="shared" si="2"/>
        <v>0</v>
      </c>
      <c r="I8" s="1">
        <f t="shared" si="4"/>
        <v>0</v>
      </c>
      <c r="J8" s="13"/>
      <c r="K8" s="13"/>
    </row>
    <row r="9" spans="1:11" ht="16.5" thickBot="1" x14ac:dyDescent="0.3">
      <c r="A9" s="15" t="str">
        <f t="shared" si="0"/>
        <v>dimanche</v>
      </c>
      <c r="B9" s="22">
        <v>44507</v>
      </c>
      <c r="C9" s="24">
        <f t="shared" si="3"/>
        <v>45</v>
      </c>
      <c r="D9" s="17"/>
      <c r="E9" s="17"/>
      <c r="F9" s="18"/>
      <c r="G9" s="17">
        <f>(E9-D9)-I9</f>
        <v>0</v>
      </c>
      <c r="H9" s="2">
        <f t="shared" si="2"/>
        <v>0</v>
      </c>
      <c r="I9" s="1">
        <f t="shared" si="4"/>
        <v>0</v>
      </c>
      <c r="J9" s="14">
        <f>SUM(G3:G9)</f>
        <v>0</v>
      </c>
      <c r="K9" s="13"/>
    </row>
    <row r="10" spans="1:11" ht="15.75" x14ac:dyDescent="0.25">
      <c r="A10" s="3" t="str">
        <f t="shared" si="0"/>
        <v>lundi</v>
      </c>
      <c r="B10" s="9">
        <v>44508</v>
      </c>
      <c r="C10" s="23">
        <f t="shared" si="3"/>
        <v>46</v>
      </c>
      <c r="D10" s="5"/>
      <c r="E10" s="5"/>
      <c r="F10" s="6"/>
      <c r="G10" s="5">
        <f t="shared" ref="G10:G37" si="5">(E10-D10)-I10</f>
        <v>0</v>
      </c>
      <c r="H10" s="2">
        <f t="shared" ref="H10:H37" si="6">CONVERT(F10,"mn","hr")</f>
        <v>0</v>
      </c>
      <c r="I10" s="1">
        <f t="shared" si="4"/>
        <v>0</v>
      </c>
      <c r="J10" s="12"/>
      <c r="K10" s="13"/>
    </row>
    <row r="11" spans="1:11" ht="15.75" x14ac:dyDescent="0.25">
      <c r="A11" s="3" t="str">
        <f>CHOOSE(WEEKDAY(B11,2),"lundi","mardi","mercredi","jeudi","vendredi","samedi","dimanche")</f>
        <v>mardi</v>
      </c>
      <c r="B11" s="9">
        <v>44509</v>
      </c>
      <c r="C11" s="23">
        <f t="shared" si="3"/>
        <v>46</v>
      </c>
      <c r="D11" s="5"/>
      <c r="E11" s="5"/>
      <c r="F11" s="6"/>
      <c r="G11" s="5">
        <f t="shared" si="5"/>
        <v>0</v>
      </c>
      <c r="H11" s="2">
        <f t="shared" si="6"/>
        <v>0</v>
      </c>
      <c r="I11" s="1">
        <f t="shared" si="4"/>
        <v>0</v>
      </c>
      <c r="J11" s="13"/>
      <c r="K11" s="13"/>
    </row>
    <row r="12" spans="1:11" ht="15.75" x14ac:dyDescent="0.25">
      <c r="A12" s="3" t="str">
        <f t="shared" si="0"/>
        <v>mercredi</v>
      </c>
      <c r="B12" s="9">
        <v>44510</v>
      </c>
      <c r="C12" s="23">
        <f t="shared" si="3"/>
        <v>46</v>
      </c>
      <c r="D12" s="5"/>
      <c r="E12" s="5"/>
      <c r="F12" s="6"/>
      <c r="G12" s="5">
        <f t="shared" si="5"/>
        <v>0</v>
      </c>
      <c r="H12" s="2">
        <f t="shared" si="6"/>
        <v>0</v>
      </c>
      <c r="I12" s="1">
        <f t="shared" si="4"/>
        <v>0</v>
      </c>
      <c r="J12" s="13"/>
      <c r="K12" s="13"/>
    </row>
    <row r="13" spans="1:11" ht="15.75" x14ac:dyDescent="0.25">
      <c r="A13" s="3" t="str">
        <f t="shared" si="0"/>
        <v>jeudi</v>
      </c>
      <c r="B13" s="9">
        <v>44511</v>
      </c>
      <c r="C13" s="23">
        <f t="shared" si="3"/>
        <v>46</v>
      </c>
      <c r="D13" s="5"/>
      <c r="E13" s="5"/>
      <c r="F13" s="6"/>
      <c r="G13" s="5">
        <f t="shared" si="5"/>
        <v>0</v>
      </c>
      <c r="H13" s="2">
        <f t="shared" si="6"/>
        <v>0</v>
      </c>
      <c r="I13" s="1">
        <f t="shared" si="4"/>
        <v>0</v>
      </c>
      <c r="J13" s="13"/>
      <c r="K13" s="13"/>
    </row>
    <row r="14" spans="1:11" ht="15.75" x14ac:dyDescent="0.25">
      <c r="A14" s="3" t="str">
        <f t="shared" si="0"/>
        <v>vendredi</v>
      </c>
      <c r="B14" s="9">
        <v>44512</v>
      </c>
      <c r="C14" s="23">
        <f t="shared" si="3"/>
        <v>46</v>
      </c>
      <c r="D14" s="5"/>
      <c r="E14" s="5"/>
      <c r="F14" s="6"/>
      <c r="G14" s="5">
        <f t="shared" si="5"/>
        <v>0</v>
      </c>
      <c r="H14" s="2">
        <f t="shared" si="6"/>
        <v>0</v>
      </c>
      <c r="I14" s="1">
        <f t="shared" si="4"/>
        <v>0</v>
      </c>
      <c r="J14" s="13"/>
      <c r="K14" s="13"/>
    </row>
    <row r="15" spans="1:11" ht="15.75" x14ac:dyDescent="0.25">
      <c r="A15" s="3" t="str">
        <f t="shared" si="0"/>
        <v>samedi</v>
      </c>
      <c r="B15" s="9">
        <v>44513</v>
      </c>
      <c r="C15" s="23">
        <f t="shared" si="3"/>
        <v>46</v>
      </c>
      <c r="D15" s="5"/>
      <c r="E15" s="5"/>
      <c r="F15" s="6"/>
      <c r="G15" s="5">
        <f t="shared" si="5"/>
        <v>0</v>
      </c>
      <c r="H15" s="2">
        <f t="shared" si="6"/>
        <v>0</v>
      </c>
      <c r="I15" s="1">
        <f t="shared" si="4"/>
        <v>0</v>
      </c>
      <c r="J15" s="13"/>
      <c r="K15" s="13"/>
    </row>
    <row r="16" spans="1:11" ht="16.5" thickBot="1" x14ac:dyDescent="0.3">
      <c r="A16" s="15" t="str">
        <f t="shared" si="0"/>
        <v>dimanche</v>
      </c>
      <c r="B16" s="22">
        <v>44514</v>
      </c>
      <c r="C16" s="24">
        <f t="shared" si="3"/>
        <v>46</v>
      </c>
      <c r="D16" s="17"/>
      <c r="E16" s="17"/>
      <c r="F16" s="18"/>
      <c r="G16" s="17">
        <f t="shared" si="5"/>
        <v>0</v>
      </c>
      <c r="H16" s="2">
        <f t="shared" si="6"/>
        <v>0</v>
      </c>
      <c r="I16" s="1">
        <f t="shared" si="4"/>
        <v>0</v>
      </c>
      <c r="J16" s="14">
        <f>SUM(G10:G16)</f>
        <v>0</v>
      </c>
      <c r="K16" s="13"/>
    </row>
    <row r="17" spans="1:11" ht="15.75" x14ac:dyDescent="0.25">
      <c r="A17" s="3" t="str">
        <f t="shared" si="0"/>
        <v>lundi</v>
      </c>
      <c r="B17" s="9">
        <v>44515</v>
      </c>
      <c r="C17" s="23">
        <f t="shared" si="3"/>
        <v>47</v>
      </c>
      <c r="D17" s="5"/>
      <c r="E17" s="5"/>
      <c r="F17" s="6"/>
      <c r="G17" s="5">
        <f t="shared" si="5"/>
        <v>0</v>
      </c>
      <c r="H17" s="2">
        <f t="shared" si="6"/>
        <v>0</v>
      </c>
      <c r="I17" s="1">
        <f t="shared" si="4"/>
        <v>0</v>
      </c>
      <c r="J17" s="12"/>
      <c r="K17" s="13"/>
    </row>
    <row r="18" spans="1:11" ht="15.75" x14ac:dyDescent="0.25">
      <c r="A18" s="3" t="str">
        <f t="shared" si="0"/>
        <v>mardi</v>
      </c>
      <c r="B18" s="9">
        <v>44516</v>
      </c>
      <c r="C18" s="23">
        <f t="shared" si="3"/>
        <v>47</v>
      </c>
      <c r="D18" s="5"/>
      <c r="E18" s="5"/>
      <c r="F18" s="6"/>
      <c r="G18" s="5">
        <f t="shared" si="5"/>
        <v>0</v>
      </c>
      <c r="H18" s="2">
        <f t="shared" si="6"/>
        <v>0</v>
      </c>
      <c r="I18" s="1">
        <f t="shared" si="4"/>
        <v>0</v>
      </c>
      <c r="J18" s="13"/>
      <c r="K18" s="13"/>
    </row>
    <row r="19" spans="1:11" ht="15.75" x14ac:dyDescent="0.25">
      <c r="A19" s="3" t="str">
        <f t="shared" si="0"/>
        <v>mercredi</v>
      </c>
      <c r="B19" s="9">
        <v>44517</v>
      </c>
      <c r="C19" s="23">
        <f t="shared" si="3"/>
        <v>47</v>
      </c>
      <c r="D19" s="5"/>
      <c r="E19" s="5"/>
      <c r="F19" s="6"/>
      <c r="G19" s="5">
        <f t="shared" si="5"/>
        <v>0</v>
      </c>
      <c r="H19" s="2">
        <f t="shared" si="6"/>
        <v>0</v>
      </c>
      <c r="I19" s="1">
        <f t="shared" si="4"/>
        <v>0</v>
      </c>
      <c r="J19" s="13"/>
      <c r="K19" s="13"/>
    </row>
    <row r="20" spans="1:11" ht="15.75" x14ac:dyDescent="0.25">
      <c r="A20" s="3" t="str">
        <f t="shared" si="0"/>
        <v>jeudi</v>
      </c>
      <c r="B20" s="9">
        <v>44518</v>
      </c>
      <c r="C20" s="23">
        <f t="shared" si="3"/>
        <v>47</v>
      </c>
      <c r="D20" s="5"/>
      <c r="E20" s="5"/>
      <c r="F20" s="6"/>
      <c r="G20" s="5">
        <f t="shared" si="5"/>
        <v>0</v>
      </c>
      <c r="H20" s="2">
        <f t="shared" si="6"/>
        <v>0</v>
      </c>
      <c r="I20" s="1">
        <f t="shared" si="4"/>
        <v>0</v>
      </c>
      <c r="J20" s="13"/>
      <c r="K20" s="13"/>
    </row>
    <row r="21" spans="1:11" ht="15.75" x14ac:dyDescent="0.25">
      <c r="A21" s="3" t="str">
        <f t="shared" si="0"/>
        <v>vendredi</v>
      </c>
      <c r="B21" s="9">
        <v>44519</v>
      </c>
      <c r="C21" s="23">
        <f t="shared" si="3"/>
        <v>47</v>
      </c>
      <c r="D21" s="5"/>
      <c r="E21" s="5"/>
      <c r="F21" s="6"/>
      <c r="G21" s="5">
        <f t="shared" si="5"/>
        <v>0</v>
      </c>
      <c r="H21" s="2">
        <f t="shared" si="6"/>
        <v>0</v>
      </c>
      <c r="I21" s="1">
        <f t="shared" si="4"/>
        <v>0</v>
      </c>
      <c r="J21" s="13"/>
      <c r="K21" s="13"/>
    </row>
    <row r="22" spans="1:11" ht="15.75" x14ac:dyDescent="0.25">
      <c r="A22" s="3" t="str">
        <f t="shared" si="0"/>
        <v>samedi</v>
      </c>
      <c r="B22" s="9">
        <v>44520</v>
      </c>
      <c r="C22" s="23">
        <f t="shared" si="3"/>
        <v>47</v>
      </c>
      <c r="D22" s="5"/>
      <c r="E22" s="5"/>
      <c r="F22" s="6"/>
      <c r="G22" s="5">
        <f t="shared" si="5"/>
        <v>0</v>
      </c>
      <c r="H22" s="2">
        <f t="shared" si="6"/>
        <v>0</v>
      </c>
      <c r="I22" s="1">
        <f t="shared" si="4"/>
        <v>0</v>
      </c>
      <c r="J22" s="13"/>
      <c r="K22" s="13"/>
    </row>
    <row r="23" spans="1:11" ht="16.5" thickBot="1" x14ac:dyDescent="0.3">
      <c r="A23" s="15" t="str">
        <f t="shared" si="0"/>
        <v>dimanche</v>
      </c>
      <c r="B23" s="22">
        <v>44521</v>
      </c>
      <c r="C23" s="24">
        <f t="shared" si="3"/>
        <v>47</v>
      </c>
      <c r="D23" s="17"/>
      <c r="E23" s="17"/>
      <c r="F23" s="18"/>
      <c r="G23" s="17">
        <f t="shared" si="5"/>
        <v>0</v>
      </c>
      <c r="H23" s="2">
        <f t="shared" si="6"/>
        <v>0</v>
      </c>
      <c r="I23" s="1">
        <f t="shared" si="4"/>
        <v>0</v>
      </c>
      <c r="J23" s="14">
        <f t="shared" ref="J23" si="7">SUM(G17:G23)</f>
        <v>0</v>
      </c>
      <c r="K23" s="13"/>
    </row>
    <row r="24" spans="1:11" ht="15.75" x14ac:dyDescent="0.25">
      <c r="A24" s="3" t="str">
        <f t="shared" si="0"/>
        <v>lundi</v>
      </c>
      <c r="B24" s="9">
        <v>44522</v>
      </c>
      <c r="C24" s="23">
        <f t="shared" si="3"/>
        <v>48</v>
      </c>
      <c r="D24" s="5"/>
      <c r="E24" s="5"/>
      <c r="F24" s="6"/>
      <c r="G24" s="5">
        <f t="shared" si="5"/>
        <v>0</v>
      </c>
      <c r="H24" s="2">
        <f t="shared" si="6"/>
        <v>0</v>
      </c>
      <c r="I24" s="1">
        <f t="shared" si="4"/>
        <v>0</v>
      </c>
      <c r="J24" s="12"/>
      <c r="K24" s="13"/>
    </row>
    <row r="25" spans="1:11" ht="15.75" x14ac:dyDescent="0.25">
      <c r="A25" s="3" t="str">
        <f t="shared" si="0"/>
        <v>mardi</v>
      </c>
      <c r="B25" s="9">
        <v>44523</v>
      </c>
      <c r="C25" s="23">
        <f t="shared" si="3"/>
        <v>48</v>
      </c>
      <c r="D25" s="5"/>
      <c r="E25" s="5"/>
      <c r="F25" s="6"/>
      <c r="G25" s="5">
        <f t="shared" si="5"/>
        <v>0</v>
      </c>
      <c r="H25" s="2">
        <f t="shared" si="6"/>
        <v>0</v>
      </c>
      <c r="I25" s="1">
        <f t="shared" si="4"/>
        <v>0</v>
      </c>
      <c r="J25" s="13"/>
      <c r="K25" s="13"/>
    </row>
    <row r="26" spans="1:11" ht="15.75" x14ac:dyDescent="0.25">
      <c r="A26" s="3" t="str">
        <f t="shared" si="0"/>
        <v>mercredi</v>
      </c>
      <c r="B26" s="9">
        <v>44524</v>
      </c>
      <c r="C26" s="23">
        <f t="shared" si="3"/>
        <v>48</v>
      </c>
      <c r="D26" s="5"/>
      <c r="E26" s="5"/>
      <c r="F26" s="6"/>
      <c r="G26" s="5">
        <f t="shared" si="5"/>
        <v>0</v>
      </c>
      <c r="H26" s="2">
        <f t="shared" si="6"/>
        <v>0</v>
      </c>
      <c r="I26" s="1">
        <f t="shared" si="4"/>
        <v>0</v>
      </c>
      <c r="J26" s="13"/>
      <c r="K26" s="13"/>
    </row>
    <row r="27" spans="1:11" ht="15.75" x14ac:dyDescent="0.25">
      <c r="A27" s="3" t="str">
        <f t="shared" si="0"/>
        <v>jeudi</v>
      </c>
      <c r="B27" s="9">
        <v>44525</v>
      </c>
      <c r="C27" s="23">
        <f t="shared" si="3"/>
        <v>48</v>
      </c>
      <c r="D27" s="5"/>
      <c r="E27" s="5"/>
      <c r="F27" s="6"/>
      <c r="G27" s="5">
        <f t="shared" si="5"/>
        <v>0</v>
      </c>
      <c r="H27" s="2">
        <f t="shared" si="6"/>
        <v>0</v>
      </c>
      <c r="I27" s="1">
        <f t="shared" si="4"/>
        <v>0</v>
      </c>
      <c r="J27" s="13"/>
      <c r="K27" s="13"/>
    </row>
    <row r="28" spans="1:11" ht="15.75" x14ac:dyDescent="0.25">
      <c r="A28" s="3" t="str">
        <f t="shared" si="0"/>
        <v>vendredi</v>
      </c>
      <c r="B28" s="9">
        <v>44526</v>
      </c>
      <c r="C28" s="23">
        <f t="shared" si="3"/>
        <v>48</v>
      </c>
      <c r="D28" s="5"/>
      <c r="E28" s="5"/>
      <c r="F28" s="6"/>
      <c r="G28" s="5">
        <f t="shared" si="5"/>
        <v>0</v>
      </c>
      <c r="H28" s="2">
        <f t="shared" si="6"/>
        <v>0</v>
      </c>
      <c r="I28" s="1">
        <f t="shared" si="4"/>
        <v>0</v>
      </c>
      <c r="J28" s="13"/>
      <c r="K28" s="13"/>
    </row>
    <row r="29" spans="1:11" ht="15.75" x14ac:dyDescent="0.25">
      <c r="A29" s="3" t="str">
        <f t="shared" si="0"/>
        <v>samedi</v>
      </c>
      <c r="B29" s="9">
        <v>44527</v>
      </c>
      <c r="C29" s="23">
        <f t="shared" si="3"/>
        <v>48</v>
      </c>
      <c r="D29" s="5"/>
      <c r="E29" s="5"/>
      <c r="F29" s="6"/>
      <c r="G29" s="5">
        <f t="shared" si="5"/>
        <v>0</v>
      </c>
      <c r="H29" s="2">
        <f t="shared" si="6"/>
        <v>0</v>
      </c>
      <c r="I29" s="1">
        <f t="shared" si="4"/>
        <v>0</v>
      </c>
      <c r="J29" s="13"/>
      <c r="K29" s="13"/>
    </row>
    <row r="30" spans="1:11" ht="16.5" thickBot="1" x14ac:dyDescent="0.3">
      <c r="A30" s="15" t="str">
        <f t="shared" si="0"/>
        <v>dimanche</v>
      </c>
      <c r="B30" s="22">
        <v>44528</v>
      </c>
      <c r="C30" s="24">
        <f t="shared" si="3"/>
        <v>48</v>
      </c>
      <c r="D30" s="17"/>
      <c r="E30" s="17"/>
      <c r="F30" s="18"/>
      <c r="G30" s="17">
        <f t="shared" si="5"/>
        <v>0</v>
      </c>
      <c r="H30" s="2">
        <f t="shared" si="6"/>
        <v>0</v>
      </c>
      <c r="I30" s="1">
        <f t="shared" si="4"/>
        <v>0</v>
      </c>
      <c r="J30" s="14">
        <f t="shared" ref="J30" si="8">SUM(G24:G30)</f>
        <v>0</v>
      </c>
      <c r="K30" s="13"/>
    </row>
    <row r="31" spans="1:11" ht="15.75" x14ac:dyDescent="0.25">
      <c r="A31" s="3" t="str">
        <f t="shared" si="0"/>
        <v>lundi</v>
      </c>
      <c r="B31" s="9">
        <v>44529</v>
      </c>
      <c r="C31" s="23">
        <f t="shared" si="3"/>
        <v>49</v>
      </c>
      <c r="D31" s="5"/>
      <c r="E31" s="5"/>
      <c r="F31" s="6"/>
      <c r="G31" s="5">
        <f t="shared" si="5"/>
        <v>0</v>
      </c>
      <c r="H31" s="2">
        <f t="shared" si="6"/>
        <v>0</v>
      </c>
      <c r="I31" s="1">
        <f t="shared" si="4"/>
        <v>0</v>
      </c>
      <c r="J31" s="12"/>
      <c r="K31" s="13"/>
    </row>
    <row r="32" spans="1:11" ht="15.75" x14ac:dyDescent="0.25">
      <c r="A32" s="3" t="str">
        <f t="shared" si="0"/>
        <v>mardi</v>
      </c>
      <c r="B32" s="9">
        <v>44530</v>
      </c>
      <c r="C32" s="23">
        <f t="shared" si="3"/>
        <v>49</v>
      </c>
      <c r="D32" s="5"/>
      <c r="E32" s="5"/>
      <c r="F32" s="6"/>
      <c r="G32" s="5">
        <f t="shared" si="5"/>
        <v>0</v>
      </c>
      <c r="H32" s="2">
        <f t="shared" si="6"/>
        <v>0</v>
      </c>
      <c r="I32" s="1">
        <f t="shared" si="4"/>
        <v>0</v>
      </c>
      <c r="J32" s="13"/>
      <c r="K32" s="13"/>
    </row>
    <row r="33" spans="1:11" ht="15.75" x14ac:dyDescent="0.25">
      <c r="A33" s="3" t="str">
        <f t="shared" si="0"/>
        <v>mercredi</v>
      </c>
      <c r="B33" s="9">
        <v>44531</v>
      </c>
      <c r="C33" s="23">
        <f t="shared" si="3"/>
        <v>49</v>
      </c>
      <c r="D33" s="5"/>
      <c r="E33" s="5"/>
      <c r="F33" s="6"/>
      <c r="G33" s="5">
        <f t="shared" si="5"/>
        <v>0</v>
      </c>
      <c r="H33" s="2">
        <f t="shared" si="6"/>
        <v>0</v>
      </c>
      <c r="I33" s="1">
        <f t="shared" si="4"/>
        <v>0</v>
      </c>
      <c r="J33" s="13"/>
      <c r="K33" s="13"/>
    </row>
    <row r="34" spans="1:11" ht="15.75" x14ac:dyDescent="0.25">
      <c r="A34" s="3" t="str">
        <f t="shared" si="0"/>
        <v>jeudi</v>
      </c>
      <c r="B34" s="9">
        <v>44532</v>
      </c>
      <c r="C34" s="23">
        <f t="shared" si="3"/>
        <v>49</v>
      </c>
      <c r="D34" s="5"/>
      <c r="E34" s="5"/>
      <c r="F34" s="6"/>
      <c r="G34" s="5">
        <f t="shared" si="5"/>
        <v>0</v>
      </c>
      <c r="H34" s="2">
        <f t="shared" si="6"/>
        <v>0</v>
      </c>
      <c r="I34" s="1">
        <f t="shared" si="4"/>
        <v>0</v>
      </c>
      <c r="J34" s="13"/>
      <c r="K34" s="13"/>
    </row>
    <row r="35" spans="1:11" ht="15.75" x14ac:dyDescent="0.25">
      <c r="A35" s="3" t="str">
        <f t="shared" si="0"/>
        <v>vendredi</v>
      </c>
      <c r="B35" s="9">
        <v>44533</v>
      </c>
      <c r="C35" s="23">
        <f t="shared" si="3"/>
        <v>49</v>
      </c>
      <c r="D35" s="5"/>
      <c r="E35" s="5"/>
      <c r="F35" s="6"/>
      <c r="G35" s="5">
        <f t="shared" si="5"/>
        <v>0</v>
      </c>
      <c r="H35" s="2">
        <f t="shared" si="6"/>
        <v>0</v>
      </c>
      <c r="I35" s="1">
        <f t="shared" si="4"/>
        <v>0</v>
      </c>
      <c r="J35" s="13"/>
      <c r="K35" s="13"/>
    </row>
    <row r="36" spans="1:11" ht="15.75" x14ac:dyDescent="0.25">
      <c r="A36" s="3" t="str">
        <f t="shared" si="0"/>
        <v>samedi</v>
      </c>
      <c r="B36" s="9">
        <v>44534</v>
      </c>
      <c r="C36" s="23">
        <f t="shared" si="3"/>
        <v>49</v>
      </c>
      <c r="D36" s="5"/>
      <c r="E36" s="5"/>
      <c r="F36" s="6"/>
      <c r="G36" s="5">
        <f t="shared" si="5"/>
        <v>0</v>
      </c>
      <c r="H36" s="2">
        <f t="shared" si="6"/>
        <v>0</v>
      </c>
      <c r="I36" s="1">
        <f t="shared" si="4"/>
        <v>0</v>
      </c>
      <c r="J36" s="13"/>
      <c r="K36" s="13"/>
    </row>
    <row r="37" spans="1:11" ht="16.5" thickBot="1" x14ac:dyDescent="0.3">
      <c r="A37" s="15" t="str">
        <f t="shared" si="0"/>
        <v>dimanche</v>
      </c>
      <c r="B37" s="22">
        <v>44535</v>
      </c>
      <c r="C37" s="24">
        <f t="shared" si="3"/>
        <v>49</v>
      </c>
      <c r="D37" s="17"/>
      <c r="E37" s="17"/>
      <c r="F37" s="18"/>
      <c r="G37" s="17">
        <f t="shared" si="5"/>
        <v>0</v>
      </c>
      <c r="H37" s="2">
        <f t="shared" si="6"/>
        <v>0</v>
      </c>
      <c r="I37" s="1">
        <f t="shared" si="4"/>
        <v>0</v>
      </c>
      <c r="J37" s="14">
        <f t="shared" ref="J37" si="9">SUM(G31:G37)</f>
        <v>0</v>
      </c>
      <c r="K37" s="14">
        <f>SUMIFS(G3:G37, B3:B37, "&gt;=01-11-21", B3:B37, "&lt;01-12-21")</f>
        <v>0</v>
      </c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20" workbookViewId="0">
      <selection activeCell="E32" sqref="E32"/>
    </sheetView>
  </sheetViews>
  <sheetFormatPr baseColWidth="10" defaultRowHeight="15" x14ac:dyDescent="0.25"/>
  <cols>
    <col min="1" max="1" width="11" bestFit="1" customWidth="1"/>
    <col min="2" max="2" width="8.42578125" bestFit="1" customWidth="1"/>
    <col min="3" max="3" width="12.85546875" bestFit="1" customWidth="1"/>
    <col min="4" max="4" width="16.7109375" bestFit="1" customWidth="1"/>
    <col min="5" max="5" width="13.28515625" bestFit="1" customWidth="1"/>
    <col min="6" max="6" width="18.140625" bestFit="1" customWidth="1"/>
    <col min="7" max="7" width="17.85546875" bestFit="1" customWidth="1"/>
    <col min="8" max="8" width="5" hidden="1" customWidth="1"/>
    <col min="9" max="9" width="6" hidden="1" customWidth="1"/>
    <col min="10" max="10" width="15.28515625" bestFit="1" customWidth="1"/>
    <col min="11" max="11" width="14.28515625" bestFit="1" customWidth="1"/>
  </cols>
  <sheetData>
    <row r="1" spans="1:11" ht="24" thickBot="1" x14ac:dyDescent="0.4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ht="16.5" thickBot="1" x14ac:dyDescent="0.3">
      <c r="A2" s="19" t="s">
        <v>6</v>
      </c>
      <c r="B2" s="19" t="s">
        <v>5</v>
      </c>
      <c r="C2" s="8" t="s">
        <v>10</v>
      </c>
      <c r="D2" s="19" t="s">
        <v>1</v>
      </c>
      <c r="E2" s="19" t="s">
        <v>0</v>
      </c>
      <c r="F2" s="19" t="s">
        <v>2</v>
      </c>
      <c r="G2" s="19" t="s">
        <v>3</v>
      </c>
      <c r="H2" s="20"/>
      <c r="I2" s="21"/>
      <c r="J2" s="19" t="s">
        <v>4</v>
      </c>
      <c r="K2" s="19" t="s">
        <v>7</v>
      </c>
    </row>
    <row r="3" spans="1:11" ht="15.75" x14ac:dyDescent="0.25">
      <c r="A3" s="7" t="str">
        <f t="shared" ref="A3:A37" si="0">CHOOSE(WEEKDAY(B3,2),"lundi","mardi","mercredi","jeudi","vendredi","samedi","dimanche")</f>
        <v>lundi</v>
      </c>
      <c r="B3" s="9">
        <v>44529</v>
      </c>
      <c r="C3" s="25">
        <f>WEEKNUM(B3,2)</f>
        <v>49</v>
      </c>
      <c r="D3" s="10"/>
      <c r="E3" s="10"/>
      <c r="F3" s="11"/>
      <c r="G3" s="27">
        <f t="shared" ref="G3:G8" si="1">(E3-D3)-I3</f>
        <v>0</v>
      </c>
      <c r="H3" s="2">
        <f t="shared" ref="H3:H37" si="2">CONVERT(F3,"mn","hr")</f>
        <v>0</v>
      </c>
      <c r="I3" s="1">
        <f>H3/24</f>
        <v>0</v>
      </c>
      <c r="J3" s="12"/>
      <c r="K3" s="12"/>
    </row>
    <row r="4" spans="1:11" ht="15.75" x14ac:dyDescent="0.25">
      <c r="A4" s="3" t="str">
        <f t="shared" si="0"/>
        <v>mardi</v>
      </c>
      <c r="B4" s="9">
        <v>44530</v>
      </c>
      <c r="C4" s="23">
        <f t="shared" ref="C4:C37" si="3">WEEKNUM(B4,2)</f>
        <v>49</v>
      </c>
      <c r="D4" s="5"/>
      <c r="E4" s="5"/>
      <c r="F4" s="6"/>
      <c r="G4" s="27">
        <f t="shared" si="1"/>
        <v>0</v>
      </c>
      <c r="H4" s="2">
        <f t="shared" si="2"/>
        <v>0</v>
      </c>
      <c r="I4" s="1">
        <f t="shared" ref="I4:I37" si="4">H4/24</f>
        <v>0</v>
      </c>
      <c r="J4" s="13"/>
      <c r="K4" s="13"/>
    </row>
    <row r="5" spans="1:11" ht="15.75" x14ac:dyDescent="0.25">
      <c r="A5" s="3" t="str">
        <f t="shared" si="0"/>
        <v>mercredi</v>
      </c>
      <c r="B5" s="9">
        <v>44531</v>
      </c>
      <c r="C5" s="23">
        <f t="shared" si="3"/>
        <v>49</v>
      </c>
      <c r="D5" s="5"/>
      <c r="E5" s="5"/>
      <c r="F5" s="6"/>
      <c r="G5" s="27">
        <f t="shared" si="1"/>
        <v>0</v>
      </c>
      <c r="H5" s="2">
        <f t="shared" si="2"/>
        <v>0</v>
      </c>
      <c r="I5" s="1">
        <f t="shared" si="4"/>
        <v>0</v>
      </c>
      <c r="J5" s="13"/>
      <c r="K5" s="13"/>
    </row>
    <row r="6" spans="1:11" ht="15.75" x14ac:dyDescent="0.25">
      <c r="A6" s="3" t="str">
        <f t="shared" si="0"/>
        <v>jeudi</v>
      </c>
      <c r="B6" s="9">
        <v>44532</v>
      </c>
      <c r="C6" s="23">
        <f t="shared" si="3"/>
        <v>49</v>
      </c>
      <c r="D6" s="5"/>
      <c r="E6" s="5"/>
      <c r="F6" s="6"/>
      <c r="G6" s="27">
        <f t="shared" si="1"/>
        <v>0</v>
      </c>
      <c r="H6" s="2">
        <f t="shared" si="2"/>
        <v>0</v>
      </c>
      <c r="I6" s="1">
        <f t="shared" si="4"/>
        <v>0</v>
      </c>
      <c r="J6" s="13"/>
      <c r="K6" s="13"/>
    </row>
    <row r="7" spans="1:11" ht="15.75" x14ac:dyDescent="0.25">
      <c r="A7" s="3" t="str">
        <f t="shared" si="0"/>
        <v>vendredi</v>
      </c>
      <c r="B7" s="9">
        <v>44533</v>
      </c>
      <c r="C7" s="23">
        <f t="shared" si="3"/>
        <v>49</v>
      </c>
      <c r="D7" s="5"/>
      <c r="E7" s="5"/>
      <c r="F7" s="6"/>
      <c r="G7" s="27">
        <f t="shared" si="1"/>
        <v>0</v>
      </c>
      <c r="H7" s="2">
        <f t="shared" si="2"/>
        <v>0</v>
      </c>
      <c r="I7" s="1">
        <f t="shared" si="4"/>
        <v>0</v>
      </c>
      <c r="J7" s="13"/>
      <c r="K7" s="13"/>
    </row>
    <row r="8" spans="1:11" ht="15.75" x14ac:dyDescent="0.25">
      <c r="A8" s="3" t="str">
        <f t="shared" si="0"/>
        <v>samedi</v>
      </c>
      <c r="B8" s="9">
        <v>44534</v>
      </c>
      <c r="C8" s="23">
        <f t="shared" si="3"/>
        <v>49</v>
      </c>
      <c r="D8" s="5"/>
      <c r="E8" s="5"/>
      <c r="F8" s="6"/>
      <c r="G8" s="27">
        <f t="shared" si="1"/>
        <v>0</v>
      </c>
      <c r="H8" s="2">
        <f t="shared" si="2"/>
        <v>0</v>
      </c>
      <c r="I8" s="1">
        <f t="shared" si="4"/>
        <v>0</v>
      </c>
      <c r="J8" s="13"/>
      <c r="K8" s="13"/>
    </row>
    <row r="9" spans="1:11" ht="16.5" thickBot="1" x14ac:dyDescent="0.3">
      <c r="A9" s="15" t="str">
        <f t="shared" si="0"/>
        <v>dimanche</v>
      </c>
      <c r="B9" s="9">
        <v>44535</v>
      </c>
      <c r="C9" s="24">
        <f t="shared" si="3"/>
        <v>49</v>
      </c>
      <c r="D9" s="17"/>
      <c r="E9" s="17"/>
      <c r="F9" s="18"/>
      <c r="G9" s="17">
        <f>(E9-D9)-I9</f>
        <v>0</v>
      </c>
      <c r="H9" s="2">
        <f t="shared" si="2"/>
        <v>0</v>
      </c>
      <c r="I9" s="1">
        <f t="shared" si="4"/>
        <v>0</v>
      </c>
      <c r="J9" s="14">
        <f>SUM(G3:G9)</f>
        <v>0</v>
      </c>
      <c r="K9" s="13"/>
    </row>
    <row r="10" spans="1:11" ht="15.75" x14ac:dyDescent="0.25">
      <c r="A10" s="3" t="str">
        <f t="shared" si="0"/>
        <v>lundi</v>
      </c>
      <c r="B10" s="9">
        <v>44536</v>
      </c>
      <c r="C10" s="23">
        <f t="shared" si="3"/>
        <v>50</v>
      </c>
      <c r="D10" s="5"/>
      <c r="E10" s="5"/>
      <c r="F10" s="6"/>
      <c r="G10" s="5">
        <f t="shared" ref="G10:G37" si="5">(E10-D10)-I10</f>
        <v>0</v>
      </c>
      <c r="H10" s="2">
        <f t="shared" si="2"/>
        <v>0</v>
      </c>
      <c r="I10" s="1">
        <f t="shared" si="4"/>
        <v>0</v>
      </c>
      <c r="J10" s="12"/>
      <c r="K10" s="13"/>
    </row>
    <row r="11" spans="1:11" ht="15.75" x14ac:dyDescent="0.25">
      <c r="A11" s="3" t="str">
        <f>CHOOSE(WEEKDAY(B11,2),"lundi","mardi","mercredi","jeudi","vendredi","samedi","dimanche")</f>
        <v>mardi</v>
      </c>
      <c r="B11" s="9">
        <v>44537</v>
      </c>
      <c r="C11" s="23">
        <f t="shared" si="3"/>
        <v>50</v>
      </c>
      <c r="D11" s="5"/>
      <c r="E11" s="5"/>
      <c r="F11" s="6"/>
      <c r="G11" s="5">
        <f t="shared" si="5"/>
        <v>0</v>
      </c>
      <c r="H11" s="2">
        <f t="shared" si="2"/>
        <v>0</v>
      </c>
      <c r="I11" s="1">
        <f t="shared" si="4"/>
        <v>0</v>
      </c>
      <c r="J11" s="13"/>
      <c r="K11" s="13"/>
    </row>
    <row r="12" spans="1:11" ht="15.75" x14ac:dyDescent="0.25">
      <c r="A12" s="3" t="str">
        <f t="shared" si="0"/>
        <v>mercredi</v>
      </c>
      <c r="B12" s="9">
        <v>44538</v>
      </c>
      <c r="C12" s="23">
        <f t="shared" si="3"/>
        <v>50</v>
      </c>
      <c r="D12" s="5"/>
      <c r="E12" s="5"/>
      <c r="F12" s="6"/>
      <c r="G12" s="5">
        <f t="shared" si="5"/>
        <v>0</v>
      </c>
      <c r="H12" s="2">
        <f t="shared" si="2"/>
        <v>0</v>
      </c>
      <c r="I12" s="1">
        <f t="shared" si="4"/>
        <v>0</v>
      </c>
      <c r="J12" s="13"/>
      <c r="K12" s="13"/>
    </row>
    <row r="13" spans="1:11" ht="15.75" x14ac:dyDescent="0.25">
      <c r="A13" s="3" t="str">
        <f t="shared" si="0"/>
        <v>jeudi</v>
      </c>
      <c r="B13" s="9">
        <v>44539</v>
      </c>
      <c r="C13" s="23">
        <f t="shared" si="3"/>
        <v>50</v>
      </c>
      <c r="D13" s="5"/>
      <c r="E13" s="5"/>
      <c r="F13" s="6"/>
      <c r="G13" s="5">
        <f t="shared" si="5"/>
        <v>0</v>
      </c>
      <c r="H13" s="2">
        <f t="shared" si="2"/>
        <v>0</v>
      </c>
      <c r="I13" s="1">
        <f t="shared" si="4"/>
        <v>0</v>
      </c>
      <c r="J13" s="13"/>
      <c r="K13" s="13"/>
    </row>
    <row r="14" spans="1:11" ht="15.75" x14ac:dyDescent="0.25">
      <c r="A14" s="3" t="str">
        <f t="shared" si="0"/>
        <v>vendredi</v>
      </c>
      <c r="B14" s="9">
        <v>44540</v>
      </c>
      <c r="C14" s="23">
        <f t="shared" si="3"/>
        <v>50</v>
      </c>
      <c r="D14" s="5"/>
      <c r="E14" s="5"/>
      <c r="F14" s="6"/>
      <c r="G14" s="5">
        <f t="shared" si="5"/>
        <v>0</v>
      </c>
      <c r="H14" s="2">
        <f t="shared" si="2"/>
        <v>0</v>
      </c>
      <c r="I14" s="1">
        <f t="shared" si="4"/>
        <v>0</v>
      </c>
      <c r="J14" s="13"/>
      <c r="K14" s="13"/>
    </row>
    <row r="15" spans="1:11" ht="15.75" x14ac:dyDescent="0.25">
      <c r="A15" s="3" t="str">
        <f t="shared" si="0"/>
        <v>samedi</v>
      </c>
      <c r="B15" s="9">
        <v>44541</v>
      </c>
      <c r="C15" s="23">
        <f t="shared" si="3"/>
        <v>50</v>
      </c>
      <c r="D15" s="5"/>
      <c r="E15" s="5"/>
      <c r="F15" s="6"/>
      <c r="G15" s="5">
        <f t="shared" si="5"/>
        <v>0</v>
      </c>
      <c r="H15" s="2">
        <f t="shared" si="2"/>
        <v>0</v>
      </c>
      <c r="I15" s="1">
        <f t="shared" si="4"/>
        <v>0</v>
      </c>
      <c r="J15" s="13"/>
      <c r="K15" s="13"/>
    </row>
    <row r="16" spans="1:11" ht="16.5" thickBot="1" x14ac:dyDescent="0.3">
      <c r="A16" s="15" t="str">
        <f t="shared" si="0"/>
        <v>dimanche</v>
      </c>
      <c r="B16" s="9">
        <v>44542</v>
      </c>
      <c r="C16" s="24">
        <f t="shared" si="3"/>
        <v>50</v>
      </c>
      <c r="D16" s="17"/>
      <c r="E16" s="17"/>
      <c r="F16" s="18"/>
      <c r="G16" s="17">
        <f t="shared" si="5"/>
        <v>0</v>
      </c>
      <c r="H16" s="2">
        <f t="shared" si="2"/>
        <v>0</v>
      </c>
      <c r="I16" s="1">
        <f t="shared" si="4"/>
        <v>0</v>
      </c>
      <c r="J16" s="14">
        <f>SUM(G10:G16)</f>
        <v>0</v>
      </c>
      <c r="K16" s="13"/>
    </row>
    <row r="17" spans="1:11" ht="15.75" x14ac:dyDescent="0.25">
      <c r="A17" s="3" t="str">
        <f t="shared" si="0"/>
        <v>lundi</v>
      </c>
      <c r="B17" s="9">
        <v>44543</v>
      </c>
      <c r="C17" s="23">
        <f t="shared" si="3"/>
        <v>51</v>
      </c>
      <c r="D17" s="5"/>
      <c r="E17" s="5"/>
      <c r="F17" s="6"/>
      <c r="G17" s="5">
        <f t="shared" si="5"/>
        <v>0</v>
      </c>
      <c r="H17" s="2">
        <f t="shared" si="2"/>
        <v>0</v>
      </c>
      <c r="I17" s="1">
        <f t="shared" si="4"/>
        <v>0</v>
      </c>
      <c r="J17" s="12"/>
      <c r="K17" s="13"/>
    </row>
    <row r="18" spans="1:11" ht="15.75" x14ac:dyDescent="0.25">
      <c r="A18" s="3" t="str">
        <f t="shared" si="0"/>
        <v>mardi</v>
      </c>
      <c r="B18" s="9">
        <v>44544</v>
      </c>
      <c r="C18" s="23">
        <f t="shared" si="3"/>
        <v>51</v>
      </c>
      <c r="D18" s="5"/>
      <c r="E18" s="5"/>
      <c r="F18" s="6"/>
      <c r="G18" s="5">
        <f t="shared" si="5"/>
        <v>0</v>
      </c>
      <c r="H18" s="2">
        <f t="shared" si="2"/>
        <v>0</v>
      </c>
      <c r="I18" s="1">
        <f t="shared" si="4"/>
        <v>0</v>
      </c>
      <c r="J18" s="13"/>
      <c r="K18" s="13"/>
    </row>
    <row r="19" spans="1:11" ht="15.75" x14ac:dyDescent="0.25">
      <c r="A19" s="3" t="str">
        <f t="shared" si="0"/>
        <v>mercredi</v>
      </c>
      <c r="B19" s="9">
        <v>44545</v>
      </c>
      <c r="C19" s="23">
        <f t="shared" si="3"/>
        <v>51</v>
      </c>
      <c r="D19" s="5"/>
      <c r="E19" s="5"/>
      <c r="F19" s="6"/>
      <c r="G19" s="5">
        <f t="shared" si="5"/>
        <v>0</v>
      </c>
      <c r="H19" s="2">
        <f t="shared" si="2"/>
        <v>0</v>
      </c>
      <c r="I19" s="1">
        <f t="shared" si="4"/>
        <v>0</v>
      </c>
      <c r="J19" s="13"/>
      <c r="K19" s="13"/>
    </row>
    <row r="20" spans="1:11" ht="15.75" x14ac:dyDescent="0.25">
      <c r="A20" s="3" t="str">
        <f t="shared" si="0"/>
        <v>jeudi</v>
      </c>
      <c r="B20" s="9">
        <v>44546</v>
      </c>
      <c r="C20" s="23">
        <f t="shared" si="3"/>
        <v>51</v>
      </c>
      <c r="D20" s="5"/>
      <c r="E20" s="5"/>
      <c r="F20" s="6"/>
      <c r="G20" s="5">
        <f t="shared" si="5"/>
        <v>0</v>
      </c>
      <c r="H20" s="2">
        <f t="shared" si="2"/>
        <v>0</v>
      </c>
      <c r="I20" s="1">
        <f t="shared" si="4"/>
        <v>0</v>
      </c>
      <c r="J20" s="13"/>
      <c r="K20" s="13"/>
    </row>
    <row r="21" spans="1:11" ht="15.75" x14ac:dyDescent="0.25">
      <c r="A21" s="3" t="str">
        <f t="shared" si="0"/>
        <v>vendredi</v>
      </c>
      <c r="B21" s="9">
        <v>44547</v>
      </c>
      <c r="C21" s="23">
        <f t="shared" si="3"/>
        <v>51</v>
      </c>
      <c r="D21" s="5"/>
      <c r="E21" s="5"/>
      <c r="F21" s="6"/>
      <c r="G21" s="5">
        <f t="shared" si="5"/>
        <v>0</v>
      </c>
      <c r="H21" s="2">
        <f t="shared" si="2"/>
        <v>0</v>
      </c>
      <c r="I21" s="1">
        <f t="shared" si="4"/>
        <v>0</v>
      </c>
      <c r="J21" s="13"/>
      <c r="K21" s="13"/>
    </row>
    <row r="22" spans="1:11" ht="15.75" x14ac:dyDescent="0.25">
      <c r="A22" s="3" t="str">
        <f t="shared" si="0"/>
        <v>samedi</v>
      </c>
      <c r="B22" s="9">
        <v>44548</v>
      </c>
      <c r="C22" s="23">
        <f t="shared" si="3"/>
        <v>51</v>
      </c>
      <c r="D22" s="5"/>
      <c r="E22" s="5"/>
      <c r="F22" s="6"/>
      <c r="G22" s="5">
        <f t="shared" si="5"/>
        <v>0</v>
      </c>
      <c r="H22" s="2">
        <f t="shared" si="2"/>
        <v>0</v>
      </c>
      <c r="I22" s="1">
        <f t="shared" si="4"/>
        <v>0</v>
      </c>
      <c r="J22" s="13"/>
      <c r="K22" s="13"/>
    </row>
    <row r="23" spans="1:11" ht="16.5" thickBot="1" x14ac:dyDescent="0.3">
      <c r="A23" s="15" t="str">
        <f t="shared" si="0"/>
        <v>dimanche</v>
      </c>
      <c r="B23" s="9">
        <v>44549</v>
      </c>
      <c r="C23" s="24">
        <f t="shared" si="3"/>
        <v>51</v>
      </c>
      <c r="D23" s="17"/>
      <c r="E23" s="17"/>
      <c r="F23" s="18"/>
      <c r="G23" s="17">
        <f t="shared" si="5"/>
        <v>0</v>
      </c>
      <c r="H23" s="2">
        <f t="shared" si="2"/>
        <v>0</v>
      </c>
      <c r="I23" s="1">
        <f t="shared" si="4"/>
        <v>0</v>
      </c>
      <c r="J23" s="14">
        <f t="shared" ref="J23" si="6">SUM(G17:G23)</f>
        <v>0</v>
      </c>
      <c r="K23" s="13"/>
    </row>
    <row r="24" spans="1:11" ht="15.75" x14ac:dyDescent="0.25">
      <c r="A24" s="3" t="str">
        <f t="shared" si="0"/>
        <v>lundi</v>
      </c>
      <c r="B24" s="9">
        <v>44550</v>
      </c>
      <c r="C24" s="23">
        <f t="shared" si="3"/>
        <v>52</v>
      </c>
      <c r="D24" s="5"/>
      <c r="E24" s="5"/>
      <c r="F24" s="6"/>
      <c r="G24" s="5">
        <f t="shared" si="5"/>
        <v>0</v>
      </c>
      <c r="H24" s="2">
        <f t="shared" si="2"/>
        <v>0</v>
      </c>
      <c r="I24" s="1">
        <f t="shared" si="4"/>
        <v>0</v>
      </c>
      <c r="J24" s="12"/>
      <c r="K24" s="13"/>
    </row>
    <row r="25" spans="1:11" ht="15.75" x14ac:dyDescent="0.25">
      <c r="A25" s="3" t="str">
        <f t="shared" si="0"/>
        <v>mardi</v>
      </c>
      <c r="B25" s="9">
        <v>44551</v>
      </c>
      <c r="C25" s="23">
        <f t="shared" si="3"/>
        <v>52</v>
      </c>
      <c r="D25" s="5"/>
      <c r="E25" s="5"/>
      <c r="F25" s="6"/>
      <c r="G25" s="5">
        <f t="shared" si="5"/>
        <v>0</v>
      </c>
      <c r="H25" s="2">
        <f t="shared" si="2"/>
        <v>0</v>
      </c>
      <c r="I25" s="1">
        <f t="shared" si="4"/>
        <v>0</v>
      </c>
      <c r="J25" s="13"/>
      <c r="K25" s="13"/>
    </row>
    <row r="26" spans="1:11" ht="15.75" x14ac:dyDescent="0.25">
      <c r="A26" s="3" t="str">
        <f t="shared" si="0"/>
        <v>mercredi</v>
      </c>
      <c r="B26" s="9">
        <v>44552</v>
      </c>
      <c r="C26" s="23">
        <f t="shared" si="3"/>
        <v>52</v>
      </c>
      <c r="D26" s="5"/>
      <c r="E26" s="5"/>
      <c r="F26" s="6"/>
      <c r="G26" s="5">
        <f t="shared" si="5"/>
        <v>0</v>
      </c>
      <c r="H26" s="2">
        <f t="shared" si="2"/>
        <v>0</v>
      </c>
      <c r="I26" s="1">
        <f t="shared" si="4"/>
        <v>0</v>
      </c>
      <c r="J26" s="13"/>
      <c r="K26" s="13"/>
    </row>
    <row r="27" spans="1:11" ht="15.75" x14ac:dyDescent="0.25">
      <c r="A27" s="3" t="str">
        <f t="shared" si="0"/>
        <v>jeudi</v>
      </c>
      <c r="B27" s="9">
        <v>44553</v>
      </c>
      <c r="C27" s="23">
        <f t="shared" si="3"/>
        <v>52</v>
      </c>
      <c r="D27" s="5"/>
      <c r="E27" s="5"/>
      <c r="F27" s="6"/>
      <c r="G27" s="5">
        <f t="shared" si="5"/>
        <v>0</v>
      </c>
      <c r="H27" s="2">
        <f t="shared" si="2"/>
        <v>0</v>
      </c>
      <c r="I27" s="1">
        <f t="shared" si="4"/>
        <v>0</v>
      </c>
      <c r="J27" s="13"/>
      <c r="K27" s="13"/>
    </row>
    <row r="28" spans="1:11" ht="15.75" x14ac:dyDescent="0.25">
      <c r="A28" s="3" t="str">
        <f t="shared" si="0"/>
        <v>vendredi</v>
      </c>
      <c r="B28" s="9">
        <v>44554</v>
      </c>
      <c r="C28" s="23">
        <f t="shared" si="3"/>
        <v>52</v>
      </c>
      <c r="D28" s="5"/>
      <c r="E28" s="5"/>
      <c r="F28" s="6"/>
      <c r="G28" s="5">
        <f t="shared" si="5"/>
        <v>0</v>
      </c>
      <c r="H28" s="2">
        <f t="shared" si="2"/>
        <v>0</v>
      </c>
      <c r="I28" s="1">
        <f t="shared" si="4"/>
        <v>0</v>
      </c>
      <c r="J28" s="13"/>
      <c r="K28" s="13"/>
    </row>
    <row r="29" spans="1:11" ht="15.75" x14ac:dyDescent="0.25">
      <c r="A29" s="3" t="str">
        <f t="shared" si="0"/>
        <v>samedi</v>
      </c>
      <c r="B29" s="9">
        <v>44555</v>
      </c>
      <c r="C29" s="23">
        <f t="shared" si="3"/>
        <v>52</v>
      </c>
      <c r="D29" s="5"/>
      <c r="E29" s="5"/>
      <c r="F29" s="6"/>
      <c r="G29" s="5">
        <f t="shared" si="5"/>
        <v>0</v>
      </c>
      <c r="H29" s="2">
        <f t="shared" si="2"/>
        <v>0</v>
      </c>
      <c r="I29" s="1">
        <f t="shared" si="4"/>
        <v>0</v>
      </c>
      <c r="J29" s="13"/>
      <c r="K29" s="13"/>
    </row>
    <row r="30" spans="1:11" ht="16.5" thickBot="1" x14ac:dyDescent="0.3">
      <c r="A30" s="15" t="str">
        <f t="shared" si="0"/>
        <v>dimanche</v>
      </c>
      <c r="B30" s="9">
        <v>44556</v>
      </c>
      <c r="C30" s="24">
        <f t="shared" si="3"/>
        <v>52</v>
      </c>
      <c r="D30" s="17"/>
      <c r="E30" s="17"/>
      <c r="F30" s="18"/>
      <c r="G30" s="17">
        <f t="shared" si="5"/>
        <v>0</v>
      </c>
      <c r="H30" s="2">
        <f t="shared" si="2"/>
        <v>0</v>
      </c>
      <c r="I30" s="1">
        <f t="shared" si="4"/>
        <v>0</v>
      </c>
      <c r="J30" s="14">
        <f t="shared" ref="J30" si="7">SUM(G24:G30)</f>
        <v>0</v>
      </c>
      <c r="K30" s="13"/>
    </row>
    <row r="31" spans="1:11" ht="15.75" x14ac:dyDescent="0.25">
      <c r="A31" s="3" t="str">
        <f t="shared" si="0"/>
        <v>lundi</v>
      </c>
      <c r="B31" s="9">
        <v>44557</v>
      </c>
      <c r="C31" s="23">
        <f t="shared" si="3"/>
        <v>53</v>
      </c>
      <c r="D31" s="5"/>
      <c r="E31" s="5"/>
      <c r="F31" s="6"/>
      <c r="G31" s="5">
        <f t="shared" si="5"/>
        <v>0</v>
      </c>
      <c r="H31" s="2">
        <f t="shared" si="2"/>
        <v>0</v>
      </c>
      <c r="I31" s="1">
        <f t="shared" si="4"/>
        <v>0</v>
      </c>
      <c r="J31" s="12"/>
      <c r="K31" s="13"/>
    </row>
    <row r="32" spans="1:11" ht="15.75" x14ac:dyDescent="0.25">
      <c r="A32" s="3" t="str">
        <f t="shared" si="0"/>
        <v>mardi</v>
      </c>
      <c r="B32" s="9">
        <v>44558</v>
      </c>
      <c r="C32" s="23">
        <f t="shared" si="3"/>
        <v>53</v>
      </c>
      <c r="D32" s="5"/>
      <c r="E32" s="5"/>
      <c r="F32" s="6"/>
      <c r="G32" s="5">
        <f t="shared" si="5"/>
        <v>0</v>
      </c>
      <c r="H32" s="2">
        <f t="shared" si="2"/>
        <v>0</v>
      </c>
      <c r="I32" s="1">
        <f t="shared" si="4"/>
        <v>0</v>
      </c>
      <c r="J32" s="13"/>
      <c r="K32" s="13"/>
    </row>
    <row r="33" spans="1:11" ht="15.75" x14ac:dyDescent="0.25">
      <c r="A33" s="3" t="str">
        <f t="shared" si="0"/>
        <v>mercredi</v>
      </c>
      <c r="B33" s="9">
        <v>44559</v>
      </c>
      <c r="C33" s="23">
        <f t="shared" si="3"/>
        <v>53</v>
      </c>
      <c r="D33" s="5"/>
      <c r="E33" s="5"/>
      <c r="F33" s="6"/>
      <c r="G33" s="5">
        <f t="shared" si="5"/>
        <v>0</v>
      </c>
      <c r="H33" s="2">
        <f t="shared" si="2"/>
        <v>0</v>
      </c>
      <c r="I33" s="1">
        <f t="shared" si="4"/>
        <v>0</v>
      </c>
      <c r="J33" s="13"/>
      <c r="K33" s="13"/>
    </row>
    <row r="34" spans="1:11" ht="15.75" x14ac:dyDescent="0.25">
      <c r="A34" s="3" t="str">
        <f t="shared" si="0"/>
        <v>jeudi</v>
      </c>
      <c r="B34" s="9">
        <v>44560</v>
      </c>
      <c r="C34" s="23">
        <f t="shared" si="3"/>
        <v>53</v>
      </c>
      <c r="D34" s="5"/>
      <c r="E34" s="5"/>
      <c r="F34" s="6"/>
      <c r="G34" s="5">
        <f t="shared" si="5"/>
        <v>0</v>
      </c>
      <c r="H34" s="2">
        <f t="shared" si="2"/>
        <v>0</v>
      </c>
      <c r="I34" s="1">
        <f t="shared" si="4"/>
        <v>0</v>
      </c>
      <c r="J34" s="13"/>
      <c r="K34" s="13"/>
    </row>
    <row r="35" spans="1:11" ht="15.75" x14ac:dyDescent="0.25">
      <c r="A35" s="3" t="str">
        <f t="shared" si="0"/>
        <v>vendredi</v>
      </c>
      <c r="B35" s="9">
        <v>44561</v>
      </c>
      <c r="C35" s="23">
        <f t="shared" si="3"/>
        <v>53</v>
      </c>
      <c r="D35" s="5"/>
      <c r="E35" s="5"/>
      <c r="F35" s="6"/>
      <c r="G35" s="5">
        <f t="shared" si="5"/>
        <v>0</v>
      </c>
      <c r="H35" s="2">
        <f t="shared" si="2"/>
        <v>0</v>
      </c>
      <c r="I35" s="1">
        <f t="shared" si="4"/>
        <v>0</v>
      </c>
      <c r="J35" s="13"/>
      <c r="K35" s="13"/>
    </row>
    <row r="36" spans="1:11" ht="15.75" x14ac:dyDescent="0.25">
      <c r="A36" s="3" t="str">
        <f t="shared" si="0"/>
        <v>samedi</v>
      </c>
      <c r="B36" s="9">
        <v>44562</v>
      </c>
      <c r="C36" s="23">
        <f t="shared" si="3"/>
        <v>1</v>
      </c>
      <c r="D36" s="5"/>
      <c r="E36" s="5"/>
      <c r="F36" s="6"/>
      <c r="G36" s="5">
        <f t="shared" si="5"/>
        <v>0</v>
      </c>
      <c r="H36" s="2">
        <f t="shared" si="2"/>
        <v>0</v>
      </c>
      <c r="I36" s="1">
        <f t="shared" si="4"/>
        <v>0</v>
      </c>
      <c r="J36" s="13"/>
      <c r="K36" s="13"/>
    </row>
    <row r="37" spans="1:11" ht="16.5" thickBot="1" x14ac:dyDescent="0.3">
      <c r="A37" s="15" t="str">
        <f t="shared" si="0"/>
        <v>dimanche</v>
      </c>
      <c r="B37" s="9">
        <v>44563</v>
      </c>
      <c r="C37" s="24">
        <f t="shared" si="3"/>
        <v>1</v>
      </c>
      <c r="D37" s="17"/>
      <c r="E37" s="17"/>
      <c r="F37" s="18"/>
      <c r="G37" s="17">
        <f t="shared" si="5"/>
        <v>0</v>
      </c>
      <c r="H37" s="2">
        <f t="shared" si="2"/>
        <v>0</v>
      </c>
      <c r="I37" s="1">
        <f t="shared" si="4"/>
        <v>0</v>
      </c>
      <c r="J37" s="14">
        <f t="shared" ref="J37" si="8">SUM(G31:G37)</f>
        <v>0</v>
      </c>
      <c r="K37" s="14">
        <f>SUMIFS(G3:G37, B3:B37, "&gt;=01-11-21", B3:B37, "&lt;01-12-21")</f>
        <v>0</v>
      </c>
    </row>
  </sheetData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Octobre</vt:lpstr>
      <vt:lpstr>Novembre</vt:lpstr>
      <vt:lpstr>Décembre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Pierre-Olivier Froidebise</dc:creator>
  <cp:lastModifiedBy>Pierre-Olivier Froidebise</cp:lastModifiedBy>
  <dcterms:created xsi:type="dcterms:W3CDTF">2021-10-02T11:58:10Z</dcterms:created>
  <dcterms:modified xsi:type="dcterms:W3CDTF">2021-10-16T14:28:52Z</dcterms:modified>
</cp:coreProperties>
</file>