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air13/Downloads/"/>
    </mc:Choice>
  </mc:AlternateContent>
  <xr:revisionPtr revIDLastSave="50" documentId="13_ncr:1_{9AB0275B-011F-8848-A1B3-20B504431D8B}" xr6:coauthVersionLast="47" xr6:coauthVersionMax="47" xr10:uidLastSave="{21AF28DF-587B-4C76-A61E-76C6BF7EED0C}"/>
  <bookViews>
    <workbookView xWindow="380" yWindow="460" windowWidth="28040" windowHeight="16640" xr2:uid="{62BC38F7-298E-0E4A-944B-D8244FE9B38F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C8" i="1"/>
  <c r="E8" i="1"/>
  <c r="E3" i="1"/>
  <c r="F3" i="1"/>
  <c r="F8" i="1"/>
  <c r="L37" i="1"/>
  <c r="L44" i="1"/>
  <c r="O44" i="1"/>
  <c r="C37" i="1"/>
  <c r="C44" i="1"/>
  <c r="F44" i="1"/>
  <c r="L21" i="1"/>
  <c r="L28" i="1"/>
  <c r="O28" i="1"/>
  <c r="F28" i="1"/>
  <c r="F23" i="1"/>
  <c r="C21" i="1"/>
  <c r="C28" i="1"/>
  <c r="O39" i="1"/>
  <c r="F39" i="1"/>
  <c r="O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tc={E33650BF-8E3A-3F4A-A3C2-3811510080EB}</author>
    <author>tc={AED6DF54-5882-B148-8AD8-B59C1D690F2D}</author>
    <author>tc={957745F2-4DEA-214C-BF7E-86689FA7EAC2}</author>
    <author>tc={BB51A0FB-F6BD-3B46-BC50-3EE7EE9643DE}</author>
    <author>tc={8D9D7388-9FBA-6F48-94FD-66B985B58CFA}</author>
    <author>tc={B143882D-705F-3F4E-BD4D-5773007707EC}</author>
    <author>tc={601F5ED5-15F4-0347-998D-1A1A388929FC}</author>
    <author>tc={68221645-0CD6-0E47-9AFE-C24FDBA4A5A4}</author>
    <author>tc={4FE3538D-D25B-8243-88F7-49801F1318BD}</author>
    <author>tc={A52B1560-1D0A-0444-AF5C-EA4810E2531A}</author>
    <author>tc={63B5E9F2-28D1-0543-9601-415642A70084}</author>
    <author>tc={EBD4C098-DF2A-F242-8AD4-5D6349614667}</author>
  </authors>
  <commentList>
    <comment ref="C1" authorId="0" shapeId="0" xr:uid="{20F6E5E4-7CAE-47A6-AFC2-C31D1CC732BE}">
      <text>
        <t xml:space="preserve">[Commentaire à thread]_x000D__x000D_Votre version d’Excel vous permet de lire ce commentaire à thread. Toutefois, les modifications qui y sont apportées seront supprimées si le fichier est ouvert dans une version plus récente d’Excel. En savoir plus : https://go.microsoft.com/fwlink/?linkid=870924_x000D__x000D_Commentaire :_x000D_    Total des Plats </t>
      </text>
    </comment>
    <comment ref="C6" authorId="1" shapeId="0" xr:uid="{B7A95988-C9EE-4B2B-B81E-D0FBF3EBCF3A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  </r>
      </text>
    </comment>
    <comment ref="C8" authorId="2" shapeId="0" xr:uid="{731651EA-B863-4EF9-9684-5DC1D60E21C5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  </r>
      </text>
    </comment>
    <comment ref="C21" authorId="3" shapeId="0" xr:uid="{BB51A0FB-F6BD-3B46-BC50-3EE7EE9643DE}">
      <text>
        <r>
          <rPr>
            <sz val="12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  </r>
      </text>
    </comment>
    <comment ref="L21" authorId="0" shapeId="0" xr:uid="{E33650BF-8E3A-3F4A-A3C2-3811510080EB}">
      <text>
        <t xml:space="preserve">[Commentaire à thread]_x000D__x000D_Votre version d’Excel vous permet de lire ce commentaire à thread. Toutefois, les modifications qui y sont apportées seront supprimées si le fichier est ouvert dans une version plus récente d’Excel. En savoir plus : https://go.microsoft.com/fwlink/?linkid=870924_x000D__x000D_Commentaire :_x000D_    Total des Plats </t>
      </text>
    </comment>
    <comment ref="C26" authorId="4" shapeId="0" xr:uid="{8D9D7388-9FBA-6F48-94FD-66B985B58CFA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  </r>
      </text>
    </comment>
    <comment ref="L26" authorId="1" shapeId="0" xr:uid="{AED6DF54-5882-B148-8AD8-B59C1D690F2D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  </r>
      </text>
    </comment>
    <comment ref="C28" authorId="5" shapeId="0" xr:uid="{B143882D-705F-3F4E-BD4D-5773007707EC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  </r>
      </text>
    </comment>
    <comment ref="L28" authorId="2" shapeId="0" xr:uid="{957745F2-4DEA-214C-BF7E-86689FA7EAC2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  </r>
      </text>
    </comment>
    <comment ref="C37" authorId="6" shapeId="0" xr:uid="{601F5ED5-15F4-0347-998D-1A1A388929FC}">
      <text>
        <r>
          <rPr>
            <sz val="12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  </r>
      </text>
    </comment>
    <comment ref="L37" authorId="7" shapeId="0" xr:uid="{68221645-0CD6-0E47-9AFE-C24FDBA4A5A4}">
      <text>
        <r>
          <rPr>
            <sz val="12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Total des Plats </t>
        </r>
      </text>
    </comment>
    <comment ref="C42" authorId="8" shapeId="0" xr:uid="{4FE3538D-D25B-8243-88F7-49801F1318BD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  </r>
      </text>
    </comment>
    <comment ref="L42" authorId="9" shapeId="0" xr:uid="{A52B1560-1D0A-0444-AF5C-EA4810E2531A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de la journée a saisir</t>
        </r>
      </text>
    </comment>
    <comment ref="C44" authorId="10" shapeId="0" xr:uid="{63B5E9F2-28D1-0543-9601-415642A70084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  </r>
      </text>
    </comment>
    <comment ref="L44" authorId="11" shapeId="0" xr:uid="{EBD4C098-DF2A-F242-8AD4-5D6349614667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Montant du bar calcul auto (journée-total plats)</t>
        </r>
      </text>
    </comment>
  </commentList>
</comments>
</file>

<file path=xl/sharedStrings.xml><?xml version="1.0" encoding="utf-8"?>
<sst xmlns="http://schemas.openxmlformats.org/spreadsheetml/2006/main" count="87" uniqueCount="33">
  <si>
    <t>C1</t>
  </si>
  <si>
    <t>alors</t>
  </si>
  <si>
    <t>Reglement</t>
  </si>
  <si>
    <t>CB</t>
  </si>
  <si>
    <t>Espece</t>
  </si>
  <si>
    <t>Plat 1</t>
  </si>
  <si>
    <t>Plat 2</t>
  </si>
  <si>
    <t>Plat 3</t>
  </si>
  <si>
    <t>Journée</t>
  </si>
  <si>
    <t>Bar</t>
  </si>
  <si>
    <t>CB Sans Contact</t>
  </si>
  <si>
    <t>CB Avec Contact</t>
  </si>
  <si>
    <t xml:space="preserve">si </t>
  </si>
  <si>
    <t>B11 et ou B12</t>
  </si>
  <si>
    <t>est inferieur ou egale a</t>
  </si>
  <si>
    <t>E1 est le montant maxi de</t>
  </si>
  <si>
    <t>B11 ou B12ou B11 et B12</t>
  </si>
  <si>
    <t>et</t>
  </si>
  <si>
    <t>F1</t>
  </si>
  <si>
    <t>est la difference de</t>
  </si>
  <si>
    <t>C1-E1</t>
  </si>
  <si>
    <t>dans le meme temps</t>
  </si>
  <si>
    <t xml:space="preserve">si  B11 et ou B12 </t>
  </si>
  <si>
    <t xml:space="preserve">est superieur a C1, mais inferieur ou egale a C8 </t>
  </si>
  <si>
    <t xml:space="preserve">alors E8 est le montant maxi de </t>
  </si>
  <si>
    <t>b11 et ou B12</t>
  </si>
  <si>
    <t>est la diference de</t>
  </si>
  <si>
    <t>C8-E8</t>
  </si>
  <si>
    <t>sinon 0</t>
  </si>
  <si>
    <t xml:space="preserve">et </t>
  </si>
  <si>
    <t>F8</t>
  </si>
  <si>
    <t>ou</t>
  </si>
  <si>
    <t>les CB doivent se ventilé sur les case en fonction des besoins, en revanche jamais de CB superieurs, et jamais de chiffres negatifs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</si>
</sst>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_-* #,##0.00\ [$€-40C]_-;\-* #,##0.00\ [$€-40C]_-;_-* &quot;-&quot;??\ [$€-40C]_-;_-@_-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7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10" xfId="0" applyBorder="1"/>
    <xf numFmtId="165" fontId="0" fillId="0" borderId="1" xfId="0" applyNumberFormat="1" applyBorder="1" applyAlignment="1">
      <alignment horizontal="center" vertical="center"/>
    </xf>
    <xf numFmtId="165" fontId="0" fillId="0" borderId="3" xfId="0" applyNumberFormat="1" applyBorder="1"/>
    <xf numFmtId="165" fontId="0" fillId="0" borderId="5" xfId="0" applyNumberFormat="1" applyBorder="1"/>
    <xf numFmtId="165" fontId="0" fillId="0" borderId="0" xfId="0" applyNumberFormat="1" applyBorder="1"/>
    <xf numFmtId="165" fontId="0" fillId="0" borderId="7" xfId="0" applyNumberFormat="1" applyBorder="1"/>
    <xf numFmtId="165" fontId="0" fillId="0" borderId="1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164" fontId="0" fillId="0" borderId="2" xfId="1" applyFont="1" applyBorder="1"/>
    <xf numFmtId="164" fontId="0" fillId="0" borderId="3" xfId="1" applyFont="1" applyBorder="1"/>
    <xf numFmtId="164" fontId="0" fillId="0" borderId="5" xfId="1" applyFont="1" applyBorder="1"/>
    <xf numFmtId="164" fontId="0" fillId="0" borderId="6" xfId="1" applyFont="1" applyBorder="1"/>
    <xf numFmtId="164" fontId="0" fillId="0" borderId="0" xfId="1" applyFont="1" applyBorder="1"/>
    <xf numFmtId="164" fontId="0" fillId="0" borderId="1" xfId="1" applyFont="1" applyBorder="1" applyAlignment="1">
      <alignment horizontal="center" vertical="center"/>
    </xf>
    <xf numFmtId="164" fontId="0" fillId="0" borderId="7" xfId="1" applyFont="1" applyBorder="1"/>
    <xf numFmtId="164" fontId="1" fillId="2" borderId="0" xfId="1" applyFont="1" applyFill="1" applyBorder="1"/>
    <xf numFmtId="164" fontId="0" fillId="0" borderId="1" xfId="1" applyFont="1" applyBorder="1"/>
    <xf numFmtId="165" fontId="0" fillId="0" borderId="1" xfId="1" applyNumberFormat="1" applyFont="1" applyBorder="1"/>
    <xf numFmtId="0" fontId="5" fillId="0" borderId="0" xfId="0" applyFont="1"/>
    <xf numFmtId="164" fontId="0" fillId="0" borderId="4" xfId="1" applyFont="1" applyBorder="1" applyAlignment="1">
      <alignment horizontal="center" vertical="center"/>
    </xf>
    <xf numFmtId="164" fontId="2" fillId="2" borderId="3" xfId="1" applyFont="1" applyFill="1" applyBorder="1" applyAlignment="1">
      <alignment horizontal="center" vertical="center"/>
    </xf>
    <xf numFmtId="164" fontId="2" fillId="2" borderId="0" xfId="1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1" id="{7798BCCB-75AB-1C46-862F-E9A8CCFA7800}" userId="S::28812@ioffice.site::b792a663-1c6c-4442-b1af-01df9bd31aed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" dT="2021-10-14T19:21:49.98" personId="{7798BCCB-75AB-1C46-862F-E9A8CCFA7800}" id="{ABF5D31D-F5B8-5B45-A0F1-D837282964CD}">
    <text xml:space="preserve">Total des Plats </text>
  </threadedComment>
  <threadedComment ref="C6" dT="2021-10-14T19:22:27.23" personId="{7798BCCB-75AB-1C46-862F-E9A8CCFA7800}" id="{CEBCA4EF-BD72-A144-AB97-1BF802BF5718}">
    <text>Montant de la journée a saisir</text>
  </threadedComment>
  <threadedComment ref="C8" dT="2021-10-14T19:23:21.76" personId="{7798BCCB-75AB-1C46-862F-E9A8CCFA7800}" id="{545D4F0C-6F1E-BC48-B9E2-AF800881CE59}">
    <text>Montant du bar calcul auto (journée-total plats)</text>
  </threadedComment>
  <threadedComment ref="C21" dT="2021-10-14T19:21:49.98" personId="{7798BCCB-75AB-1C46-862F-E9A8CCFA7800}" id="{BB51A0FB-F6BD-3B46-BC50-3EE7EE9643DE}">
    <text xml:space="preserve">Total des Plats </text>
  </threadedComment>
  <threadedComment ref="L21" dT="2021-10-14T19:21:49.98" personId="{7798BCCB-75AB-1C46-862F-E9A8CCFA7800}" id="{E33650BF-8E3A-3F4A-A3C2-3811510080EB}">
    <text xml:space="preserve">Total des Plats </text>
  </threadedComment>
  <threadedComment ref="C26" dT="2021-10-14T19:22:27.23" personId="{7798BCCB-75AB-1C46-862F-E9A8CCFA7800}" id="{8D9D7388-9FBA-6F48-94FD-66B985B58CFA}">
    <text>Montant de la journée a saisir</text>
  </threadedComment>
  <threadedComment ref="L26" dT="2021-10-14T19:22:27.23" personId="{7798BCCB-75AB-1C46-862F-E9A8CCFA7800}" id="{AED6DF54-5882-B148-8AD8-B59C1D690F2D}">
    <text>Montant de la journée a saisir</text>
  </threadedComment>
  <threadedComment ref="C28" dT="2021-10-14T19:23:21.76" personId="{7798BCCB-75AB-1C46-862F-E9A8CCFA7800}" id="{B143882D-705F-3F4E-BD4D-5773007707EC}">
    <text>Montant du bar calcul auto (journée-total plats)</text>
  </threadedComment>
  <threadedComment ref="L28" dT="2021-10-14T19:23:21.76" personId="{7798BCCB-75AB-1C46-862F-E9A8CCFA7800}" id="{957745F2-4DEA-214C-BF7E-86689FA7EAC2}">
    <text>Montant du bar calcul auto (journée-total plats)</text>
  </threadedComment>
  <threadedComment ref="C37" dT="2021-10-14T19:21:49.98" personId="{7798BCCB-75AB-1C46-862F-E9A8CCFA7800}" id="{601F5ED5-15F4-0347-998D-1A1A388929FC}">
    <text xml:space="preserve">Total des Plats </text>
  </threadedComment>
  <threadedComment ref="L37" dT="2021-10-14T19:21:49.98" personId="{7798BCCB-75AB-1C46-862F-E9A8CCFA7800}" id="{68221645-0CD6-0E47-9AFE-C24FDBA4A5A4}">
    <text xml:space="preserve">Total des Plats </text>
  </threadedComment>
  <threadedComment ref="C42" dT="2021-10-14T19:22:27.23" personId="{7798BCCB-75AB-1C46-862F-E9A8CCFA7800}" id="{4FE3538D-D25B-8243-88F7-49801F1318BD}">
    <text>Montant de la journée a saisir</text>
  </threadedComment>
  <threadedComment ref="L42" dT="2021-10-14T19:22:27.23" personId="{7798BCCB-75AB-1C46-862F-E9A8CCFA7800}" id="{A52B1560-1D0A-0444-AF5C-EA4810E2531A}">
    <text>Montant de la journée a saisir</text>
  </threadedComment>
  <threadedComment ref="C44" dT="2021-10-14T19:23:21.76" personId="{7798BCCB-75AB-1C46-862F-E9A8CCFA7800}" id="{63B5E9F2-28D1-0543-9601-415642A70084}">
    <text>Montant du bar calcul auto (journée-total plats)</text>
  </threadedComment>
  <threadedComment ref="L44" dT="2021-10-14T19:23:21.76" personId="{7798BCCB-75AB-1C46-862F-E9A8CCFA7800}" id="{EBD4C098-DF2A-F242-8AD4-5D6349614667}">
    <text>Montant du bar calcul auto (journée-total plats)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3B4C-C85B-7940-9B0F-99999DCB7584}">
  <dimension ref="A1:R50"/>
  <sheetViews>
    <sheetView tabSelected="1" workbookViewId="0">
      <selection activeCell="F10" sqref="F10"/>
    </sheetView>
  </sheetViews>
  <sheetFormatPr defaultColWidth="10.8515625" defaultRowHeight="15" x14ac:dyDescent="0.2"/>
  <cols>
    <col min="1" max="1" width="15.2890625" customWidth="1"/>
    <col min="2" max="2" width="11.21875" bestFit="1" customWidth="1"/>
    <col min="3" max="3" width="12.82421875" bestFit="1" customWidth="1"/>
    <col min="5" max="6" width="10.97265625" bestFit="1" customWidth="1"/>
    <col min="12" max="12" width="22.6875" customWidth="1"/>
    <col min="17" max="17" width="14.0546875" customWidth="1"/>
  </cols>
  <sheetData>
    <row r="1" spans="1:18" ht="16.5" customHeight="1" thickTop="1" thickBot="1" x14ac:dyDescent="0.25">
      <c r="A1" s="12" t="s">
        <v>5</v>
      </c>
      <c r="B1" s="13">
        <v>15</v>
      </c>
      <c r="C1" s="24">
        <f>SUM(B1:B3)</f>
        <v>50</v>
      </c>
      <c r="D1" s="5"/>
      <c r="E1" s="26" t="s">
        <v>2</v>
      </c>
      <c r="F1" s="26"/>
      <c r="G1" s="6"/>
    </row>
    <row r="2" spans="1:18" ht="15.75" customHeight="1" thickBot="1" x14ac:dyDescent="0.25">
      <c r="A2" s="15" t="s">
        <v>6</v>
      </c>
      <c r="B2" s="16">
        <v>15</v>
      </c>
      <c r="C2" s="25"/>
      <c r="D2" s="7"/>
      <c r="E2" s="4" t="s">
        <v>3</v>
      </c>
      <c r="F2" s="4" t="s">
        <v>4</v>
      </c>
      <c r="G2" s="8"/>
    </row>
    <row r="3" spans="1:18" ht="15.75" customHeight="1" thickBot="1" x14ac:dyDescent="0.25">
      <c r="A3" s="15" t="s">
        <v>7</v>
      </c>
      <c r="B3" s="16">
        <v>20</v>
      </c>
      <c r="C3" s="25"/>
      <c r="D3" s="7"/>
      <c r="E3" s="9">
        <f>IF(C1=0,0,IF(SUM(B11:B12)&lt;=C1,SUM(B11:B12),IF(SUM(B11:B12)&gt;C1,MIN(B11:B12),0)))</f>
        <v>35</v>
      </c>
      <c r="F3" s="9">
        <f>IF(SUM(B11:B12)&lt;=C1,C1-E3,IF(SUM(B11:B12)&gt;C1,C1-E3,0))</f>
        <v>15</v>
      </c>
      <c r="G3" s="8"/>
    </row>
    <row r="4" spans="1:18" x14ac:dyDescent="0.2">
      <c r="A4" s="15"/>
      <c r="B4" s="16"/>
      <c r="C4" s="16"/>
      <c r="D4" s="7"/>
      <c r="E4" s="7"/>
      <c r="F4" s="7"/>
      <c r="G4" s="8"/>
    </row>
    <row r="5" spans="1:18" x14ac:dyDescent="0.2">
      <c r="A5" s="15"/>
      <c r="B5" s="16"/>
      <c r="C5" s="16"/>
      <c r="D5" s="7"/>
      <c r="E5" s="7"/>
      <c r="F5" s="7"/>
      <c r="G5" s="8"/>
    </row>
    <row r="6" spans="1:18" ht="15.75" thickBot="1" x14ac:dyDescent="0.25">
      <c r="A6" s="15" t="s">
        <v>8</v>
      </c>
      <c r="B6" s="16"/>
      <c r="C6" s="16">
        <v>125</v>
      </c>
      <c r="D6" s="7"/>
      <c r="E6" s="7"/>
      <c r="F6" s="7"/>
      <c r="G6" s="8"/>
    </row>
    <row r="7" spans="1:18" ht="15.75" thickBot="1" x14ac:dyDescent="0.25">
      <c r="A7" s="15"/>
      <c r="B7" s="16"/>
      <c r="C7" s="16"/>
      <c r="D7" s="7"/>
      <c r="E7" s="4" t="s">
        <v>3</v>
      </c>
      <c r="F7" s="4" t="s">
        <v>4</v>
      </c>
      <c r="G7" s="8"/>
    </row>
    <row r="8" spans="1:18" ht="15.75" thickBot="1" x14ac:dyDescent="0.25">
      <c r="A8" s="15" t="s">
        <v>9</v>
      </c>
      <c r="B8" s="16"/>
      <c r="C8" s="19">
        <f>SUM(C6-C1)</f>
        <v>75</v>
      </c>
      <c r="D8" s="7"/>
      <c r="E8" s="9">
        <f>IF(C1=0,SUM(B11:B12),IF(SUM(B11:B12)&lt;=C1,0,IF(SUM(B11:B12)&gt;C1,MAX(B11:B12),0)))</f>
        <v>0</v>
      </c>
      <c r="F8" s="9">
        <f>C8-E8</f>
        <v>75</v>
      </c>
      <c r="G8" s="8"/>
    </row>
    <row r="9" spans="1:18" x14ac:dyDescent="0.2">
      <c r="A9" s="15"/>
      <c r="B9" s="16"/>
      <c r="C9" s="16"/>
      <c r="D9" s="7"/>
      <c r="E9" s="7"/>
      <c r="F9" s="7"/>
      <c r="G9" s="8"/>
    </row>
    <row r="10" spans="1:18" x14ac:dyDescent="0.2">
      <c r="A10" s="15"/>
      <c r="B10" s="16"/>
      <c r="C10" s="16"/>
      <c r="D10" s="7"/>
      <c r="E10" s="7"/>
      <c r="F10" s="7"/>
      <c r="G10" s="8"/>
    </row>
    <row r="11" spans="1:18" x14ac:dyDescent="0.2">
      <c r="A11" s="15" t="s">
        <v>10</v>
      </c>
      <c r="B11" s="16">
        <v>25</v>
      </c>
      <c r="C11" s="16"/>
      <c r="D11" s="7"/>
      <c r="E11" s="7"/>
      <c r="F11" s="7"/>
      <c r="G11" s="8"/>
    </row>
    <row r="12" spans="1:18" x14ac:dyDescent="0.2">
      <c r="A12" s="15" t="s">
        <v>11</v>
      </c>
      <c r="B12" s="16">
        <v>10</v>
      </c>
      <c r="C12" s="16"/>
      <c r="D12" s="7"/>
      <c r="E12" s="7"/>
      <c r="F12" s="7"/>
      <c r="G12" s="8"/>
    </row>
    <row r="13" spans="1:18" ht="15.75" thickBot="1" x14ac:dyDescent="0.25">
      <c r="A13" s="1"/>
      <c r="B13" s="2"/>
      <c r="C13" s="2"/>
      <c r="D13" s="10"/>
      <c r="E13" s="10"/>
      <c r="F13" s="10"/>
      <c r="G13" s="11"/>
    </row>
    <row r="14" spans="1:18" ht="15.75" thickTop="1" x14ac:dyDescent="0.2"/>
    <row r="15" spans="1:18" x14ac:dyDescent="0.2">
      <c r="B15" t="s">
        <v>12</v>
      </c>
      <c r="C15" t="s">
        <v>13</v>
      </c>
      <c r="E15" t="s">
        <v>14</v>
      </c>
      <c r="G15" t="s">
        <v>0</v>
      </c>
      <c r="H15" t="s">
        <v>1</v>
      </c>
      <c r="I15" t="s">
        <v>15</v>
      </c>
      <c r="L15" t="s">
        <v>16</v>
      </c>
      <c r="M15" t="s">
        <v>28</v>
      </c>
      <c r="N15" t="s">
        <v>17</v>
      </c>
      <c r="O15" t="s">
        <v>18</v>
      </c>
      <c r="P15" t="s">
        <v>19</v>
      </c>
      <c r="R15" t="s">
        <v>20</v>
      </c>
    </row>
    <row r="16" spans="1:18" x14ac:dyDescent="0.2">
      <c r="A16" t="s">
        <v>21</v>
      </c>
      <c r="C16" t="s">
        <v>22</v>
      </c>
      <c r="E16" t="s">
        <v>23</v>
      </c>
      <c r="I16" t="s">
        <v>24</v>
      </c>
      <c r="L16" t="s">
        <v>25</v>
      </c>
      <c r="M16" t="s">
        <v>28</v>
      </c>
      <c r="N16" t="s">
        <v>29</v>
      </c>
      <c r="O16" t="s">
        <v>30</v>
      </c>
      <c r="P16" t="s">
        <v>26</v>
      </c>
      <c r="R16" t="s">
        <v>27</v>
      </c>
    </row>
    <row r="18" spans="1:16" x14ac:dyDescent="0.2">
      <c r="A18" t="s">
        <v>32</v>
      </c>
    </row>
    <row r="20" spans="1:16" ht="15.75" thickBot="1" x14ac:dyDescent="0.25"/>
    <row r="21" spans="1:16" ht="16.5" thickTop="1" thickBot="1" x14ac:dyDescent="0.25">
      <c r="A21" s="12" t="s">
        <v>5</v>
      </c>
      <c r="B21" s="13">
        <v>15</v>
      </c>
      <c r="C21" s="24">
        <f>SUM(B21:B23)</f>
        <v>50</v>
      </c>
      <c r="D21" s="13"/>
      <c r="E21" s="23" t="s">
        <v>2</v>
      </c>
      <c r="F21" s="23"/>
      <c r="G21" s="14"/>
      <c r="J21" s="12" t="s">
        <v>5</v>
      </c>
      <c r="K21" s="13">
        <v>15</v>
      </c>
      <c r="L21" s="24">
        <f>SUM(K21:K23)</f>
        <v>50</v>
      </c>
      <c r="M21" s="13"/>
      <c r="N21" s="23" t="s">
        <v>2</v>
      </c>
      <c r="O21" s="23"/>
      <c r="P21" s="14"/>
    </row>
    <row r="22" spans="1:16" ht="15.75" thickBot="1" x14ac:dyDescent="0.25">
      <c r="A22" s="15" t="s">
        <v>6</v>
      </c>
      <c r="B22" s="16">
        <v>15</v>
      </c>
      <c r="C22" s="25"/>
      <c r="D22" s="16"/>
      <c r="E22" s="17" t="s">
        <v>3</v>
      </c>
      <c r="F22" s="17" t="s">
        <v>4</v>
      </c>
      <c r="G22" s="18"/>
      <c r="J22" s="15" t="s">
        <v>6</v>
      </c>
      <c r="K22" s="16">
        <v>15</v>
      </c>
      <c r="L22" s="25"/>
      <c r="M22" s="16"/>
      <c r="N22" s="17" t="s">
        <v>3</v>
      </c>
      <c r="O22" s="17" t="s">
        <v>4</v>
      </c>
      <c r="P22" s="18"/>
    </row>
    <row r="23" spans="1:16" ht="15.75" thickBot="1" x14ac:dyDescent="0.25">
      <c r="A23" s="15" t="s">
        <v>7</v>
      </c>
      <c r="B23" s="16">
        <v>20</v>
      </c>
      <c r="C23" s="25"/>
      <c r="D23" s="16"/>
      <c r="E23" s="17">
        <v>10</v>
      </c>
      <c r="F23" s="17">
        <f>SUM(C21-E23)</f>
        <v>40</v>
      </c>
      <c r="G23" s="18"/>
      <c r="J23" s="15" t="s">
        <v>7</v>
      </c>
      <c r="K23" s="16">
        <v>20</v>
      </c>
      <c r="L23" s="25"/>
      <c r="M23" s="16"/>
      <c r="N23" s="17">
        <v>35</v>
      </c>
      <c r="O23" s="17">
        <f>SUM(L21-N23)</f>
        <v>15</v>
      </c>
      <c r="P23" s="18"/>
    </row>
    <row r="24" spans="1:16" x14ac:dyDescent="0.2">
      <c r="A24" s="15"/>
      <c r="B24" s="16"/>
      <c r="C24" s="16"/>
      <c r="D24" s="16"/>
      <c r="E24" s="16"/>
      <c r="F24" s="16"/>
      <c r="G24" s="18"/>
      <c r="J24" s="15"/>
      <c r="K24" s="16"/>
      <c r="L24" s="16"/>
      <c r="M24" s="16"/>
      <c r="N24" s="16"/>
      <c r="O24" s="16"/>
      <c r="P24" s="18"/>
    </row>
    <row r="25" spans="1:16" x14ac:dyDescent="0.2">
      <c r="A25" s="15"/>
      <c r="B25" s="16"/>
      <c r="C25" s="16"/>
      <c r="D25" s="16"/>
      <c r="E25" s="16"/>
      <c r="F25" s="16"/>
      <c r="G25" s="18"/>
      <c r="J25" s="15"/>
      <c r="K25" s="16"/>
      <c r="L25" s="16"/>
      <c r="M25" s="16"/>
      <c r="N25" s="16"/>
      <c r="O25" s="16"/>
      <c r="P25" s="18"/>
    </row>
    <row r="26" spans="1:16" ht="21.75" thickBot="1" x14ac:dyDescent="0.35">
      <c r="A26" s="15" t="s">
        <v>8</v>
      </c>
      <c r="B26" s="16"/>
      <c r="C26" s="16">
        <v>125</v>
      </c>
      <c r="D26" s="16"/>
      <c r="E26" s="16"/>
      <c r="F26" s="16"/>
      <c r="G26" s="18"/>
      <c r="I26" s="22" t="s">
        <v>31</v>
      </c>
      <c r="J26" s="15" t="s">
        <v>8</v>
      </c>
      <c r="K26" s="16"/>
      <c r="L26" s="16">
        <v>125</v>
      </c>
      <c r="M26" s="16"/>
      <c r="N26" s="16"/>
      <c r="O26" s="16"/>
      <c r="P26" s="18"/>
    </row>
    <row r="27" spans="1:16" ht="15.75" thickBot="1" x14ac:dyDescent="0.25">
      <c r="A27" s="15"/>
      <c r="B27" s="16"/>
      <c r="C27" s="16"/>
      <c r="D27" s="16"/>
      <c r="E27" s="17" t="s">
        <v>3</v>
      </c>
      <c r="F27" s="17" t="s">
        <v>4</v>
      </c>
      <c r="G27" s="18"/>
      <c r="J27" s="15"/>
      <c r="K27" s="16"/>
      <c r="L27" s="16"/>
      <c r="M27" s="16"/>
      <c r="N27" s="17" t="s">
        <v>3</v>
      </c>
      <c r="O27" s="17" t="s">
        <v>4</v>
      </c>
      <c r="P27" s="18"/>
    </row>
    <row r="28" spans="1:16" ht="15.75" thickBot="1" x14ac:dyDescent="0.25">
      <c r="A28" s="15" t="s">
        <v>9</v>
      </c>
      <c r="B28" s="16"/>
      <c r="C28" s="19">
        <f>SUM(C26-C21)</f>
        <v>75</v>
      </c>
      <c r="D28" s="16"/>
      <c r="E28" s="20">
        <v>60</v>
      </c>
      <c r="F28" s="20">
        <f>SUM(C28-E28)</f>
        <v>15</v>
      </c>
      <c r="G28" s="18"/>
      <c r="J28" s="15" t="s">
        <v>9</v>
      </c>
      <c r="K28" s="16"/>
      <c r="L28" s="19">
        <f>SUM(L26-L21)</f>
        <v>75</v>
      </c>
      <c r="M28" s="16"/>
      <c r="N28" s="21">
        <v>0</v>
      </c>
      <c r="O28" s="20">
        <f>SUM(L28-N28)</f>
        <v>75</v>
      </c>
      <c r="P28" s="18"/>
    </row>
    <row r="29" spans="1:16" x14ac:dyDescent="0.2">
      <c r="A29" s="15"/>
      <c r="B29" s="16"/>
      <c r="C29" s="16"/>
      <c r="D29" s="16"/>
      <c r="E29" s="16"/>
      <c r="F29" s="16"/>
      <c r="G29" s="18"/>
      <c r="J29" s="15"/>
      <c r="K29" s="16"/>
      <c r="L29" s="16"/>
      <c r="M29" s="16"/>
      <c r="N29" s="16"/>
      <c r="O29" s="16"/>
      <c r="P29" s="18"/>
    </row>
    <row r="30" spans="1:16" x14ac:dyDescent="0.2">
      <c r="A30" s="15"/>
      <c r="B30" s="16"/>
      <c r="C30" s="16"/>
      <c r="D30" s="16"/>
      <c r="E30" s="16"/>
      <c r="F30" s="16"/>
      <c r="G30" s="18"/>
      <c r="J30" s="15"/>
      <c r="K30" s="16"/>
      <c r="L30" s="16"/>
      <c r="M30" s="16"/>
      <c r="N30" s="16"/>
      <c r="O30" s="16"/>
      <c r="P30" s="18"/>
    </row>
    <row r="31" spans="1:16" x14ac:dyDescent="0.2">
      <c r="A31" s="15" t="s">
        <v>10</v>
      </c>
      <c r="B31" s="16">
        <v>10</v>
      </c>
      <c r="C31" s="16"/>
      <c r="D31" s="16"/>
      <c r="E31" s="16"/>
      <c r="F31" s="16"/>
      <c r="G31" s="18"/>
      <c r="J31" s="15" t="s">
        <v>10</v>
      </c>
      <c r="K31" s="16">
        <v>25</v>
      </c>
      <c r="L31" s="16"/>
      <c r="M31" s="16"/>
      <c r="N31" s="16"/>
      <c r="O31" s="16"/>
      <c r="P31" s="18"/>
    </row>
    <row r="32" spans="1:16" x14ac:dyDescent="0.2">
      <c r="A32" s="15" t="s">
        <v>11</v>
      </c>
      <c r="B32" s="16">
        <v>60</v>
      </c>
      <c r="C32" s="16"/>
      <c r="D32" s="16"/>
      <c r="E32" s="16"/>
      <c r="F32" s="16"/>
      <c r="G32" s="18"/>
      <c r="J32" s="15" t="s">
        <v>11</v>
      </c>
      <c r="K32" s="16">
        <v>10</v>
      </c>
      <c r="L32" s="16"/>
      <c r="M32" s="16"/>
      <c r="N32" s="16"/>
      <c r="O32" s="16"/>
      <c r="P32" s="18"/>
    </row>
    <row r="33" spans="1:16" ht="15.75" thickBot="1" x14ac:dyDescent="0.25">
      <c r="A33" s="1"/>
      <c r="B33" s="2"/>
      <c r="C33" s="2"/>
      <c r="D33" s="2"/>
      <c r="E33" s="2"/>
      <c r="F33" s="2"/>
      <c r="G33" s="3"/>
      <c r="J33" s="1"/>
      <c r="K33" s="2"/>
      <c r="L33" s="2"/>
      <c r="M33" s="2"/>
      <c r="N33" s="2"/>
      <c r="O33" s="2"/>
      <c r="P33" s="3"/>
    </row>
    <row r="34" spans="1:16" ht="15.75" thickTop="1" x14ac:dyDescent="0.2"/>
    <row r="35" spans="1:16" ht="21" x14ac:dyDescent="0.3">
      <c r="C35" s="22" t="s">
        <v>31</v>
      </c>
      <c r="L35" s="22" t="s">
        <v>31</v>
      </c>
    </row>
    <row r="36" spans="1:16" ht="15.75" thickBot="1" x14ac:dyDescent="0.25"/>
    <row r="37" spans="1:16" ht="16.5" thickTop="1" thickBot="1" x14ac:dyDescent="0.25">
      <c r="A37" s="12" t="s">
        <v>5</v>
      </c>
      <c r="B37" s="13"/>
      <c r="C37" s="24">
        <f>SUM(B37:B39)</f>
        <v>0</v>
      </c>
      <c r="D37" s="13"/>
      <c r="E37" s="23" t="s">
        <v>2</v>
      </c>
      <c r="F37" s="23"/>
      <c r="G37" s="14"/>
      <c r="J37" s="12" t="s">
        <v>5</v>
      </c>
      <c r="K37" s="13">
        <v>10</v>
      </c>
      <c r="L37" s="24">
        <f>SUM(K37:K39)</f>
        <v>10</v>
      </c>
      <c r="M37" s="13"/>
      <c r="N37" s="23" t="s">
        <v>2</v>
      </c>
      <c r="O37" s="23"/>
      <c r="P37" s="14"/>
    </row>
    <row r="38" spans="1:16" ht="15.75" thickBot="1" x14ac:dyDescent="0.25">
      <c r="A38" s="15" t="s">
        <v>6</v>
      </c>
      <c r="B38" s="16"/>
      <c r="C38" s="25"/>
      <c r="D38" s="16"/>
      <c r="E38" s="17" t="s">
        <v>3</v>
      </c>
      <c r="F38" s="17" t="s">
        <v>4</v>
      </c>
      <c r="G38" s="18"/>
      <c r="J38" s="15" t="s">
        <v>6</v>
      </c>
      <c r="K38" s="16"/>
      <c r="L38" s="25"/>
      <c r="M38" s="16"/>
      <c r="N38" s="17" t="s">
        <v>3</v>
      </c>
      <c r="O38" s="17" t="s">
        <v>4</v>
      </c>
      <c r="P38" s="18"/>
    </row>
    <row r="39" spans="1:16" ht="15.75" thickBot="1" x14ac:dyDescent="0.25">
      <c r="A39" s="15" t="s">
        <v>7</v>
      </c>
      <c r="B39" s="16"/>
      <c r="C39" s="25"/>
      <c r="D39" s="16"/>
      <c r="E39" s="17">
        <v>0</v>
      </c>
      <c r="F39" s="17">
        <f>SUM(C37-E39)</f>
        <v>0</v>
      </c>
      <c r="G39" s="18"/>
      <c r="J39" s="15" t="s">
        <v>7</v>
      </c>
      <c r="K39" s="16"/>
      <c r="L39" s="25"/>
      <c r="M39" s="16"/>
      <c r="N39" s="17">
        <v>0</v>
      </c>
      <c r="O39" s="17">
        <f>SUM(L37-N39)</f>
        <v>10</v>
      </c>
      <c r="P39" s="18"/>
    </row>
    <row r="40" spans="1:16" x14ac:dyDescent="0.2">
      <c r="A40" s="15"/>
      <c r="B40" s="16"/>
      <c r="C40" s="16"/>
      <c r="D40" s="16"/>
      <c r="E40" s="16"/>
      <c r="F40" s="16"/>
      <c r="G40" s="18"/>
      <c r="J40" s="15"/>
      <c r="K40" s="16"/>
      <c r="L40" s="16"/>
      <c r="M40" s="16"/>
      <c r="N40" s="16"/>
      <c r="O40" s="16"/>
      <c r="P40" s="18"/>
    </row>
    <row r="41" spans="1:16" x14ac:dyDescent="0.2">
      <c r="A41" s="15"/>
      <c r="B41" s="16"/>
      <c r="C41" s="16"/>
      <c r="D41" s="16"/>
      <c r="E41" s="16"/>
      <c r="F41" s="16"/>
      <c r="G41" s="18"/>
      <c r="J41" s="15"/>
      <c r="K41" s="16"/>
      <c r="L41" s="16"/>
      <c r="M41" s="16"/>
      <c r="N41" s="16"/>
      <c r="O41" s="16"/>
      <c r="P41" s="18"/>
    </row>
    <row r="42" spans="1:16" ht="21.75" thickBot="1" x14ac:dyDescent="0.35">
      <c r="A42" s="15" t="s">
        <v>8</v>
      </c>
      <c r="B42" s="16"/>
      <c r="C42" s="16">
        <v>125</v>
      </c>
      <c r="D42" s="16"/>
      <c r="E42" s="16"/>
      <c r="F42" s="16"/>
      <c r="G42" s="18"/>
      <c r="I42" s="22" t="s">
        <v>31</v>
      </c>
      <c r="J42" s="15" t="s">
        <v>8</v>
      </c>
      <c r="K42" s="16"/>
      <c r="L42" s="16">
        <v>70</v>
      </c>
      <c r="M42" s="16"/>
      <c r="N42" s="16"/>
      <c r="O42" s="16"/>
      <c r="P42" s="18"/>
    </row>
    <row r="43" spans="1:16" ht="15.75" thickBot="1" x14ac:dyDescent="0.25">
      <c r="A43" s="15"/>
      <c r="B43" s="16"/>
      <c r="C43" s="16"/>
      <c r="D43" s="16"/>
      <c r="E43" s="17" t="s">
        <v>3</v>
      </c>
      <c r="F43" s="17" t="s">
        <v>4</v>
      </c>
      <c r="G43" s="18"/>
      <c r="J43" s="15"/>
      <c r="K43" s="16"/>
      <c r="L43" s="16"/>
      <c r="M43" s="16"/>
      <c r="N43" s="17" t="s">
        <v>3</v>
      </c>
      <c r="O43" s="17" t="s">
        <v>4</v>
      </c>
      <c r="P43" s="18"/>
    </row>
    <row r="44" spans="1:16" ht="15.75" thickBot="1" x14ac:dyDescent="0.25">
      <c r="A44" s="15" t="s">
        <v>9</v>
      </c>
      <c r="B44" s="16"/>
      <c r="C44" s="19">
        <f>SUM(C42-C37)</f>
        <v>125</v>
      </c>
      <c r="D44" s="16"/>
      <c r="E44" s="20">
        <v>35</v>
      </c>
      <c r="F44" s="20">
        <f>SUM(C44-E44)</f>
        <v>90</v>
      </c>
      <c r="G44" s="18"/>
      <c r="J44" s="15" t="s">
        <v>9</v>
      </c>
      <c r="K44" s="16"/>
      <c r="L44" s="19">
        <f>SUM(L42-L37)</f>
        <v>60</v>
      </c>
      <c r="M44" s="16"/>
      <c r="N44" s="20">
        <v>35</v>
      </c>
      <c r="O44" s="20">
        <f>SUM(L44-N44)</f>
        <v>25</v>
      </c>
      <c r="P44" s="18"/>
    </row>
    <row r="45" spans="1:16" x14ac:dyDescent="0.2">
      <c r="A45" s="15"/>
      <c r="B45" s="16"/>
      <c r="C45" s="16"/>
      <c r="D45" s="16"/>
      <c r="E45" s="16"/>
      <c r="F45" s="16"/>
      <c r="G45" s="18"/>
      <c r="J45" s="15"/>
      <c r="K45" s="16"/>
      <c r="L45" s="16"/>
      <c r="M45" s="16"/>
      <c r="N45" s="16"/>
      <c r="O45" s="16"/>
      <c r="P45" s="18"/>
    </row>
    <row r="46" spans="1:16" x14ac:dyDescent="0.2">
      <c r="A46" s="15"/>
      <c r="B46" s="16"/>
      <c r="C46" s="16"/>
      <c r="D46" s="16"/>
      <c r="E46" s="16"/>
      <c r="F46" s="16"/>
      <c r="G46" s="18"/>
      <c r="J46" s="15"/>
      <c r="K46" s="16"/>
      <c r="L46" s="16"/>
      <c r="M46" s="16"/>
      <c r="N46" s="16"/>
      <c r="O46" s="16"/>
      <c r="P46" s="18"/>
    </row>
    <row r="47" spans="1:16" x14ac:dyDescent="0.2">
      <c r="A47" s="15" t="s">
        <v>10</v>
      </c>
      <c r="B47" s="16">
        <v>25</v>
      </c>
      <c r="C47" s="16"/>
      <c r="D47" s="16"/>
      <c r="E47" s="16"/>
      <c r="F47" s="16"/>
      <c r="G47" s="18"/>
      <c r="J47" s="15" t="s">
        <v>10</v>
      </c>
      <c r="K47" s="16">
        <v>80</v>
      </c>
      <c r="L47" s="16"/>
      <c r="M47" s="16"/>
      <c r="N47" s="16"/>
      <c r="O47" s="16"/>
      <c r="P47" s="18"/>
    </row>
    <row r="48" spans="1:16" x14ac:dyDescent="0.2">
      <c r="A48" s="15" t="s">
        <v>11</v>
      </c>
      <c r="B48" s="16">
        <v>10</v>
      </c>
      <c r="C48" s="16"/>
      <c r="D48" s="16"/>
      <c r="E48" s="16"/>
      <c r="F48" s="16"/>
      <c r="G48" s="18"/>
      <c r="J48" s="15" t="s">
        <v>11</v>
      </c>
      <c r="K48" s="16">
        <v>40</v>
      </c>
      <c r="L48" s="16"/>
      <c r="M48" s="16"/>
      <c r="N48" s="16"/>
      <c r="O48" s="16"/>
      <c r="P48" s="18"/>
    </row>
    <row r="49" spans="1:16" ht="15.75" thickBot="1" x14ac:dyDescent="0.25">
      <c r="A49" s="1"/>
      <c r="B49" s="2"/>
      <c r="C49" s="2"/>
      <c r="D49" s="2"/>
      <c r="E49" s="2"/>
      <c r="F49" s="2"/>
      <c r="G49" s="3"/>
      <c r="J49" s="1"/>
      <c r="K49" s="2"/>
      <c r="L49" s="2"/>
      <c r="M49" s="2"/>
      <c r="N49" s="2"/>
      <c r="O49" s="2"/>
      <c r="P49" s="3"/>
    </row>
    <row r="50" spans="1:16" ht="15.75" thickTop="1" x14ac:dyDescent="0.2"/>
  </sheetData>
  <mergeCells count="10">
    <mergeCell ref="C1:C3"/>
    <mergeCell ref="E1:F1"/>
    <mergeCell ref="C21:C23"/>
    <mergeCell ref="E21:F21"/>
    <mergeCell ref="L21:L23"/>
    <mergeCell ref="N21:O21"/>
    <mergeCell ref="C37:C39"/>
    <mergeCell ref="E37:F37"/>
    <mergeCell ref="L37:L39"/>
    <mergeCell ref="N37:O37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2021-07-03T09:38:49Z</dcterms:created>
  <dcterms:modified xsi:type="dcterms:W3CDTF">2021-10-14T19:58:25Z</dcterms:modified>
</cp:coreProperties>
</file>