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lubin\Documents\DIVERS\5_PROJETS\Calculateur\Calculateur_CIS\"/>
    </mc:Choice>
  </mc:AlternateContent>
  <bookViews>
    <workbookView xWindow="0" yWindow="0" windowWidth="22260" windowHeight="8616" activeTab="1"/>
  </bookViews>
  <sheets>
    <sheet name="Calculs" sheetId="22" r:id="rId1"/>
    <sheet name="Q1" sheetId="20" r:id="rId2"/>
    <sheet name="Q2" sheetId="23" r:id="rId3"/>
    <sheet name="Params" sheetId="24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4" l="1"/>
  <c r="E5" i="24"/>
  <c r="B5" i="24" s="1"/>
  <c r="F4" i="24"/>
  <c r="E4" i="24"/>
  <c r="B4" i="24" s="1"/>
  <c r="F3" i="24"/>
  <c r="E3" i="24"/>
  <c r="B3" i="24" s="1"/>
  <c r="F2" i="24"/>
  <c r="E2" i="24"/>
  <c r="B2" i="24" s="1"/>
  <c r="B7" i="22" l="1"/>
  <c r="C7" i="22"/>
  <c r="D7" i="22"/>
  <c r="E7" i="22"/>
  <c r="F7" i="22"/>
  <c r="B37" i="22"/>
  <c r="D50" i="22"/>
  <c r="B56" i="22"/>
  <c r="D31" i="22"/>
  <c r="C3" i="23" l="1"/>
  <c r="C15" i="20"/>
</calcChain>
</file>

<file path=xl/sharedStrings.xml><?xml version="1.0" encoding="utf-8"?>
<sst xmlns="http://schemas.openxmlformats.org/spreadsheetml/2006/main" count="182" uniqueCount="103">
  <si>
    <t>Type</t>
  </si>
  <si>
    <t>OK</t>
  </si>
  <si>
    <t>Q</t>
  </si>
  <si>
    <t>KO</t>
  </si>
  <si>
    <t>Statut</t>
  </si>
  <si>
    <t>Espece</t>
  </si>
  <si>
    <t>Localisation</t>
  </si>
  <si>
    <t>Feuille</t>
  </si>
  <si>
    <t>Données localisées sur un onglet différent</t>
  </si>
  <si>
    <t>B4:B9</t>
  </si>
  <si>
    <t>C4:C9</t>
  </si>
  <si>
    <t>E4:E9</t>
  </si>
  <si>
    <t>D4:D9</t>
  </si>
  <si>
    <t>F4:F9</t>
  </si>
  <si>
    <t>Pommes jaunes sur Bordeaux en OK</t>
  </si>
  <si>
    <t>Appel via evaluate / indirect / même feuille</t>
  </si>
  <si>
    <t>Formule2</t>
  </si>
  <si>
    <t>formule avec nom de la feuille dans indirect</t>
  </si>
  <si>
    <t>Fonction utilisée :</t>
  </si>
  <si>
    <t>End Function</t>
  </si>
  <si>
    <t>Fonction complémentaire</t>
  </si>
  <si>
    <t>Public Function INDIRVBA(ref_text As String)</t>
  </si>
  <si>
    <t xml:space="preserve">    INDIRVBA = Range(ref_text)</t>
  </si>
  <si>
    <t xml:space="preserve">    strFormula = "SUMPRODUCT(" &amp; ValSrc.Value &amp; "*" &amp; ValAdd.Value &amp; ")"</t>
  </si>
  <si>
    <t>Pour appels indirects - autre onglet</t>
  </si>
  <si>
    <t>Q1</t>
  </si>
  <si>
    <t>Function SumProdVar1(ValSrc, ValAdd, Optional VolatileParameter As Variant)</t>
  </si>
  <si>
    <t xml:space="preserve">    SumProdVar1 = Evaluate(strFormula)</t>
  </si>
  <si>
    <t>Appel par :</t>
  </si>
  <si>
    <t>Dans ThisWorkBook / General</t>
  </si>
  <si>
    <t>Fonctions utilisées</t>
  </si>
  <si>
    <t>Private Sub Workbook_Open()</t>
  </si>
  <si>
    <t>End Sub</t>
  </si>
  <si>
    <t>Private Sub Workbook_SheetActivate(ByVal Sh As Object)</t>
  </si>
  <si>
    <t>Partie1:</t>
  </si>
  <si>
    <t>Partie2:</t>
  </si>
  <si>
    <t xml:space="preserve">    Sheets("Calculs").Range("b1:c200").Calculate</t>
  </si>
  <si>
    <t xml:space="preserve">   Sheets("Calculs").Range("b1:c200").Calculate</t>
  </si>
  <si>
    <t>Valeur de test</t>
  </si>
  <si>
    <t>(INDIRVBA(B7))*(INDIRVBA(D7)=I7)*(INDIRVBA(E7)=J7)*(INDIRVBA(F7)=K7)</t>
  </si>
  <si>
    <t>(INDIRVBA(C7)=L7)</t>
  </si>
  <si>
    <t>Sur ces fonctions : Application.calculate entrainait impossibilité copier/coller si je ne restreignais pas !!</t>
  </si>
  <si>
    <t>AAA</t>
  </si>
  <si>
    <t>BBB</t>
  </si>
  <si>
    <t>je peux alors retourner dans Q1 ou Q2 pour ne pas avoir d'erreur de type #VALEUR</t>
  </si>
  <si>
    <t>Si je fais F9 dans Q1 ou Q2 : pas de refresh de Calculs</t>
  </si>
  <si>
    <t>Valeurs</t>
  </si>
  <si>
    <t>Commentaires</t>
  </si>
  <si>
    <t>Usage</t>
  </si>
  <si>
    <t>L_Debut</t>
  </si>
  <si>
    <t>L_Fin</t>
  </si>
  <si>
    <t>L_Param_1</t>
  </si>
  <si>
    <t>L_Param_2</t>
  </si>
  <si>
    <t>L_Param_3</t>
  </si>
  <si>
    <t>L_Param_4</t>
  </si>
  <si>
    <t>L_Param_5</t>
  </si>
  <si>
    <t>L_Param_6</t>
  </si>
  <si>
    <t>L_Param_7</t>
  </si>
  <si>
    <t>L_Param_8</t>
  </si>
  <si>
    <t>L_Param_9</t>
  </si>
  <si>
    <t>L_Param_10</t>
  </si>
  <si>
    <t>L_Param_11</t>
  </si>
  <si>
    <t>L_Param_12</t>
  </si>
  <si>
    <t>L_Param_13</t>
  </si>
  <si>
    <t>L_Param_14</t>
  </si>
  <si>
    <t>L_Param_15</t>
  </si>
  <si>
    <t>L_Param_16</t>
  </si>
  <si>
    <t>L_Param_17</t>
  </si>
  <si>
    <t>L_Param_18</t>
  </si>
  <si>
    <t>L_Param_19</t>
  </si>
  <si>
    <t>L_Param_20</t>
  </si>
  <si>
    <t>L_Param_21</t>
  </si>
  <si>
    <t>L_Param_22</t>
  </si>
  <si>
    <t>L_Param_23</t>
  </si>
  <si>
    <t>L_Param_24</t>
  </si>
  <si>
    <t>L_Param_25</t>
  </si>
  <si>
    <t>L_Param_26</t>
  </si>
  <si>
    <t>L_Param_27</t>
  </si>
  <si>
    <t>L_Param_28</t>
  </si>
  <si>
    <t>L_Param_29</t>
  </si>
  <si>
    <t>L_Param_30</t>
  </si>
  <si>
    <t>List_Inv_statut</t>
  </si>
  <si>
    <t>List_Inv_espece</t>
  </si>
  <si>
    <t>List_Inv_type</t>
  </si>
  <si>
    <t>List_Inv_localisation</t>
  </si>
  <si>
    <t>Pomme</t>
  </si>
  <si>
    <t>Poire</t>
  </si>
  <si>
    <t>Jaune</t>
  </si>
  <si>
    <t>Rouge</t>
  </si>
  <si>
    <t>blanche</t>
  </si>
  <si>
    <t>Verte</t>
  </si>
  <si>
    <t>CCC</t>
  </si>
  <si>
    <t>DDD</t>
  </si>
  <si>
    <t>Méca me permettant d'avoir des listes présentées sous forme de liste, dynamique</t>
  </si>
  <si>
    <t>Ma liste de statut est récupérée par exemple par la formule indirect(Params!$B$2) et je peux copier partout</t>
  </si>
  <si>
    <t>Simulation sommaire de mon mécanisme</t>
  </si>
  <si>
    <t xml:space="preserve">utilisé pour liste déroulante </t>
  </si>
  <si>
    <t>Si je rajoute Peche en i3 =&gt; apparait dans ma liste déroulante // mais ne verifie pas ce qui a été déjà choisi</t>
  </si>
  <si>
    <t>Sur modification d'une quantité sur Q1,
Meca de calcul sommeprod+indirect OK
Refresh sur l'onglet de calcul sans F9 OK
Recup de valeur sur un autre onglet KO</t>
  </si>
  <si>
    <t>Sur modification d'une quantité sur Q1,
Meca de calcul sommeprod+indirect reste OK
Mais Refresh obligatoire sur l'onglet Calculs par F9
Recup de valeur après F9 sur Calculs OK
Recup de valeur après F9 sur Q1 ou Q2 KO</t>
  </si>
  <si>
    <t>mon calcul doit impérativement être réfraichi par F9 dans cet onglet</t>
  </si>
  <si>
    <t>Dans ce 2e cas (etat du fichier actuel)</t>
  </si>
  <si>
    <t>Calculs,Q1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</si>
</sst>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1" xfId="0" applyBorder="1"/>
    <xf numFmtId="0" fontId="1" fillId="0" borderId="0" xfId="0" applyFont="1" applyBorder="1"/>
    <xf numFmtId="0" fontId="1" fillId="2" borderId="1" xfId="0" applyFont="1" applyFill="1" applyBorder="1"/>
    <xf numFmtId="0" fontId="1" fillId="0" borderId="0" xfId="0" applyFont="1"/>
    <xf numFmtId="0" fontId="0" fillId="0" borderId="0" xfId="0" applyBorder="1"/>
    <xf numFmtId="0" fontId="0" fillId="2" borderId="2" xfId="0" applyFill="1" applyBorder="1"/>
    <xf numFmtId="0" fontId="0" fillId="2" borderId="0" xfId="0" applyFill="1" applyBorder="1"/>
    <xf numFmtId="0" fontId="0" fillId="0" borderId="10" xfId="0" applyBorder="1"/>
    <xf numFmtId="0" fontId="1" fillId="0" borderId="10" xfId="0" applyFont="1" applyBorder="1"/>
    <xf numFmtId="0" fontId="1" fillId="0" borderId="2" xfId="0" applyFont="1" applyBorder="1"/>
    <xf numFmtId="0" fontId="0" fillId="4" borderId="0" xfId="0" applyFill="1" applyBorder="1"/>
    <xf numFmtId="0" fontId="0" fillId="4" borderId="2" xfId="0" applyFill="1" applyBorder="1"/>
    <xf numFmtId="0" fontId="0" fillId="2" borderId="4" xfId="0" applyFill="1" applyBorder="1"/>
    <xf numFmtId="0" fontId="0" fillId="2" borderId="8" xfId="0" applyFill="1" applyBorder="1"/>
    <xf numFmtId="0" fontId="0" fillId="2" borderId="5" xfId="0" applyFill="1" applyBorder="1"/>
    <xf numFmtId="0" fontId="0" fillId="2" borderId="3" xfId="0" applyFill="1" applyBorder="1"/>
    <xf numFmtId="0" fontId="0" fillId="4" borderId="3" xfId="0" applyFill="1" applyBorder="1"/>
    <xf numFmtId="0" fontId="0" fillId="5" borderId="9" xfId="0" applyFill="1" applyBorder="1"/>
    <xf numFmtId="0" fontId="0" fillId="2" borderId="1" xfId="0" applyFill="1" applyBorder="1"/>
    <xf numFmtId="0" fontId="5" fillId="2" borderId="2" xfId="0" applyFont="1" applyFill="1" applyBorder="1"/>
    <xf numFmtId="0" fontId="5" fillId="2" borderId="0" xfId="0" applyFont="1" applyFill="1" applyBorder="1"/>
    <xf numFmtId="0" fontId="5" fillId="2" borderId="3" xfId="0" applyFont="1" applyFill="1" applyBorder="1"/>
    <xf numFmtId="0" fontId="4" fillId="3" borderId="6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6" borderId="1" xfId="0" applyFont="1" applyFill="1" applyBorder="1"/>
    <xf numFmtId="0" fontId="1" fillId="6" borderId="13" xfId="0" applyFont="1" applyFill="1" applyBorder="1"/>
    <xf numFmtId="0" fontId="0" fillId="7" borderId="1" xfId="0" applyFill="1" applyBorder="1"/>
    <xf numFmtId="0" fontId="0" fillId="0" borderId="1" xfId="0" applyBorder="1" applyAlignment="1">
      <alignment wrapText="1"/>
    </xf>
    <xf numFmtId="0" fontId="0" fillId="8" borderId="1" xfId="0" applyFill="1" applyBorder="1"/>
    <xf numFmtId="0" fontId="0" fillId="3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9" borderId="1" xfId="0" applyFill="1" applyBorder="1"/>
  </cellXfs>
  <cellStyles count="7">
    <cellStyle name="Normal" xfId="0" builtinId="0"/>
    <cellStyle name="Normal 10" xfId="3"/>
    <cellStyle name="Normal 10 2" xfId="2"/>
    <cellStyle name="Normal 11" xfId="4"/>
    <cellStyle name="Normal 12" xfId="5"/>
    <cellStyle name="Normal 6" xfId="1"/>
    <cellStyle name="Pourcentage 6" xfId="6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0"/>
  <sheetViews>
    <sheetView workbookViewId="0">
      <selection activeCell="D67" sqref="D67"/>
    </sheetView>
  </sheetViews>
  <sheetFormatPr baseColWidth="10" defaultRowHeight="14.4" x14ac:dyDescent="0.3"/>
  <cols>
    <col min="1" max="1" width="86.109375" customWidth="1"/>
  </cols>
  <sheetData>
    <row r="1" spans="1:20" x14ac:dyDescent="0.3">
      <c r="B1" s="7"/>
    </row>
    <row r="2" spans="1:20" x14ac:dyDescent="0.3">
      <c r="A2" t="s">
        <v>95</v>
      </c>
      <c r="B2" s="6" t="s">
        <v>2</v>
      </c>
      <c r="C2" s="6" t="s">
        <v>4</v>
      </c>
      <c r="D2" s="6" t="s">
        <v>5</v>
      </c>
      <c r="E2" s="6" t="s">
        <v>0</v>
      </c>
      <c r="F2" s="6" t="s">
        <v>6</v>
      </c>
      <c r="G2" s="6" t="s">
        <v>7</v>
      </c>
      <c r="I2" s="6" t="s">
        <v>5</v>
      </c>
      <c r="J2" s="6" t="s">
        <v>0</v>
      </c>
      <c r="K2" s="6" t="s">
        <v>6</v>
      </c>
      <c r="L2" s="6" t="s">
        <v>4</v>
      </c>
    </row>
    <row r="3" spans="1:20" x14ac:dyDescent="0.3">
      <c r="B3" s="1" t="s">
        <v>9</v>
      </c>
      <c r="C3" s="1" t="s">
        <v>10</v>
      </c>
      <c r="D3" s="1" t="s">
        <v>12</v>
      </c>
      <c r="E3" s="1" t="s">
        <v>11</v>
      </c>
      <c r="F3" s="1" t="s">
        <v>13</v>
      </c>
      <c r="G3" s="1"/>
      <c r="I3" s="36" t="s">
        <v>85</v>
      </c>
      <c r="J3" s="36" t="s">
        <v>87</v>
      </c>
      <c r="K3" s="36" t="s">
        <v>43</v>
      </c>
      <c r="L3" s="36" t="s">
        <v>1</v>
      </c>
    </row>
    <row r="5" spans="1:20" x14ac:dyDescent="0.3">
      <c r="B5" s="7" t="s">
        <v>24</v>
      </c>
    </row>
    <row r="6" spans="1:20" x14ac:dyDescent="0.3">
      <c r="B6" s="6" t="s">
        <v>2</v>
      </c>
      <c r="C6" s="6" t="s">
        <v>4</v>
      </c>
      <c r="D6" s="6" t="s">
        <v>5</v>
      </c>
      <c r="E6" s="6" t="s">
        <v>0</v>
      </c>
      <c r="F6" s="6" t="s">
        <v>6</v>
      </c>
      <c r="G6" s="6" t="s">
        <v>7</v>
      </c>
      <c r="I6" s="6" t="s">
        <v>5</v>
      </c>
      <c r="J6" s="6" t="s">
        <v>0</v>
      </c>
      <c r="K6" s="6" t="s">
        <v>6</v>
      </c>
      <c r="L6" s="6" t="s">
        <v>4</v>
      </c>
    </row>
    <row r="7" spans="1:20" x14ac:dyDescent="0.3">
      <c r="B7" s="1" t="str">
        <f>CONCATENATE($G7,"!",B3)</f>
        <v>Q1!B4:B9</v>
      </c>
      <c r="C7" s="1" t="str">
        <f>CONCATENATE($G7,"!",C3)</f>
        <v>Q1!C4:C9</v>
      </c>
      <c r="D7" s="1" t="str">
        <f>CONCATENATE($G7,"!",D3)</f>
        <v>Q1!D4:D9</v>
      </c>
      <c r="E7" s="1" t="str">
        <f>CONCATENATE($G7,"!",E3)</f>
        <v>Q1!E4:E9</v>
      </c>
      <c r="F7" s="1" t="str">
        <f>CONCATENATE($G7,"!",F3)</f>
        <v>Q1!F4:F9</v>
      </c>
      <c r="G7" s="1" t="s">
        <v>25</v>
      </c>
      <c r="I7" s="36" t="s">
        <v>85</v>
      </c>
      <c r="J7" s="36" t="s">
        <v>87</v>
      </c>
      <c r="K7" s="36" t="s">
        <v>42</v>
      </c>
      <c r="L7" s="36" t="s">
        <v>1</v>
      </c>
    </row>
    <row r="8" spans="1:20" x14ac:dyDescent="0.3">
      <c r="B8" s="8"/>
      <c r="C8" s="8"/>
      <c r="D8" s="8"/>
      <c r="E8" s="8"/>
      <c r="F8" s="8"/>
      <c r="G8" s="8"/>
      <c r="I8" s="8"/>
      <c r="J8" s="8"/>
      <c r="K8" s="8"/>
      <c r="L8" s="8"/>
    </row>
    <row r="10" spans="1:20" ht="15" thickBot="1" x14ac:dyDescent="0.35"/>
    <row r="11" spans="1:20" x14ac:dyDescent="0.3">
      <c r="A11" s="26" t="s">
        <v>98</v>
      </c>
      <c r="B11" s="16" t="s">
        <v>18</v>
      </c>
      <c r="C11" s="17"/>
      <c r="D11" s="17" t="s">
        <v>26</v>
      </c>
      <c r="E11" s="17"/>
      <c r="F11" s="17"/>
      <c r="G11" s="17"/>
      <c r="H11" s="17"/>
      <c r="I11" s="1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x14ac:dyDescent="0.3">
      <c r="A12" s="27"/>
      <c r="B12" s="9"/>
      <c r="C12" s="10"/>
      <c r="D12" s="10" t="s">
        <v>23</v>
      </c>
      <c r="E12" s="10"/>
      <c r="F12" s="10"/>
      <c r="G12" s="10"/>
      <c r="H12" s="10"/>
      <c r="I12" s="19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x14ac:dyDescent="0.3">
      <c r="A13" s="27"/>
      <c r="B13" s="9"/>
      <c r="C13" s="10"/>
      <c r="D13" s="10" t="s">
        <v>27</v>
      </c>
      <c r="E13" s="10"/>
      <c r="F13" s="10"/>
      <c r="G13" s="10"/>
      <c r="H13" s="10"/>
      <c r="I13" s="1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x14ac:dyDescent="0.3">
      <c r="A14" s="27"/>
      <c r="B14" s="9"/>
      <c r="C14" s="10"/>
      <c r="D14" s="10" t="s">
        <v>19</v>
      </c>
      <c r="E14" s="10"/>
      <c r="F14" s="10"/>
      <c r="G14" s="10"/>
      <c r="H14" s="10"/>
      <c r="I14" s="19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x14ac:dyDescent="0.3">
      <c r="A15" s="27"/>
      <c r="B15" s="2"/>
      <c r="C15" s="8"/>
      <c r="D15" s="8"/>
      <c r="E15" s="8"/>
      <c r="F15" s="8"/>
      <c r="G15" s="8"/>
      <c r="H15" s="8"/>
      <c r="I15" s="3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x14ac:dyDescent="0.3">
      <c r="A16" s="27"/>
      <c r="B16" s="9" t="s">
        <v>20</v>
      </c>
      <c r="C16" s="10"/>
      <c r="D16" s="10" t="s">
        <v>21</v>
      </c>
      <c r="E16" s="10"/>
      <c r="F16" s="10"/>
      <c r="G16" s="10"/>
      <c r="H16" s="10"/>
      <c r="I16" s="1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x14ac:dyDescent="0.3">
      <c r="A17" s="27"/>
      <c r="B17" s="9"/>
      <c r="C17" s="10"/>
      <c r="D17" s="10" t="s">
        <v>22</v>
      </c>
      <c r="E17" s="10"/>
      <c r="F17" s="10"/>
      <c r="G17" s="10"/>
      <c r="H17" s="10"/>
      <c r="I17" s="1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x14ac:dyDescent="0.3">
      <c r="A18" s="27"/>
      <c r="B18" s="9"/>
      <c r="C18" s="10"/>
      <c r="D18" s="10" t="s">
        <v>19</v>
      </c>
      <c r="E18" s="10"/>
      <c r="F18" s="10"/>
      <c r="G18" s="10"/>
      <c r="H18" s="10"/>
      <c r="I18" s="1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x14ac:dyDescent="0.3">
      <c r="A19" s="27"/>
      <c r="B19" s="2"/>
      <c r="C19" s="8"/>
      <c r="D19" s="8"/>
      <c r="E19" s="8"/>
      <c r="F19" s="8"/>
      <c r="G19" s="8"/>
      <c r="H19" s="8"/>
      <c r="I19" s="3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x14ac:dyDescent="0.3">
      <c r="A20" s="27"/>
      <c r="B20" s="9" t="s">
        <v>29</v>
      </c>
      <c r="C20" s="10"/>
      <c r="D20" s="10"/>
      <c r="E20" s="10"/>
      <c r="F20" s="10"/>
      <c r="G20" s="10"/>
      <c r="H20" s="10"/>
      <c r="I20" s="19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x14ac:dyDescent="0.3">
      <c r="A21" s="27"/>
      <c r="B21" s="9" t="s">
        <v>30</v>
      </c>
      <c r="C21" s="10"/>
      <c r="D21" s="10" t="s">
        <v>31</v>
      </c>
      <c r="E21" s="10"/>
      <c r="F21" s="10"/>
      <c r="G21" s="10"/>
      <c r="H21" s="10"/>
      <c r="I21" s="19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x14ac:dyDescent="0.3">
      <c r="A22" s="27"/>
      <c r="B22" s="9"/>
      <c r="C22" s="10"/>
      <c r="D22" s="10" t="s">
        <v>36</v>
      </c>
      <c r="E22" s="10"/>
      <c r="F22" s="10"/>
      <c r="G22" s="10"/>
      <c r="H22" s="10"/>
      <c r="I22" s="19"/>
      <c r="J22" s="8"/>
      <c r="K22" s="8"/>
      <c r="L22" s="8"/>
      <c r="M22" s="8"/>
      <c r="N22" s="8"/>
      <c r="T22" s="8"/>
    </row>
    <row r="23" spans="1:20" x14ac:dyDescent="0.3">
      <c r="A23" s="27"/>
      <c r="B23" s="9"/>
      <c r="C23" s="10"/>
      <c r="D23" s="10" t="s">
        <v>32</v>
      </c>
      <c r="E23" s="10"/>
      <c r="F23" s="10"/>
      <c r="G23" s="10"/>
      <c r="H23" s="10"/>
      <c r="I23" s="19"/>
      <c r="J23" s="8"/>
      <c r="K23" s="8"/>
      <c r="L23" s="8"/>
      <c r="M23" s="8"/>
      <c r="N23" s="8"/>
      <c r="T23" s="8"/>
    </row>
    <row r="24" spans="1:20" x14ac:dyDescent="0.3">
      <c r="A24" s="27"/>
      <c r="B24" s="9"/>
      <c r="C24" s="10"/>
      <c r="D24" s="10"/>
      <c r="E24" s="10"/>
      <c r="F24" s="10"/>
      <c r="G24" s="10"/>
      <c r="H24" s="10"/>
      <c r="I24" s="19"/>
      <c r="J24" s="8"/>
      <c r="K24" s="8"/>
      <c r="L24" s="8"/>
      <c r="M24" s="8"/>
      <c r="N24" s="8"/>
      <c r="T24" s="8"/>
    </row>
    <row r="25" spans="1:20" x14ac:dyDescent="0.3">
      <c r="A25" s="27"/>
      <c r="B25" s="9"/>
      <c r="C25" s="10"/>
      <c r="D25" s="10" t="s">
        <v>33</v>
      </c>
      <c r="E25" s="10"/>
      <c r="F25" s="10"/>
      <c r="G25" s="10"/>
      <c r="H25" s="10"/>
      <c r="I25" s="19"/>
      <c r="J25" s="8"/>
      <c r="K25" s="8"/>
      <c r="L25" s="8"/>
      <c r="M25" s="8"/>
      <c r="N25" s="8"/>
      <c r="T25" s="8"/>
    </row>
    <row r="26" spans="1:20" x14ac:dyDescent="0.3">
      <c r="A26" s="27"/>
      <c r="B26" s="9"/>
      <c r="C26" s="10"/>
      <c r="D26" s="10" t="s">
        <v>37</v>
      </c>
      <c r="E26" s="10"/>
      <c r="F26" s="10"/>
      <c r="G26" s="10"/>
      <c r="H26" s="10"/>
      <c r="I26" s="19"/>
      <c r="J26" s="8"/>
      <c r="K26" s="8"/>
      <c r="L26" s="8"/>
      <c r="M26" s="8"/>
      <c r="N26" s="8"/>
      <c r="T26" s="8"/>
    </row>
    <row r="27" spans="1:20" x14ac:dyDescent="0.3">
      <c r="A27" s="27"/>
      <c r="B27" s="9"/>
      <c r="C27" s="10"/>
      <c r="D27" s="10" t="s">
        <v>32</v>
      </c>
      <c r="E27" s="10"/>
      <c r="F27" s="10"/>
      <c r="G27" s="10"/>
      <c r="H27" s="10"/>
      <c r="I27" s="19"/>
      <c r="J27" s="8"/>
      <c r="T27" s="8"/>
    </row>
    <row r="28" spans="1:20" x14ac:dyDescent="0.3">
      <c r="A28" s="27"/>
      <c r="B28" s="9"/>
      <c r="C28" s="10"/>
      <c r="D28" s="10"/>
      <c r="E28" s="10"/>
      <c r="F28" s="10"/>
      <c r="G28" s="10"/>
      <c r="H28" s="10"/>
      <c r="I28" s="19"/>
      <c r="J28" s="8"/>
      <c r="K28" s="7"/>
      <c r="T28" s="8"/>
    </row>
    <row r="29" spans="1:20" x14ac:dyDescent="0.3">
      <c r="A29" s="27"/>
      <c r="B29" s="23" t="s">
        <v>41</v>
      </c>
      <c r="C29" s="24"/>
      <c r="D29" s="24"/>
      <c r="E29" s="24"/>
      <c r="F29" s="24"/>
      <c r="G29" s="24"/>
      <c r="H29" s="24"/>
      <c r="I29" s="25"/>
      <c r="J29" s="8"/>
      <c r="T29" s="8"/>
    </row>
    <row r="30" spans="1:20" x14ac:dyDescent="0.3">
      <c r="A30" s="27"/>
      <c r="B30" s="2"/>
      <c r="C30" s="8"/>
      <c r="D30" s="8"/>
      <c r="E30" s="8"/>
      <c r="F30" s="8"/>
      <c r="G30" s="8"/>
      <c r="H30" s="8"/>
      <c r="I30" s="3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x14ac:dyDescent="0.3">
      <c r="A31" s="27"/>
      <c r="B31" s="15"/>
      <c r="C31" s="14" t="s">
        <v>28</v>
      </c>
      <c r="D31" s="14" t="str">
        <f ca="1">_xlfn.FORMULATEXT(B37)</f>
        <v>=SI(MAINTENANT();SumProdVar1(C33;C34;MAINTENANT());"")</v>
      </c>
      <c r="E31" s="14"/>
      <c r="F31" s="14"/>
      <c r="G31" s="14"/>
      <c r="H31" s="14"/>
      <c r="I31" s="20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x14ac:dyDescent="0.3">
      <c r="A32" s="27"/>
      <c r="B32" s="2"/>
      <c r="C32" s="8"/>
      <c r="D32" s="8"/>
      <c r="E32" s="8"/>
      <c r="F32" s="8"/>
      <c r="G32" s="8"/>
      <c r="H32" s="8"/>
      <c r="I32" s="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x14ac:dyDescent="0.3">
      <c r="A33" s="27"/>
      <c r="B33" s="2" t="s">
        <v>34</v>
      </c>
      <c r="C33" s="8" t="s">
        <v>39</v>
      </c>
      <c r="D33" s="8"/>
      <c r="E33" s="8"/>
      <c r="F33" s="8"/>
      <c r="G33" s="8"/>
      <c r="H33" s="8"/>
      <c r="I33" s="3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x14ac:dyDescent="0.3">
      <c r="A34" s="27"/>
      <c r="B34" s="2" t="s">
        <v>35</v>
      </c>
      <c r="C34" s="8" t="s">
        <v>40</v>
      </c>
      <c r="D34" s="8"/>
      <c r="E34" s="8"/>
      <c r="F34" s="8"/>
      <c r="G34" s="8"/>
      <c r="H34" s="8"/>
      <c r="I34" s="3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x14ac:dyDescent="0.3">
      <c r="A35" s="27"/>
      <c r="B35" s="2"/>
      <c r="C35" s="8"/>
      <c r="D35" s="8"/>
      <c r="E35" s="8"/>
      <c r="F35" s="8"/>
      <c r="G35" s="8"/>
      <c r="H35" s="8"/>
      <c r="I35" s="3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x14ac:dyDescent="0.3">
      <c r="A36" s="27"/>
      <c r="B36" s="13" t="s">
        <v>14</v>
      </c>
      <c r="C36" s="5"/>
      <c r="D36" s="5"/>
      <c r="E36" s="5" t="s">
        <v>15</v>
      </c>
      <c r="F36" s="8"/>
      <c r="G36" s="8"/>
      <c r="H36" s="8"/>
      <c r="I36" s="3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" thickBot="1" x14ac:dyDescent="0.35">
      <c r="A37" s="28"/>
      <c r="B37" s="21" t="e">
        <f ca="1">IF(NOW(),SumProdVar1(C33,C34,NOW()),"")</f>
        <v>#VALUE!</v>
      </c>
      <c r="C37" s="11"/>
      <c r="D37" s="12" t="s">
        <v>16</v>
      </c>
      <c r="E37" s="11" t="s">
        <v>17</v>
      </c>
      <c r="F37" s="11"/>
      <c r="G37" s="11"/>
      <c r="H37" s="11"/>
      <c r="I37" s="4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9" spans="1:20" ht="15" thickBot="1" x14ac:dyDescent="0.35"/>
    <row r="40" spans="1:20" x14ac:dyDescent="0.3">
      <c r="A40" s="26" t="s">
        <v>99</v>
      </c>
      <c r="B40" s="16" t="s">
        <v>18</v>
      </c>
      <c r="C40" s="17"/>
      <c r="D40" s="17" t="s">
        <v>26</v>
      </c>
      <c r="E40" s="17"/>
      <c r="F40" s="17"/>
      <c r="G40" s="17"/>
      <c r="H40" s="17"/>
      <c r="I40" s="18"/>
    </row>
    <row r="41" spans="1:20" x14ac:dyDescent="0.3">
      <c r="A41" s="27"/>
      <c r="B41" s="9"/>
      <c r="C41" s="10"/>
      <c r="D41" s="10" t="s">
        <v>23</v>
      </c>
      <c r="E41" s="10"/>
      <c r="F41" s="10"/>
      <c r="G41" s="10"/>
      <c r="H41" s="10"/>
      <c r="I41" s="19"/>
    </row>
    <row r="42" spans="1:20" x14ac:dyDescent="0.3">
      <c r="A42" s="27"/>
      <c r="B42" s="9"/>
      <c r="C42" s="10"/>
      <c r="D42" s="10" t="s">
        <v>27</v>
      </c>
      <c r="E42" s="10"/>
      <c r="F42" s="10"/>
      <c r="G42" s="10"/>
      <c r="H42" s="10"/>
      <c r="I42" s="19"/>
    </row>
    <row r="43" spans="1:20" x14ac:dyDescent="0.3">
      <c r="A43" s="27"/>
      <c r="B43" s="9"/>
      <c r="C43" s="10"/>
      <c r="D43" s="10" t="s">
        <v>19</v>
      </c>
      <c r="E43" s="10"/>
      <c r="F43" s="10"/>
      <c r="G43" s="10"/>
      <c r="H43" s="10"/>
      <c r="I43" s="19"/>
    </row>
    <row r="44" spans="1:20" x14ac:dyDescent="0.3">
      <c r="A44" s="27"/>
      <c r="B44" s="2"/>
      <c r="C44" s="8"/>
      <c r="D44" s="8"/>
      <c r="E44" s="8"/>
      <c r="F44" s="8"/>
      <c r="G44" s="8"/>
      <c r="H44" s="8"/>
      <c r="I44" s="3"/>
    </row>
    <row r="45" spans="1:20" x14ac:dyDescent="0.3">
      <c r="A45" s="27"/>
      <c r="B45" s="9" t="s">
        <v>20</v>
      </c>
      <c r="C45" s="10"/>
      <c r="D45" s="10" t="s">
        <v>21</v>
      </c>
      <c r="E45" s="10"/>
      <c r="F45" s="10"/>
      <c r="G45" s="10"/>
      <c r="H45" s="10"/>
      <c r="I45" s="19"/>
    </row>
    <row r="46" spans="1:20" x14ac:dyDescent="0.3">
      <c r="A46" s="27"/>
      <c r="B46" s="9"/>
      <c r="C46" s="10"/>
      <c r="D46" s="10" t="s">
        <v>22</v>
      </c>
      <c r="E46" s="10"/>
      <c r="F46" s="10"/>
      <c r="G46" s="10"/>
      <c r="H46" s="10"/>
      <c r="I46" s="19"/>
    </row>
    <row r="47" spans="1:20" x14ac:dyDescent="0.3">
      <c r="A47" s="27"/>
      <c r="B47" s="9"/>
      <c r="C47" s="10"/>
      <c r="D47" s="10" t="s">
        <v>19</v>
      </c>
      <c r="E47" s="10"/>
      <c r="F47" s="10"/>
      <c r="G47" s="10"/>
      <c r="H47" s="10"/>
      <c r="I47" s="19"/>
    </row>
    <row r="48" spans="1:20" x14ac:dyDescent="0.3">
      <c r="A48" s="27"/>
      <c r="B48" s="2"/>
      <c r="C48" s="8"/>
      <c r="D48" s="8"/>
      <c r="E48" s="8"/>
      <c r="F48" s="8"/>
      <c r="G48" s="8"/>
      <c r="H48" s="8"/>
      <c r="I48" s="3"/>
    </row>
    <row r="49" spans="1:9" x14ac:dyDescent="0.3">
      <c r="A49" s="27"/>
      <c r="B49" s="2"/>
      <c r="C49" s="8"/>
      <c r="D49" s="8"/>
      <c r="E49" s="8"/>
      <c r="F49" s="8"/>
      <c r="G49" s="8"/>
      <c r="H49" s="8"/>
      <c r="I49" s="3"/>
    </row>
    <row r="50" spans="1:9" x14ac:dyDescent="0.3">
      <c r="A50" s="27"/>
      <c r="B50" s="15"/>
      <c r="C50" s="14" t="s">
        <v>28</v>
      </c>
      <c r="D50" s="14" t="str">
        <f ca="1">_xlfn.FORMULATEXT(B56)</f>
        <v>=SI(MAINTENANT();SumProdVar1(C52;C53;MAINTENANT());"")</v>
      </c>
      <c r="E50" s="14"/>
      <c r="F50" s="14"/>
      <c r="G50" s="14"/>
      <c r="H50" s="14"/>
      <c r="I50" s="20"/>
    </row>
    <row r="51" spans="1:9" x14ac:dyDescent="0.3">
      <c r="A51" s="27"/>
      <c r="B51" s="2"/>
      <c r="C51" s="8"/>
      <c r="D51" s="8"/>
      <c r="E51" s="8"/>
      <c r="F51" s="8"/>
      <c r="G51" s="8"/>
      <c r="H51" s="8"/>
      <c r="I51" s="3"/>
    </row>
    <row r="52" spans="1:9" x14ac:dyDescent="0.3">
      <c r="A52" s="27"/>
      <c r="B52" s="2" t="s">
        <v>34</v>
      </c>
      <c r="C52" s="8" t="s">
        <v>39</v>
      </c>
      <c r="D52" s="8"/>
      <c r="E52" s="8"/>
      <c r="F52" s="8"/>
      <c r="G52" s="8"/>
      <c r="H52" s="8"/>
      <c r="I52" s="3"/>
    </row>
    <row r="53" spans="1:9" x14ac:dyDescent="0.3">
      <c r="A53" s="27"/>
      <c r="B53" s="2" t="s">
        <v>35</v>
      </c>
      <c r="C53" s="8" t="s">
        <v>40</v>
      </c>
      <c r="D53" s="8"/>
      <c r="E53" s="8"/>
      <c r="F53" s="8"/>
      <c r="G53" s="8"/>
      <c r="H53" s="8"/>
      <c r="I53" s="3"/>
    </row>
    <row r="54" spans="1:9" x14ac:dyDescent="0.3">
      <c r="A54" s="27"/>
      <c r="B54" s="2"/>
      <c r="C54" s="8"/>
      <c r="D54" s="8"/>
      <c r="E54" s="8"/>
      <c r="F54" s="8"/>
      <c r="G54" s="8"/>
      <c r="H54" s="8"/>
      <c r="I54" s="3"/>
    </row>
    <row r="55" spans="1:9" x14ac:dyDescent="0.3">
      <c r="A55" s="27"/>
      <c r="B55" s="13" t="s">
        <v>14</v>
      </c>
      <c r="C55" s="5"/>
      <c r="D55" s="5"/>
      <c r="E55" s="5" t="s">
        <v>15</v>
      </c>
      <c r="F55" s="8"/>
      <c r="G55" s="8"/>
      <c r="H55" s="8"/>
      <c r="I55" s="3"/>
    </row>
    <row r="56" spans="1:9" ht="15" thickBot="1" x14ac:dyDescent="0.35">
      <c r="A56" s="28"/>
      <c r="B56" s="21" t="e">
        <f ca="1">IF(NOW(),SumProdVar1(C52,C53,NOW()),"")</f>
        <v>#VALUE!</v>
      </c>
      <c r="C56" s="11"/>
      <c r="D56" s="12" t="s">
        <v>16</v>
      </c>
      <c r="E56" s="11" t="s">
        <v>17</v>
      </c>
      <c r="F56" s="11"/>
      <c r="G56" s="11"/>
      <c r="H56" s="11"/>
      <c r="I56" s="4"/>
    </row>
    <row r="58" spans="1:9" x14ac:dyDescent="0.3">
      <c r="A58" t="s">
        <v>101</v>
      </c>
      <c r="B58" t="s">
        <v>100</v>
      </c>
    </row>
    <row r="59" spans="1:9" x14ac:dyDescent="0.3">
      <c r="B59" t="s">
        <v>44</v>
      </c>
    </row>
    <row r="60" spans="1:9" x14ac:dyDescent="0.3">
      <c r="B60" t="s">
        <v>45</v>
      </c>
    </row>
  </sheetData>
  <mergeCells count="2">
    <mergeCell ref="A11:A37"/>
    <mergeCell ref="A40:A5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INDIRECT(Params!$B$5)</xm:f>
          </x14:formula1>
          <xm:sqref>K3 K7</xm:sqref>
        </x14:dataValidation>
        <x14:dataValidation type="list" allowBlank="1" showInputMessage="1" showErrorMessage="1">
          <x14:formula1>
            <xm:f>INDIRECT(Params!$B$4)</xm:f>
          </x14:formula1>
          <xm:sqref>J3 J7</xm:sqref>
        </x14:dataValidation>
        <x14:dataValidation type="list" allowBlank="1" showInputMessage="1" showErrorMessage="1">
          <x14:formula1>
            <xm:f>INDIRECT(Params!$B$3)</xm:f>
          </x14:formula1>
          <xm:sqref>I3 I7</xm:sqref>
        </x14:dataValidation>
        <x14:dataValidation type="list" allowBlank="1" showInputMessage="1" showErrorMessage="1">
          <x14:formula1>
            <xm:f>INDIRECT(Params!$B$2)</xm:f>
          </x14:formula1>
          <xm:sqref>L3 L7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15"/>
  <sheetViews>
    <sheetView tabSelected="1" workbookViewId="0">
      <selection activeCell="K10" sqref="K10"/>
    </sheetView>
  </sheetViews>
  <sheetFormatPr baseColWidth="10" defaultRowHeight="14.4" x14ac:dyDescent="0.3"/>
  <cols>
    <col min="2" max="2" width="12.77734375" customWidth="1"/>
  </cols>
  <sheetData>
    <row r="2" spans="2:6" x14ac:dyDescent="0.3">
      <c r="B2" s="7" t="s">
        <v>8</v>
      </c>
    </row>
    <row r="3" spans="2:6" x14ac:dyDescent="0.3">
      <c r="B3" s="6" t="s">
        <v>2</v>
      </c>
      <c r="C3" s="6" t="s">
        <v>4</v>
      </c>
      <c r="D3" s="6" t="s">
        <v>5</v>
      </c>
      <c r="E3" s="6" t="s">
        <v>0</v>
      </c>
      <c r="F3" s="6" t="s">
        <v>6</v>
      </c>
    </row>
    <row r="4" spans="2:6" x14ac:dyDescent="0.3">
      <c r="B4" s="37">
        <v>10</v>
      </c>
      <c r="C4" s="36" t="s">
        <v>1</v>
      </c>
      <c r="D4" s="36" t="s">
        <v>85</v>
      </c>
      <c r="E4" s="36" t="s">
        <v>87</v>
      </c>
      <c r="F4" s="36" t="s">
        <v>42</v>
      </c>
    </row>
    <row r="5" spans="2:6" x14ac:dyDescent="0.3">
      <c r="B5" s="37">
        <v>20</v>
      </c>
      <c r="C5" s="36" t="s">
        <v>3</v>
      </c>
      <c r="D5" s="36" t="s">
        <v>85</v>
      </c>
      <c r="E5" s="36" t="s">
        <v>87</v>
      </c>
      <c r="F5" s="36" t="s">
        <v>43</v>
      </c>
    </row>
    <row r="6" spans="2:6" x14ac:dyDescent="0.3">
      <c r="B6" s="37">
        <v>155</v>
      </c>
      <c r="C6" s="36" t="s">
        <v>1</v>
      </c>
      <c r="D6" s="36" t="s">
        <v>85</v>
      </c>
      <c r="E6" s="36" t="s">
        <v>88</v>
      </c>
      <c r="F6" s="36" t="s">
        <v>43</v>
      </c>
    </row>
    <row r="7" spans="2:6" x14ac:dyDescent="0.3">
      <c r="B7" s="37">
        <v>70</v>
      </c>
      <c r="C7" s="36" t="s">
        <v>3</v>
      </c>
      <c r="D7" s="36" t="s">
        <v>86</v>
      </c>
      <c r="E7" s="36" t="s">
        <v>87</v>
      </c>
      <c r="F7" s="36" t="s">
        <v>43</v>
      </c>
    </row>
    <row r="8" spans="2:6" x14ac:dyDescent="0.3">
      <c r="B8" s="37">
        <v>122</v>
      </c>
      <c r="C8" s="36" t="s">
        <v>1</v>
      </c>
      <c r="D8" s="36" t="s">
        <v>85</v>
      </c>
      <c r="E8" s="36" t="s">
        <v>87</v>
      </c>
      <c r="F8" s="36" t="s">
        <v>42</v>
      </c>
    </row>
    <row r="9" spans="2:6" x14ac:dyDescent="0.3">
      <c r="B9" s="37">
        <v>10</v>
      </c>
      <c r="C9" s="36" t="s">
        <v>1</v>
      </c>
      <c r="D9" s="36" t="s">
        <v>85</v>
      </c>
      <c r="E9" s="36" t="s">
        <v>87</v>
      </c>
      <c r="F9" s="36" t="s">
        <v>43</v>
      </c>
    </row>
    <row r="15" spans="2:6" x14ac:dyDescent="0.3">
      <c r="B15" s="22" t="s">
        <v>38</v>
      </c>
      <c r="C15" s="1" t="e">
        <f ca="1">Calculs!B37</f>
        <v>#VALUE!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INDIRECT(Params!$B$2)</xm:f>
          </x14:formula1>
          <xm:sqref>C4:C9</xm:sqref>
        </x14:dataValidation>
        <x14:dataValidation type="list" allowBlank="1" showInputMessage="1" showErrorMessage="1">
          <x14:formula1>
            <xm:f>INDIRECT(Params!$B$3)</xm:f>
          </x14:formula1>
          <xm:sqref>D4:D9</xm:sqref>
        </x14:dataValidation>
        <x14:dataValidation type="list" allowBlank="1" showInputMessage="1" showErrorMessage="1">
          <x14:formula1>
            <xm:f>INDIRECT(Params!$B$4)</xm:f>
          </x14:formula1>
          <xm:sqref>E4:E9</xm:sqref>
        </x14:dataValidation>
        <x14:dataValidation type="list" allowBlank="1" showInputMessage="1" showErrorMessage="1">
          <x14:formula1>
            <xm:f>INDIRECT(Params!$B$5)</xm:f>
          </x14:formula1>
          <xm:sqref>F4:F9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C3"/>
  <sheetViews>
    <sheetView workbookViewId="0">
      <selection activeCell="F7" sqref="F7"/>
    </sheetView>
  </sheetViews>
  <sheetFormatPr baseColWidth="10" defaultRowHeight="14.4" x14ac:dyDescent="0.3"/>
  <sheetData>
    <row r="3" spans="2:3" x14ac:dyDescent="0.3">
      <c r="B3" s="22" t="s">
        <v>38</v>
      </c>
      <c r="C3" s="1" t="e">
        <f ca="1">Calculs!B37</f>
        <v>#VALUE!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"/>
  <sheetViews>
    <sheetView workbookViewId="0">
      <selection activeCell="C21" sqref="C21"/>
    </sheetView>
  </sheetViews>
  <sheetFormatPr baseColWidth="10" defaultRowHeight="14.4" x14ac:dyDescent="0.3"/>
  <cols>
    <col min="1" max="1" width="20.21875" customWidth="1"/>
    <col min="2" max="2" width="23.33203125" customWidth="1"/>
    <col min="3" max="3" width="24.21875" customWidth="1"/>
    <col min="4" max="4" width="12.109375" customWidth="1"/>
  </cols>
  <sheetData>
    <row r="1" spans="1:36" x14ac:dyDescent="0.3">
      <c r="A1" s="29" t="s">
        <v>0</v>
      </c>
      <c r="B1" s="29" t="s">
        <v>46</v>
      </c>
      <c r="C1" s="29" t="s">
        <v>47</v>
      </c>
      <c r="D1" s="29" t="s">
        <v>48</v>
      </c>
      <c r="E1" s="29" t="s">
        <v>49</v>
      </c>
      <c r="F1" s="29" t="s">
        <v>50</v>
      </c>
      <c r="G1" s="29" t="s">
        <v>51</v>
      </c>
      <c r="H1" s="29" t="s">
        <v>52</v>
      </c>
      <c r="I1" s="29" t="s">
        <v>53</v>
      </c>
      <c r="J1" s="29" t="s">
        <v>54</v>
      </c>
      <c r="K1" s="29" t="s">
        <v>55</v>
      </c>
      <c r="L1" s="29" t="s">
        <v>56</v>
      </c>
      <c r="M1" s="29" t="s">
        <v>57</v>
      </c>
      <c r="N1" s="29" t="s">
        <v>58</v>
      </c>
      <c r="O1" s="29" t="s">
        <v>59</v>
      </c>
      <c r="P1" s="29" t="s">
        <v>60</v>
      </c>
      <c r="Q1" s="29" t="s">
        <v>61</v>
      </c>
      <c r="R1" s="29" t="s">
        <v>62</v>
      </c>
      <c r="S1" s="29" t="s">
        <v>63</v>
      </c>
      <c r="T1" s="29" t="s">
        <v>64</v>
      </c>
      <c r="U1" s="29" t="s">
        <v>65</v>
      </c>
      <c r="V1" s="29" t="s">
        <v>66</v>
      </c>
      <c r="W1" s="29" t="s">
        <v>67</v>
      </c>
      <c r="X1" s="29" t="s">
        <v>68</v>
      </c>
      <c r="Y1" s="29" t="s">
        <v>69</v>
      </c>
      <c r="Z1" s="29" t="s">
        <v>70</v>
      </c>
      <c r="AA1" s="30" t="s">
        <v>71</v>
      </c>
      <c r="AB1" s="30" t="s">
        <v>72</v>
      </c>
      <c r="AC1" s="30" t="s">
        <v>73</v>
      </c>
      <c r="AD1" s="30" t="s">
        <v>74</v>
      </c>
      <c r="AE1" s="30" t="s">
        <v>75</v>
      </c>
      <c r="AF1" s="30" t="s">
        <v>76</v>
      </c>
      <c r="AG1" s="30" t="s">
        <v>77</v>
      </c>
      <c r="AH1" s="30" t="s">
        <v>78</v>
      </c>
      <c r="AI1" s="30" t="s">
        <v>79</v>
      </c>
      <c r="AJ1" s="30" t="s">
        <v>80</v>
      </c>
    </row>
    <row r="2" spans="1:36" x14ac:dyDescent="0.3">
      <c r="A2" s="1" t="s">
        <v>81</v>
      </c>
      <c r="B2" s="31" t="str">
        <f ca="1">CONCATENATE(MID(CELL("nomfichier",A2),FIND("]",CELL("nomfichier",A2))+1,20),"!",E2,":",F2)</f>
        <v>Params!$G$2:$I$2</v>
      </c>
      <c r="C2" s="1" t="s">
        <v>96</v>
      </c>
      <c r="D2" s="32" t="s">
        <v>102</v>
      </c>
      <c r="E2" s="34" t="str">
        <f ca="1">CONCATENATE("$",MID(LEFT(CELL("adresse",G2),SEARCH("$",CELL("adresse",G2),2)-1),2,3),"$",ROW(G2))</f>
        <v>$G$2</v>
      </c>
      <c r="F2" s="34" t="str">
        <f>CONCATENATE("$",SUBSTITUTE(SUBSTITUTE(ADDRESS(1,(MAX(IFERROR(MATCH(9^9,G2:BB2,1),0),IFERROR(MATCH("zzz",G2:BB2,1),0)))+7),"$",""),"1",""),"$",ROW(G2))</f>
        <v>$I$2</v>
      </c>
      <c r="G2" s="35" t="s">
        <v>1</v>
      </c>
      <c r="H2" s="35" t="s">
        <v>3</v>
      </c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</row>
    <row r="3" spans="1:36" x14ac:dyDescent="0.3">
      <c r="A3" s="1" t="s">
        <v>82</v>
      </c>
      <c r="B3" s="31" t="str">
        <f t="shared" ref="B3:B5" ca="1" si="0">CONCATENATE(MID(CELL("nomfichier",A3),FIND("]",CELL("nomfichier",A3))+1,20),"!",E3,":",F3)</f>
        <v>Params!$G$3:$I$3</v>
      </c>
      <c r="C3" s="1" t="s">
        <v>96</v>
      </c>
      <c r="D3" s="32" t="s">
        <v>102</v>
      </c>
      <c r="E3" s="34" t="str">
        <f t="shared" ref="E3:E5" ca="1" si="1">CONCATENATE("$",MID(LEFT(CELL("adresse",G3),SEARCH("$",CELL("adresse",G3),2)-1),2,3),"$",ROW(G3))</f>
        <v>$G$3</v>
      </c>
      <c r="F3" s="34" t="str">
        <f t="shared" ref="F3:F5" si="2">CONCATENATE("$",SUBSTITUTE(SUBSTITUTE(ADDRESS(1,(MAX(IFERROR(MATCH(9^9,G3:BB3,1),0),IFERROR(MATCH("zzz",G3:BB3,1),0)))+7),"$",""),"1",""),"$",ROW(G3))</f>
        <v>$I$3</v>
      </c>
      <c r="G3" s="35" t="s">
        <v>85</v>
      </c>
      <c r="H3" s="35" t="s">
        <v>86</v>
      </c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</row>
    <row r="4" spans="1:36" x14ac:dyDescent="0.3">
      <c r="A4" s="1" t="s">
        <v>83</v>
      </c>
      <c r="B4" s="31" t="str">
        <f t="shared" ca="1" si="0"/>
        <v>Params!$G$4:$K$4</v>
      </c>
      <c r="C4" s="1" t="s">
        <v>96</v>
      </c>
      <c r="D4" s="32" t="s">
        <v>102</v>
      </c>
      <c r="E4" s="34" t="str">
        <f t="shared" ca="1" si="1"/>
        <v>$G$4</v>
      </c>
      <c r="F4" s="34" t="str">
        <f t="shared" si="2"/>
        <v>$K$4</v>
      </c>
      <c r="G4" s="35" t="s">
        <v>87</v>
      </c>
      <c r="H4" s="35" t="s">
        <v>88</v>
      </c>
      <c r="I4" s="35" t="s">
        <v>90</v>
      </c>
      <c r="J4" s="35" t="s">
        <v>89</v>
      </c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</row>
    <row r="5" spans="1:36" x14ac:dyDescent="0.3">
      <c r="A5" s="1" t="s">
        <v>84</v>
      </c>
      <c r="B5" s="31" t="str">
        <f t="shared" ca="1" si="0"/>
        <v>Params!$G$5:$K$5</v>
      </c>
      <c r="C5" s="1" t="s">
        <v>96</v>
      </c>
      <c r="D5" s="32" t="s">
        <v>102</v>
      </c>
      <c r="E5" s="34" t="str">
        <f t="shared" ca="1" si="1"/>
        <v>$G$5</v>
      </c>
      <c r="F5" s="34" t="str">
        <f t="shared" si="2"/>
        <v>$K$5</v>
      </c>
      <c r="G5" s="35" t="s">
        <v>42</v>
      </c>
      <c r="H5" s="35" t="s">
        <v>43</v>
      </c>
      <c r="I5" s="35" t="s">
        <v>91</v>
      </c>
      <c r="J5" s="35" t="s">
        <v>92</v>
      </c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36" x14ac:dyDescent="0.3">
      <c r="A6" s="1"/>
      <c r="B6" s="31"/>
      <c r="C6" s="1"/>
      <c r="D6" s="32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</row>
    <row r="7" spans="1:36" x14ac:dyDescent="0.3">
      <c r="A7" s="1"/>
      <c r="B7" s="31"/>
      <c r="C7" s="1"/>
      <c r="D7" s="32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</row>
    <row r="8" spans="1:36" x14ac:dyDescent="0.3">
      <c r="A8" s="1"/>
      <c r="B8" s="31"/>
      <c r="C8" s="1"/>
      <c r="D8" s="32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</row>
    <row r="9" spans="1:36" x14ac:dyDescent="0.3">
      <c r="A9" s="1"/>
      <c r="B9" s="31"/>
      <c r="C9" s="1"/>
      <c r="D9" s="32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</row>
    <row r="10" spans="1:36" x14ac:dyDescent="0.3">
      <c r="A10" s="1"/>
      <c r="B10" s="31"/>
      <c r="C10" s="1"/>
      <c r="D10" s="32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</row>
    <row r="11" spans="1:36" x14ac:dyDescent="0.3">
      <c r="A11" s="1"/>
      <c r="B11" s="31"/>
      <c r="C11" s="1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</row>
    <row r="12" spans="1:36" x14ac:dyDescent="0.3">
      <c r="A12" s="1"/>
      <c r="B12" s="31"/>
      <c r="C12" s="1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</row>
    <row r="15" spans="1:36" x14ac:dyDescent="0.3">
      <c r="A15" t="s">
        <v>93</v>
      </c>
    </row>
    <row r="16" spans="1:36" x14ac:dyDescent="0.3">
      <c r="B16" t="s">
        <v>97</v>
      </c>
    </row>
    <row r="17" spans="1:1" x14ac:dyDescent="0.3">
      <c r="A17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Calculs</vt:lpstr>
      <vt:lpstr>Q1</vt:lpstr>
      <vt:lpstr>Q2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LUBIN Eric</cp:lastModifiedBy>
  <dcterms:created xsi:type="dcterms:W3CDTF">2015-06-05T18:19:34Z</dcterms:created>
  <dcterms:modified xsi:type="dcterms:W3CDTF">2021-11-07T12:28:01Z</dcterms:modified>
</cp:coreProperties>
</file>