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307042U\Desktop\"/>
    </mc:Choice>
  </mc:AlternateContent>
  <xr:revisionPtr revIDLastSave="0" documentId="13_ncr:1_{E0B56C7B-9A9B-4BBB-B133-9A81BBBA483E}" xr6:coauthVersionLast="36" xr6:coauthVersionMax="36" xr10:uidLastSave="{00000000-0000-0000-0000-000000000000}"/>
  <bookViews>
    <workbookView xWindow="240" yWindow="105" windowWidth="14805" windowHeight="8010" firstSheet="3" activeTab="2" xr2:uid="{00000000-000D-0000-FFFF-FFFF00000000}"/>
  </bookViews>
  <sheets>
    <sheet name="Livret suivi stagiaire vierge" sheetId="1" r:id="rId1"/>
    <sheet name="_56F9DC9755BA473782653E2940F9" sheetId="4" state="veryHidden" r:id="rId2"/>
    <sheet name="Module 1" sheetId="6" r:id="rId3"/>
    <sheet name="Module 2" sheetId="7" r:id="rId4"/>
    <sheet name="Module 3" sheetId="8" r:id="rId5"/>
    <sheet name="Form2" sheetId="5" r:id="rId6"/>
  </sheets>
  <definedNames>
    <definedName name="_56F9DC9755BA473782653E2940F9FormId">"OIJ8SplXFkufxprY_OWn2dzYS_zxBZ9PstZ78qTUYllURjNTWEJCSFpTVjBDWVoyMktLOFZIQk1JUy4u"</definedName>
    <definedName name="_56F9DC9755BA473782653E2940F9ResponseSheet">"Form1"</definedName>
    <definedName name="_56F9DC9755BA473782653E2940F9SourceDocId">"{22726ce8-f0f9-4f20-8d20-1002bb103de9}"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8" l="1"/>
  <c r="G3" i="8" s="1"/>
  <c r="H3" i="6"/>
  <c r="D3" i="7"/>
  <c r="G3" i="7"/>
  <c r="F3" i="7"/>
  <c r="H3" i="7"/>
  <c r="I3" i="7"/>
  <c r="D4" i="7"/>
  <c r="G4" i="7"/>
  <c r="F4" i="7"/>
  <c r="H4" i="7"/>
  <c r="I4" i="7"/>
  <c r="J3" i="7"/>
  <c r="D5" i="7"/>
  <c r="G5" i="7"/>
  <c r="F5" i="7"/>
  <c r="H5" i="7"/>
  <c r="I5" i="7"/>
  <c r="D6" i="7"/>
  <c r="G6" i="7"/>
  <c r="F6" i="7"/>
  <c r="H6" i="7"/>
  <c r="I6" i="7"/>
  <c r="D7" i="7"/>
  <c r="G7" i="7"/>
  <c r="F7" i="7"/>
  <c r="H7" i="7"/>
  <c r="I7" i="7"/>
  <c r="J5" i="7"/>
  <c r="D8" i="7"/>
  <c r="G8" i="7"/>
  <c r="F8" i="7"/>
  <c r="H8" i="7"/>
  <c r="I8" i="7"/>
  <c r="J8" i="7"/>
  <c r="D10" i="7"/>
  <c r="G10" i="7"/>
  <c r="F10" i="7"/>
  <c r="H10" i="7"/>
  <c r="I10" i="7"/>
  <c r="D12" i="7"/>
  <c r="G12" i="7"/>
  <c r="F12" i="7"/>
  <c r="H12" i="7"/>
  <c r="I12" i="7"/>
  <c r="D13" i="7"/>
  <c r="G13" i="7"/>
  <c r="F13" i="7"/>
  <c r="H13" i="7"/>
  <c r="I13" i="7"/>
  <c r="D15" i="7"/>
  <c r="G15" i="7"/>
  <c r="F15" i="7"/>
  <c r="H15" i="7"/>
  <c r="I15" i="7"/>
  <c r="J10" i="7"/>
  <c r="D17" i="7"/>
  <c r="G17" i="7"/>
  <c r="F17" i="7"/>
  <c r="H17" i="7"/>
  <c r="I17" i="7"/>
  <c r="D18" i="7"/>
  <c r="G18" i="7"/>
  <c r="F18" i="7"/>
  <c r="H18" i="7"/>
  <c r="I18" i="7"/>
  <c r="D19" i="7"/>
  <c r="G19" i="7"/>
  <c r="F19" i="7"/>
  <c r="H19" i="7"/>
  <c r="I19" i="7"/>
  <c r="D20" i="7"/>
  <c r="G20" i="7"/>
  <c r="F20" i="7"/>
  <c r="H20" i="7"/>
  <c r="I20" i="7"/>
  <c r="J17" i="7"/>
  <c r="D21" i="7"/>
  <c r="G21" i="7"/>
  <c r="F21" i="7"/>
  <c r="H21" i="7"/>
  <c r="I21" i="7"/>
  <c r="D22" i="7"/>
  <c r="G22" i="7"/>
  <c r="F22" i="7"/>
  <c r="H22" i="7"/>
  <c r="I22" i="7"/>
  <c r="D23" i="7"/>
  <c r="G23" i="7"/>
  <c r="F23" i="7"/>
  <c r="H23" i="7"/>
  <c r="I23" i="7"/>
  <c r="J21" i="7"/>
  <c r="D24" i="7"/>
  <c r="G24" i="7"/>
  <c r="F24" i="7"/>
  <c r="H24" i="7"/>
  <c r="I24" i="7"/>
  <c r="D26" i="7"/>
  <c r="G26" i="7"/>
  <c r="F26" i="7"/>
  <c r="H26" i="7"/>
  <c r="I26" i="7"/>
  <c r="J24" i="7"/>
  <c r="E3" i="7"/>
  <c r="F11" i="8"/>
  <c r="H11" i="8" s="1"/>
  <c r="E11" i="8"/>
  <c r="D11" i="8"/>
  <c r="G11" i="8" s="1"/>
  <c r="I11" i="8" s="1"/>
  <c r="E10" i="8"/>
  <c r="F10" i="8"/>
  <c r="H10" i="8" s="1"/>
  <c r="D10" i="8"/>
  <c r="G10" i="8" s="1"/>
  <c r="I10" i="8" s="1"/>
  <c r="F9" i="8"/>
  <c r="H9" i="8" s="1"/>
  <c r="E9" i="8"/>
  <c r="D9" i="8"/>
  <c r="G9" i="8" s="1"/>
  <c r="I9" i="8" s="1"/>
  <c r="F8" i="8" a="1"/>
  <c r="F8" i="8" s="1"/>
  <c r="H8" i="8" s="1"/>
  <c r="E8" i="8"/>
  <c r="D8" i="8"/>
  <c r="G8" i="8" s="1"/>
  <c r="F6" i="8"/>
  <c r="H6" i="8" s="1"/>
  <c r="E6" i="8"/>
  <c r="D6" i="8"/>
  <c r="G6" i="8" s="1"/>
  <c r="I6" i="8" s="1"/>
  <c r="J6" i="8" s="1"/>
  <c r="F5" i="8"/>
  <c r="H5" i="8" s="1"/>
  <c r="E5" i="8"/>
  <c r="D5" i="8"/>
  <c r="G5" i="8" s="1"/>
  <c r="I5" i="8" s="1"/>
  <c r="F3" i="8"/>
  <c r="H3" i="8" s="1"/>
  <c r="E3" i="8"/>
  <c r="E26" i="7"/>
  <c r="E24" i="7"/>
  <c r="E23" i="7"/>
  <c r="E22" i="7"/>
  <c r="E21" i="7"/>
  <c r="E20" i="7"/>
  <c r="E19" i="7"/>
  <c r="E18" i="7"/>
  <c r="E17" i="7"/>
  <c r="E15" i="7"/>
  <c r="E13" i="7"/>
  <c r="E12" i="7"/>
  <c r="E10" i="7"/>
  <c r="E8" i="7"/>
  <c r="E7" i="7"/>
  <c r="E6" i="7"/>
  <c r="E5" i="7"/>
  <c r="E4" i="7"/>
  <c r="F19" i="6"/>
  <c r="H19" i="6" s="1"/>
  <c r="E19" i="6"/>
  <c r="D19" i="6"/>
  <c r="G19" i="6" s="1"/>
  <c r="I19" i="6" s="1"/>
  <c r="J19" i="6" s="1"/>
  <c r="F18" i="6"/>
  <c r="H18" i="6" s="1"/>
  <c r="E18" i="6"/>
  <c r="D18" i="6"/>
  <c r="G18" i="6" s="1"/>
  <c r="I18" i="6" s="1"/>
  <c r="F17" i="6"/>
  <c r="H17" i="6" s="1"/>
  <c r="E17" i="6"/>
  <c r="D17" i="6"/>
  <c r="G17" i="6" s="1"/>
  <c r="I17" i="6" s="1"/>
  <c r="F16" i="6"/>
  <c r="H16" i="6" s="1"/>
  <c r="E16" i="6"/>
  <c r="D16" i="6"/>
  <c r="G16" i="6" s="1"/>
  <c r="I16" i="6" s="1"/>
  <c r="F15" i="6"/>
  <c r="H15" i="6" s="1"/>
  <c r="E15" i="6"/>
  <c r="D15" i="6"/>
  <c r="G15" i="6" s="1"/>
  <c r="I15" i="6" s="1"/>
  <c r="F14" i="6"/>
  <c r="H14" i="6" s="1"/>
  <c r="E14" i="6"/>
  <c r="D14" i="6"/>
  <c r="G14" i="6" s="1"/>
  <c r="I14" i="6" s="1"/>
  <c r="F13" i="6"/>
  <c r="H13" i="6" s="1"/>
  <c r="E13" i="6"/>
  <c r="D13" i="6"/>
  <c r="G13" i="6" s="1"/>
  <c r="I13" i="6" s="1"/>
  <c r="F12" i="6"/>
  <c r="H12" i="6" s="1"/>
  <c r="E12" i="6"/>
  <c r="D12" i="6"/>
  <c r="G12" i="6" s="1"/>
  <c r="I12" i="6" s="1"/>
  <c r="F11" i="6"/>
  <c r="H11" i="6" s="1"/>
  <c r="E11" i="6"/>
  <c r="D11" i="6"/>
  <c r="G11" i="6" s="1"/>
  <c r="I11" i="6" s="1"/>
  <c r="J11" i="6" s="1"/>
  <c r="F9" i="6"/>
  <c r="H9" i="6" s="1"/>
  <c r="E9" i="6"/>
  <c r="D9" i="6"/>
  <c r="G9" i="6" s="1"/>
  <c r="I9" i="6" s="1"/>
  <c r="F7" i="6"/>
  <c r="H7" i="6" s="1"/>
  <c r="E7" i="6"/>
  <c r="D7" i="6"/>
  <c r="G7" i="6" s="1"/>
  <c r="F6" i="6"/>
  <c r="H6" i="6" s="1"/>
  <c r="E6" i="6"/>
  <c r="D6" i="6"/>
  <c r="G6" i="6" s="1"/>
  <c r="D4" i="6"/>
  <c r="G4" i="6" s="1"/>
  <c r="D3" i="6"/>
  <c r="G3" i="6" s="1"/>
  <c r="I3" i="6" s="1"/>
  <c r="F4" i="6"/>
  <c r="H4" i="6" s="1"/>
  <c r="E4" i="6"/>
  <c r="E3" i="6"/>
  <c r="I7" i="6" l="1"/>
  <c r="I6" i="6"/>
  <c r="J6" i="6" s="1"/>
  <c r="I8" i="8"/>
  <c r="J8" i="8" s="1"/>
  <c r="I3" i="8"/>
  <c r="J3" i="8" s="1"/>
  <c r="I4" i="6"/>
  <c r="J3" i="6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<sst xmlns="http://schemas.openxmlformats.org/spreadsheetml/2006/main" count="1723" uniqueCount="239">
  <si>
    <t> </t>
  </si>
  <si>
    <t>Application conduite 1, 2, 3</t>
  </si>
  <si>
    <t>Application conduite 4</t>
  </si>
  <si>
    <t>Application conduite 5</t>
  </si>
  <si>
    <t>Application conduite 6</t>
  </si>
  <si>
    <t>Objectif Séquence</t>
  </si>
  <si>
    <t>Capacités à mettre en œuvre</t>
  </si>
  <si>
    <t>Art  Réf</t>
  </si>
  <si>
    <t>Vu</t>
  </si>
  <si>
    <t>A travailler</t>
  </si>
  <si>
    <t>Nom conducteur moniteur</t>
  </si>
  <si>
    <t>Réaliser une préparation de mission</t>
  </si>
  <si>
    <t>Localise l'EM dans l'Etablissement (schéma du site)</t>
  </si>
  <si>
    <t>E12.02</t>
  </si>
  <si>
    <t>Sait lire une journée de roulement</t>
  </si>
  <si>
    <t>E23.03</t>
  </si>
  <si>
    <t>Possède tous les documents nécessaires à sa mission</t>
  </si>
  <si>
    <t>E24.02</t>
  </si>
  <si>
    <t>Etudie et prend en compte les informations sur les différents documents : FLASH/FLH/FT/RT</t>
  </si>
  <si>
    <t>E23.01</t>
  </si>
  <si>
    <t>Respecter les règles de sécurité du personnel vis-à-vis des circulations</t>
  </si>
  <si>
    <t>Circule à pied dans les enceintes ferroviaires en connaissant les risques liés au cheminement</t>
  </si>
  <si>
    <t>E11.01</t>
  </si>
  <si>
    <t>Porte les EPI</t>
  </si>
  <si>
    <t>E11.03</t>
  </si>
  <si>
    <t>Monte et descend d'un EM</t>
  </si>
  <si>
    <t>E12.07</t>
  </si>
  <si>
    <t>Assurer la préparation de l’Engin Moteur</t>
  </si>
  <si>
    <t>Réalise une  préparation courante</t>
  </si>
  <si>
    <t>MC</t>
  </si>
  <si>
    <t>Motive les différents essais et vérifications au cours de la préparation de l’EM</t>
  </si>
  <si>
    <t>DOC + REF</t>
  </si>
  <si>
    <t>Utilise les termes précis pour désigner les organes et appareillages</t>
  </si>
  <si>
    <t xml:space="preserve">Livret technique + C28.01 </t>
  </si>
  <si>
    <t>Circuler en évolution</t>
  </si>
  <si>
    <t>Détermine la vitesse limite</t>
  </si>
  <si>
    <t>D23.05</t>
  </si>
  <si>
    <t>Connaît les conditions de mise en mouvement en EVO</t>
  </si>
  <si>
    <t>A42.02</t>
  </si>
  <si>
    <t>Connaît les moyens de recevoir les autorisations de départ</t>
  </si>
  <si>
    <t>D13.01</t>
  </si>
  <si>
    <t>Réaliser les opérations avant le départ du train</t>
  </si>
  <si>
    <t>Réalise les opérations lors de la mise en tête (si concerné)</t>
  </si>
  <si>
    <t>D23.01 + D23.04</t>
  </si>
  <si>
    <t>Réalise un essai de frein</t>
  </si>
  <si>
    <t>E12.03</t>
  </si>
  <si>
    <t>Connaît les différents essais de frein et motive ses actions</t>
  </si>
  <si>
    <t>Analyse le bulletin de freinage (si concerné)</t>
  </si>
  <si>
    <t>B11.07</t>
  </si>
  <si>
    <t>Détermine sa vitesse limite</t>
  </si>
  <si>
    <t>Réaliser une circulation</t>
  </si>
  <si>
    <t>Détermine les conditions de mise en mouvement</t>
  </si>
  <si>
    <t>D13.02</t>
  </si>
  <si>
    <t>Respecte une séquence d’arrêt et motive ses gestes</t>
  </si>
  <si>
    <t>A12.01 C13.01</t>
  </si>
  <si>
    <t>Connaît les différents TIV (mobile, temporaire, …)</t>
  </si>
  <si>
    <t>A14.04 à A14.12</t>
  </si>
  <si>
    <t>Circule en marche à vue et motive sa vitesse de circulation</t>
  </si>
  <si>
    <t>CHAPITRE 0</t>
  </si>
  <si>
    <t>Identifie avec rigueur un signal présentant un feu rouge fixe</t>
  </si>
  <si>
    <t>A11.14</t>
  </si>
  <si>
    <t>Se fait reconnaître à un signal fermé</t>
  </si>
  <si>
    <t>A11.05</t>
  </si>
  <si>
    <t>Anticipe son premier freinage</t>
  </si>
  <si>
    <t>A13.01</t>
  </si>
  <si>
    <t>Gère des arrêts en gare</t>
  </si>
  <si>
    <t>A12.01</t>
  </si>
  <si>
    <t>Respecte l’horaire et connaît les prescriptions liées à la circulation en avance</t>
  </si>
  <si>
    <t>D11.02</t>
  </si>
  <si>
    <t>Assure un balayage du pupitre régulièrement</t>
  </si>
  <si>
    <t>D24.05</t>
  </si>
  <si>
    <t>Surveille son train</t>
  </si>
  <si>
    <t>Connaît les règles d’utilisation du sifflet</t>
  </si>
  <si>
    <t>11.04</t>
  </si>
  <si>
    <t>Connaît les prescriptions liées à la relève</t>
  </si>
  <si>
    <t>C14.04</t>
  </si>
  <si>
    <t>Réaliser une manœuvre</t>
  </si>
  <si>
    <t>Connaît les signaux de manœuvre</t>
  </si>
  <si>
    <t>A33.01 à A35.04</t>
  </si>
  <si>
    <t>Connaît les différentes vitesses en manœuvre</t>
  </si>
  <si>
    <t>Circule en marche en manœuvre</t>
  </si>
  <si>
    <t>Réalise une manœuvre</t>
  </si>
  <si>
    <t>Réaliser les opérations à la fin de service</t>
  </si>
  <si>
    <t>Réalise une VAr en motivant ses actions</t>
  </si>
  <si>
    <t>Annote le registre d’entrée ou ES LOCO</t>
  </si>
  <si>
    <t>E26.02</t>
  </si>
  <si>
    <t>Annote le recto du BS</t>
  </si>
  <si>
    <t>E23.02</t>
  </si>
  <si>
    <t>Divers</t>
  </si>
  <si>
    <t>Connaît le marquage des véhicules</t>
  </si>
  <si>
    <t>B11.01 à B11.07</t>
  </si>
  <si>
    <t>Connaît les conditions d’accès en cabine</t>
  </si>
  <si>
    <t>E25.08</t>
  </si>
  <si>
    <r>
      <t>Situe les interlocuteurs du site  1</t>
    </r>
    <r>
      <rPr>
        <vertAlign val="superscript"/>
        <sz val="8"/>
        <color theme="1"/>
        <rFont val="Arial"/>
        <family val="2"/>
        <charset val="1"/>
      </rPr>
      <t>er</t>
    </r>
    <r>
      <rPr>
        <sz val="8"/>
        <color theme="1"/>
        <rFont val="Arial"/>
        <family val="2"/>
        <charset val="1"/>
      </rPr>
      <t xml:space="preserve"> emploi (agent circulation, régulateur, …)</t>
    </r>
  </si>
  <si>
    <t>E30.01</t>
  </si>
  <si>
    <t>Expliquer le rôle des agrès de couverture</t>
  </si>
  <si>
    <t>Connaît le rôle des agrès de couverture</t>
  </si>
  <si>
    <t>F44.01</t>
  </si>
  <si>
    <t>Connaît les documents à utiliser en cas d’anomalie (DDS, bulletin d’ordre, …)</t>
  </si>
  <si>
    <t>Gérer une anomalie de signalisation</t>
  </si>
  <si>
    <t>Maitrise le sondage disjonction (sans application du GD)</t>
  </si>
  <si>
    <t>Gère le franchissement d’un signal fermé à l’aide d’un bulletin de franchissement</t>
  </si>
  <si>
    <t>A11.08 A11.11 A11.13</t>
  </si>
  <si>
    <t>Gère le franchissement d’un signal éteint</t>
  </si>
  <si>
    <t>F31.01</t>
  </si>
  <si>
    <t>Gère le franchissement intempestif d’un signal présentant un aspect anormal</t>
  </si>
  <si>
    <r>
      <t xml:space="preserve">Gère la non reconnaissance du taux d’un TIV </t>
    </r>
    <r>
      <rPr>
        <sz val="8"/>
        <color theme="1"/>
        <rFont val="Arial"/>
        <family val="2"/>
        <charset val="1"/>
      </rPr>
      <t>D</t>
    </r>
  </si>
  <si>
    <t>F31.15</t>
  </si>
  <si>
    <t>Gérer une anomalie de répétition</t>
  </si>
  <si>
    <t>Gère une anomalie de répétition des signaux</t>
  </si>
  <si>
    <t>F31.01 à F31.04</t>
  </si>
  <si>
    <t>  </t>
  </si>
  <si>
    <t>Gérer une anomalie à l’infrastructure</t>
  </si>
  <si>
    <t>Réagit à un choc ou mouvement anormal</t>
  </si>
  <si>
    <t>F11.02</t>
  </si>
  <si>
    <t>Réagit à une anomalie caténaire</t>
  </si>
  <si>
    <t>F41.04</t>
  </si>
  <si>
    <t>Réagit à une anomalie de PN</t>
  </si>
  <si>
    <t>F43.02 à F43.05</t>
  </si>
  <si>
    <t>Réagit à la présence de bestiaux sur la voie ou à proximité</t>
  </si>
  <si>
    <t>F44.11</t>
  </si>
  <si>
    <t>Gère une absence ou une baisse de tension ligne</t>
  </si>
  <si>
    <t>F41.02 F41.03</t>
  </si>
  <si>
    <t>Réagir à la perception de mesures de couverture d’obstacle</t>
  </si>
  <si>
    <t>Réagit à la perception du SAR, SAL ou torche à flamme rouge</t>
  </si>
  <si>
    <t>F44.03</t>
  </si>
  <si>
    <t>Réagit à la perception de pétard(s) en dehors de tout signal</t>
  </si>
  <si>
    <t>F44.04</t>
  </si>
  <si>
    <t>Réagit à la présentation inopinée d'un SAM</t>
  </si>
  <si>
    <t>F31.09</t>
  </si>
  <si>
    <t>Gérer une erreur d’itinéraire</t>
  </si>
  <si>
    <t>Réagit lorsque la direction présentée ne correspond pas à l'itinéraire normal</t>
  </si>
  <si>
    <t>F47.01</t>
  </si>
  <si>
    <t>Réaliser une demande de secours</t>
  </si>
  <si>
    <t>Sait rédiger une demande de secours</t>
  </si>
  <si>
    <t>F45.01 à F45.02</t>
  </si>
  <si>
    <t>Assurer les fonctions de pilote et être piloté</t>
  </si>
  <si>
    <t>Connaît les prescriptions liées au pilotage</t>
  </si>
  <si>
    <t>E25.05</t>
  </si>
  <si>
    <t>Rendre compte de sa mission</t>
  </si>
  <si>
    <t>Annote le BS en entier</t>
  </si>
  <si>
    <t>Gérer une situation particulière ou une anomalie technique lors de la préparation de l’EM</t>
  </si>
  <si>
    <t>Applique les mesures contre le froid, le gel, la neige et le redoux (annexe 3 du MC)</t>
  </si>
  <si>
    <t>MC + C29.01</t>
  </si>
  <si>
    <t>Gère une anomalie lors de la PC ou de la RS dans un ET</t>
  </si>
  <si>
    <t>C24.01</t>
  </si>
  <si>
    <t>Gérer une anomalie de frein au matériel remorqué</t>
  </si>
  <si>
    <t>Gère une absence ou d'insuffisance de freinage</t>
  </si>
  <si>
    <t>F24.02</t>
  </si>
  <si>
    <t>Gère une fuite de pression CP</t>
  </si>
  <si>
    <t>F25/01</t>
  </si>
  <si>
    <t>Gère une mise en action intempestive du frein : fuite CG</t>
  </si>
  <si>
    <t>F22.01</t>
  </si>
  <si>
    <t>Gère un effort de retenue dans le train : blocage</t>
  </si>
  <si>
    <t>F23.01 à F23.02</t>
  </si>
  <si>
    <t>Isole un Véhicule</t>
  </si>
  <si>
    <t>F26.01</t>
  </si>
  <si>
    <t>Connaît les procédures liées à une rupture d’attelage</t>
  </si>
  <si>
    <t>F44.08</t>
  </si>
  <si>
    <t>Détermine la masse freinée et calcul de freinage (y compris FA/FD)</t>
  </si>
  <si>
    <t>MEMENTO</t>
  </si>
  <si>
    <t>Réalise une vérification de fonctionnement des freins (VFF)</t>
  </si>
  <si>
    <t>F27.01</t>
  </si>
  <si>
    <t>Connaît les procédures liées au déraillement</t>
  </si>
  <si>
    <t>F44.09</t>
  </si>
  <si>
    <t>Gère la présence d'une boite chaude dans son train</t>
  </si>
  <si>
    <t>F61.01 à F61.02</t>
  </si>
  <si>
    <t>Réagit à la présence d'un train circulant dans des conditions dangereuses</t>
  </si>
  <si>
    <t>F44.06</t>
  </si>
  <si>
    <t>Gérer une anomalie à l'engin moteur</t>
  </si>
  <si>
    <t>Connait les avaries diverses nécessitant des mesures techniques immédiates (EM premier emploi)</t>
  </si>
  <si>
    <t>MC + F51.08</t>
  </si>
  <si>
    <t>Choisit le bon indice pour entrer dans le GD</t>
  </si>
  <si>
    <t>TERRAIN</t>
  </si>
  <si>
    <t>Utilise le Mémento et le guide de dépannage lors d’un incident</t>
  </si>
  <si>
    <t>Remplit le registre d’entrée de l’EM ou ESLOCO</t>
  </si>
  <si>
    <t>E23.10</t>
  </si>
  <si>
    <t>Gère une anomalie KVB</t>
  </si>
  <si>
    <t>F33.03 + F33.04</t>
  </si>
  <si>
    <t>Gère une anomalie de la VACMA</t>
  </si>
  <si>
    <t>F51.09</t>
  </si>
  <si>
    <t>Gère une anomalie de sifflet</t>
  </si>
  <si>
    <t>F51.12</t>
  </si>
  <si>
    <t>Gère une anomalie à l'IV/EV</t>
  </si>
  <si>
    <t>F51.11 + C24.01</t>
  </si>
  <si>
    <t>Gère une anomalie de la radio sol train (ou de manœuvre)</t>
  </si>
  <si>
    <t>F51.10</t>
  </si>
  <si>
    <t>Circuler avec des conditions d’adhérence dégradées</t>
  </si>
  <si>
    <t>Prend en compte les conditions d’adhérence lors de la conduite du train</t>
  </si>
  <si>
    <t>D24.04</t>
  </si>
  <si>
    <t>Respecte les prescriptions relatives à l’avis d’enrayage</t>
  </si>
  <si>
    <t>Adapter sa conduite aux conditions atmosphériques</t>
  </si>
  <si>
    <t>Connaît les prescriptions liées aux conditions météorologiques dégradées</t>
  </si>
  <si>
    <t>F42.01</t>
  </si>
  <si>
    <t>Gère un mauvais captage du courant traction (givre, forte chaleur, vent violent)</t>
  </si>
  <si>
    <t>F42.02 § F42.03</t>
  </si>
  <si>
    <t>Circuler en sens inverse du sens normal</t>
  </si>
  <si>
    <t>Circule en ICS (entrée, circulation, sortie)*</t>
  </si>
  <si>
    <t>A21.01 à A21.06</t>
  </si>
  <si>
    <t>Circule en VUT (entrée, circulation, sortie)</t>
  </si>
  <si>
    <t>A23.01 à A23.04</t>
  </si>
  <si>
    <t>Circule à contre voie (entrée, circulation, sortie)</t>
  </si>
  <si>
    <t>A24.01 à A24.06</t>
  </si>
  <si>
    <t>OIJ8SplXFkufxprY_OWn2dzYS_zxBZ9PstZ78qTUYllUQVNBNlNNOUhONFg1SEtXU0tIMkk4RzQ4MS4u</t>
  </si>
  <si>
    <t>Form2</t>
  </si>
  <si>
    <t>{22726ce8-f0f9-4f20-8d20-1002bb103de9}</t>
  </si>
  <si>
    <t>MODULE 1</t>
  </si>
  <si>
    <t>Non Vu</t>
  </si>
  <si>
    <t>A Améliorer</t>
  </si>
  <si>
    <t>coef Vu</t>
  </si>
  <si>
    <t>Coeff A Améliorer</t>
  </si>
  <si>
    <t>Total</t>
  </si>
  <si>
    <t>Moyenne thèmes abordés</t>
  </si>
  <si>
    <t>Module 2</t>
  </si>
  <si>
    <t xml:space="preserve">Annote le registre d’entrée </t>
  </si>
  <si>
    <t>Module 3</t>
  </si>
  <si>
    <t>Non vu</t>
  </si>
  <si>
    <t>MOYENNE THEMES ABORDÉS</t>
  </si>
  <si>
    <t>ID</t>
  </si>
  <si>
    <t>Heure de début</t>
  </si>
  <si>
    <t>Heure de fin</t>
  </si>
  <si>
    <t>Adresse de messagerie</t>
  </si>
  <si>
    <t>Nom</t>
  </si>
  <si>
    <t>NOM2</t>
  </si>
  <si>
    <t>MODULE</t>
  </si>
  <si>
    <t>Situe les interlocuteurs du site  1er emploi (agent circulation, régulateur, …)</t>
  </si>
  <si>
    <t>Etudie et prend en compte les informations sur les différents documents : DEFIT</t>
  </si>
  <si>
    <t>Connaît les conditions de mise en mouvement en EVO2</t>
  </si>
  <si>
    <t>8307042U@commun.ad.sncf.fr</t>
  </si>
  <si>
    <t>Arnaud PETIT</t>
  </si>
  <si>
    <t>A</t>
  </si>
  <si>
    <t>1</t>
  </si>
  <si>
    <t>B</t>
  </si>
  <si>
    <t>C</t>
  </si>
  <si>
    <t>D</t>
  </si>
  <si>
    <t>2</t>
  </si>
  <si>
    <t>A améliorer</t>
  </si>
  <si>
    <t>3</t>
  </si>
  <si>
    <t>Thème abordé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</si>
</sst>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\ h:mm:ss"/>
  </numFmts>
  <fonts count="18" x14ac:knownFonts="1">
    <font>
      <sz val="11"/>
      <color theme="1"/>
      <name val="Calibri"/>
      <family val="2"/>
      <scheme val="minor"/>
    </font>
    <font>
      <b/>
      <sz val="9"/>
      <color theme="1"/>
      <name val="Arial"/>
      <family val="2"/>
      <charset val="1"/>
    </font>
    <font>
      <sz val="9"/>
      <color theme="1"/>
      <name val="Arial"/>
      <family val="2"/>
      <charset val="1"/>
    </font>
    <font>
      <b/>
      <sz val="8"/>
      <color theme="1"/>
      <name val="Arial"/>
      <family val="2"/>
      <charset val="1"/>
    </font>
    <font>
      <sz val="8"/>
      <color rgb="FF000000"/>
      <name val="Arial"/>
      <family val="2"/>
      <charset val="1"/>
    </font>
    <font>
      <sz val="10"/>
      <color theme="1"/>
      <name val="Arial"/>
      <family val="2"/>
      <charset val="1"/>
    </font>
    <font>
      <sz val="8"/>
      <color theme="1"/>
      <name val="Arial"/>
      <family val="2"/>
      <charset val="1"/>
    </font>
    <font>
      <b/>
      <sz val="8"/>
      <color rgb="FF000000"/>
      <name val="Arial"/>
      <family val="2"/>
      <charset val="1"/>
    </font>
    <font>
      <vertAlign val="superscript"/>
      <sz val="8"/>
      <color theme="1"/>
      <name val="Arial"/>
      <family val="2"/>
      <charset val="1"/>
    </font>
    <font>
      <b/>
      <sz val="10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sz val="11"/>
      <color rgb="FF444444"/>
      <name val="Calibri"/>
      <family val="2"/>
      <charset val="1"/>
    </font>
    <font>
      <sz val="10"/>
      <color rgb="FF000000"/>
      <name val="Arial"/>
      <charset val="1"/>
    </font>
    <font>
      <sz val="11"/>
      <color theme="1"/>
      <name val="Arial Black"/>
    </font>
    <font>
      <b/>
      <sz val="11"/>
      <color theme="1"/>
      <name val="Calibri"/>
      <family val="2"/>
      <scheme val="minor"/>
    </font>
    <font>
      <b/>
      <sz val="9"/>
      <color rgb="FF000000"/>
      <name val="Arial"/>
      <family val="2"/>
      <charset val="1"/>
    </font>
    <font>
      <sz val="11"/>
      <color rgb="FF000000"/>
      <name val="Arial Black"/>
    </font>
    <font>
      <b/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</fills>
  <borders count="1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0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0" fontId="6" fillId="0" borderId="2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4" fillId="6" borderId="1" xfId="0" applyFont="1" applyFill="1" applyBorder="1" applyAlignment="1">
      <alignment vertical="center" wrapText="1"/>
    </xf>
    <xf numFmtId="0" fontId="4" fillId="6" borderId="6" xfId="0" applyFont="1" applyFill="1" applyBorder="1" applyAlignment="1">
      <alignment vertical="center" wrapText="1"/>
    </xf>
    <xf numFmtId="0" fontId="6" fillId="6" borderId="2" xfId="0" applyFont="1" applyFill="1" applyBorder="1" applyAlignment="1">
      <alignment vertical="center" wrapText="1"/>
    </xf>
    <xf numFmtId="0" fontId="6" fillId="6" borderId="1" xfId="0" applyFont="1" applyFill="1" applyBorder="1" applyAlignment="1">
      <alignment vertical="center" wrapText="1"/>
    </xf>
    <xf numFmtId="0" fontId="6" fillId="6" borderId="4" xfId="0" applyFont="1" applyFill="1" applyBorder="1" applyAlignment="1">
      <alignment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13" xfId="0" applyFont="1" applyFill="1" applyBorder="1" applyAlignment="1">
      <alignment horizontal="center" vertical="center" wrapText="1"/>
    </xf>
    <xf numFmtId="0" fontId="6" fillId="7" borderId="14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25" xfId="0" applyFont="1" applyBorder="1" applyAlignment="1">
      <alignment vertical="center" wrapText="1"/>
    </xf>
    <xf numFmtId="0" fontId="6" fillId="0" borderId="26" xfId="0" applyFont="1" applyBorder="1" applyAlignment="1">
      <alignment vertical="center" wrapText="1"/>
    </xf>
    <xf numFmtId="0" fontId="5" fillId="0" borderId="27" xfId="0" applyFont="1" applyBorder="1" applyAlignment="1">
      <alignment vertical="center" wrapText="1"/>
    </xf>
    <xf numFmtId="0" fontId="5" fillId="0" borderId="25" xfId="0" applyFont="1" applyBorder="1" applyAlignment="1">
      <alignment vertical="center" wrapText="1"/>
    </xf>
    <xf numFmtId="0" fontId="5" fillId="0" borderId="28" xfId="0" applyFont="1" applyBorder="1" applyAlignment="1">
      <alignment vertical="center" wrapText="1"/>
    </xf>
    <xf numFmtId="0" fontId="5" fillId="0" borderId="24" xfId="0" applyFont="1" applyBorder="1" applyAlignment="1">
      <alignment vertical="center" wrapText="1"/>
    </xf>
    <xf numFmtId="0" fontId="5" fillId="0" borderId="26" xfId="0" applyFont="1" applyBorder="1" applyAlignment="1">
      <alignment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0" fillId="0" borderId="0" xfId="0" applyNumberFormat="1"/>
    <xf numFmtId="164" fontId="0" fillId="0" borderId="0" xfId="0" applyNumberFormat="1"/>
    <xf numFmtId="0" fontId="0" fillId="0" borderId="0" xfId="0" applyNumberFormat="1" applyAlignment="1"/>
    <xf numFmtId="49" fontId="0" fillId="0" borderId="0" xfId="0" applyNumberFormat="1"/>
    <xf numFmtId="0" fontId="0" fillId="0" borderId="0" xfId="0" applyNumberFormat="1" applyAlignment="1">
      <alignment wrapText="1"/>
    </xf>
    <xf numFmtId="0" fontId="0" fillId="0" borderId="0" xfId="0" quotePrefix="1" applyNumberFormat="1" applyAlignment="1"/>
    <xf numFmtId="0" fontId="0" fillId="0" borderId="0" xfId="0" quotePrefix="1" applyNumberFormat="1"/>
    <xf numFmtId="0" fontId="12" fillId="5" borderId="1" xfId="0" quotePrefix="1" applyFont="1" applyFill="1" applyBorder="1" applyAlignment="1">
      <alignment horizontal="center" vertical="center" wrapText="1"/>
    </xf>
    <xf numFmtId="0" fontId="5" fillId="5" borderId="25" xfId="0" applyFont="1" applyFill="1" applyBorder="1" applyAlignment="1">
      <alignment horizontal="center" vertical="center" wrapText="1"/>
    </xf>
    <xf numFmtId="0" fontId="5" fillId="5" borderId="26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 wrapText="1"/>
    </xf>
    <xf numFmtId="0" fontId="1" fillId="5" borderId="40" xfId="0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12" fillId="5" borderId="6" xfId="0" quotePrefix="1" applyFont="1" applyFill="1" applyBorder="1" applyAlignment="1">
      <alignment horizontal="center" vertical="center" wrapText="1"/>
    </xf>
    <xf numFmtId="0" fontId="7" fillId="5" borderId="43" xfId="0" applyFont="1" applyFill="1" applyBorder="1" applyAlignment="1">
      <alignment horizontal="center" vertical="center" wrapText="1"/>
    </xf>
    <xf numFmtId="0" fontId="6" fillId="5" borderId="33" xfId="0" applyFont="1" applyFill="1" applyBorder="1" applyAlignment="1">
      <alignment horizontal="center" vertical="center" wrapText="1"/>
    </xf>
    <xf numFmtId="0" fontId="5" fillId="5" borderId="46" xfId="0" applyFont="1" applyFill="1" applyBorder="1" applyAlignment="1">
      <alignment horizontal="center" vertical="center" wrapText="1"/>
    </xf>
    <xf numFmtId="0" fontId="5" fillId="5" borderId="44" xfId="0" applyFont="1" applyFill="1" applyBorder="1" applyAlignment="1">
      <alignment horizontal="center" vertical="center" wrapText="1"/>
    </xf>
    <xf numFmtId="0" fontId="5" fillId="5" borderId="20" xfId="0" applyFont="1" applyFill="1" applyBorder="1" applyAlignment="1">
      <alignment horizontal="center" vertical="center" wrapText="1"/>
    </xf>
    <xf numFmtId="0" fontId="1" fillId="5" borderId="50" xfId="0" applyFont="1" applyFill="1" applyBorder="1" applyAlignment="1">
      <alignment horizontal="center" vertical="center" wrapText="1"/>
    </xf>
    <xf numFmtId="0" fontId="6" fillId="5" borderId="32" xfId="0" applyFont="1" applyFill="1" applyBorder="1" applyAlignment="1">
      <alignment horizontal="center" vertical="center" wrapText="1"/>
    </xf>
    <xf numFmtId="0" fontId="13" fillId="5" borderId="22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1" fillId="5" borderId="47" xfId="0" applyFont="1" applyFill="1" applyBorder="1" applyAlignment="1">
      <alignment horizontal="center" vertical="center" wrapText="1"/>
    </xf>
    <xf numFmtId="0" fontId="1" fillId="8" borderId="34" xfId="0" applyFont="1" applyFill="1" applyBorder="1" applyAlignment="1">
      <alignment horizontal="center" vertical="center" wrapText="1"/>
    </xf>
    <xf numFmtId="0" fontId="10" fillId="8" borderId="40" xfId="0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14" fillId="5" borderId="36" xfId="0" applyFont="1" applyFill="1" applyBorder="1" applyAlignment="1">
      <alignment horizontal="center" vertical="center"/>
    </xf>
    <xf numFmtId="0" fontId="14" fillId="5" borderId="48" xfId="0" applyFont="1" applyFill="1" applyBorder="1" applyAlignment="1">
      <alignment horizontal="center" vertical="center"/>
    </xf>
    <xf numFmtId="0" fontId="14" fillId="5" borderId="49" xfId="0" applyFont="1" applyFill="1" applyBorder="1" applyAlignment="1">
      <alignment horizontal="center" vertical="center"/>
    </xf>
    <xf numFmtId="0" fontId="1" fillId="5" borderId="51" xfId="0" applyFont="1" applyFill="1" applyBorder="1" applyAlignment="1">
      <alignment horizontal="center" vertical="center" wrapText="1"/>
    </xf>
    <xf numFmtId="0" fontId="1" fillId="5" borderId="52" xfId="0" applyFont="1" applyFill="1" applyBorder="1" applyAlignment="1">
      <alignment horizontal="center" vertical="center" wrapText="1"/>
    </xf>
    <xf numFmtId="0" fontId="1" fillId="5" borderId="53" xfId="0" applyFont="1" applyFill="1" applyBorder="1" applyAlignment="1">
      <alignment horizontal="center" vertical="center" wrapText="1"/>
    </xf>
    <xf numFmtId="0" fontId="1" fillId="8" borderId="54" xfId="0" applyFont="1" applyFill="1" applyBorder="1" applyAlignment="1">
      <alignment horizontal="center" vertical="center" wrapText="1"/>
    </xf>
    <xf numFmtId="0" fontId="1" fillId="8" borderId="55" xfId="0" applyFont="1" applyFill="1" applyBorder="1" applyAlignment="1">
      <alignment horizontal="center" vertical="center" wrapText="1"/>
    </xf>
    <xf numFmtId="0" fontId="4" fillId="5" borderId="59" xfId="0" applyFont="1" applyFill="1" applyBorder="1" applyAlignment="1">
      <alignment horizontal="center" vertical="center" wrapText="1"/>
    </xf>
    <xf numFmtId="0" fontId="4" fillId="5" borderId="57" xfId="0" applyFont="1" applyFill="1" applyBorder="1" applyAlignment="1">
      <alignment horizontal="center" vertical="center" wrapText="1"/>
    </xf>
    <xf numFmtId="0" fontId="1" fillId="5" borderId="65" xfId="0" applyFont="1" applyFill="1" applyBorder="1" applyAlignment="1">
      <alignment horizontal="center" vertical="center" wrapText="1"/>
    </xf>
    <xf numFmtId="0" fontId="15" fillId="5" borderId="66" xfId="0" applyFont="1" applyFill="1" applyBorder="1" applyAlignment="1">
      <alignment horizontal="center" vertical="center" wrapText="1"/>
    </xf>
    <xf numFmtId="0" fontId="15" fillId="5" borderId="53" xfId="0" applyFont="1" applyFill="1" applyBorder="1" applyAlignment="1">
      <alignment horizontal="center" vertical="center" wrapText="1"/>
    </xf>
    <xf numFmtId="0" fontId="1" fillId="8" borderId="67" xfId="0" applyFont="1" applyFill="1" applyBorder="1" applyAlignment="1">
      <alignment horizontal="center" vertical="center" wrapText="1"/>
    </xf>
    <xf numFmtId="0" fontId="10" fillId="8" borderId="55" xfId="0" applyFont="1" applyFill="1" applyBorder="1" applyAlignment="1">
      <alignment horizontal="center" vertical="center" wrapText="1"/>
    </xf>
    <xf numFmtId="0" fontId="6" fillId="5" borderId="69" xfId="0" applyFont="1" applyFill="1" applyBorder="1" applyAlignment="1">
      <alignment horizontal="center" vertical="center" wrapText="1"/>
    </xf>
    <xf numFmtId="0" fontId="14" fillId="5" borderId="76" xfId="0" applyFont="1" applyFill="1" applyBorder="1" applyAlignment="1">
      <alignment horizontal="center" vertical="center"/>
    </xf>
    <xf numFmtId="0" fontId="0" fillId="5" borderId="77" xfId="0" applyFill="1" applyBorder="1" applyAlignment="1">
      <alignment horizontal="center" vertical="center"/>
    </xf>
    <xf numFmtId="0" fontId="14" fillId="5" borderId="65" xfId="0" applyFont="1" applyFill="1" applyBorder="1" applyAlignment="1">
      <alignment horizontal="center" vertical="center"/>
    </xf>
    <xf numFmtId="0" fontId="14" fillId="5" borderId="53" xfId="0" applyFont="1" applyFill="1" applyBorder="1" applyAlignment="1">
      <alignment horizontal="center" vertical="center"/>
    </xf>
    <xf numFmtId="0" fontId="4" fillId="5" borderId="85" xfId="0" applyFont="1" applyFill="1" applyBorder="1" applyAlignment="1">
      <alignment horizontal="center" vertical="center" wrapText="1"/>
    </xf>
    <xf numFmtId="0" fontId="4" fillId="5" borderId="73" xfId="0" applyFont="1" applyFill="1" applyBorder="1" applyAlignment="1">
      <alignment horizontal="center" vertical="center" wrapText="1"/>
    </xf>
    <xf numFmtId="0" fontId="6" fillId="5" borderId="72" xfId="0" applyFont="1" applyFill="1" applyBorder="1" applyAlignment="1">
      <alignment horizontal="center" vertical="center" wrapText="1"/>
    </xf>
    <xf numFmtId="0" fontId="6" fillId="5" borderId="86" xfId="0" applyFont="1" applyFill="1" applyBorder="1" applyAlignment="1">
      <alignment horizontal="center" vertical="center" wrapText="1"/>
    </xf>
    <xf numFmtId="0" fontId="0" fillId="5" borderId="72" xfId="0" applyFill="1" applyBorder="1" applyAlignment="1">
      <alignment horizontal="center" vertical="center"/>
    </xf>
    <xf numFmtId="0" fontId="0" fillId="5" borderId="73" xfId="0" applyFill="1" applyBorder="1" applyAlignment="1">
      <alignment horizontal="center" vertical="center"/>
    </xf>
    <xf numFmtId="0" fontId="0" fillId="5" borderId="76" xfId="0" applyFill="1" applyBorder="1" applyAlignment="1">
      <alignment horizontal="center" vertical="center"/>
    </xf>
    <xf numFmtId="0" fontId="4" fillId="5" borderId="88" xfId="0" applyFont="1" applyFill="1" applyBorder="1" applyAlignment="1">
      <alignment horizontal="center" vertical="center" wrapText="1"/>
    </xf>
    <xf numFmtId="0" fontId="4" fillId="5" borderId="89" xfId="0" applyFont="1" applyFill="1" applyBorder="1" applyAlignment="1">
      <alignment horizontal="center" vertical="center" wrapText="1"/>
    </xf>
    <xf numFmtId="0" fontId="6" fillId="5" borderId="90" xfId="0" applyFont="1" applyFill="1" applyBorder="1" applyAlignment="1">
      <alignment horizontal="center" vertical="center" wrapText="1"/>
    </xf>
    <xf numFmtId="0" fontId="6" fillId="5" borderId="91" xfId="0" applyFont="1" applyFill="1" applyBorder="1" applyAlignment="1">
      <alignment horizontal="center" vertical="center" wrapText="1"/>
    </xf>
    <xf numFmtId="0" fontId="0" fillId="5" borderId="92" xfId="0" applyFill="1" applyBorder="1" applyAlignment="1">
      <alignment horizontal="center" vertical="center"/>
    </xf>
    <xf numFmtId="0" fontId="0" fillId="8" borderId="78" xfId="0" applyFill="1" applyBorder="1" applyAlignment="1">
      <alignment horizontal="center" vertical="center"/>
    </xf>
    <xf numFmtId="0" fontId="5" fillId="5" borderId="90" xfId="0" applyFont="1" applyFill="1" applyBorder="1" applyAlignment="1">
      <alignment horizontal="center" vertical="center" wrapText="1"/>
    </xf>
    <xf numFmtId="0" fontId="5" fillId="5" borderId="91" xfId="0" applyFont="1" applyFill="1" applyBorder="1" applyAlignment="1">
      <alignment horizontal="center" vertical="center" wrapText="1"/>
    </xf>
    <xf numFmtId="0" fontId="5" fillId="5" borderId="89" xfId="0" applyFont="1" applyFill="1" applyBorder="1" applyAlignment="1">
      <alignment horizontal="center" vertical="center" wrapText="1"/>
    </xf>
    <xf numFmtId="0" fontId="0" fillId="5" borderId="84" xfId="0" applyFill="1" applyBorder="1" applyAlignment="1">
      <alignment horizontal="center" vertical="center"/>
    </xf>
    <xf numFmtId="0" fontId="0" fillId="5" borderId="87" xfId="0" applyFill="1" applyBorder="1" applyAlignment="1">
      <alignment horizontal="center" vertical="center"/>
    </xf>
    <xf numFmtId="0" fontId="0" fillId="5" borderId="58" xfId="0" applyFill="1" applyBorder="1" applyAlignment="1">
      <alignment horizontal="center" vertical="center"/>
    </xf>
    <xf numFmtId="0" fontId="0" fillId="9" borderId="80" xfId="0" applyFill="1" applyBorder="1" applyAlignment="1">
      <alignment horizontal="center" vertical="center"/>
    </xf>
    <xf numFmtId="0" fontId="5" fillId="5" borderId="31" xfId="0" applyFont="1" applyFill="1" applyBorder="1" applyAlignment="1">
      <alignment horizontal="center" vertical="center" wrapText="1"/>
    </xf>
    <xf numFmtId="0" fontId="4" fillId="5" borderId="20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16" fillId="8" borderId="100" xfId="0" applyFont="1" applyFill="1" applyBorder="1" applyAlignment="1">
      <alignment horizontal="center" vertical="center"/>
    </xf>
    <xf numFmtId="0" fontId="15" fillId="8" borderId="21" xfId="0" applyFont="1" applyFill="1" applyBorder="1" applyAlignment="1">
      <alignment horizontal="center" vertical="center" wrapText="1"/>
    </xf>
    <xf numFmtId="0" fontId="17" fillId="8" borderId="103" xfId="0" applyFont="1" applyFill="1" applyBorder="1" applyAlignment="1">
      <alignment horizontal="center" vertical="center"/>
    </xf>
    <xf numFmtId="0" fontId="17" fillId="8" borderId="101" xfId="0" applyFont="1" applyFill="1" applyBorder="1" applyAlignment="1">
      <alignment horizontal="center" vertical="center"/>
    </xf>
    <xf numFmtId="0" fontId="0" fillId="5" borderId="104" xfId="0" applyFill="1" applyBorder="1" applyAlignment="1">
      <alignment horizontal="center" vertical="center"/>
    </xf>
    <xf numFmtId="0" fontId="14" fillId="5" borderId="105" xfId="0" applyFont="1" applyFill="1" applyBorder="1" applyAlignment="1">
      <alignment horizontal="center" vertical="center"/>
    </xf>
    <xf numFmtId="0" fontId="0" fillId="5" borderId="49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14" fillId="5" borderId="47" xfId="0" applyFont="1" applyFill="1" applyBorder="1" applyAlignment="1">
      <alignment horizontal="center" vertical="center"/>
    </xf>
    <xf numFmtId="0" fontId="17" fillId="8" borderId="21" xfId="0" applyFont="1" applyFill="1" applyBorder="1" applyAlignment="1">
      <alignment horizontal="center" vertical="center"/>
    </xf>
    <xf numFmtId="0" fontId="11" fillId="5" borderId="12" xfId="0" quotePrefix="1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5" fillId="5" borderId="33" xfId="0" applyFont="1" applyFill="1" applyBorder="1" applyAlignment="1">
      <alignment horizontal="center" vertical="center" wrapText="1"/>
    </xf>
    <xf numFmtId="0" fontId="1" fillId="5" borderId="105" xfId="0" applyFont="1" applyFill="1" applyBorder="1" applyAlignment="1">
      <alignment horizontal="center" vertical="center" wrapText="1"/>
    </xf>
    <xf numFmtId="0" fontId="15" fillId="8" borderId="10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06" xfId="0" applyFont="1" applyFill="1" applyBorder="1" applyAlignment="1">
      <alignment horizontal="center" vertical="center" wrapText="1"/>
    </xf>
    <xf numFmtId="0" fontId="0" fillId="5" borderId="102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101" xfId="0" applyFill="1" applyBorder="1"/>
    <xf numFmtId="0" fontId="11" fillId="0" borderId="24" xfId="0" quotePrefix="1" applyFont="1" applyBorder="1" applyAlignment="1">
      <alignment horizontal="center" vertical="center"/>
    </xf>
    <xf numFmtId="0" fontId="11" fillId="0" borderId="12" xfId="0" quotePrefix="1" applyFont="1" applyBorder="1" applyAlignment="1">
      <alignment horizontal="center" vertical="center"/>
    </xf>
    <xf numFmtId="0" fontId="11" fillId="0" borderId="33" xfId="0" quotePrefix="1" applyFont="1" applyBorder="1" applyAlignment="1">
      <alignment horizontal="center" vertical="center"/>
    </xf>
    <xf numFmtId="0" fontId="11" fillId="0" borderId="28" xfId="0" quotePrefix="1" applyFont="1" applyBorder="1" applyAlignment="1">
      <alignment horizontal="center" vertical="center"/>
    </xf>
    <xf numFmtId="0" fontId="0" fillId="5" borderId="106" xfId="0" applyFill="1" applyBorder="1" applyAlignment="1">
      <alignment horizontal="center" vertical="center"/>
    </xf>
    <xf numFmtId="0" fontId="1" fillId="8" borderId="35" xfId="0" applyFont="1" applyFill="1" applyBorder="1" applyAlignment="1">
      <alignment horizontal="center" vertical="center" wrapText="1"/>
    </xf>
    <xf numFmtId="0" fontId="1" fillId="8" borderId="50" xfId="0" applyFont="1" applyFill="1" applyBorder="1" applyAlignment="1">
      <alignment horizontal="center" vertical="center" wrapText="1"/>
    </xf>
    <xf numFmtId="0" fontId="1" fillId="8" borderId="107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vertical="center"/>
    </xf>
    <xf numFmtId="0" fontId="4" fillId="5" borderId="15" xfId="0" applyFont="1" applyFill="1" applyBorder="1" applyAlignment="1">
      <alignment horizontal="center" vertical="center" wrapText="1"/>
    </xf>
    <xf numFmtId="0" fontId="5" fillId="5" borderId="111" xfId="0" applyFont="1" applyFill="1" applyBorder="1" applyAlignment="1">
      <alignment horizontal="center" vertical="center" wrapText="1"/>
    </xf>
    <xf numFmtId="0" fontId="6" fillId="5" borderId="111" xfId="0" applyFont="1" applyFill="1" applyBorder="1" applyAlignment="1">
      <alignment horizontal="center" vertical="center" wrapText="1"/>
    </xf>
    <xf numFmtId="0" fontId="14" fillId="5" borderId="40" xfId="0" applyFont="1" applyFill="1" applyBorder="1" applyAlignment="1">
      <alignment horizontal="center" vertical="center"/>
    </xf>
    <xf numFmtId="0" fontId="1" fillId="8" borderId="108" xfId="0" applyFont="1" applyFill="1" applyBorder="1" applyAlignment="1">
      <alignment horizontal="center" vertical="center" wrapText="1"/>
    </xf>
    <xf numFmtId="0" fontId="0" fillId="5" borderId="40" xfId="0" applyFill="1" applyBorder="1" applyAlignment="1">
      <alignment horizontal="center" vertical="center"/>
    </xf>
    <xf numFmtId="0" fontId="6" fillId="5" borderId="109" xfId="0" applyFont="1" applyFill="1" applyBorder="1" applyAlignment="1">
      <alignment horizontal="center" vertical="center" wrapText="1"/>
    </xf>
    <xf numFmtId="0" fontId="14" fillId="5" borderId="108" xfId="0" applyFont="1" applyFill="1" applyBorder="1" applyAlignment="1">
      <alignment horizontal="center" vertical="center"/>
    </xf>
    <xf numFmtId="0" fontId="0" fillId="8" borderId="108" xfId="0" applyFill="1" applyBorder="1" applyAlignment="1">
      <alignment horizontal="center" vertical="center"/>
    </xf>
    <xf numFmtId="0" fontId="0" fillId="5" borderId="111" xfId="0" applyFill="1" applyBorder="1" applyAlignment="1">
      <alignment horizontal="center" vertical="center"/>
    </xf>
    <xf numFmtId="0" fontId="0" fillId="8" borderId="118" xfId="0" applyFill="1" applyBorder="1" applyAlignment="1">
      <alignment horizontal="center" vertical="center"/>
    </xf>
    <xf numFmtId="0" fontId="0" fillId="5" borderId="109" xfId="0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9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7" borderId="11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1" fillId="0" borderId="5" xfId="0" quotePrefix="1" applyFont="1" applyBorder="1" applyAlignment="1">
      <alignment horizontal="center" vertical="center"/>
    </xf>
    <xf numFmtId="0" fontId="11" fillId="0" borderId="7" xfId="0" quotePrefix="1" applyFont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0" fillId="5" borderId="93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6" fillId="5" borderId="31" xfId="0" applyFont="1" applyFill="1" applyBorder="1" applyAlignment="1">
      <alignment horizontal="center" vertical="center" wrapText="1"/>
    </xf>
    <xf numFmtId="0" fontId="6" fillId="5" borderId="59" xfId="0" applyFont="1" applyFill="1" applyBorder="1" applyAlignment="1">
      <alignment horizontal="center" vertical="center" wrapText="1"/>
    </xf>
    <xf numFmtId="0" fontId="6" fillId="5" borderId="88" xfId="0" applyFont="1" applyFill="1" applyBorder="1" applyAlignment="1">
      <alignment horizontal="center" vertical="center" wrapText="1"/>
    </xf>
    <xf numFmtId="0" fontId="6" fillId="5" borderId="89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0" fontId="0" fillId="5" borderId="89" xfId="0" applyFill="1" applyBorder="1" applyAlignment="1">
      <alignment horizontal="center" vertical="center"/>
    </xf>
    <xf numFmtId="0" fontId="5" fillId="5" borderId="69" xfId="0" applyFont="1" applyFill="1" applyBorder="1" applyAlignment="1">
      <alignment horizontal="center" vertical="center" wrapText="1"/>
    </xf>
    <xf numFmtId="0" fontId="5" fillId="5" borderId="59" xfId="0" applyFont="1" applyFill="1" applyBorder="1" applyAlignment="1">
      <alignment horizontal="center" vertical="center" wrapText="1"/>
    </xf>
    <xf numFmtId="0" fontId="0" fillId="5" borderId="69" xfId="0" applyFill="1" applyBorder="1" applyAlignment="1">
      <alignment horizontal="center" vertical="center"/>
    </xf>
    <xf numFmtId="0" fontId="0" fillId="5" borderId="90" xfId="0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5" fillId="5" borderId="73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86" xfId="0" applyFont="1" applyFill="1" applyBorder="1" applyAlignment="1">
      <alignment horizontal="center" vertical="center" wrapText="1"/>
    </xf>
    <xf numFmtId="0" fontId="6" fillId="5" borderId="85" xfId="0" applyFont="1" applyFill="1" applyBorder="1" applyAlignment="1">
      <alignment horizontal="center" vertical="center" wrapText="1"/>
    </xf>
    <xf numFmtId="0" fontId="6" fillId="5" borderId="73" xfId="0" applyFont="1" applyFill="1" applyBorder="1" applyAlignment="1">
      <alignment horizontal="center" vertical="center" wrapText="1"/>
    </xf>
    <xf numFmtId="0" fontId="5" fillId="5" borderId="72" xfId="0" applyFont="1" applyFill="1" applyBorder="1" applyAlignment="1">
      <alignment horizontal="center" vertical="center" wrapText="1"/>
    </xf>
    <xf numFmtId="0" fontId="0" fillId="5" borderId="116" xfId="0" applyFill="1" applyBorder="1" applyAlignment="1">
      <alignment horizontal="center" vertical="center"/>
    </xf>
    <xf numFmtId="0" fontId="0" fillId="5" borderId="113" xfId="0" applyFill="1" applyBorder="1" applyAlignment="1">
      <alignment horizontal="center" vertical="center"/>
    </xf>
    <xf numFmtId="0" fontId="0" fillId="5" borderId="11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 wrapText="1"/>
    </xf>
    <xf numFmtId="0" fontId="4" fillId="5" borderId="28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113" xfId="0" applyFont="1" applyFill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9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7" borderId="1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10" fillId="2" borderId="22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5" borderId="41" xfId="0" applyFont="1" applyFill="1" applyBorder="1" applyAlignment="1">
      <alignment horizontal="center" vertical="center" wrapText="1"/>
    </xf>
    <xf numFmtId="0" fontId="3" fillId="5" borderId="38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10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3" fillId="5" borderId="37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11" fillId="0" borderId="4" xfId="0" quotePrefix="1" applyFont="1" applyBorder="1" applyAlignment="1">
      <alignment horizontal="center" vertical="center"/>
    </xf>
    <xf numFmtId="0" fontId="11" fillId="0" borderId="10" xfId="0" quotePrefix="1" applyFont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11" fillId="0" borderId="5" xfId="0" quotePrefix="1" applyFont="1" applyBorder="1" applyAlignment="1">
      <alignment horizontal="center" vertical="center"/>
    </xf>
    <xf numFmtId="0" fontId="11" fillId="0" borderId="7" xfId="0" quotePrefix="1" applyFont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3" fillId="5" borderId="84" xfId="0" applyFont="1" applyFill="1" applyBorder="1" applyAlignment="1">
      <alignment horizontal="center" vertical="center" wrapText="1"/>
    </xf>
    <xf numFmtId="0" fontId="3" fillId="5" borderId="87" xfId="0" applyFont="1" applyFill="1" applyBorder="1" applyAlignment="1">
      <alignment horizontal="center" vertical="center" wrapText="1"/>
    </xf>
    <xf numFmtId="0" fontId="5" fillId="5" borderId="75" xfId="0" applyFont="1" applyFill="1" applyBorder="1" applyAlignment="1">
      <alignment horizontal="center" vertical="center" wrapText="1"/>
    </xf>
    <xf numFmtId="0" fontId="5" fillId="5" borderId="57" xfId="0" applyFont="1" applyFill="1" applyBorder="1" applyAlignment="1">
      <alignment horizontal="center" vertical="center" wrapText="1"/>
    </xf>
    <xf numFmtId="0" fontId="5" fillId="5" borderId="73" xfId="0" applyFont="1" applyFill="1" applyBorder="1" applyAlignment="1">
      <alignment horizontal="center" vertical="center" wrapText="1"/>
    </xf>
    <xf numFmtId="0" fontId="5" fillId="5" borderId="59" xfId="0" applyFont="1" applyFill="1" applyBorder="1" applyAlignment="1">
      <alignment horizontal="center" vertical="center" wrapText="1"/>
    </xf>
    <xf numFmtId="0" fontId="3" fillId="5" borderId="58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75" xfId="0" applyFont="1" applyFill="1" applyBorder="1" applyAlignment="1">
      <alignment horizontal="center" vertical="center" wrapText="1"/>
    </xf>
    <xf numFmtId="0" fontId="6" fillId="5" borderId="57" xfId="0" applyFont="1" applyFill="1" applyBorder="1" applyAlignment="1">
      <alignment horizontal="center" vertical="center" wrapText="1"/>
    </xf>
    <xf numFmtId="0" fontId="5" fillId="5" borderId="74" xfId="0" applyFont="1" applyFill="1" applyBorder="1" applyAlignment="1">
      <alignment horizontal="center" vertical="center" wrapText="1"/>
    </xf>
    <xf numFmtId="0" fontId="5" fillId="5" borderId="68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29" xfId="0" applyFont="1" applyFill="1" applyBorder="1" applyAlignment="1">
      <alignment horizontal="center" vertical="center" wrapText="1"/>
    </xf>
    <xf numFmtId="0" fontId="3" fillId="5" borderId="60" xfId="0" applyFont="1" applyFill="1" applyBorder="1" applyAlignment="1">
      <alignment horizontal="center" vertical="center" wrapText="1"/>
    </xf>
    <xf numFmtId="0" fontId="3" fillId="5" borderId="56" xfId="0" applyFont="1" applyFill="1" applyBorder="1" applyAlignment="1">
      <alignment horizontal="center" vertical="center" wrapText="1"/>
    </xf>
    <xf numFmtId="0" fontId="5" fillId="5" borderId="86" xfId="0" applyFont="1" applyFill="1" applyBorder="1" applyAlignment="1">
      <alignment horizontal="center" vertical="center" wrapText="1"/>
    </xf>
    <xf numFmtId="0" fontId="6" fillId="5" borderId="85" xfId="0" applyFont="1" applyFill="1" applyBorder="1" applyAlignment="1">
      <alignment horizontal="center" vertical="center" wrapText="1"/>
    </xf>
    <xf numFmtId="0" fontId="6" fillId="5" borderId="73" xfId="0" applyFont="1" applyFill="1" applyBorder="1" applyAlignment="1">
      <alignment horizontal="center" vertical="center" wrapText="1"/>
    </xf>
    <xf numFmtId="0" fontId="6" fillId="5" borderId="59" xfId="0" applyFont="1" applyFill="1" applyBorder="1" applyAlignment="1">
      <alignment horizontal="center" vertical="center" wrapText="1"/>
    </xf>
    <xf numFmtId="0" fontId="5" fillId="5" borderId="72" xfId="0" applyFont="1" applyFill="1" applyBorder="1" applyAlignment="1">
      <alignment horizontal="center" vertical="center" wrapText="1"/>
    </xf>
    <xf numFmtId="0" fontId="5" fillId="5" borderId="69" xfId="0" applyFont="1" applyFill="1" applyBorder="1" applyAlignment="1">
      <alignment horizontal="center" vertical="center" wrapText="1"/>
    </xf>
    <xf numFmtId="0" fontId="6" fillId="5" borderId="88" xfId="0" applyFont="1" applyFill="1" applyBorder="1" applyAlignment="1">
      <alignment horizontal="center" vertical="center" wrapText="1"/>
    </xf>
    <xf numFmtId="0" fontId="6" fillId="5" borderId="89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91" xfId="0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0" fontId="0" fillId="5" borderId="89" xfId="0" applyFill="1" applyBorder="1" applyAlignment="1">
      <alignment horizontal="center" vertical="center"/>
    </xf>
    <xf numFmtId="0" fontId="0" fillId="5" borderId="69" xfId="0" applyFill="1" applyBorder="1" applyAlignment="1">
      <alignment horizontal="center" vertical="center"/>
    </xf>
    <xf numFmtId="0" fontId="0" fillId="5" borderId="90" xfId="0" applyFill="1" applyBorder="1" applyAlignment="1">
      <alignment horizontal="center" vertical="center"/>
    </xf>
    <xf numFmtId="0" fontId="6" fillId="5" borderId="31" xfId="0" applyFont="1" applyFill="1" applyBorder="1" applyAlignment="1">
      <alignment horizontal="center" vertical="center" wrapText="1"/>
    </xf>
    <xf numFmtId="0" fontId="6" fillId="5" borderId="63" xfId="0" applyFont="1" applyFill="1" applyBorder="1" applyAlignment="1">
      <alignment horizontal="center" vertical="center" wrapText="1"/>
    </xf>
    <xf numFmtId="0" fontId="6" fillId="5" borderId="97" xfId="0" applyFont="1" applyFill="1" applyBorder="1" applyAlignment="1">
      <alignment horizontal="center" vertical="center" wrapText="1"/>
    </xf>
    <xf numFmtId="0" fontId="6" fillId="5" borderId="99" xfId="0" applyFont="1" applyFill="1" applyBorder="1" applyAlignment="1">
      <alignment horizontal="center" vertical="center" wrapText="1"/>
    </xf>
    <xf numFmtId="0" fontId="6" fillId="5" borderId="96" xfId="0" applyFont="1" applyFill="1" applyBorder="1" applyAlignment="1">
      <alignment horizontal="center" vertical="center" wrapText="1"/>
    </xf>
    <xf numFmtId="0" fontId="6" fillId="5" borderId="98" xfId="0" applyFont="1" applyFill="1" applyBorder="1" applyAlignment="1">
      <alignment horizontal="center" vertical="center" wrapText="1"/>
    </xf>
    <xf numFmtId="0" fontId="7" fillId="5" borderId="84" xfId="0" applyFont="1" applyFill="1" applyBorder="1" applyAlignment="1">
      <alignment horizontal="center" vertical="center" wrapText="1"/>
    </xf>
    <xf numFmtId="0" fontId="7" fillId="5" borderId="58" xfId="0" applyFont="1" applyFill="1" applyBorder="1" applyAlignment="1">
      <alignment horizontal="center" vertical="center" wrapText="1"/>
    </xf>
    <xf numFmtId="0" fontId="7" fillId="5" borderId="87" xfId="0" applyFont="1" applyFill="1" applyBorder="1" applyAlignment="1">
      <alignment horizontal="center" vertical="center" wrapText="1"/>
    </xf>
    <xf numFmtId="0" fontId="7" fillId="5" borderId="61" xfId="0" applyFont="1" applyFill="1" applyBorder="1" applyAlignment="1">
      <alignment horizontal="center" vertical="center" wrapText="1"/>
    </xf>
    <xf numFmtId="0" fontId="7" fillId="5" borderId="62" xfId="0" applyFont="1" applyFill="1" applyBorder="1" applyAlignment="1">
      <alignment horizontal="center" vertical="center" wrapText="1"/>
    </xf>
    <xf numFmtId="0" fontId="6" fillId="5" borderId="94" xfId="0" applyFont="1" applyFill="1" applyBorder="1" applyAlignment="1">
      <alignment horizontal="center" vertical="center" wrapText="1"/>
    </xf>
    <xf numFmtId="0" fontId="6" fillId="5" borderId="95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0" fillId="5" borderId="65" xfId="0" applyFill="1" applyBorder="1" applyAlignment="1">
      <alignment horizontal="center" vertical="center"/>
    </xf>
    <xf numFmtId="0" fontId="0" fillId="5" borderId="74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75" xfId="0" applyFill="1" applyBorder="1" applyAlignment="1">
      <alignment horizontal="center" vertical="center"/>
    </xf>
    <xf numFmtId="0" fontId="0" fillId="5" borderId="93" xfId="0" applyFill="1" applyBorder="1" applyAlignment="1">
      <alignment horizontal="center" vertical="center"/>
    </xf>
    <xf numFmtId="0" fontId="0" fillId="5" borderId="79" xfId="0" applyFill="1" applyBorder="1" applyAlignment="1">
      <alignment horizontal="center" vertical="center"/>
    </xf>
    <xf numFmtId="0" fontId="0" fillId="5" borderId="81" xfId="0" applyFill="1" applyBorder="1" applyAlignment="1">
      <alignment horizontal="center" vertical="center"/>
    </xf>
    <xf numFmtId="0" fontId="0" fillId="5" borderId="82" xfId="0" applyFill="1" applyBorder="1" applyAlignment="1">
      <alignment horizontal="center" vertical="center"/>
    </xf>
    <xf numFmtId="0" fontId="0" fillId="5" borderId="83" xfId="0" applyFill="1" applyBorder="1" applyAlignment="1">
      <alignment horizontal="center" vertical="center"/>
    </xf>
    <xf numFmtId="0" fontId="0" fillId="5" borderId="68" xfId="0" applyFill="1" applyBorder="1" applyAlignment="1">
      <alignment horizontal="center" vertical="center"/>
    </xf>
    <xf numFmtId="0" fontId="0" fillId="5" borderId="70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0" fontId="0" fillId="5" borderId="64" xfId="0" applyFill="1" applyBorder="1" applyAlignment="1">
      <alignment horizontal="center" vertical="center"/>
    </xf>
    <xf numFmtId="0" fontId="0" fillId="5" borderId="78" xfId="0" applyFill="1" applyBorder="1" applyAlignment="1">
      <alignment horizontal="center" vertical="center"/>
    </xf>
    <xf numFmtId="0" fontId="0" fillId="5" borderId="80" xfId="0" applyFill="1" applyBorder="1" applyAlignment="1">
      <alignment horizontal="center" vertical="center"/>
    </xf>
    <xf numFmtId="0" fontId="6" fillId="5" borderId="29" xfId="0" applyFont="1" applyFill="1" applyBorder="1" applyAlignment="1">
      <alignment horizontal="center" vertical="center" wrapText="1"/>
    </xf>
    <xf numFmtId="0" fontId="6" fillId="5" borderId="71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6" fillId="5" borderId="64" xfId="0" applyFont="1" applyFill="1" applyBorder="1" applyAlignment="1">
      <alignment horizontal="center" vertical="center" wrapText="1"/>
    </xf>
    <xf numFmtId="0" fontId="7" fillId="5" borderId="41" xfId="0" applyFont="1" applyFill="1" applyBorder="1" applyAlignment="1">
      <alignment horizontal="center" vertical="center" wrapText="1"/>
    </xf>
    <xf numFmtId="0" fontId="7" fillId="5" borderId="38" xfId="0" applyFont="1" applyFill="1" applyBorder="1" applyAlignment="1">
      <alignment horizontal="center" vertical="center" wrapText="1"/>
    </xf>
    <xf numFmtId="0" fontId="7" fillId="5" borderId="39" xfId="0" applyFont="1" applyFill="1" applyBorder="1" applyAlignment="1">
      <alignment horizontal="center" vertical="center" wrapText="1"/>
    </xf>
    <xf numFmtId="0" fontId="4" fillId="5" borderId="24" xfId="0" applyFont="1" applyFill="1" applyBorder="1" applyAlignment="1">
      <alignment horizontal="center" vertical="center" wrapText="1"/>
    </xf>
    <xf numFmtId="0" fontId="4" fillId="5" borderId="28" xfId="0" applyFont="1" applyFill="1" applyBorder="1" applyAlignment="1">
      <alignment horizontal="center" vertical="center" wrapText="1"/>
    </xf>
    <xf numFmtId="0" fontId="6" fillId="5" borderId="24" xfId="0" applyFont="1" applyFill="1" applyBorder="1" applyAlignment="1">
      <alignment horizontal="center" vertical="center" wrapText="1"/>
    </xf>
    <xf numFmtId="0" fontId="6" fillId="5" borderId="27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3" fillId="5" borderId="42" xfId="0" applyFont="1" applyFill="1" applyBorder="1" applyAlignment="1">
      <alignment horizontal="center" vertical="center" wrapText="1"/>
    </xf>
    <xf numFmtId="0" fontId="6" fillId="5" borderId="112" xfId="0" applyFont="1" applyFill="1" applyBorder="1" applyAlignment="1">
      <alignment horizontal="center" vertical="center" wrapText="1"/>
    </xf>
    <xf numFmtId="0" fontId="6" fillId="5" borderId="113" xfId="0" applyFont="1" applyFill="1" applyBorder="1" applyAlignment="1">
      <alignment horizontal="center" vertical="center" wrapText="1"/>
    </xf>
    <xf numFmtId="0" fontId="6" fillId="5" borderId="28" xfId="0" applyFont="1" applyFill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112" xfId="0" applyFont="1" applyFill="1" applyBorder="1" applyAlignment="1">
      <alignment horizontal="center" vertical="center" wrapText="1"/>
    </xf>
    <xf numFmtId="0" fontId="5" fillId="5" borderId="110" xfId="0" applyFont="1" applyFill="1" applyBorder="1" applyAlignment="1">
      <alignment horizontal="center" vertical="center" wrapText="1"/>
    </xf>
    <xf numFmtId="0" fontId="0" fillId="5" borderId="116" xfId="0" applyFill="1" applyBorder="1" applyAlignment="1">
      <alignment horizontal="center" vertical="center"/>
    </xf>
    <xf numFmtId="0" fontId="0" fillId="5" borderId="117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114" xfId="0" applyFill="1" applyBorder="1" applyAlignment="1">
      <alignment horizontal="center" vertical="center"/>
    </xf>
    <xf numFmtId="0" fontId="0" fillId="5" borderId="115" xfId="0" applyFill="1" applyBorder="1" applyAlignment="1">
      <alignment horizontal="center" vertical="center"/>
    </xf>
    <xf numFmtId="0" fontId="0" fillId="5" borderId="112" xfId="0" applyFill="1" applyBorder="1" applyAlignment="1">
      <alignment horizontal="center" vertical="center"/>
    </xf>
    <xf numFmtId="0" fontId="0" fillId="5" borderId="113" xfId="0" applyFill="1" applyBorder="1" applyAlignment="1">
      <alignment horizontal="center" vertical="center"/>
    </xf>
    <xf numFmtId="0" fontId="0" fillId="5" borderId="110" xfId="0" applyFill="1" applyBorder="1" applyAlignment="1">
      <alignment horizontal="center" vertical="center"/>
    </xf>
  </cellXfs>
  <cellStyles count="1">
    <cellStyle name="Normal" xfId="0" builtinId="0"/>
  </cellStyles>
  <dxfs count="4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5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'Module 1'!$J$1</c:f>
              <c:strCache>
                <c:ptCount val="1"/>
                <c:pt idx="0">
                  <c:v>Thème abordé</c:v>
                </c:pt>
              </c:strCache>
            </c:strRef>
          </c:tx>
          <c:spPr>
            <a:ln w="79375" cap="rnd">
              <a:solidFill>
                <a:srgbClr val="FFFF00"/>
              </a:solidFill>
              <a:prstDash val="solid"/>
            </a:ln>
            <a:effectLst>
              <a:glow rad="76200">
                <a:schemeClr val="accent2">
                  <a:satMod val="175000"/>
                  <a:alpha val="34000"/>
                </a:schemeClr>
              </a:glow>
            </a:effectLst>
          </c:spPr>
          <c:marker>
            <c:symbol val="circle"/>
            <c:size val="11"/>
            <c:spPr>
              <a:solidFill>
                <a:srgbClr val="FFC000"/>
              </a:solidFill>
              <a:ln>
                <a:solidFill>
                  <a:srgbClr val="FFFF00"/>
                </a:solidFill>
                <a:prstDash val="solid"/>
              </a:ln>
              <a:effectLst>
                <a:glow rad="63500">
                  <a:schemeClr val="accent2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'Module 1'!$A$2:$A$19</c:f>
              <c:strCache>
                <c:ptCount val="18"/>
                <c:pt idx="1">
                  <c:v>Réaliser une préparation de mission</c:v>
                </c:pt>
                <c:pt idx="4">
                  <c:v>Respecter les règles de sécurité du personnel vis-à-vis des circulations</c:v>
                </c:pt>
                <c:pt idx="9">
                  <c:v>Réaliser une circulation</c:v>
                </c:pt>
                <c:pt idx="17">
                  <c:v>Divers</c:v>
                </c:pt>
              </c:strCache>
            </c:strRef>
          </c:cat>
          <c:val>
            <c:numRef>
              <c:f>'Module 1'!$J$2:$J$19</c:f>
              <c:numCache>
                <c:formatCode>General</c:formatCode>
                <c:ptCount val="18"/>
                <c:pt idx="1">
                  <c:v>88.33333325000001</c:v>
                </c:pt>
                <c:pt idx="4">
                  <c:v>58.88888883333334</c:v>
                </c:pt>
                <c:pt idx="9">
                  <c:v>81.666666612499995</c:v>
                </c:pt>
                <c:pt idx="17">
                  <c:v>66.666666599999999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3E-4CF3-B027-475EFF5412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7006936"/>
        <c:axId val="703556648"/>
      </c:radarChart>
      <c:catAx>
        <c:axId val="467006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alpha val="2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3556648"/>
        <c:crosses val="autoZero"/>
        <c:auto val="1"/>
        <c:lblAlgn val="ctr"/>
        <c:lblOffset val="100"/>
        <c:noMultiLvlLbl val="0"/>
      </c:catAx>
      <c:valAx>
        <c:axId val="703556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alpha val="2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7006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'Module 2'!$J$1</c:f>
              <c:strCache>
                <c:ptCount val="1"/>
                <c:pt idx="0">
                  <c:v>Moyenne thèmes abordés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11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rgbClr val="FFFF00"/>
                </a:solidFill>
                <a:prstDash val="solid"/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Pt>
            <c:idx val="3"/>
            <c:marker>
              <c:symbol val="circle"/>
              <c:size val="11"/>
              <c:spPr>
                <a:gradFill rotWithShape="1">
                  <a:gsLst>
                    <a:gs pos="0">
                      <a:schemeClr val="accent2">
                        <a:satMod val="103000"/>
                        <a:lumMod val="102000"/>
                        <a:tint val="94000"/>
                      </a:schemeClr>
                    </a:gs>
                    <a:gs pos="50000">
                      <a:schemeClr val="accent2">
                        <a:satMod val="110000"/>
                        <a:lumMod val="100000"/>
                        <a:shade val="100000"/>
                      </a:schemeClr>
                    </a:gs>
                    <a:gs pos="100000">
                      <a:schemeClr val="accent2">
                        <a:lumMod val="99000"/>
                        <a:satMod val="120000"/>
                        <a:shade val="78000"/>
                      </a:schemeClr>
                    </a:gs>
                  </a:gsLst>
                  <a:lin ang="5400000" scaled="0"/>
                </a:gradFill>
                <a:ln w="9525">
                  <a:solidFill>
                    <a:srgbClr val="FFFF00"/>
                  </a:solidFill>
                  <a:prstDash val="solid"/>
                  <a:round/>
                </a:ln>
                <a:effectLst>
                  <a:outerShdw blurRad="57150" dist="19050" dir="5400000" algn="ctr" rotWithShape="0">
                    <a:srgbClr val="000000">
                      <a:alpha val="63000"/>
                    </a:srgbClr>
                  </a:outerShdw>
                </a:effectLst>
              </c:spPr>
            </c:marker>
            <c:bubble3D val="0"/>
            <c:spPr>
              <a:ln w="63500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0-9AFC-4795-BDA1-0CE22ED1FCAF}"/>
              </c:ext>
            </c:extLst>
          </c:dPt>
          <c:cat>
            <c:strRef>
              <c:f>'Module 2'!$A$2:$A$27</c:f>
              <c:strCache>
                <c:ptCount val="23"/>
                <c:pt idx="1">
                  <c:v>Réaliser une préparation de mission</c:v>
                </c:pt>
                <c:pt idx="3">
                  <c:v>Assurer la préparation de l’Engin Moteur</c:v>
                </c:pt>
                <c:pt idx="6">
                  <c:v>Circuler en évolution</c:v>
                </c:pt>
                <c:pt idx="8">
                  <c:v>Réaliser les opérations avant le départ du train</c:v>
                </c:pt>
                <c:pt idx="15">
                  <c:v>Réaliser une circulation</c:v>
                </c:pt>
                <c:pt idx="19">
                  <c:v>Réaliser les opérations à la fin de service</c:v>
                </c:pt>
                <c:pt idx="22">
                  <c:v>Divers</c:v>
                </c:pt>
              </c:strCache>
            </c:strRef>
          </c:cat>
          <c:val>
            <c:numRef>
              <c:f>'Module 2'!$J$2:$J$27</c:f>
              <c:numCache>
                <c:formatCode>General</c:formatCode>
                <c:ptCount val="26"/>
                <c:pt idx="1">
                  <c:v>99.999999950000003</c:v>
                </c:pt>
                <c:pt idx="3">
                  <c:v>79.444444399999995</c:v>
                </c:pt>
                <c:pt idx="6">
                  <c:v>33.3333333</c:v>
                </c:pt>
                <c:pt idx="8">
                  <c:v>87.083333275000001</c:v>
                </c:pt>
                <c:pt idx="15">
                  <c:v>94.166666649999996</c:v>
                </c:pt>
                <c:pt idx="19">
                  <c:v>100</c:v>
                </c:pt>
                <c:pt idx="22">
                  <c:v>85.83333325000001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E0-4E82-9E29-44CA3B0DC2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0362560"/>
        <c:axId val="813218928"/>
      </c:radarChart>
      <c:catAx>
        <c:axId val="850362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3218928"/>
        <c:crosses val="autoZero"/>
        <c:auto val="1"/>
        <c:lblAlgn val="ctr"/>
        <c:lblOffset val="100"/>
        <c:noMultiLvlLbl val="0"/>
      </c:catAx>
      <c:valAx>
        <c:axId val="813218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0362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0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75000"/>
      </a:schemeClr>
    </cs:fontRef>
    <cs:spPr>
      <a:solidFill>
        <a:schemeClr val="dk1">
          <a:lumMod val="75000"/>
          <a:lumOff val="25000"/>
        </a:schemeClr>
      </a:solidFill>
      <a:ln>
        <a:solidFill>
          <a:schemeClr val="lt1">
            <a:lumMod val="75000"/>
          </a:schemeClr>
        </a:solidFill>
      </a:ln>
      <a:effectLst>
        <a:glow rad="63500">
          <a:schemeClr val="lt1">
            <a:lumMod val="75000"/>
            <a:alpha val="15000"/>
          </a:schemeClr>
        </a:glow>
      </a:effectLst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69804"/>
        </a:schemeClr>
      </a:solidFill>
      <a:ln w="9525" cap="flat" cmpd="sng" algn="ctr">
        <a:solidFill>
          <a:schemeClr val="phClr">
            <a:alpha val="69804"/>
          </a:schemeClr>
        </a:solidFill>
        <a:miter lim="800000"/>
      </a:ln>
      <a:effectLst>
        <a:glow rad="76200">
          <a:schemeClr val="phClr">
            <a:satMod val="175000"/>
            <a:alpha val="34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69804"/>
        </a:schemeClr>
      </a:solidFill>
      <a:ln w="9525" cap="flat" cmpd="sng" algn="ctr">
        <a:solidFill>
          <a:schemeClr val="phClr">
            <a:alpha val="69804"/>
          </a:schemeClr>
        </a:solidFill>
        <a:miter lim="800000"/>
      </a:ln>
      <a:effectLst>
        <a:glow rad="76200">
          <a:schemeClr val="phClr">
            <a:satMod val="175000"/>
            <a:alpha val="34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8575" cap="rnd">
        <a:solidFill>
          <a:schemeClr val="phClr"/>
        </a:solidFill>
      </a:ln>
      <a:effectLst>
        <a:glow rad="76200">
          <a:schemeClr val="phClr">
            <a:satMod val="175000"/>
            <a:alpha val="3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0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0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0" kern="1200" cap="none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21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/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271896</xdr:colOff>
      <xdr:row>1</xdr:row>
      <xdr:rowOff>105641</xdr:rowOff>
    </xdr:from>
    <xdr:to>
      <xdr:col>32</xdr:col>
      <xdr:colOff>549945</xdr:colOff>
      <xdr:row>18</xdr:row>
      <xdr:rowOff>415636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4207A324-8C5D-4C5E-937B-762AE46768C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171450</xdr:colOff>
      <xdr:row>1</xdr:row>
      <xdr:rowOff>314324</xdr:rowOff>
    </xdr:from>
    <xdr:to>
      <xdr:col>29</xdr:col>
      <xdr:colOff>190500</xdr:colOff>
      <xdr:row>23</xdr:row>
      <xdr:rowOff>495857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E8D1B403-3826-455E-80EF-451865EDDC7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D1B0CB-7E64-43FB-9AD2-F89B5450BD28}" name="Tableau2" displayName="Tableau2" ref="A1:AV15" totalsRowShown="0" headerRowDxfId="48">
  <autoFilter ref="A1:AV15" xr:uid="{77D1B0CB-7E64-43FB-9AD2-F89B5450BD28}"/>
  <sortState ref="A2:AV13">
    <sortCondition ref="G1:G13"/>
  </sortState>
  <tableColumns count="48">
    <tableColumn id="1" xr3:uid="{77A756AC-38E1-40DC-9714-6250C007D695}" name="ID" dataDxfId="47"/>
    <tableColumn id="2" xr3:uid="{391EDE70-2D4B-4447-9DD9-91D297A4FAEA}" name="Heure de début" dataDxfId="46"/>
    <tableColumn id="3" xr3:uid="{CE5F2226-AC4C-46B7-9248-8B63F65D6122}" name="Heure de fin" dataDxfId="45"/>
    <tableColumn id="4" xr3:uid="{F4B4F79A-443C-42EC-BEC5-978F65DDF2D0}" name="Adresse de messagerie" dataDxfId="44"/>
    <tableColumn id="5" xr3:uid="{01A9D02C-3852-4850-8735-97F83C69901D}" name="Nom" dataDxfId="43"/>
    <tableColumn id="6" xr3:uid="{6F79BC36-AE01-499F-8E4B-E7E7AB176954}" name="NOM2" dataDxfId="42"/>
    <tableColumn id="7" xr3:uid="{D431528D-1E01-4815-8AAA-F5801CE9EFF7}" name="MODULE" dataDxfId="41"/>
    <tableColumn id="39" xr3:uid="{581147AB-62BE-4E5B-BBC8-2AB84E653CBF}" name="Sait lire une journée de roulement" dataDxfId="40"/>
    <tableColumn id="40" xr3:uid="{46D785C0-7E9A-4743-B595-257CB3CEAE95}" name="Localise l'EM dans l'Etablissement (schéma du site)" dataDxfId="39"/>
    <tableColumn id="41" xr3:uid="{BE0412AE-5A10-4761-B55E-8CDF9F9FC865}" name="Circule à pied dans les enceintes ferroviaires en connaissant les risques liés au cheminement" dataDxfId="38"/>
    <tableColumn id="42" xr3:uid="{3D3EAC66-9F53-4F99-B9C5-5A249155E846}" name="Porte les EPI" dataDxfId="37"/>
    <tableColumn id="43" xr3:uid="{3A87991F-5A2C-49E4-873C-112854C75D54}" name="Monte et descend d'un EM" dataDxfId="36"/>
    <tableColumn id="44" xr3:uid="{F0C1A0B5-1214-4535-85B2-34094725F45C}" name="Détermine les conditions de mise en mouvement" dataDxfId="35"/>
    <tableColumn id="45" xr3:uid="{06887874-6D78-4B09-A7C8-C81CD8FDCA66}" name="Respecte une séquence d’arrêt et motive ses gestes" dataDxfId="34"/>
    <tableColumn id="46" xr3:uid="{49DB15EF-5C3B-432B-9505-03CA9481266A}" name="Connaît les différents TIV (mobile, temporaire, …)" dataDxfId="33"/>
    <tableColumn id="47" xr3:uid="{EA0A389E-5919-4D11-8081-EBF269FD14EB}" name="Circule en marche à vue et motive sa vitesse de circulation" dataDxfId="32"/>
    <tableColumn id="48" xr3:uid="{4AF22DAA-2FC7-4112-A37D-F2B759B909F9}" name="Identifie avec rigueur un signal présentant un feu rouge fixe" dataDxfId="31"/>
    <tableColumn id="49" xr3:uid="{D9B749FD-313E-4B74-BA46-447A1F5C2FCB}" name="Se fait reconnaître à un signal fermé" dataDxfId="30"/>
    <tableColumn id="50" xr3:uid="{14F9FBD3-D07D-4F54-BADB-99663EBDC1C1}" name="Anticipe son premier freinage" dataDxfId="29"/>
    <tableColumn id="51" xr3:uid="{C821202E-B998-4492-B845-E29C6DEBFCB4}" name="Gère des arrêts en gare" dataDxfId="28"/>
    <tableColumn id="52" xr3:uid="{7145ADED-B733-4DD0-BF5B-6B5843C3434D}" name="Situe les interlocuteurs du site  1er emploi (agent circulation, régulateur, …)" dataDxfId="27"/>
    <tableColumn id="19" xr3:uid="{61AD6FC8-B4B4-43A9-9094-446F6BDEB59F}" name="Possède tous les documents nécessaires à sa mission" dataDxfId="26"/>
    <tableColumn id="20" xr3:uid="{38F11AD9-85FA-4A6B-835A-E77E96783B52}" name="Etudie et prend en compte les informations sur les différents documents : DEFIT" dataDxfId="25"/>
    <tableColumn id="21" xr3:uid="{B074E697-A519-47DC-A689-FB6BD0C387B7}" name="Réalise une  préparation courante" dataDxfId="24"/>
    <tableColumn id="22" xr3:uid="{40CDE180-BD50-40C0-8B36-3B7718EE0B65}" name="Motive les différents essais et vérifications au cours de la préparation de l’EM" dataDxfId="23"/>
    <tableColumn id="23" xr3:uid="{6CAC41C9-D465-41DD-8FEE-089F9EE45014}" name="Utilise les termes précis pour désigner les organes et appareillages" dataDxfId="22"/>
    <tableColumn id="26" xr3:uid="{808B0324-CFBE-4625-A8F6-5E0D75524AF2}" name="Connaît les différents essais de frein et motive ses actions" dataDxfId="21"/>
    <tableColumn id="27" xr3:uid="{178B4512-DE14-425E-AC9E-F65BA03CAC91}" name="Réalise un essai de frein" dataDxfId="20"/>
    <tableColumn id="28" xr3:uid="{6F20B022-A9D8-4351-909E-1D6FCBEE7B64}" name="Analyse le bulletin de freinage (si concerné)" dataDxfId="19"/>
    <tableColumn id="29" xr3:uid="{78BDE2C1-5CCD-4C39-8CBB-2C999537396A}" name="Détermine sa vitesse limite" dataDxfId="18"/>
    <tableColumn id="30" xr3:uid="{A03E4123-8417-4158-AA4D-FF0475BCBBFE}" name="Respecte l’horaire et connaît les prescriptions liées à la circulation en avance" dataDxfId="17"/>
    <tableColumn id="31" xr3:uid="{85296D65-A739-465C-A3ED-228B518EBC3F}" name="Assure un balayage du pupitre régulièrement" dataDxfId="16"/>
    <tableColumn id="32" xr3:uid="{A51A3C8B-380B-49FF-BB06-5269A1814ED7}" name="Surveille son train" dataDxfId="15"/>
    <tableColumn id="33" xr3:uid="{2E95598B-B339-4F45-B88F-9C8DC85C2EE9}" name="Connaît les règles d’utilisation du sifflet" dataDxfId="14"/>
    <tableColumn id="34" xr3:uid="{8F79D6C8-9AE6-4C4A-B9B2-0DE67E11A8B6}" name="Annote le registre d’entrée ou ES LOCO" dataDxfId="13"/>
    <tableColumn id="35" xr3:uid="{BD51AA66-687C-49CC-A331-1904A1DDAA27}" name="Réalise une VAr en motivant ses actions" dataDxfId="12"/>
    <tableColumn id="36" xr3:uid="{C85BFC31-274B-4C40-A320-5A867FF2B0B6}" name="Annote le recto du BS" dataDxfId="11"/>
    <tableColumn id="37" xr3:uid="{CE099D26-1C10-422A-8FD9-088534A71559}" name="Connaît les conditions d’accès en cabine" dataDxfId="10"/>
    <tableColumn id="38" xr3:uid="{1740C15C-7313-4A16-B287-435225C9DE83}" name="Connaît le marquage des véhicules" dataDxfId="9"/>
    <tableColumn id="9" xr3:uid="{06C96377-4E7E-45CE-9D68-14FA7C093BA6}" name="Détermine la vitesse limite" dataDxfId="8"/>
    <tableColumn id="10" xr3:uid="{5AED36A8-297C-4CD8-A161-7C834E95E43C}" name="Connaît les moyens de recevoir les autorisations de départ" dataDxfId="7"/>
    <tableColumn id="11" xr3:uid="{1CB78DD0-519E-4353-9CA8-D29C57B38D5D}" name="Réalise les opérations lors de la mise en tête (si concerné)" dataDxfId="6"/>
    <tableColumn id="13" xr3:uid="{028DB3E1-5F7A-48D5-B0DA-57D9D938DA61}" name="Connaît les prescriptions liées à la relève" dataDxfId="5"/>
    <tableColumn id="15" xr3:uid="{2F330EBF-B950-461F-A934-37A39268D3AC}" name="Connaît les signaux de manœuvre" dataDxfId="4"/>
    <tableColumn id="16" xr3:uid="{E133B494-6494-446D-87B2-6D7A11F842F4}" name="Connaît les différentes vitesses en manœuvre" dataDxfId="3"/>
    <tableColumn id="17" xr3:uid="{366FD994-A89A-4D21-8C8D-EFFB5892EAA5}" name="Circule en marche en manœuvre" dataDxfId="2"/>
    <tableColumn id="18" xr3:uid="{DE7F28C6-B524-4D6B-A8F6-47AA9AA9C8BD}" name="Réalise une manœuvre" dataDxfId="1"/>
    <tableColumn id="54" xr3:uid="{F98BB9B3-7FD0-4452-B773-6B406403F0FC}" name="Connaît les conditions de mise en mouvement en EVO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07"/>
  <sheetViews>
    <sheetView showGridLines="0" workbookViewId="0">
      <pane ySplit="1" topLeftCell="A52" activePane="bottomLeft" state="frozen"/>
      <selection pane="bottomLeft" activeCell="S45" sqref="S45"/>
    </sheetView>
  </sheetViews>
  <sheetFormatPr baseColWidth="10" defaultColWidth="9.140625" defaultRowHeight="15" x14ac:dyDescent="0.25"/>
  <cols>
    <col min="1" max="3" width="9.140625" style="2"/>
    <col min="4" max="14" width="11.7109375" style="2" customWidth="1"/>
    <col min="15" max="15" width="11.7109375" style="33" customWidth="1"/>
    <col min="16" max="54" width="9.140625" style="31"/>
    <col min="55" max="55" width="9.140625" style="1"/>
    <col min="56" max="16384" width="9.140625" style="2"/>
  </cols>
  <sheetData>
    <row r="1" spans="1:18" ht="34.5" customHeight="1" x14ac:dyDescent="0.25">
      <c r="A1" s="366" t="s">
        <v>0</v>
      </c>
      <c r="B1" s="367"/>
      <c r="C1" s="368"/>
      <c r="D1" s="360" t="s">
        <v>1</v>
      </c>
      <c r="E1" s="361"/>
      <c r="F1" s="362"/>
      <c r="G1" s="363" t="s">
        <v>2</v>
      </c>
      <c r="H1" s="364"/>
      <c r="I1" s="365"/>
      <c r="J1" s="363" t="s">
        <v>3</v>
      </c>
      <c r="K1" s="364"/>
      <c r="L1" s="365"/>
      <c r="M1" s="363" t="s">
        <v>4</v>
      </c>
      <c r="N1" s="364"/>
      <c r="O1" s="365"/>
    </row>
    <row r="2" spans="1:18" ht="36" customHeight="1" x14ac:dyDescent="0.25">
      <c r="A2" s="24" t="s">
        <v>5</v>
      </c>
      <c r="B2" s="25" t="s">
        <v>6</v>
      </c>
      <c r="C2" s="26" t="s">
        <v>7</v>
      </c>
      <c r="D2" s="27" t="s">
        <v>8</v>
      </c>
      <c r="E2" s="25" t="s">
        <v>9</v>
      </c>
      <c r="F2" s="28" t="s">
        <v>10</v>
      </c>
      <c r="G2" s="24" t="s">
        <v>8</v>
      </c>
      <c r="H2" s="25" t="s">
        <v>9</v>
      </c>
      <c r="I2" s="28" t="s">
        <v>10</v>
      </c>
      <c r="J2" s="24" t="s">
        <v>8</v>
      </c>
      <c r="K2" s="25" t="s">
        <v>9</v>
      </c>
      <c r="L2" s="28" t="s">
        <v>10</v>
      </c>
      <c r="M2" s="24" t="s">
        <v>8</v>
      </c>
      <c r="N2" s="25" t="s">
        <v>9</v>
      </c>
      <c r="O2" s="26" t="s">
        <v>10</v>
      </c>
      <c r="Q2" s="36"/>
      <c r="R2" s="34">
        <v>1</v>
      </c>
    </row>
    <row r="3" spans="1:18" ht="67.5" x14ac:dyDescent="0.25">
      <c r="A3" s="304" t="s">
        <v>11</v>
      </c>
      <c r="B3" s="215" t="s">
        <v>12</v>
      </c>
      <c r="C3" s="216" t="s">
        <v>13</v>
      </c>
      <c r="D3" s="213" t="s">
        <v>0</v>
      </c>
      <c r="E3" s="208" t="s">
        <v>0</v>
      </c>
      <c r="F3" s="214" t="s">
        <v>0</v>
      </c>
      <c r="G3" s="207" t="s">
        <v>0</v>
      </c>
      <c r="H3" s="208" t="s">
        <v>0</v>
      </c>
      <c r="I3" s="214" t="s">
        <v>0</v>
      </c>
      <c r="J3" s="207" t="s">
        <v>0</v>
      </c>
      <c r="K3" s="208" t="s">
        <v>0</v>
      </c>
      <c r="L3" s="214" t="s">
        <v>0</v>
      </c>
      <c r="M3" s="207" t="s">
        <v>0</v>
      </c>
      <c r="N3" s="208" t="s">
        <v>0</v>
      </c>
      <c r="O3" s="209" t="s">
        <v>0</v>
      </c>
      <c r="Q3" s="38"/>
      <c r="R3" s="34">
        <v>2</v>
      </c>
    </row>
    <row r="4" spans="1:18" x14ac:dyDescent="0.25">
      <c r="A4" s="304"/>
      <c r="B4" s="320" t="s">
        <v>14</v>
      </c>
      <c r="C4" s="321" t="s">
        <v>15</v>
      </c>
      <c r="D4" s="359" t="s">
        <v>0</v>
      </c>
      <c r="E4" s="344" t="s">
        <v>0</v>
      </c>
      <c r="F4" s="346" t="s">
        <v>0</v>
      </c>
      <c r="G4" s="347" t="s">
        <v>0</v>
      </c>
      <c r="H4" s="344" t="s">
        <v>0</v>
      </c>
      <c r="I4" s="346" t="s">
        <v>0</v>
      </c>
      <c r="J4" s="347" t="s">
        <v>0</v>
      </c>
      <c r="K4" s="344" t="s">
        <v>0</v>
      </c>
      <c r="L4" s="346" t="s">
        <v>0</v>
      </c>
      <c r="M4" s="347" t="s">
        <v>0</v>
      </c>
      <c r="N4" s="344" t="s">
        <v>0</v>
      </c>
      <c r="O4" s="345" t="s">
        <v>0</v>
      </c>
      <c r="Q4" s="37"/>
      <c r="R4" s="35">
        <v>3</v>
      </c>
    </row>
    <row r="5" spans="1:18" x14ac:dyDescent="0.25">
      <c r="A5" s="304"/>
      <c r="B5" s="320"/>
      <c r="C5" s="321"/>
      <c r="D5" s="359"/>
      <c r="E5" s="344"/>
      <c r="F5" s="346"/>
      <c r="G5" s="347"/>
      <c r="H5" s="344"/>
      <c r="I5" s="346"/>
      <c r="J5" s="347"/>
      <c r="K5" s="344"/>
      <c r="L5" s="346"/>
      <c r="M5" s="347"/>
      <c r="N5" s="344"/>
      <c r="O5" s="345"/>
    </row>
    <row r="6" spans="1:18" ht="67.5" x14ac:dyDescent="0.25">
      <c r="A6" s="304"/>
      <c r="B6" s="217" t="s">
        <v>16</v>
      </c>
      <c r="C6" s="218" t="s">
        <v>17</v>
      </c>
      <c r="D6" s="225" t="s">
        <v>0</v>
      </c>
      <c r="E6" s="226" t="s">
        <v>0</v>
      </c>
      <c r="F6" s="224" t="s">
        <v>0</v>
      </c>
      <c r="G6" s="207" t="s">
        <v>0</v>
      </c>
      <c r="H6" s="208" t="s">
        <v>0</v>
      </c>
      <c r="I6" s="214" t="s">
        <v>0</v>
      </c>
      <c r="J6" s="207" t="s">
        <v>0</v>
      </c>
      <c r="K6" s="208" t="s">
        <v>0</v>
      </c>
      <c r="L6" s="214" t="s">
        <v>0</v>
      </c>
      <c r="M6" s="207" t="s">
        <v>0</v>
      </c>
      <c r="N6" s="208" t="s">
        <v>0</v>
      </c>
      <c r="O6" s="209" t="s">
        <v>0</v>
      </c>
    </row>
    <row r="7" spans="1:18" ht="112.5" x14ac:dyDescent="0.25">
      <c r="A7" s="304"/>
      <c r="B7" s="217" t="s">
        <v>18</v>
      </c>
      <c r="C7" s="218" t="s">
        <v>19</v>
      </c>
      <c r="D7" s="225" t="s">
        <v>0</v>
      </c>
      <c r="E7" s="226" t="s">
        <v>0</v>
      </c>
      <c r="F7" s="224" t="s">
        <v>0</v>
      </c>
      <c r="G7" s="207" t="s">
        <v>0</v>
      </c>
      <c r="H7" s="208" t="s">
        <v>0</v>
      </c>
      <c r="I7" s="214" t="s">
        <v>0</v>
      </c>
      <c r="J7" s="207" t="s">
        <v>0</v>
      </c>
      <c r="K7" s="208" t="s">
        <v>0</v>
      </c>
      <c r="L7" s="214" t="s">
        <v>0</v>
      </c>
      <c r="M7" s="207" t="s">
        <v>0</v>
      </c>
      <c r="N7" s="208" t="s">
        <v>0</v>
      </c>
      <c r="O7" s="209" t="s">
        <v>0</v>
      </c>
    </row>
    <row r="8" spans="1:18" ht="135" x14ac:dyDescent="0.25">
      <c r="A8" s="304" t="s">
        <v>20</v>
      </c>
      <c r="B8" s="211" t="s">
        <v>21</v>
      </c>
      <c r="C8" s="212" t="s">
        <v>22</v>
      </c>
      <c r="D8" s="213" t="s">
        <v>0</v>
      </c>
      <c r="E8" s="208" t="s">
        <v>0</v>
      </c>
      <c r="F8" s="214" t="s">
        <v>0</v>
      </c>
      <c r="G8" s="207" t="s">
        <v>0</v>
      </c>
      <c r="H8" s="208" t="s">
        <v>0</v>
      </c>
      <c r="I8" s="214" t="s">
        <v>0</v>
      </c>
      <c r="J8" s="207" t="s">
        <v>0</v>
      </c>
      <c r="K8" s="208" t="s">
        <v>0</v>
      </c>
      <c r="L8" s="214" t="s">
        <v>0</v>
      </c>
      <c r="M8" s="207" t="s">
        <v>0</v>
      </c>
      <c r="N8" s="208" t="s">
        <v>0</v>
      </c>
      <c r="O8" s="209" t="s">
        <v>0</v>
      </c>
    </row>
    <row r="9" spans="1:18" x14ac:dyDescent="0.25">
      <c r="A9" s="304"/>
      <c r="B9" s="317" t="s">
        <v>23</v>
      </c>
      <c r="C9" s="324" t="s">
        <v>24</v>
      </c>
      <c r="D9" s="359" t="s">
        <v>0</v>
      </c>
      <c r="E9" s="344" t="s">
        <v>0</v>
      </c>
      <c r="F9" s="346" t="s">
        <v>0</v>
      </c>
      <c r="G9" s="347" t="s">
        <v>0</v>
      </c>
      <c r="H9" s="344" t="s">
        <v>0</v>
      </c>
      <c r="I9" s="346" t="s">
        <v>0</v>
      </c>
      <c r="J9" s="347" t="s">
        <v>0</v>
      </c>
      <c r="K9" s="344" t="s">
        <v>0</v>
      </c>
      <c r="L9" s="346" t="s">
        <v>0</v>
      </c>
      <c r="M9" s="347" t="s">
        <v>0</v>
      </c>
      <c r="N9" s="344" t="s">
        <v>0</v>
      </c>
      <c r="O9" s="345" t="s">
        <v>0</v>
      </c>
    </row>
    <row r="10" spans="1:18" x14ac:dyDescent="0.25">
      <c r="A10" s="304"/>
      <c r="B10" s="317"/>
      <c r="C10" s="324"/>
      <c r="D10" s="359"/>
      <c r="E10" s="344"/>
      <c r="F10" s="346"/>
      <c r="G10" s="347"/>
      <c r="H10" s="344"/>
      <c r="I10" s="346"/>
      <c r="J10" s="347"/>
      <c r="K10" s="344"/>
      <c r="L10" s="346"/>
      <c r="M10" s="347"/>
      <c r="N10" s="344"/>
      <c r="O10" s="345"/>
    </row>
    <row r="11" spans="1:18" x14ac:dyDescent="0.25">
      <c r="A11" s="304"/>
      <c r="B11" s="317" t="s">
        <v>25</v>
      </c>
      <c r="C11" s="324" t="s">
        <v>26</v>
      </c>
      <c r="D11" s="359" t="s">
        <v>0</v>
      </c>
      <c r="E11" s="344" t="s">
        <v>0</v>
      </c>
      <c r="F11" s="346" t="s">
        <v>0</v>
      </c>
      <c r="G11" s="347" t="s">
        <v>0</v>
      </c>
      <c r="H11" s="344" t="s">
        <v>0</v>
      </c>
      <c r="I11" s="346" t="s">
        <v>0</v>
      </c>
      <c r="J11" s="347" t="s">
        <v>0</v>
      </c>
      <c r="K11" s="344" t="s">
        <v>0</v>
      </c>
      <c r="L11" s="346" t="s">
        <v>0</v>
      </c>
      <c r="M11" s="347" t="s">
        <v>0</v>
      </c>
      <c r="N11" s="344" t="s">
        <v>0</v>
      </c>
      <c r="O11" s="345" t="s">
        <v>0</v>
      </c>
    </row>
    <row r="12" spans="1:18" x14ac:dyDescent="0.25">
      <c r="A12" s="304"/>
      <c r="B12" s="317"/>
      <c r="C12" s="324"/>
      <c r="D12" s="359"/>
      <c r="E12" s="344"/>
      <c r="F12" s="346"/>
      <c r="G12" s="347"/>
      <c r="H12" s="344"/>
      <c r="I12" s="346"/>
      <c r="J12" s="347"/>
      <c r="K12" s="344"/>
      <c r="L12" s="346"/>
      <c r="M12" s="347"/>
      <c r="N12" s="344"/>
      <c r="O12" s="345"/>
    </row>
    <row r="13" spans="1:18" ht="45" customHeight="1" x14ac:dyDescent="0.25">
      <c r="A13" s="311" t="s">
        <v>27</v>
      </c>
      <c r="B13" s="217" t="s">
        <v>28</v>
      </c>
      <c r="C13" s="218" t="s">
        <v>29</v>
      </c>
      <c r="D13" s="225" t="s">
        <v>0</v>
      </c>
      <c r="E13" s="226" t="s">
        <v>0</v>
      </c>
      <c r="F13" s="224" t="s">
        <v>0</v>
      </c>
      <c r="G13" s="207" t="s">
        <v>0</v>
      </c>
      <c r="H13" s="208" t="s">
        <v>0</v>
      </c>
      <c r="I13" s="214" t="s">
        <v>0</v>
      </c>
      <c r="J13" s="207" t="s">
        <v>0</v>
      </c>
      <c r="K13" s="208" t="s">
        <v>0</v>
      </c>
      <c r="L13" s="214" t="s">
        <v>0</v>
      </c>
      <c r="M13" s="207" t="s">
        <v>0</v>
      </c>
      <c r="N13" s="208" t="s">
        <v>0</v>
      </c>
      <c r="O13" s="209" t="s">
        <v>0</v>
      </c>
    </row>
    <row r="14" spans="1:18" ht="90" customHeight="1" x14ac:dyDescent="0.25">
      <c r="A14" s="319"/>
      <c r="B14" s="217" t="s">
        <v>30</v>
      </c>
      <c r="C14" s="218" t="s">
        <v>31</v>
      </c>
      <c r="D14" s="225" t="s">
        <v>0</v>
      </c>
      <c r="E14" s="226" t="s">
        <v>0</v>
      </c>
      <c r="F14" s="224" t="s">
        <v>0</v>
      </c>
      <c r="G14" s="207" t="s">
        <v>0</v>
      </c>
      <c r="H14" s="208" t="s">
        <v>0</v>
      </c>
      <c r="I14" s="214" t="s">
        <v>0</v>
      </c>
      <c r="J14" s="207" t="s">
        <v>0</v>
      </c>
      <c r="K14" s="208" t="s">
        <v>0</v>
      </c>
      <c r="L14" s="214" t="s">
        <v>0</v>
      </c>
      <c r="M14" s="207" t="s">
        <v>0</v>
      </c>
      <c r="N14" s="208" t="s">
        <v>0</v>
      </c>
      <c r="O14" s="209" t="s">
        <v>0</v>
      </c>
    </row>
    <row r="15" spans="1:18" ht="90" customHeight="1" x14ac:dyDescent="0.25">
      <c r="A15" s="312"/>
      <c r="B15" s="217" t="s">
        <v>32</v>
      </c>
      <c r="C15" s="218" t="s">
        <v>33</v>
      </c>
      <c r="D15" s="225" t="s">
        <v>0</v>
      </c>
      <c r="E15" s="226" t="s">
        <v>0</v>
      </c>
      <c r="F15" s="224" t="s">
        <v>0</v>
      </c>
      <c r="G15" s="207" t="s">
        <v>0</v>
      </c>
      <c r="H15" s="208" t="s">
        <v>0</v>
      </c>
      <c r="I15" s="214" t="s">
        <v>0</v>
      </c>
      <c r="J15" s="207" t="s">
        <v>0</v>
      </c>
      <c r="K15" s="208" t="s">
        <v>0</v>
      </c>
      <c r="L15" s="214" t="s">
        <v>0</v>
      </c>
      <c r="M15" s="207" t="s">
        <v>0</v>
      </c>
      <c r="N15" s="208" t="s">
        <v>0</v>
      </c>
      <c r="O15" s="209" t="s">
        <v>0</v>
      </c>
    </row>
    <row r="16" spans="1:18" x14ac:dyDescent="0.25">
      <c r="A16" s="304" t="s">
        <v>34</v>
      </c>
      <c r="B16" s="330" t="s">
        <v>35</v>
      </c>
      <c r="C16" s="331" t="s">
        <v>36</v>
      </c>
      <c r="D16" s="352" t="s">
        <v>0</v>
      </c>
      <c r="E16" s="353" t="s">
        <v>0</v>
      </c>
      <c r="F16" s="354" t="s">
        <v>0</v>
      </c>
      <c r="G16" s="347" t="s">
        <v>0</v>
      </c>
      <c r="H16" s="344" t="s">
        <v>0</v>
      </c>
      <c r="I16" s="346" t="s">
        <v>0</v>
      </c>
      <c r="J16" s="347" t="s">
        <v>0</v>
      </c>
      <c r="K16" s="344" t="s">
        <v>0</v>
      </c>
      <c r="L16" s="346" t="s">
        <v>0</v>
      </c>
      <c r="M16" s="347" t="s">
        <v>0</v>
      </c>
      <c r="N16" s="344" t="s">
        <v>0</v>
      </c>
      <c r="O16" s="345" t="s">
        <v>0</v>
      </c>
    </row>
    <row r="17" spans="1:55" x14ac:dyDescent="0.25">
      <c r="A17" s="304"/>
      <c r="B17" s="330"/>
      <c r="C17" s="331"/>
      <c r="D17" s="352"/>
      <c r="E17" s="353"/>
      <c r="F17" s="354"/>
      <c r="G17" s="347"/>
      <c r="H17" s="344"/>
      <c r="I17" s="346"/>
      <c r="J17" s="347"/>
      <c r="K17" s="344"/>
      <c r="L17" s="346"/>
      <c r="M17" s="347"/>
      <c r="N17" s="344"/>
      <c r="O17" s="345"/>
    </row>
    <row r="18" spans="1:55" x14ac:dyDescent="0.25">
      <c r="A18" s="304"/>
      <c r="B18" s="348" t="s">
        <v>37</v>
      </c>
      <c r="C18" s="355" t="s">
        <v>38</v>
      </c>
      <c r="D18" s="356" t="s">
        <v>0</v>
      </c>
      <c r="E18" s="357" t="s">
        <v>0</v>
      </c>
      <c r="F18" s="358" t="s">
        <v>0</v>
      </c>
      <c r="G18" s="347" t="s">
        <v>0</v>
      </c>
      <c r="H18" s="344" t="s">
        <v>0</v>
      </c>
      <c r="I18" s="346" t="s">
        <v>0</v>
      </c>
      <c r="J18" s="347" t="s">
        <v>0</v>
      </c>
      <c r="K18" s="344" t="s">
        <v>0</v>
      </c>
      <c r="L18" s="346" t="s">
        <v>0</v>
      </c>
      <c r="M18" s="347" t="s">
        <v>0</v>
      </c>
      <c r="N18" s="344" t="s">
        <v>0</v>
      </c>
      <c r="O18" s="345" t="s">
        <v>0</v>
      </c>
    </row>
    <row r="19" spans="1:55" x14ac:dyDescent="0.25">
      <c r="A19" s="304"/>
      <c r="B19" s="348"/>
      <c r="C19" s="355"/>
      <c r="D19" s="356"/>
      <c r="E19" s="357"/>
      <c r="F19" s="358"/>
      <c r="G19" s="347"/>
      <c r="H19" s="344"/>
      <c r="I19" s="346"/>
      <c r="J19" s="347"/>
      <c r="K19" s="344"/>
      <c r="L19" s="346"/>
      <c r="M19" s="347"/>
      <c r="N19" s="344"/>
      <c r="O19" s="345"/>
    </row>
    <row r="20" spans="1:55" ht="56.25" x14ac:dyDescent="0.25">
      <c r="A20" s="304"/>
      <c r="B20" s="219" t="s">
        <v>39</v>
      </c>
      <c r="C20" s="220" t="s">
        <v>40</v>
      </c>
      <c r="D20" s="221" t="s">
        <v>0</v>
      </c>
      <c r="E20" s="222" t="s">
        <v>0</v>
      </c>
      <c r="F20" s="223" t="s">
        <v>0</v>
      </c>
      <c r="G20" s="207" t="s">
        <v>0</v>
      </c>
      <c r="H20" s="208" t="s">
        <v>0</v>
      </c>
      <c r="I20" s="214" t="s">
        <v>0</v>
      </c>
      <c r="J20" s="207" t="s">
        <v>0</v>
      </c>
      <c r="K20" s="208" t="s">
        <v>0</v>
      </c>
      <c r="L20" s="214" t="s">
        <v>0</v>
      </c>
      <c r="M20" s="207" t="s">
        <v>0</v>
      </c>
      <c r="N20" s="208" t="s">
        <v>0</v>
      </c>
      <c r="O20" s="209" t="s">
        <v>0</v>
      </c>
    </row>
    <row r="21" spans="1:55" x14ac:dyDescent="0.25">
      <c r="A21" s="304" t="s">
        <v>41</v>
      </c>
      <c r="B21" s="348" t="s">
        <v>42</v>
      </c>
      <c r="C21" s="355" t="s">
        <v>43</v>
      </c>
      <c r="D21" s="356" t="s">
        <v>0</v>
      </c>
      <c r="E21" s="357" t="s">
        <v>0</v>
      </c>
      <c r="F21" s="358" t="s">
        <v>0</v>
      </c>
      <c r="G21" s="347" t="s">
        <v>0</v>
      </c>
      <c r="H21" s="344" t="s">
        <v>0</v>
      </c>
      <c r="I21" s="346" t="s">
        <v>0</v>
      </c>
      <c r="J21" s="347" t="s">
        <v>0</v>
      </c>
      <c r="K21" s="344" t="s">
        <v>0</v>
      </c>
      <c r="L21" s="346" t="s">
        <v>0</v>
      </c>
      <c r="M21" s="347" t="s">
        <v>0</v>
      </c>
      <c r="N21" s="344" t="s">
        <v>0</v>
      </c>
      <c r="O21" s="345" t="s">
        <v>0</v>
      </c>
    </row>
    <row r="22" spans="1:55" ht="46.5" customHeight="1" x14ac:dyDescent="0.25">
      <c r="A22" s="304"/>
      <c r="B22" s="348"/>
      <c r="C22" s="355"/>
      <c r="D22" s="356"/>
      <c r="E22" s="357"/>
      <c r="F22" s="358"/>
      <c r="G22" s="347"/>
      <c r="H22" s="344"/>
      <c r="I22" s="346"/>
      <c r="J22" s="347"/>
      <c r="K22" s="344"/>
      <c r="L22" s="346"/>
      <c r="M22" s="347"/>
      <c r="N22" s="344"/>
      <c r="O22" s="345"/>
    </row>
    <row r="23" spans="1:55" x14ac:dyDescent="0.25">
      <c r="A23" s="304"/>
      <c r="B23" s="330" t="s">
        <v>44</v>
      </c>
      <c r="C23" s="331" t="s">
        <v>45</v>
      </c>
      <c r="D23" s="352" t="s">
        <v>0</v>
      </c>
      <c r="E23" s="353" t="s">
        <v>0</v>
      </c>
      <c r="F23" s="354" t="s">
        <v>0</v>
      </c>
      <c r="G23" s="347" t="s">
        <v>0</v>
      </c>
      <c r="H23" s="344" t="s">
        <v>0</v>
      </c>
      <c r="I23" s="346" t="s">
        <v>0</v>
      </c>
      <c r="J23" s="347" t="s">
        <v>0</v>
      </c>
      <c r="K23" s="344" t="s">
        <v>0</v>
      </c>
      <c r="L23" s="346" t="s">
        <v>0</v>
      </c>
      <c r="M23" s="347" t="s">
        <v>0</v>
      </c>
      <c r="N23" s="344" t="s">
        <v>0</v>
      </c>
      <c r="O23" s="345" t="s">
        <v>0</v>
      </c>
    </row>
    <row r="24" spans="1:55" x14ac:dyDescent="0.25">
      <c r="A24" s="304"/>
      <c r="B24" s="330"/>
      <c r="C24" s="331"/>
      <c r="D24" s="352"/>
      <c r="E24" s="353"/>
      <c r="F24" s="354"/>
      <c r="G24" s="347"/>
      <c r="H24" s="344"/>
      <c r="I24" s="346"/>
      <c r="J24" s="347"/>
      <c r="K24" s="344"/>
      <c r="L24" s="346"/>
      <c r="M24" s="347"/>
      <c r="N24" s="344"/>
      <c r="O24" s="345"/>
    </row>
    <row r="25" spans="1:55" ht="67.5" x14ac:dyDescent="0.25">
      <c r="A25" s="304"/>
      <c r="B25" s="217" t="s">
        <v>46</v>
      </c>
      <c r="C25" s="218" t="s">
        <v>45</v>
      </c>
      <c r="D25" s="225" t="s">
        <v>0</v>
      </c>
      <c r="E25" s="226" t="s">
        <v>0</v>
      </c>
      <c r="F25" s="224" t="s">
        <v>0</v>
      </c>
      <c r="G25" s="207" t="s">
        <v>0</v>
      </c>
      <c r="H25" s="208" t="s">
        <v>0</v>
      </c>
      <c r="I25" s="214" t="s">
        <v>0</v>
      </c>
      <c r="J25" s="207" t="s">
        <v>0</v>
      </c>
      <c r="K25" s="208" t="s">
        <v>0</v>
      </c>
      <c r="L25" s="214" t="s">
        <v>0</v>
      </c>
      <c r="M25" s="207" t="s">
        <v>0</v>
      </c>
      <c r="N25" s="208" t="s">
        <v>0</v>
      </c>
      <c r="O25" s="209" t="s">
        <v>0</v>
      </c>
    </row>
    <row r="26" spans="1:55" x14ac:dyDescent="0.25">
      <c r="A26" s="304"/>
      <c r="B26" s="330" t="s">
        <v>47</v>
      </c>
      <c r="C26" s="331" t="s">
        <v>48</v>
      </c>
      <c r="D26" s="352" t="s">
        <v>0</v>
      </c>
      <c r="E26" s="353" t="s">
        <v>0</v>
      </c>
      <c r="F26" s="354" t="s">
        <v>0</v>
      </c>
      <c r="G26" s="347" t="s">
        <v>0</v>
      </c>
      <c r="H26" s="344" t="s">
        <v>0</v>
      </c>
      <c r="I26" s="346" t="s">
        <v>0</v>
      </c>
      <c r="J26" s="347" t="s">
        <v>0</v>
      </c>
      <c r="K26" s="344" t="s">
        <v>0</v>
      </c>
      <c r="L26" s="346" t="s">
        <v>0</v>
      </c>
      <c r="M26" s="347" t="s">
        <v>0</v>
      </c>
      <c r="N26" s="344" t="s">
        <v>0</v>
      </c>
      <c r="O26" s="345" t="s">
        <v>0</v>
      </c>
    </row>
    <row r="27" spans="1:55" ht="38.25" customHeight="1" x14ac:dyDescent="0.25">
      <c r="A27" s="304"/>
      <c r="B27" s="330"/>
      <c r="C27" s="331"/>
      <c r="D27" s="352"/>
      <c r="E27" s="353"/>
      <c r="F27" s="354"/>
      <c r="G27" s="347"/>
      <c r="H27" s="344"/>
      <c r="I27" s="346"/>
      <c r="J27" s="347"/>
      <c r="K27" s="344"/>
      <c r="L27" s="346"/>
      <c r="M27" s="347"/>
      <c r="N27" s="344"/>
      <c r="O27" s="345"/>
    </row>
    <row r="28" spans="1:55" x14ac:dyDescent="0.25">
      <c r="A28" s="304"/>
      <c r="B28" s="330" t="s">
        <v>49</v>
      </c>
      <c r="C28" s="331" t="s">
        <v>36</v>
      </c>
      <c r="D28" s="352" t="s">
        <v>0</v>
      </c>
      <c r="E28" s="353" t="s">
        <v>0</v>
      </c>
      <c r="F28" s="354" t="s">
        <v>0</v>
      </c>
      <c r="G28" s="347" t="s">
        <v>0</v>
      </c>
      <c r="H28" s="344" t="s">
        <v>0</v>
      </c>
      <c r="I28" s="346" t="s">
        <v>0</v>
      </c>
      <c r="J28" s="347" t="s">
        <v>0</v>
      </c>
      <c r="K28" s="344" t="s">
        <v>0</v>
      </c>
      <c r="L28" s="346" t="s">
        <v>0</v>
      </c>
      <c r="M28" s="347" t="s">
        <v>0</v>
      </c>
      <c r="N28" s="344" t="s">
        <v>0</v>
      </c>
      <c r="O28" s="345" t="s">
        <v>0</v>
      </c>
    </row>
    <row r="29" spans="1:55" x14ac:dyDescent="0.25">
      <c r="A29" s="304"/>
      <c r="B29" s="330"/>
      <c r="C29" s="331"/>
      <c r="D29" s="352"/>
      <c r="E29" s="353"/>
      <c r="F29" s="354"/>
      <c r="G29" s="347"/>
      <c r="H29" s="344"/>
      <c r="I29" s="346"/>
      <c r="J29" s="347"/>
      <c r="K29" s="344"/>
      <c r="L29" s="346"/>
      <c r="M29" s="347"/>
      <c r="N29" s="344"/>
      <c r="O29" s="345"/>
    </row>
    <row r="30" spans="1:55" ht="56.25" x14ac:dyDescent="0.25">
      <c r="A30" s="311" t="s">
        <v>50</v>
      </c>
      <c r="B30" s="75" t="s">
        <v>51</v>
      </c>
      <c r="C30" s="76" t="s">
        <v>52</v>
      </c>
      <c r="D30" s="77" t="s">
        <v>0</v>
      </c>
      <c r="E30" s="78" t="s">
        <v>0</v>
      </c>
      <c r="F30" s="79" t="s">
        <v>0</v>
      </c>
      <c r="G30" s="80" t="s">
        <v>0</v>
      </c>
      <c r="H30" s="78" t="s">
        <v>0</v>
      </c>
      <c r="I30" s="79" t="s">
        <v>0</v>
      </c>
      <c r="J30" s="80" t="s">
        <v>0</v>
      </c>
      <c r="K30" s="78" t="s">
        <v>0</v>
      </c>
      <c r="L30" s="79" t="s">
        <v>0</v>
      </c>
      <c r="M30" s="80" t="s">
        <v>0</v>
      </c>
      <c r="N30" s="78" t="s">
        <v>0</v>
      </c>
      <c r="O30" s="81" t="s">
        <v>0</v>
      </c>
    </row>
    <row r="31" spans="1:55" s="48" customFormat="1" ht="67.5" x14ac:dyDescent="0.25">
      <c r="A31" s="319"/>
      <c r="B31" s="68" t="s">
        <v>53</v>
      </c>
      <c r="C31" s="69" t="s">
        <v>54</v>
      </c>
      <c r="D31" s="70" t="s">
        <v>0</v>
      </c>
      <c r="E31" s="71" t="s">
        <v>0</v>
      </c>
      <c r="F31" s="72" t="s">
        <v>0</v>
      </c>
      <c r="G31" s="73" t="s">
        <v>0</v>
      </c>
      <c r="H31" s="71" t="s">
        <v>0</v>
      </c>
      <c r="I31" s="72" t="s">
        <v>0</v>
      </c>
      <c r="J31" s="73" t="s">
        <v>0</v>
      </c>
      <c r="K31" s="71" t="s">
        <v>0</v>
      </c>
      <c r="L31" s="72" t="s">
        <v>0</v>
      </c>
      <c r="M31" s="73" t="s">
        <v>0</v>
      </c>
      <c r="N31" s="71" t="s">
        <v>0</v>
      </c>
      <c r="O31" s="74" t="s">
        <v>0</v>
      </c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  <c r="AY31" s="46"/>
      <c r="AZ31" s="46"/>
      <c r="BA31" s="46"/>
      <c r="BB31" s="46"/>
      <c r="BC31" s="47"/>
    </row>
    <row r="32" spans="1:55" s="48" customFormat="1" ht="56.25" x14ac:dyDescent="0.25">
      <c r="A32" s="319"/>
      <c r="B32" s="39" t="s">
        <v>55</v>
      </c>
      <c r="C32" s="40" t="s">
        <v>56</v>
      </c>
      <c r="D32" s="41" t="s">
        <v>0</v>
      </c>
      <c r="E32" s="42" t="s">
        <v>0</v>
      </c>
      <c r="F32" s="43" t="s">
        <v>0</v>
      </c>
      <c r="G32" s="44" t="s">
        <v>0</v>
      </c>
      <c r="H32" s="42" t="s">
        <v>0</v>
      </c>
      <c r="I32" s="43" t="s">
        <v>0</v>
      </c>
      <c r="J32" s="44" t="s">
        <v>0</v>
      </c>
      <c r="K32" s="42" t="s">
        <v>0</v>
      </c>
      <c r="L32" s="43" t="s">
        <v>0</v>
      </c>
      <c r="M32" s="44" t="s">
        <v>0</v>
      </c>
      <c r="N32" s="42" t="s">
        <v>0</v>
      </c>
      <c r="O32" s="45" t="s">
        <v>0</v>
      </c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6"/>
      <c r="BC32" s="47"/>
    </row>
    <row r="33" spans="1:55" s="48" customFormat="1" ht="67.5" x14ac:dyDescent="0.25">
      <c r="A33" s="319"/>
      <c r="B33" s="39" t="s">
        <v>57</v>
      </c>
      <c r="C33" s="40" t="s">
        <v>58</v>
      </c>
      <c r="D33" s="41" t="s">
        <v>0</v>
      </c>
      <c r="E33" s="42" t="s">
        <v>0</v>
      </c>
      <c r="F33" s="43" t="s">
        <v>0</v>
      </c>
      <c r="G33" s="44" t="s">
        <v>0</v>
      </c>
      <c r="H33" s="42" t="s">
        <v>0</v>
      </c>
      <c r="I33" s="43" t="s">
        <v>0</v>
      </c>
      <c r="J33" s="44" t="s">
        <v>0</v>
      </c>
      <c r="K33" s="42" t="s">
        <v>0</v>
      </c>
      <c r="L33" s="43" t="s">
        <v>0</v>
      </c>
      <c r="M33" s="44" t="s">
        <v>0</v>
      </c>
      <c r="N33" s="42" t="s">
        <v>0</v>
      </c>
      <c r="O33" s="45" t="s">
        <v>0</v>
      </c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  <c r="AO33" s="46"/>
      <c r="AP33" s="46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6"/>
      <c r="BC33" s="47"/>
    </row>
    <row r="34" spans="1:55" s="48" customFormat="1" ht="78.75" x14ac:dyDescent="0.25">
      <c r="A34" s="319"/>
      <c r="B34" s="39" t="s">
        <v>59</v>
      </c>
      <c r="C34" s="40" t="s">
        <v>60</v>
      </c>
      <c r="D34" s="41" t="s">
        <v>0</v>
      </c>
      <c r="E34" s="42" t="s">
        <v>0</v>
      </c>
      <c r="F34" s="43" t="s">
        <v>0</v>
      </c>
      <c r="G34" s="44" t="s">
        <v>0</v>
      </c>
      <c r="H34" s="42" t="s">
        <v>0</v>
      </c>
      <c r="I34" s="43" t="s">
        <v>0</v>
      </c>
      <c r="J34" s="44" t="s">
        <v>0</v>
      </c>
      <c r="K34" s="42" t="s">
        <v>0</v>
      </c>
      <c r="L34" s="43" t="s">
        <v>0</v>
      </c>
      <c r="M34" s="44" t="s">
        <v>0</v>
      </c>
      <c r="N34" s="42" t="s">
        <v>0</v>
      </c>
      <c r="O34" s="45" t="s">
        <v>0</v>
      </c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6"/>
      <c r="BC34" s="47"/>
    </row>
    <row r="35" spans="1:55" s="48" customFormat="1" ht="45" x14ac:dyDescent="0.25">
      <c r="A35" s="319"/>
      <c r="B35" s="39" t="s">
        <v>61</v>
      </c>
      <c r="C35" s="40" t="s">
        <v>62</v>
      </c>
      <c r="D35" s="41" t="s">
        <v>0</v>
      </c>
      <c r="E35" s="42" t="s">
        <v>0</v>
      </c>
      <c r="F35" s="43" t="s">
        <v>0</v>
      </c>
      <c r="G35" s="44" t="s">
        <v>0</v>
      </c>
      <c r="H35" s="42" t="s">
        <v>0</v>
      </c>
      <c r="I35" s="43" t="s">
        <v>0</v>
      </c>
      <c r="J35" s="44" t="s">
        <v>0</v>
      </c>
      <c r="K35" s="42" t="s">
        <v>0</v>
      </c>
      <c r="L35" s="43" t="s">
        <v>0</v>
      </c>
      <c r="M35" s="44" t="s">
        <v>0</v>
      </c>
      <c r="N35" s="42" t="s">
        <v>0</v>
      </c>
      <c r="O35" s="45" t="s">
        <v>0</v>
      </c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6"/>
      <c r="AH35" s="46"/>
      <c r="AI35" s="46"/>
      <c r="AJ35" s="46"/>
      <c r="AK35" s="46"/>
      <c r="AL35" s="46"/>
      <c r="AM35" s="46"/>
      <c r="AN35" s="46"/>
      <c r="AO35" s="46"/>
      <c r="AP35" s="46"/>
      <c r="AQ35" s="46"/>
      <c r="AR35" s="46"/>
      <c r="AS35" s="46"/>
      <c r="AT35" s="46"/>
      <c r="AU35" s="46"/>
      <c r="AV35" s="46"/>
      <c r="AW35" s="46"/>
      <c r="AX35" s="46"/>
      <c r="AY35" s="46"/>
      <c r="AZ35" s="46"/>
      <c r="BA35" s="46"/>
      <c r="BB35" s="46"/>
      <c r="BC35" s="47"/>
    </row>
    <row r="36" spans="1:55" s="48" customFormat="1" ht="33.75" x14ac:dyDescent="0.25">
      <c r="A36" s="319"/>
      <c r="B36" s="49" t="s">
        <v>63</v>
      </c>
      <c r="C36" s="50" t="s">
        <v>64</v>
      </c>
      <c r="D36" s="51" t="s">
        <v>0</v>
      </c>
      <c r="E36" s="39" t="s">
        <v>0</v>
      </c>
      <c r="F36" s="52" t="s">
        <v>0</v>
      </c>
      <c r="G36" s="53" t="s">
        <v>0</v>
      </c>
      <c r="H36" s="39" t="s">
        <v>0</v>
      </c>
      <c r="I36" s="52" t="s">
        <v>0</v>
      </c>
      <c r="J36" s="53" t="s">
        <v>0</v>
      </c>
      <c r="K36" s="39" t="s">
        <v>0</v>
      </c>
      <c r="L36" s="52" t="s">
        <v>0</v>
      </c>
      <c r="M36" s="53" t="s">
        <v>0</v>
      </c>
      <c r="N36" s="39" t="s">
        <v>0</v>
      </c>
      <c r="O36" s="40" t="s">
        <v>0</v>
      </c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  <c r="AI36" s="46"/>
      <c r="AJ36" s="46"/>
      <c r="AK36" s="46"/>
      <c r="AL36" s="46"/>
      <c r="AM36" s="46"/>
      <c r="AN36" s="46"/>
      <c r="AO36" s="46"/>
      <c r="AP36" s="46"/>
      <c r="AQ36" s="46"/>
      <c r="AR36" s="46"/>
      <c r="AS36" s="46"/>
      <c r="AT36" s="46"/>
      <c r="AU36" s="46"/>
      <c r="AV36" s="46"/>
      <c r="AW36" s="46"/>
      <c r="AX36" s="46"/>
      <c r="AY36" s="46"/>
      <c r="AZ36" s="46"/>
      <c r="BA36" s="46"/>
      <c r="BB36" s="46"/>
      <c r="BC36" s="47"/>
    </row>
    <row r="37" spans="1:55" s="48" customFormat="1" ht="33.75" x14ac:dyDescent="0.25">
      <c r="A37" s="319"/>
      <c r="B37" s="49" t="s">
        <v>65</v>
      </c>
      <c r="C37" s="50" t="s">
        <v>66</v>
      </c>
      <c r="D37" s="51" t="s">
        <v>0</v>
      </c>
      <c r="E37" s="39" t="s">
        <v>0</v>
      </c>
      <c r="F37" s="52" t="s">
        <v>0</v>
      </c>
      <c r="G37" s="53" t="s">
        <v>0</v>
      </c>
      <c r="H37" s="39" t="s">
        <v>0</v>
      </c>
      <c r="I37" s="52" t="s">
        <v>0</v>
      </c>
      <c r="J37" s="53" t="s">
        <v>0</v>
      </c>
      <c r="K37" s="39" t="s">
        <v>0</v>
      </c>
      <c r="L37" s="52" t="s">
        <v>0</v>
      </c>
      <c r="M37" s="53" t="s">
        <v>0</v>
      </c>
      <c r="N37" s="39" t="s">
        <v>0</v>
      </c>
      <c r="O37" s="40" t="s">
        <v>0</v>
      </c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6"/>
      <c r="AY37" s="46"/>
      <c r="AZ37" s="46"/>
      <c r="BA37" s="46"/>
      <c r="BB37" s="46"/>
      <c r="BC37" s="47"/>
    </row>
    <row r="38" spans="1:55" s="48" customFormat="1" ht="78.75" x14ac:dyDescent="0.25">
      <c r="A38" s="319"/>
      <c r="B38" s="54" t="s">
        <v>67</v>
      </c>
      <c r="C38" s="55" t="s">
        <v>68</v>
      </c>
      <c r="D38" s="56" t="s">
        <v>0</v>
      </c>
      <c r="E38" s="57" t="s">
        <v>0</v>
      </c>
      <c r="F38" s="58" t="s">
        <v>0</v>
      </c>
      <c r="G38" s="53" t="s">
        <v>0</v>
      </c>
      <c r="H38" s="39" t="s">
        <v>0</v>
      </c>
      <c r="I38" s="52" t="s">
        <v>0</v>
      </c>
      <c r="J38" s="53" t="s">
        <v>0</v>
      </c>
      <c r="K38" s="39" t="s">
        <v>0</v>
      </c>
      <c r="L38" s="52" t="s">
        <v>0</v>
      </c>
      <c r="M38" s="53" t="s">
        <v>0</v>
      </c>
      <c r="N38" s="39" t="s">
        <v>0</v>
      </c>
      <c r="O38" s="40" t="s">
        <v>0</v>
      </c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6"/>
      <c r="BC38" s="47"/>
    </row>
    <row r="39" spans="1:55" s="48" customFormat="1" ht="56.25" x14ac:dyDescent="0.25">
      <c r="A39" s="319"/>
      <c r="B39" s="54" t="s">
        <v>69</v>
      </c>
      <c r="C39" s="55" t="s">
        <v>70</v>
      </c>
      <c r="D39" s="56" t="s">
        <v>0</v>
      </c>
      <c r="E39" s="57" t="s">
        <v>0</v>
      </c>
      <c r="F39" s="58" t="s">
        <v>0</v>
      </c>
      <c r="G39" s="53" t="s">
        <v>0</v>
      </c>
      <c r="H39" s="39" t="s">
        <v>0</v>
      </c>
      <c r="I39" s="52" t="s">
        <v>0</v>
      </c>
      <c r="J39" s="53" t="s">
        <v>0</v>
      </c>
      <c r="K39" s="39" t="s">
        <v>0</v>
      </c>
      <c r="L39" s="52" t="s">
        <v>0</v>
      </c>
      <c r="M39" s="53" t="s">
        <v>0</v>
      </c>
      <c r="N39" s="39" t="s">
        <v>0</v>
      </c>
      <c r="O39" s="40" t="s">
        <v>0</v>
      </c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  <c r="AN39" s="46"/>
      <c r="AO39" s="46"/>
      <c r="AP39" s="46"/>
      <c r="AQ39" s="46"/>
      <c r="AR39" s="46"/>
      <c r="AS39" s="46"/>
      <c r="AT39" s="46"/>
      <c r="AU39" s="46"/>
      <c r="AV39" s="46"/>
      <c r="AW39" s="46"/>
      <c r="AX39" s="46"/>
      <c r="AY39" s="46"/>
      <c r="AZ39" s="46"/>
      <c r="BA39" s="46"/>
      <c r="BB39" s="46"/>
      <c r="BC39" s="47"/>
    </row>
    <row r="40" spans="1:55" s="48" customFormat="1" ht="22.5" x14ac:dyDescent="0.25">
      <c r="A40" s="319"/>
      <c r="B40" s="54" t="s">
        <v>71</v>
      </c>
      <c r="C40" s="55" t="s">
        <v>70</v>
      </c>
      <c r="D40" s="56" t="s">
        <v>0</v>
      </c>
      <c r="E40" s="57" t="s">
        <v>0</v>
      </c>
      <c r="F40" s="58" t="s">
        <v>0</v>
      </c>
      <c r="G40" s="53" t="s">
        <v>0</v>
      </c>
      <c r="H40" s="39" t="s">
        <v>0</v>
      </c>
      <c r="I40" s="52" t="s">
        <v>0</v>
      </c>
      <c r="J40" s="53" t="s">
        <v>0</v>
      </c>
      <c r="K40" s="39" t="s">
        <v>0</v>
      </c>
      <c r="L40" s="52" t="s">
        <v>0</v>
      </c>
      <c r="M40" s="53" t="s">
        <v>0</v>
      </c>
      <c r="N40" s="39" t="s">
        <v>0</v>
      </c>
      <c r="O40" s="40" t="s">
        <v>0</v>
      </c>
      <c r="P40" s="46"/>
      <c r="Q40" s="46"/>
      <c r="R40" s="46"/>
      <c r="S40" s="46"/>
      <c r="T40" s="46"/>
      <c r="U40" s="46"/>
      <c r="V40" s="46"/>
      <c r="W40" s="46"/>
      <c r="X40" s="46"/>
      <c r="Y40" s="46"/>
      <c r="Z40" s="46"/>
      <c r="AA40" s="46"/>
      <c r="AB40" s="46"/>
      <c r="AC40" s="46"/>
      <c r="AD40" s="46"/>
      <c r="AE40" s="46"/>
      <c r="AF40" s="46"/>
      <c r="AG40" s="46"/>
      <c r="AH40" s="46"/>
      <c r="AI40" s="46"/>
      <c r="AJ40" s="46"/>
      <c r="AK40" s="46"/>
      <c r="AL40" s="46"/>
      <c r="AM40" s="46"/>
      <c r="AN40" s="46"/>
      <c r="AO40" s="46"/>
      <c r="AP40" s="46"/>
      <c r="AQ40" s="46"/>
      <c r="AR40" s="46"/>
      <c r="AS40" s="46"/>
      <c r="AT40" s="46"/>
      <c r="AU40" s="46"/>
      <c r="AV40" s="46"/>
      <c r="AW40" s="46"/>
      <c r="AX40" s="46"/>
      <c r="AY40" s="46"/>
      <c r="AZ40" s="46"/>
      <c r="BA40" s="46"/>
      <c r="BB40" s="46"/>
      <c r="BC40" s="47"/>
    </row>
    <row r="41" spans="1:55" s="48" customFormat="1" ht="45" x14ac:dyDescent="0.25">
      <c r="A41" s="319"/>
      <c r="B41" s="54" t="s">
        <v>72</v>
      </c>
      <c r="C41" s="55" t="s">
        <v>73</v>
      </c>
      <c r="D41" s="56" t="s">
        <v>0</v>
      </c>
      <c r="E41" s="57" t="s">
        <v>0</v>
      </c>
      <c r="F41" s="58" t="s">
        <v>0</v>
      </c>
      <c r="G41" s="53" t="s">
        <v>0</v>
      </c>
      <c r="H41" s="39" t="s">
        <v>0</v>
      </c>
      <c r="I41" s="52" t="s">
        <v>0</v>
      </c>
      <c r="J41" s="53" t="s">
        <v>0</v>
      </c>
      <c r="K41" s="39" t="s">
        <v>0</v>
      </c>
      <c r="L41" s="52" t="s">
        <v>0</v>
      </c>
      <c r="M41" s="53" t="s">
        <v>0</v>
      </c>
      <c r="N41" s="39" t="s">
        <v>0</v>
      </c>
      <c r="O41" s="40" t="s">
        <v>0</v>
      </c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  <c r="AG41" s="46"/>
      <c r="AH41" s="46"/>
      <c r="AI41" s="46"/>
      <c r="AJ41" s="46"/>
      <c r="AK41" s="46"/>
      <c r="AL41" s="46"/>
      <c r="AM41" s="46"/>
      <c r="AN41" s="46"/>
      <c r="AO41" s="46"/>
      <c r="AP41" s="46"/>
      <c r="AQ41" s="46"/>
      <c r="AR41" s="46"/>
      <c r="AS41" s="46"/>
      <c r="AT41" s="46"/>
      <c r="AU41" s="46"/>
      <c r="AV41" s="46"/>
      <c r="AW41" s="46"/>
      <c r="AX41" s="46"/>
      <c r="AY41" s="46"/>
      <c r="AZ41" s="46"/>
      <c r="BA41" s="46"/>
      <c r="BB41" s="46"/>
      <c r="BC41" s="47"/>
    </row>
    <row r="42" spans="1:55" x14ac:dyDescent="0.25">
      <c r="A42" s="319"/>
      <c r="B42" s="338" t="s">
        <v>74</v>
      </c>
      <c r="C42" s="340" t="s">
        <v>75</v>
      </c>
      <c r="D42" s="342" t="s">
        <v>0</v>
      </c>
      <c r="E42" s="348" t="s">
        <v>0</v>
      </c>
      <c r="F42" s="350" t="s">
        <v>0</v>
      </c>
      <c r="G42" s="323" t="s">
        <v>0</v>
      </c>
      <c r="H42" s="317" t="s">
        <v>0</v>
      </c>
      <c r="I42" s="318" t="s">
        <v>0</v>
      </c>
      <c r="J42" s="323" t="s">
        <v>0</v>
      </c>
      <c r="K42" s="317" t="s">
        <v>0</v>
      </c>
      <c r="L42" s="318" t="s">
        <v>0</v>
      </c>
      <c r="M42" s="323" t="s">
        <v>0</v>
      </c>
      <c r="N42" s="317" t="s">
        <v>0</v>
      </c>
      <c r="O42" s="324" t="s">
        <v>0</v>
      </c>
    </row>
    <row r="43" spans="1:55" ht="36" customHeight="1" x14ac:dyDescent="0.25">
      <c r="A43" s="369"/>
      <c r="B43" s="339"/>
      <c r="C43" s="341"/>
      <c r="D43" s="343"/>
      <c r="E43" s="349"/>
      <c r="F43" s="351"/>
      <c r="G43" s="335"/>
      <c r="H43" s="336"/>
      <c r="I43" s="334"/>
      <c r="J43" s="335"/>
      <c r="K43" s="336"/>
      <c r="L43" s="334"/>
      <c r="M43" s="335"/>
      <c r="N43" s="336"/>
      <c r="O43" s="329"/>
    </row>
    <row r="44" spans="1:55" ht="33.75" customHeight="1" x14ac:dyDescent="0.25">
      <c r="A44" s="337" t="s">
        <v>76</v>
      </c>
      <c r="B44" s="59" t="s">
        <v>77</v>
      </c>
      <c r="C44" s="60" t="s">
        <v>78</v>
      </c>
      <c r="D44" s="61" t="s">
        <v>0</v>
      </c>
      <c r="E44" s="62" t="s">
        <v>0</v>
      </c>
      <c r="F44" s="63" t="s">
        <v>0</v>
      </c>
      <c r="G44" s="64" t="s">
        <v>0</v>
      </c>
      <c r="H44" s="65" t="s">
        <v>0</v>
      </c>
      <c r="I44" s="66" t="s">
        <v>0</v>
      </c>
      <c r="J44" s="64" t="s">
        <v>0</v>
      </c>
      <c r="K44" s="65" t="s">
        <v>0</v>
      </c>
      <c r="L44" s="66" t="s">
        <v>0</v>
      </c>
      <c r="M44" s="64" t="s">
        <v>0</v>
      </c>
      <c r="N44" s="65" t="s">
        <v>0</v>
      </c>
      <c r="O44" s="67" t="s">
        <v>0</v>
      </c>
    </row>
    <row r="45" spans="1:55" ht="45" x14ac:dyDescent="0.25">
      <c r="A45" s="327"/>
      <c r="B45" s="241" t="s">
        <v>79</v>
      </c>
      <c r="C45" s="243" t="s">
        <v>78</v>
      </c>
      <c r="D45" s="245" t="s">
        <v>0</v>
      </c>
      <c r="E45" s="227" t="s">
        <v>0</v>
      </c>
      <c r="F45" s="229" t="s">
        <v>0</v>
      </c>
      <c r="G45" s="231" t="s">
        <v>0</v>
      </c>
      <c r="H45" s="232" t="s">
        <v>0</v>
      </c>
      <c r="I45" s="239" t="s">
        <v>0</v>
      </c>
      <c r="J45" s="231" t="s">
        <v>0</v>
      </c>
      <c r="K45" s="232" t="s">
        <v>0</v>
      </c>
      <c r="L45" s="239" t="s">
        <v>0</v>
      </c>
      <c r="M45" s="231" t="s">
        <v>0</v>
      </c>
      <c r="N45" s="232" t="s">
        <v>0</v>
      </c>
      <c r="O45" s="235" t="s">
        <v>0</v>
      </c>
    </row>
    <row r="46" spans="1:55" ht="33.75" x14ac:dyDescent="0.25">
      <c r="A46" s="327"/>
      <c r="B46" s="59" t="s">
        <v>80</v>
      </c>
      <c r="C46" s="60" t="s">
        <v>78</v>
      </c>
      <c r="D46" s="61" t="s">
        <v>0</v>
      </c>
      <c r="E46" s="62" t="s">
        <v>0</v>
      </c>
      <c r="F46" s="63" t="s">
        <v>0</v>
      </c>
      <c r="G46" s="64" t="s">
        <v>0</v>
      </c>
      <c r="H46" s="65" t="s">
        <v>0</v>
      </c>
      <c r="I46" s="66" t="s">
        <v>0</v>
      </c>
      <c r="J46" s="64" t="s">
        <v>0</v>
      </c>
      <c r="K46" s="65" t="s">
        <v>0</v>
      </c>
      <c r="L46" s="66" t="s">
        <v>0</v>
      </c>
      <c r="M46" s="64" t="s">
        <v>0</v>
      </c>
      <c r="N46" s="65" t="s">
        <v>0</v>
      </c>
      <c r="O46" s="67" t="s">
        <v>0</v>
      </c>
    </row>
    <row r="47" spans="1:55" ht="22.5" x14ac:dyDescent="0.25">
      <c r="A47" s="328"/>
      <c r="B47" s="240" t="s">
        <v>81</v>
      </c>
      <c r="C47" s="242" t="s">
        <v>78</v>
      </c>
      <c r="D47" s="244" t="s">
        <v>0</v>
      </c>
      <c r="E47" s="219" t="s">
        <v>0</v>
      </c>
      <c r="F47" s="228" t="s">
        <v>0</v>
      </c>
      <c r="G47" s="230" t="s">
        <v>0</v>
      </c>
      <c r="H47" s="211" t="s">
        <v>0</v>
      </c>
      <c r="I47" s="233" t="s">
        <v>0</v>
      </c>
      <c r="J47" s="230" t="s">
        <v>0</v>
      </c>
      <c r="K47" s="211" t="s">
        <v>0</v>
      </c>
      <c r="L47" s="233" t="s">
        <v>0</v>
      </c>
      <c r="M47" s="230" t="s">
        <v>0</v>
      </c>
      <c r="N47" s="211" t="s">
        <v>0</v>
      </c>
      <c r="O47" s="212" t="s">
        <v>0</v>
      </c>
    </row>
    <row r="48" spans="1:55" ht="45" x14ac:dyDescent="0.25">
      <c r="A48" s="325" t="s">
        <v>82</v>
      </c>
      <c r="B48" s="29" t="s">
        <v>83</v>
      </c>
      <c r="C48" s="30" t="s">
        <v>29</v>
      </c>
      <c r="D48" s="237" t="s">
        <v>0</v>
      </c>
      <c r="E48" s="217" t="s">
        <v>0</v>
      </c>
      <c r="F48" s="238" t="s">
        <v>0</v>
      </c>
      <c r="G48" s="230" t="s">
        <v>0</v>
      </c>
      <c r="H48" s="211" t="s">
        <v>0</v>
      </c>
      <c r="I48" s="233" t="s">
        <v>0</v>
      </c>
      <c r="J48" s="230" t="s">
        <v>0</v>
      </c>
      <c r="K48" s="211" t="s">
        <v>0</v>
      </c>
      <c r="L48" s="233" t="s">
        <v>0</v>
      </c>
      <c r="M48" s="230" t="s">
        <v>0</v>
      </c>
      <c r="N48" s="211" t="s">
        <v>0</v>
      </c>
      <c r="O48" s="212" t="s">
        <v>0</v>
      </c>
    </row>
    <row r="49" spans="1:15" ht="45" x14ac:dyDescent="0.25">
      <c r="A49" s="325"/>
      <c r="B49" s="29" t="s">
        <v>84</v>
      </c>
      <c r="C49" s="30" t="s">
        <v>85</v>
      </c>
      <c r="D49" s="237" t="s">
        <v>0</v>
      </c>
      <c r="E49" s="217" t="s">
        <v>0</v>
      </c>
      <c r="F49" s="238" t="s">
        <v>0</v>
      </c>
      <c r="G49" s="230" t="s">
        <v>0</v>
      </c>
      <c r="H49" s="211" t="s">
        <v>0</v>
      </c>
      <c r="I49" s="233" t="s">
        <v>0</v>
      </c>
      <c r="J49" s="230" t="s">
        <v>0</v>
      </c>
      <c r="K49" s="211" t="s">
        <v>0</v>
      </c>
      <c r="L49" s="233" t="s">
        <v>0</v>
      </c>
      <c r="M49" s="230" t="s">
        <v>0</v>
      </c>
      <c r="N49" s="211" t="s">
        <v>0</v>
      </c>
      <c r="O49" s="212" t="s">
        <v>0</v>
      </c>
    </row>
    <row r="50" spans="1:15" ht="22.5" x14ac:dyDescent="0.25">
      <c r="A50" s="325"/>
      <c r="B50" s="29" t="s">
        <v>86</v>
      </c>
      <c r="C50" s="30" t="s">
        <v>87</v>
      </c>
      <c r="D50" s="237" t="s">
        <v>0</v>
      </c>
      <c r="E50" s="217" t="s">
        <v>0</v>
      </c>
      <c r="F50" s="238" t="s">
        <v>0</v>
      </c>
      <c r="G50" s="230" t="s">
        <v>0</v>
      </c>
      <c r="H50" s="211" t="s">
        <v>0</v>
      </c>
      <c r="I50" s="233" t="s">
        <v>0</v>
      </c>
      <c r="J50" s="230" t="s">
        <v>0</v>
      </c>
      <c r="K50" s="211" t="s">
        <v>0</v>
      </c>
      <c r="L50" s="233" t="s">
        <v>0</v>
      </c>
      <c r="M50" s="230" t="s">
        <v>0</v>
      </c>
      <c r="N50" s="211" t="s">
        <v>0</v>
      </c>
      <c r="O50" s="212" t="s">
        <v>0</v>
      </c>
    </row>
    <row r="51" spans="1:15" x14ac:dyDescent="0.25">
      <c r="A51" s="325" t="s">
        <v>88</v>
      </c>
      <c r="B51" s="330" t="s">
        <v>89</v>
      </c>
      <c r="C51" s="331" t="s">
        <v>90</v>
      </c>
      <c r="D51" s="332" t="s">
        <v>0</v>
      </c>
      <c r="E51" s="330" t="s">
        <v>0</v>
      </c>
      <c r="F51" s="333" t="s">
        <v>0</v>
      </c>
      <c r="G51" s="323" t="s">
        <v>0</v>
      </c>
      <c r="H51" s="317" t="s">
        <v>0</v>
      </c>
      <c r="I51" s="318" t="s">
        <v>0</v>
      </c>
      <c r="J51" s="323" t="s">
        <v>0</v>
      </c>
      <c r="K51" s="317" t="s">
        <v>0</v>
      </c>
      <c r="L51" s="318" t="s">
        <v>0</v>
      </c>
      <c r="M51" s="323" t="s">
        <v>0</v>
      </c>
      <c r="N51" s="317" t="s">
        <v>0</v>
      </c>
      <c r="O51" s="324" t="s">
        <v>0</v>
      </c>
    </row>
    <row r="52" spans="1:15" ht="39.75" customHeight="1" x14ac:dyDescent="0.25">
      <c r="A52" s="325"/>
      <c r="B52" s="330"/>
      <c r="C52" s="331"/>
      <c r="D52" s="332"/>
      <c r="E52" s="330"/>
      <c r="F52" s="333"/>
      <c r="G52" s="323"/>
      <c r="H52" s="317"/>
      <c r="I52" s="318"/>
      <c r="J52" s="323"/>
      <c r="K52" s="317"/>
      <c r="L52" s="318"/>
      <c r="M52" s="323"/>
      <c r="N52" s="317"/>
      <c r="O52" s="324"/>
    </row>
    <row r="53" spans="1:15" ht="45" x14ac:dyDescent="0.25">
      <c r="A53" s="325"/>
      <c r="B53" s="217" t="s">
        <v>91</v>
      </c>
      <c r="C53" s="218" t="s">
        <v>92</v>
      </c>
      <c r="D53" s="237" t="s">
        <v>0</v>
      </c>
      <c r="E53" s="217" t="s">
        <v>0</v>
      </c>
      <c r="F53" s="238" t="s">
        <v>0</v>
      </c>
      <c r="G53" s="230" t="s">
        <v>0</v>
      </c>
      <c r="H53" s="211" t="s">
        <v>0</v>
      </c>
      <c r="I53" s="233" t="s">
        <v>0</v>
      </c>
      <c r="J53" s="230" t="s">
        <v>0</v>
      </c>
      <c r="K53" s="211" t="s">
        <v>0</v>
      </c>
      <c r="L53" s="233" t="s">
        <v>0</v>
      </c>
      <c r="M53" s="230" t="s">
        <v>0</v>
      </c>
      <c r="N53" s="211" t="s">
        <v>0</v>
      </c>
      <c r="O53" s="212" t="s">
        <v>0</v>
      </c>
    </row>
    <row r="54" spans="1:15" ht="90" x14ac:dyDescent="0.25">
      <c r="A54" s="325"/>
      <c r="B54" s="211" t="s">
        <v>93</v>
      </c>
      <c r="C54" s="212" t="s">
        <v>94</v>
      </c>
      <c r="D54" s="3" t="s">
        <v>0</v>
      </c>
      <c r="E54" s="211" t="s">
        <v>0</v>
      </c>
      <c r="F54" s="233" t="s">
        <v>0</v>
      </c>
      <c r="G54" s="230" t="s">
        <v>0</v>
      </c>
      <c r="H54" s="211" t="s">
        <v>0</v>
      </c>
      <c r="I54" s="233" t="s">
        <v>0</v>
      </c>
      <c r="J54" s="230" t="s">
        <v>0</v>
      </c>
      <c r="K54" s="211" t="s">
        <v>0</v>
      </c>
      <c r="L54" s="233" t="s">
        <v>0</v>
      </c>
      <c r="M54" s="230" t="s">
        <v>0</v>
      </c>
      <c r="N54" s="211" t="s">
        <v>0</v>
      </c>
      <c r="O54" s="212" t="s">
        <v>0</v>
      </c>
    </row>
    <row r="55" spans="1:15" ht="45" x14ac:dyDescent="0.25">
      <c r="A55" s="325" t="s">
        <v>95</v>
      </c>
      <c r="B55" s="215" t="s">
        <v>96</v>
      </c>
      <c r="C55" s="216" t="s">
        <v>97</v>
      </c>
      <c r="D55" s="249" t="s">
        <v>0</v>
      </c>
      <c r="E55" s="250" t="s">
        <v>0</v>
      </c>
      <c r="F55" s="246" t="s">
        <v>0</v>
      </c>
      <c r="G55" s="230" t="s">
        <v>0</v>
      </c>
      <c r="H55" s="211" t="s">
        <v>0</v>
      </c>
      <c r="I55" s="233" t="s">
        <v>0</v>
      </c>
      <c r="J55" s="230" t="s">
        <v>0</v>
      </c>
      <c r="K55" s="211" t="s">
        <v>0</v>
      </c>
      <c r="L55" s="233" t="s">
        <v>0</v>
      </c>
      <c r="M55" s="230" t="s">
        <v>0</v>
      </c>
      <c r="N55" s="211" t="s">
        <v>0</v>
      </c>
      <c r="O55" s="212" t="s">
        <v>0</v>
      </c>
    </row>
    <row r="56" spans="1:15" ht="90" x14ac:dyDescent="0.25">
      <c r="A56" s="325"/>
      <c r="B56" s="215" t="s">
        <v>98</v>
      </c>
      <c r="C56" s="216" t="s">
        <v>0</v>
      </c>
      <c r="D56" s="249" t="s">
        <v>0</v>
      </c>
      <c r="E56" s="250" t="s">
        <v>0</v>
      </c>
      <c r="F56" s="246" t="s">
        <v>0</v>
      </c>
      <c r="G56" s="230" t="s">
        <v>0</v>
      </c>
      <c r="H56" s="211" t="s">
        <v>0</v>
      </c>
      <c r="I56" s="233" t="s">
        <v>0</v>
      </c>
      <c r="J56" s="230" t="s">
        <v>0</v>
      </c>
      <c r="K56" s="211" t="s">
        <v>0</v>
      </c>
      <c r="L56" s="233" t="s">
        <v>0</v>
      </c>
      <c r="M56" s="230" t="s">
        <v>0</v>
      </c>
      <c r="N56" s="211" t="s">
        <v>0</v>
      </c>
      <c r="O56" s="212" t="s">
        <v>0</v>
      </c>
    </row>
    <row r="57" spans="1:15" ht="67.5" x14ac:dyDescent="0.25">
      <c r="A57" s="326" t="s">
        <v>99</v>
      </c>
      <c r="B57" s="215" t="s">
        <v>100</v>
      </c>
      <c r="C57" s="216" t="s">
        <v>29</v>
      </c>
      <c r="D57" s="249" t="s">
        <v>0</v>
      </c>
      <c r="E57" s="250" t="s">
        <v>0</v>
      </c>
      <c r="F57" s="246" t="s">
        <v>0</v>
      </c>
      <c r="G57" s="230" t="s">
        <v>0</v>
      </c>
      <c r="H57" s="211" t="s">
        <v>0</v>
      </c>
      <c r="I57" s="233" t="s">
        <v>0</v>
      </c>
      <c r="J57" s="230" t="s">
        <v>0</v>
      </c>
      <c r="K57" s="211" t="s">
        <v>0</v>
      </c>
      <c r="L57" s="233" t="s">
        <v>0</v>
      </c>
      <c r="M57" s="230" t="s">
        <v>0</v>
      </c>
      <c r="N57" s="211" t="s">
        <v>0</v>
      </c>
      <c r="O57" s="212" t="s">
        <v>0</v>
      </c>
    </row>
    <row r="58" spans="1:15" ht="101.25" x14ac:dyDescent="0.25">
      <c r="A58" s="327"/>
      <c r="B58" s="215" t="s">
        <v>101</v>
      </c>
      <c r="C58" s="216" t="s">
        <v>102</v>
      </c>
      <c r="D58" s="249" t="s">
        <v>0</v>
      </c>
      <c r="E58" s="250" t="s">
        <v>0</v>
      </c>
      <c r="F58" s="246" t="s">
        <v>0</v>
      </c>
      <c r="G58" s="230" t="s">
        <v>0</v>
      </c>
      <c r="H58" s="211" t="s">
        <v>0</v>
      </c>
      <c r="I58" s="233" t="s">
        <v>0</v>
      </c>
      <c r="J58" s="230" t="s">
        <v>0</v>
      </c>
      <c r="K58" s="211" t="s">
        <v>0</v>
      </c>
      <c r="L58" s="233" t="s">
        <v>0</v>
      </c>
      <c r="M58" s="230" t="s">
        <v>0</v>
      </c>
      <c r="N58" s="211" t="s">
        <v>0</v>
      </c>
      <c r="O58" s="212" t="s">
        <v>0</v>
      </c>
    </row>
    <row r="59" spans="1:15" ht="45" x14ac:dyDescent="0.25">
      <c r="A59" s="327"/>
      <c r="B59" s="4" t="s">
        <v>103</v>
      </c>
      <c r="C59" s="216" t="s">
        <v>104</v>
      </c>
      <c r="D59" s="249" t="s">
        <v>0</v>
      </c>
      <c r="E59" s="250" t="s">
        <v>0</v>
      </c>
      <c r="F59" s="246" t="s">
        <v>0</v>
      </c>
      <c r="G59" s="253" t="s">
        <v>0</v>
      </c>
      <c r="H59" s="247" t="s">
        <v>0</v>
      </c>
      <c r="I59" s="252" t="s">
        <v>0</v>
      </c>
      <c r="J59" s="253" t="s">
        <v>0</v>
      </c>
      <c r="K59" s="247" t="s">
        <v>0</v>
      </c>
      <c r="L59" s="252" t="s">
        <v>0</v>
      </c>
      <c r="M59" s="253" t="s">
        <v>0</v>
      </c>
      <c r="N59" s="247" t="s">
        <v>0</v>
      </c>
      <c r="O59" s="248" t="s">
        <v>0</v>
      </c>
    </row>
    <row r="60" spans="1:15" ht="90" x14ac:dyDescent="0.25">
      <c r="A60" s="327"/>
      <c r="B60" s="215" t="s">
        <v>105</v>
      </c>
      <c r="C60" s="216" t="s">
        <v>104</v>
      </c>
      <c r="D60" s="249" t="s">
        <v>0</v>
      </c>
      <c r="E60" s="250" t="s">
        <v>0</v>
      </c>
      <c r="F60" s="246" t="s">
        <v>0</v>
      </c>
      <c r="G60" s="230" t="s">
        <v>0</v>
      </c>
      <c r="H60" s="211" t="s">
        <v>0</v>
      </c>
      <c r="I60" s="233" t="s">
        <v>0</v>
      </c>
      <c r="J60" s="230" t="s">
        <v>0</v>
      </c>
      <c r="K60" s="211" t="s">
        <v>0</v>
      </c>
      <c r="L60" s="233" t="s">
        <v>0</v>
      </c>
      <c r="M60" s="230" t="s">
        <v>0</v>
      </c>
      <c r="N60" s="211" t="s">
        <v>0</v>
      </c>
      <c r="O60" s="212" t="s">
        <v>0</v>
      </c>
    </row>
    <row r="61" spans="1:15" ht="56.25" x14ac:dyDescent="0.25">
      <c r="A61" s="328"/>
      <c r="B61" s="215" t="s">
        <v>106</v>
      </c>
      <c r="C61" s="216" t="s">
        <v>107</v>
      </c>
      <c r="D61" s="249" t="s">
        <v>0</v>
      </c>
      <c r="E61" s="250" t="s">
        <v>0</v>
      </c>
      <c r="F61" s="246" t="s">
        <v>0</v>
      </c>
      <c r="G61" s="230" t="s">
        <v>0</v>
      </c>
      <c r="H61" s="211" t="s">
        <v>0</v>
      </c>
      <c r="I61" s="233" t="s">
        <v>0</v>
      </c>
      <c r="J61" s="230" t="s">
        <v>0</v>
      </c>
      <c r="K61" s="211" t="s">
        <v>0</v>
      </c>
      <c r="L61" s="233" t="s">
        <v>0</v>
      </c>
      <c r="M61" s="230" t="s">
        <v>0</v>
      </c>
      <c r="N61" s="211" t="s">
        <v>0</v>
      </c>
      <c r="O61" s="212" t="s">
        <v>0</v>
      </c>
    </row>
    <row r="62" spans="1:15" ht="56.25" x14ac:dyDescent="0.25">
      <c r="A62" s="236" t="s">
        <v>108</v>
      </c>
      <c r="B62" s="215" t="s">
        <v>109</v>
      </c>
      <c r="C62" s="216" t="s">
        <v>110</v>
      </c>
      <c r="D62" s="249" t="s">
        <v>0</v>
      </c>
      <c r="E62" s="250" t="s">
        <v>111</v>
      </c>
      <c r="F62" s="246" t="s">
        <v>111</v>
      </c>
      <c r="G62" s="230" t="s">
        <v>0</v>
      </c>
      <c r="H62" s="211" t="s">
        <v>111</v>
      </c>
      <c r="I62" s="233" t="s">
        <v>111</v>
      </c>
      <c r="J62" s="230" t="s">
        <v>0</v>
      </c>
      <c r="K62" s="211" t="s">
        <v>111</v>
      </c>
      <c r="L62" s="233" t="s">
        <v>111</v>
      </c>
      <c r="M62" s="230" t="s">
        <v>0</v>
      </c>
      <c r="N62" s="211" t="s">
        <v>111</v>
      </c>
      <c r="O62" s="212" t="s">
        <v>111</v>
      </c>
    </row>
    <row r="63" spans="1:15" ht="45" customHeight="1" x14ac:dyDescent="0.25">
      <c r="A63" s="326" t="s">
        <v>112</v>
      </c>
      <c r="B63" s="215" t="s">
        <v>113</v>
      </c>
      <c r="C63" s="216" t="s">
        <v>114</v>
      </c>
      <c r="D63" s="249" t="s">
        <v>0</v>
      </c>
      <c r="E63" s="250" t="s">
        <v>0</v>
      </c>
      <c r="F63" s="246" t="s">
        <v>0</v>
      </c>
      <c r="G63" s="230" t="s">
        <v>0</v>
      </c>
      <c r="H63" s="211" t="s">
        <v>0</v>
      </c>
      <c r="I63" s="233" t="s">
        <v>0</v>
      </c>
      <c r="J63" s="230" t="s">
        <v>0</v>
      </c>
      <c r="K63" s="211" t="s">
        <v>0</v>
      </c>
      <c r="L63" s="233" t="s">
        <v>0</v>
      </c>
      <c r="M63" s="230" t="s">
        <v>0</v>
      </c>
      <c r="N63" s="211" t="s">
        <v>0</v>
      </c>
      <c r="O63" s="212" t="s">
        <v>0</v>
      </c>
    </row>
    <row r="64" spans="1:15" ht="45" x14ac:dyDescent="0.25">
      <c r="A64" s="327"/>
      <c r="B64" s="215" t="s">
        <v>115</v>
      </c>
      <c r="C64" s="216" t="s">
        <v>116</v>
      </c>
      <c r="D64" s="249" t="s">
        <v>0</v>
      </c>
      <c r="E64" s="250" t="s">
        <v>0</v>
      </c>
      <c r="F64" s="246" t="s">
        <v>0</v>
      </c>
      <c r="G64" s="230" t="s">
        <v>0</v>
      </c>
      <c r="H64" s="211" t="s">
        <v>0</v>
      </c>
      <c r="I64" s="233" t="s">
        <v>0</v>
      </c>
      <c r="J64" s="230" t="s">
        <v>0</v>
      </c>
      <c r="K64" s="211" t="s">
        <v>0</v>
      </c>
      <c r="L64" s="233" t="s">
        <v>0</v>
      </c>
      <c r="M64" s="230" t="s">
        <v>0</v>
      </c>
      <c r="N64" s="211" t="s">
        <v>0</v>
      </c>
      <c r="O64" s="212" t="s">
        <v>0</v>
      </c>
    </row>
    <row r="65" spans="1:15" ht="45" x14ac:dyDescent="0.25">
      <c r="A65" s="327"/>
      <c r="B65" s="215" t="s">
        <v>117</v>
      </c>
      <c r="C65" s="216" t="s">
        <v>118</v>
      </c>
      <c r="D65" s="249" t="s">
        <v>0</v>
      </c>
      <c r="E65" s="250" t="s">
        <v>0</v>
      </c>
      <c r="F65" s="246" t="s">
        <v>0</v>
      </c>
      <c r="G65" s="230" t="s">
        <v>0</v>
      </c>
      <c r="H65" s="211" t="s">
        <v>0</v>
      </c>
      <c r="I65" s="233" t="s">
        <v>0</v>
      </c>
      <c r="J65" s="230" t="s">
        <v>0</v>
      </c>
      <c r="K65" s="211" t="s">
        <v>0</v>
      </c>
      <c r="L65" s="233" t="s">
        <v>0</v>
      </c>
      <c r="M65" s="230" t="s">
        <v>0</v>
      </c>
      <c r="N65" s="211" t="s">
        <v>0</v>
      </c>
      <c r="O65" s="212" t="s">
        <v>0</v>
      </c>
    </row>
    <row r="66" spans="1:15" ht="67.5" x14ac:dyDescent="0.25">
      <c r="A66" s="327"/>
      <c r="B66" s="215" t="s">
        <v>119</v>
      </c>
      <c r="C66" s="216" t="s">
        <v>120</v>
      </c>
      <c r="D66" s="249" t="s">
        <v>0</v>
      </c>
      <c r="E66" s="250" t="s">
        <v>0</v>
      </c>
      <c r="F66" s="246" t="s">
        <v>0</v>
      </c>
      <c r="G66" s="230" t="s">
        <v>0</v>
      </c>
      <c r="H66" s="211" t="s">
        <v>0</v>
      </c>
      <c r="I66" s="233" t="s">
        <v>0</v>
      </c>
      <c r="J66" s="230" t="s">
        <v>0</v>
      </c>
      <c r="K66" s="211" t="s">
        <v>0</v>
      </c>
      <c r="L66" s="233" t="s">
        <v>0</v>
      </c>
      <c r="M66" s="230" t="s">
        <v>0</v>
      </c>
      <c r="N66" s="211" t="s">
        <v>0</v>
      </c>
      <c r="O66" s="212" t="s">
        <v>0</v>
      </c>
    </row>
    <row r="67" spans="1:15" ht="56.25" x14ac:dyDescent="0.25">
      <c r="A67" s="328"/>
      <c r="B67" s="215" t="s">
        <v>121</v>
      </c>
      <c r="C67" s="216" t="s">
        <v>122</v>
      </c>
      <c r="D67" s="249" t="s">
        <v>0</v>
      </c>
      <c r="E67" s="250" t="s">
        <v>0</v>
      </c>
      <c r="F67" s="246" t="s">
        <v>0</v>
      </c>
      <c r="G67" s="230" t="s">
        <v>0</v>
      </c>
      <c r="H67" s="211" t="s">
        <v>0</v>
      </c>
      <c r="I67" s="233" t="s">
        <v>0</v>
      </c>
      <c r="J67" s="230" t="s">
        <v>0</v>
      </c>
      <c r="K67" s="211" t="s">
        <v>0</v>
      </c>
      <c r="L67" s="233" t="s">
        <v>0</v>
      </c>
      <c r="M67" s="230" t="s">
        <v>0</v>
      </c>
      <c r="N67" s="211" t="s">
        <v>0</v>
      </c>
      <c r="O67" s="212" t="s">
        <v>0</v>
      </c>
    </row>
    <row r="68" spans="1:15" ht="78.75" x14ac:dyDescent="0.25">
      <c r="A68" s="304" t="s">
        <v>123</v>
      </c>
      <c r="B68" s="215" t="s">
        <v>124</v>
      </c>
      <c r="C68" s="216" t="s">
        <v>125</v>
      </c>
      <c r="D68" s="251" t="s">
        <v>0</v>
      </c>
      <c r="E68" s="250" t="s">
        <v>0</v>
      </c>
      <c r="F68" s="246" t="s">
        <v>0</v>
      </c>
      <c r="G68" s="234" t="s">
        <v>0</v>
      </c>
      <c r="H68" s="211" t="s">
        <v>0</v>
      </c>
      <c r="I68" s="233" t="s">
        <v>0</v>
      </c>
      <c r="J68" s="234" t="s">
        <v>0</v>
      </c>
      <c r="K68" s="211" t="s">
        <v>0</v>
      </c>
      <c r="L68" s="233" t="s">
        <v>0</v>
      </c>
      <c r="M68" s="234" t="s">
        <v>0</v>
      </c>
      <c r="N68" s="211" t="s">
        <v>0</v>
      </c>
      <c r="O68" s="212" t="s">
        <v>0</v>
      </c>
    </row>
    <row r="69" spans="1:15" ht="39" customHeight="1" x14ac:dyDescent="0.25">
      <c r="A69" s="304"/>
      <c r="B69" s="320" t="s">
        <v>126</v>
      </c>
      <c r="C69" s="321" t="s">
        <v>127</v>
      </c>
      <c r="D69" s="322" t="s">
        <v>0</v>
      </c>
      <c r="E69" s="306" t="s">
        <v>0</v>
      </c>
      <c r="F69" s="307" t="s">
        <v>0</v>
      </c>
      <c r="G69" s="316" t="s">
        <v>0</v>
      </c>
      <c r="H69" s="317" t="s">
        <v>0</v>
      </c>
      <c r="I69" s="318" t="s">
        <v>0</v>
      </c>
      <c r="J69" s="316" t="s">
        <v>0</v>
      </c>
      <c r="K69" s="317" t="s">
        <v>0</v>
      </c>
      <c r="L69" s="318" t="s">
        <v>0</v>
      </c>
      <c r="M69" s="316" t="s">
        <v>0</v>
      </c>
      <c r="N69" s="317" t="s">
        <v>0</v>
      </c>
      <c r="O69" s="324" t="s">
        <v>0</v>
      </c>
    </row>
    <row r="70" spans="1:15" ht="39" customHeight="1" x14ac:dyDescent="0.25">
      <c r="A70" s="304"/>
      <c r="B70" s="320"/>
      <c r="C70" s="321"/>
      <c r="D70" s="322"/>
      <c r="E70" s="306"/>
      <c r="F70" s="307"/>
      <c r="G70" s="316"/>
      <c r="H70" s="317"/>
      <c r="I70" s="318"/>
      <c r="J70" s="316"/>
      <c r="K70" s="317"/>
      <c r="L70" s="318"/>
      <c r="M70" s="316"/>
      <c r="N70" s="317"/>
      <c r="O70" s="324"/>
    </row>
    <row r="71" spans="1:15" ht="45" x14ac:dyDescent="0.25">
      <c r="A71" s="304"/>
      <c r="B71" s="215" t="s">
        <v>128</v>
      </c>
      <c r="C71" s="216" t="s">
        <v>129</v>
      </c>
      <c r="D71" s="251" t="s">
        <v>0</v>
      </c>
      <c r="E71" s="250" t="s">
        <v>0</v>
      </c>
      <c r="F71" s="246" t="s">
        <v>0</v>
      </c>
      <c r="G71" s="234" t="s">
        <v>0</v>
      </c>
      <c r="H71" s="211" t="s">
        <v>0</v>
      </c>
      <c r="I71" s="233" t="s">
        <v>0</v>
      </c>
      <c r="J71" s="234" t="s">
        <v>0</v>
      </c>
      <c r="K71" s="211" t="s">
        <v>0</v>
      </c>
      <c r="L71" s="233" t="s">
        <v>0</v>
      </c>
      <c r="M71" s="234" t="s">
        <v>0</v>
      </c>
      <c r="N71" s="211" t="s">
        <v>0</v>
      </c>
      <c r="O71" s="212" t="s">
        <v>0</v>
      </c>
    </row>
    <row r="72" spans="1:15" ht="101.25" x14ac:dyDescent="0.25">
      <c r="A72" s="210" t="s">
        <v>130</v>
      </c>
      <c r="B72" s="215" t="s">
        <v>131</v>
      </c>
      <c r="C72" s="216" t="s">
        <v>132</v>
      </c>
      <c r="D72" s="251" t="s">
        <v>0</v>
      </c>
      <c r="E72" s="250" t="s">
        <v>0</v>
      </c>
      <c r="F72" s="246" t="s">
        <v>0</v>
      </c>
      <c r="G72" s="234" t="s">
        <v>0</v>
      </c>
      <c r="H72" s="211" t="s">
        <v>0</v>
      </c>
      <c r="I72" s="233" t="s">
        <v>0</v>
      </c>
      <c r="J72" s="234" t="s">
        <v>0</v>
      </c>
      <c r="K72" s="211" t="s">
        <v>0</v>
      </c>
      <c r="L72" s="233" t="s">
        <v>0</v>
      </c>
      <c r="M72" s="234" t="s">
        <v>0</v>
      </c>
      <c r="N72" s="211" t="s">
        <v>0</v>
      </c>
      <c r="O72" s="212" t="s">
        <v>0</v>
      </c>
    </row>
    <row r="73" spans="1:15" ht="56.25" x14ac:dyDescent="0.25">
      <c r="A73" s="210" t="s">
        <v>133</v>
      </c>
      <c r="B73" s="215" t="s">
        <v>134</v>
      </c>
      <c r="C73" s="216" t="s">
        <v>135</v>
      </c>
      <c r="D73" s="251" t="s">
        <v>0</v>
      </c>
      <c r="E73" s="250" t="s">
        <v>0</v>
      </c>
      <c r="F73" s="246" t="s">
        <v>0</v>
      </c>
      <c r="G73" s="234" t="s">
        <v>0</v>
      </c>
      <c r="H73" s="211" t="s">
        <v>0</v>
      </c>
      <c r="I73" s="233" t="s">
        <v>0</v>
      </c>
      <c r="J73" s="234" t="s">
        <v>0</v>
      </c>
      <c r="K73" s="211" t="s">
        <v>0</v>
      </c>
      <c r="L73" s="233" t="s">
        <v>0</v>
      </c>
      <c r="M73" s="234" t="s">
        <v>0</v>
      </c>
      <c r="N73" s="211" t="s">
        <v>0</v>
      </c>
      <c r="O73" s="212" t="s">
        <v>0</v>
      </c>
    </row>
    <row r="74" spans="1:15" ht="67.5" x14ac:dyDescent="0.25">
      <c r="A74" s="236" t="s">
        <v>136</v>
      </c>
      <c r="B74" s="4" t="s">
        <v>137</v>
      </c>
      <c r="C74" s="159" t="s">
        <v>138</v>
      </c>
      <c r="D74" s="251" t="s">
        <v>0</v>
      </c>
      <c r="E74" s="250" t="s">
        <v>0</v>
      </c>
      <c r="F74" s="246" t="s">
        <v>0</v>
      </c>
      <c r="G74" s="234" t="s">
        <v>0</v>
      </c>
      <c r="H74" s="211" t="s">
        <v>0</v>
      </c>
      <c r="I74" s="233" t="s">
        <v>0</v>
      </c>
      <c r="J74" s="234" t="s">
        <v>0</v>
      </c>
      <c r="K74" s="211" t="s">
        <v>0</v>
      </c>
      <c r="L74" s="233" t="s">
        <v>0</v>
      </c>
      <c r="M74" s="234" t="s">
        <v>0</v>
      </c>
      <c r="N74" s="211" t="s">
        <v>0</v>
      </c>
      <c r="O74" s="212" t="s">
        <v>0</v>
      </c>
    </row>
    <row r="75" spans="1:15" ht="45" x14ac:dyDescent="0.25">
      <c r="A75" s="210" t="s">
        <v>139</v>
      </c>
      <c r="B75" s="4" t="s">
        <v>140</v>
      </c>
      <c r="C75" s="159" t="s">
        <v>87</v>
      </c>
      <c r="D75" s="251" t="s">
        <v>0</v>
      </c>
      <c r="E75" s="250" t="s">
        <v>0</v>
      </c>
      <c r="F75" s="246" t="s">
        <v>0</v>
      </c>
      <c r="G75" s="234" t="s">
        <v>0</v>
      </c>
      <c r="H75" s="211" t="s">
        <v>0</v>
      </c>
      <c r="I75" s="233" t="s">
        <v>0</v>
      </c>
      <c r="J75" s="234" t="s">
        <v>0</v>
      </c>
      <c r="K75" s="211" t="s">
        <v>0</v>
      </c>
      <c r="L75" s="233" t="s">
        <v>0</v>
      </c>
      <c r="M75" s="234" t="s">
        <v>0</v>
      </c>
      <c r="N75" s="211" t="s">
        <v>0</v>
      </c>
      <c r="O75" s="212" t="s">
        <v>0</v>
      </c>
    </row>
    <row r="76" spans="1:15" ht="101.25" x14ac:dyDescent="0.25">
      <c r="A76" s="304" t="s">
        <v>141</v>
      </c>
      <c r="B76" s="211" t="s">
        <v>142</v>
      </c>
      <c r="C76" s="212" t="s">
        <v>143</v>
      </c>
      <c r="D76" s="5" t="s">
        <v>0</v>
      </c>
      <c r="E76" s="6" t="s">
        <v>0</v>
      </c>
      <c r="F76" s="7" t="s">
        <v>0</v>
      </c>
      <c r="G76" s="8" t="s">
        <v>0</v>
      </c>
      <c r="H76" s="6" t="s">
        <v>0</v>
      </c>
      <c r="I76" s="7" t="s">
        <v>0</v>
      </c>
      <c r="J76" s="210" t="s">
        <v>0</v>
      </c>
      <c r="K76" s="9" t="s">
        <v>0</v>
      </c>
      <c r="L76" s="10" t="s">
        <v>0</v>
      </c>
      <c r="M76" s="210" t="s">
        <v>0</v>
      </c>
      <c r="N76" s="9" t="s">
        <v>0</v>
      </c>
      <c r="O76" s="11" t="s">
        <v>0</v>
      </c>
    </row>
    <row r="77" spans="1:15" ht="67.5" x14ac:dyDescent="0.25">
      <c r="A77" s="304"/>
      <c r="B77" s="215" t="s">
        <v>144</v>
      </c>
      <c r="C77" s="216" t="s">
        <v>145</v>
      </c>
      <c r="D77" s="249" t="s">
        <v>0</v>
      </c>
      <c r="E77" s="250" t="s">
        <v>0</v>
      </c>
      <c r="F77" s="246" t="s">
        <v>0</v>
      </c>
      <c r="G77" s="254" t="s">
        <v>0</v>
      </c>
      <c r="H77" s="250" t="s">
        <v>0</v>
      </c>
      <c r="I77" s="246" t="s">
        <v>0</v>
      </c>
      <c r="J77" s="230" t="s">
        <v>0</v>
      </c>
      <c r="K77" s="211" t="s">
        <v>0</v>
      </c>
      <c r="L77" s="233" t="s">
        <v>0</v>
      </c>
      <c r="M77" s="230" t="s">
        <v>0</v>
      </c>
      <c r="N77" s="211" t="s">
        <v>0</v>
      </c>
      <c r="O77" s="212" t="s">
        <v>0</v>
      </c>
    </row>
    <row r="78" spans="1:15" ht="56.25" customHeight="1" x14ac:dyDescent="0.25">
      <c r="A78" s="311" t="s">
        <v>146</v>
      </c>
      <c r="B78" s="211" t="s">
        <v>147</v>
      </c>
      <c r="C78" s="212" t="s">
        <v>148</v>
      </c>
      <c r="D78" s="249" t="s">
        <v>0</v>
      </c>
      <c r="E78" s="250" t="s">
        <v>0</v>
      </c>
      <c r="F78" s="246" t="s">
        <v>0</v>
      </c>
      <c r="G78" s="254" t="s">
        <v>0</v>
      </c>
      <c r="H78" s="250" t="s">
        <v>0</v>
      </c>
      <c r="I78" s="246" t="s">
        <v>0</v>
      </c>
      <c r="J78" s="230" t="s">
        <v>0</v>
      </c>
      <c r="K78" s="211" t="s">
        <v>0</v>
      </c>
      <c r="L78" s="233" t="s">
        <v>0</v>
      </c>
      <c r="M78" s="230" t="s">
        <v>0</v>
      </c>
      <c r="N78" s="211" t="s">
        <v>0</v>
      </c>
      <c r="O78" s="212" t="s">
        <v>0</v>
      </c>
    </row>
    <row r="79" spans="1:15" ht="45" x14ac:dyDescent="0.25">
      <c r="A79" s="319"/>
      <c r="B79" s="215" t="s">
        <v>149</v>
      </c>
      <c r="C79" s="216" t="s">
        <v>150</v>
      </c>
      <c r="D79" s="249" t="s">
        <v>0</v>
      </c>
      <c r="E79" s="250" t="s">
        <v>0</v>
      </c>
      <c r="F79" s="246" t="s">
        <v>0</v>
      </c>
      <c r="G79" s="254" t="s">
        <v>0</v>
      </c>
      <c r="H79" s="250" t="s">
        <v>0</v>
      </c>
      <c r="I79" s="246" t="s">
        <v>0</v>
      </c>
      <c r="J79" s="230" t="s">
        <v>0</v>
      </c>
      <c r="K79" s="211" t="s">
        <v>0</v>
      </c>
      <c r="L79" s="233" t="s">
        <v>0</v>
      </c>
      <c r="M79" s="230" t="s">
        <v>0</v>
      </c>
      <c r="N79" s="211" t="s">
        <v>0</v>
      </c>
      <c r="O79" s="212" t="s">
        <v>0</v>
      </c>
    </row>
    <row r="80" spans="1:15" ht="67.5" x14ac:dyDescent="0.25">
      <c r="A80" s="319"/>
      <c r="B80" s="215" t="s">
        <v>151</v>
      </c>
      <c r="C80" s="216" t="s">
        <v>152</v>
      </c>
      <c r="D80" s="249" t="s">
        <v>0</v>
      </c>
      <c r="E80" s="250" t="s">
        <v>0</v>
      </c>
      <c r="F80" s="246" t="s">
        <v>0</v>
      </c>
      <c r="G80" s="254" t="s">
        <v>0</v>
      </c>
      <c r="H80" s="250" t="s">
        <v>0</v>
      </c>
      <c r="I80" s="246" t="s">
        <v>0</v>
      </c>
      <c r="J80" s="230" t="s">
        <v>0</v>
      </c>
      <c r="K80" s="211" t="s">
        <v>0</v>
      </c>
      <c r="L80" s="233" t="s">
        <v>0</v>
      </c>
      <c r="M80" s="230" t="s">
        <v>0</v>
      </c>
      <c r="N80" s="211" t="s">
        <v>0</v>
      </c>
      <c r="O80" s="212" t="s">
        <v>0</v>
      </c>
    </row>
    <row r="81" spans="1:15" ht="67.5" x14ac:dyDescent="0.25">
      <c r="A81" s="319"/>
      <c r="B81" s="215" t="s">
        <v>153</v>
      </c>
      <c r="C81" s="216" t="s">
        <v>154</v>
      </c>
      <c r="D81" s="249" t="s">
        <v>0</v>
      </c>
      <c r="E81" s="250" t="s">
        <v>0</v>
      </c>
      <c r="F81" s="246" t="s">
        <v>0</v>
      </c>
      <c r="G81" s="254" t="s">
        <v>0</v>
      </c>
      <c r="H81" s="250" t="s">
        <v>0</v>
      </c>
      <c r="I81" s="246" t="s">
        <v>0</v>
      </c>
      <c r="J81" s="230" t="s">
        <v>0</v>
      </c>
      <c r="K81" s="211" t="s">
        <v>0</v>
      </c>
      <c r="L81" s="233" t="s">
        <v>0</v>
      </c>
      <c r="M81" s="230" t="s">
        <v>0</v>
      </c>
      <c r="N81" s="211" t="s">
        <v>0</v>
      </c>
      <c r="O81" s="212" t="s">
        <v>0</v>
      </c>
    </row>
    <row r="82" spans="1:15" ht="22.5" x14ac:dyDescent="0.25">
      <c r="A82" s="319"/>
      <c r="B82" s="215" t="s">
        <v>155</v>
      </c>
      <c r="C82" s="216" t="s">
        <v>156</v>
      </c>
      <c r="D82" s="249" t="s">
        <v>0</v>
      </c>
      <c r="E82" s="250" t="s">
        <v>0</v>
      </c>
      <c r="F82" s="246" t="s">
        <v>0</v>
      </c>
      <c r="G82" s="254" t="s">
        <v>0</v>
      </c>
      <c r="H82" s="250" t="s">
        <v>0</v>
      </c>
      <c r="I82" s="246" t="s">
        <v>0</v>
      </c>
      <c r="J82" s="230" t="s">
        <v>0</v>
      </c>
      <c r="K82" s="211" t="s">
        <v>0</v>
      </c>
      <c r="L82" s="233" t="s">
        <v>0</v>
      </c>
      <c r="M82" s="230" t="s">
        <v>0</v>
      </c>
      <c r="N82" s="211" t="s">
        <v>0</v>
      </c>
      <c r="O82" s="212" t="s">
        <v>0</v>
      </c>
    </row>
    <row r="83" spans="1:15" ht="56.25" customHeight="1" x14ac:dyDescent="0.25">
      <c r="A83" s="319"/>
      <c r="B83" s="215" t="s">
        <v>157</v>
      </c>
      <c r="C83" s="216" t="s">
        <v>158</v>
      </c>
      <c r="D83" s="249" t="s">
        <v>0</v>
      </c>
      <c r="E83" s="250" t="s">
        <v>0</v>
      </c>
      <c r="F83" s="246" t="s">
        <v>0</v>
      </c>
      <c r="G83" s="254" t="s">
        <v>0</v>
      </c>
      <c r="H83" s="250" t="s">
        <v>0</v>
      </c>
      <c r="I83" s="246" t="s">
        <v>0</v>
      </c>
      <c r="J83" s="230" t="s">
        <v>0</v>
      </c>
      <c r="K83" s="211" t="s">
        <v>0</v>
      </c>
      <c r="L83" s="233" t="s">
        <v>0</v>
      </c>
      <c r="M83" s="230" t="s">
        <v>0</v>
      </c>
      <c r="N83" s="211" t="s">
        <v>0</v>
      </c>
      <c r="O83" s="212" t="s">
        <v>0</v>
      </c>
    </row>
    <row r="84" spans="1:15" ht="78.75" x14ac:dyDescent="0.25">
      <c r="A84" s="319"/>
      <c r="B84" s="215" t="s">
        <v>159</v>
      </c>
      <c r="C84" s="216" t="s">
        <v>160</v>
      </c>
      <c r="D84" s="249" t="s">
        <v>0</v>
      </c>
      <c r="E84" s="250" t="s">
        <v>0</v>
      </c>
      <c r="F84" s="246" t="s">
        <v>0</v>
      </c>
      <c r="G84" s="254" t="s">
        <v>0</v>
      </c>
      <c r="H84" s="250" t="s">
        <v>0</v>
      </c>
      <c r="I84" s="246" t="s">
        <v>0</v>
      </c>
      <c r="J84" s="230" t="s">
        <v>0</v>
      </c>
      <c r="K84" s="211" t="s">
        <v>0</v>
      </c>
      <c r="L84" s="233" t="s">
        <v>0</v>
      </c>
      <c r="M84" s="230" t="s">
        <v>0</v>
      </c>
      <c r="N84" s="211" t="s">
        <v>0</v>
      </c>
      <c r="O84" s="212" t="s">
        <v>0</v>
      </c>
    </row>
    <row r="85" spans="1:15" ht="78.75" x14ac:dyDescent="0.25">
      <c r="A85" s="319"/>
      <c r="B85" s="215" t="s">
        <v>161</v>
      </c>
      <c r="C85" s="216" t="s">
        <v>162</v>
      </c>
      <c r="D85" s="249" t="s">
        <v>0</v>
      </c>
      <c r="E85" s="250" t="s">
        <v>0</v>
      </c>
      <c r="F85" s="246" t="s">
        <v>0</v>
      </c>
      <c r="G85" s="254" t="s">
        <v>0</v>
      </c>
      <c r="H85" s="250" t="s">
        <v>0</v>
      </c>
      <c r="I85" s="246" t="s">
        <v>0</v>
      </c>
      <c r="J85" s="230" t="s">
        <v>0</v>
      </c>
      <c r="K85" s="211" t="s">
        <v>0</v>
      </c>
      <c r="L85" s="233" t="s">
        <v>0</v>
      </c>
      <c r="M85" s="230" t="s">
        <v>0</v>
      </c>
      <c r="N85" s="211" t="s">
        <v>0</v>
      </c>
      <c r="O85" s="212" t="s">
        <v>0</v>
      </c>
    </row>
    <row r="86" spans="1:15" ht="45" x14ac:dyDescent="0.25">
      <c r="A86" s="319"/>
      <c r="B86" s="215" t="s">
        <v>163</v>
      </c>
      <c r="C86" s="216" t="s">
        <v>164</v>
      </c>
      <c r="D86" s="249" t="s">
        <v>0</v>
      </c>
      <c r="E86" s="250" t="s">
        <v>0</v>
      </c>
      <c r="F86" s="246" t="s">
        <v>0</v>
      </c>
      <c r="G86" s="254" t="s">
        <v>0</v>
      </c>
      <c r="H86" s="250" t="s">
        <v>0</v>
      </c>
      <c r="I86" s="246" t="s">
        <v>0</v>
      </c>
      <c r="J86" s="230" t="s">
        <v>0</v>
      </c>
      <c r="K86" s="211" t="s">
        <v>0</v>
      </c>
      <c r="L86" s="233" t="s">
        <v>0</v>
      </c>
      <c r="M86" s="230" t="s">
        <v>0</v>
      </c>
      <c r="N86" s="211" t="s">
        <v>0</v>
      </c>
      <c r="O86" s="212" t="s">
        <v>0</v>
      </c>
    </row>
    <row r="87" spans="1:15" ht="67.5" x14ac:dyDescent="0.25">
      <c r="A87" s="319"/>
      <c r="B87" s="215" t="s">
        <v>165</v>
      </c>
      <c r="C87" s="216" t="s">
        <v>166</v>
      </c>
      <c r="D87" s="249" t="s">
        <v>0</v>
      </c>
      <c r="E87" s="250" t="s">
        <v>0</v>
      </c>
      <c r="F87" s="246" t="s">
        <v>0</v>
      </c>
      <c r="G87" s="254" t="s">
        <v>0</v>
      </c>
      <c r="H87" s="250" t="s">
        <v>0</v>
      </c>
      <c r="I87" s="246" t="s">
        <v>0</v>
      </c>
      <c r="J87" s="230" t="s">
        <v>0</v>
      </c>
      <c r="K87" s="211" t="s">
        <v>0</v>
      </c>
      <c r="L87" s="233" t="s">
        <v>0</v>
      </c>
      <c r="M87" s="230" t="s">
        <v>0</v>
      </c>
      <c r="N87" s="211" t="s">
        <v>0</v>
      </c>
      <c r="O87" s="212" t="s">
        <v>0</v>
      </c>
    </row>
    <row r="88" spans="1:15" ht="90" x14ac:dyDescent="0.25">
      <c r="A88" s="312"/>
      <c r="B88" s="211" t="s">
        <v>167</v>
      </c>
      <c r="C88" s="212" t="s">
        <v>168</v>
      </c>
      <c r="D88" s="249" t="s">
        <v>0</v>
      </c>
      <c r="E88" s="250" t="s">
        <v>0</v>
      </c>
      <c r="F88" s="246" t="s">
        <v>0</v>
      </c>
      <c r="G88" s="254" t="s">
        <v>0</v>
      </c>
      <c r="H88" s="250" t="s">
        <v>0</v>
      </c>
      <c r="I88" s="246" t="s">
        <v>0</v>
      </c>
      <c r="J88" s="230" t="s">
        <v>0</v>
      </c>
      <c r="K88" s="211" t="s">
        <v>0</v>
      </c>
      <c r="L88" s="233" t="s">
        <v>0</v>
      </c>
      <c r="M88" s="230" t="s">
        <v>0</v>
      </c>
      <c r="N88" s="211" t="s">
        <v>0</v>
      </c>
      <c r="O88" s="212" t="s">
        <v>0</v>
      </c>
    </row>
    <row r="89" spans="1:15" ht="112.5" x14ac:dyDescent="0.25">
      <c r="A89" s="311" t="s">
        <v>169</v>
      </c>
      <c r="B89" s="211" t="s">
        <v>170</v>
      </c>
      <c r="C89" s="212" t="s">
        <v>171</v>
      </c>
      <c r="D89" s="249" t="s">
        <v>0</v>
      </c>
      <c r="E89" s="250" t="s">
        <v>0</v>
      </c>
      <c r="F89" s="246" t="s">
        <v>0</v>
      </c>
      <c r="G89" s="254" t="s">
        <v>0</v>
      </c>
      <c r="H89" s="250" t="s">
        <v>0</v>
      </c>
      <c r="I89" s="246" t="s">
        <v>0</v>
      </c>
      <c r="J89" s="253" t="s">
        <v>0</v>
      </c>
      <c r="K89" s="247" t="s">
        <v>0</v>
      </c>
      <c r="L89" s="252" t="s">
        <v>0</v>
      </c>
      <c r="M89" s="253" t="s">
        <v>0</v>
      </c>
      <c r="N89" s="247" t="s">
        <v>0</v>
      </c>
      <c r="O89" s="248" t="s">
        <v>0</v>
      </c>
    </row>
    <row r="90" spans="1:15" ht="36.75" customHeight="1" x14ac:dyDescent="0.25">
      <c r="A90" s="319"/>
      <c r="B90" s="309" t="s">
        <v>172</v>
      </c>
      <c r="C90" s="313" t="s">
        <v>173</v>
      </c>
      <c r="D90" s="314" t="s">
        <v>0</v>
      </c>
      <c r="E90" s="306" t="s">
        <v>0</v>
      </c>
      <c r="F90" s="307" t="s">
        <v>0</v>
      </c>
      <c r="G90" s="315" t="s">
        <v>0</v>
      </c>
      <c r="H90" s="306" t="s">
        <v>0</v>
      </c>
      <c r="I90" s="307" t="s">
        <v>0</v>
      </c>
      <c r="J90" s="308" t="s">
        <v>0</v>
      </c>
      <c r="K90" s="309" t="s">
        <v>0</v>
      </c>
      <c r="L90" s="310" t="s">
        <v>0</v>
      </c>
      <c r="M90" s="308" t="s">
        <v>0</v>
      </c>
      <c r="N90" s="309" t="s">
        <v>0</v>
      </c>
      <c r="O90" s="313" t="s">
        <v>0</v>
      </c>
    </row>
    <row r="91" spans="1:15" ht="36.75" customHeight="1" x14ac:dyDescent="0.25">
      <c r="A91" s="319"/>
      <c r="B91" s="309"/>
      <c r="C91" s="313"/>
      <c r="D91" s="314"/>
      <c r="E91" s="306"/>
      <c r="F91" s="307"/>
      <c r="G91" s="315"/>
      <c r="H91" s="306"/>
      <c r="I91" s="307"/>
      <c r="J91" s="308"/>
      <c r="K91" s="309"/>
      <c r="L91" s="310"/>
      <c r="M91" s="308"/>
      <c r="N91" s="309"/>
      <c r="O91" s="313"/>
    </row>
    <row r="92" spans="1:15" ht="41.25" customHeight="1" x14ac:dyDescent="0.25">
      <c r="A92" s="319"/>
      <c r="B92" s="309" t="s">
        <v>174</v>
      </c>
      <c r="C92" s="313" t="s">
        <v>173</v>
      </c>
      <c r="D92" s="314" t="s">
        <v>0</v>
      </c>
      <c r="E92" s="306" t="s">
        <v>0</v>
      </c>
      <c r="F92" s="307" t="s">
        <v>0</v>
      </c>
      <c r="G92" s="315" t="s">
        <v>0</v>
      </c>
      <c r="H92" s="306" t="s">
        <v>0</v>
      </c>
      <c r="I92" s="307" t="s">
        <v>0</v>
      </c>
      <c r="J92" s="308" t="s">
        <v>0</v>
      </c>
      <c r="K92" s="309" t="s">
        <v>0</v>
      </c>
      <c r="L92" s="310" t="s">
        <v>0</v>
      </c>
      <c r="M92" s="308" t="s">
        <v>0</v>
      </c>
      <c r="N92" s="309" t="s">
        <v>0</v>
      </c>
      <c r="O92" s="313" t="s">
        <v>0</v>
      </c>
    </row>
    <row r="93" spans="1:15" ht="41.25" customHeight="1" x14ac:dyDescent="0.25">
      <c r="A93" s="319"/>
      <c r="B93" s="309"/>
      <c r="C93" s="313"/>
      <c r="D93" s="314"/>
      <c r="E93" s="306"/>
      <c r="F93" s="307"/>
      <c r="G93" s="315"/>
      <c r="H93" s="306"/>
      <c r="I93" s="307"/>
      <c r="J93" s="308"/>
      <c r="K93" s="309"/>
      <c r="L93" s="310"/>
      <c r="M93" s="308"/>
      <c r="N93" s="309"/>
      <c r="O93" s="313"/>
    </row>
    <row r="94" spans="1:15" ht="56.25" x14ac:dyDescent="0.25">
      <c r="A94" s="319"/>
      <c r="B94" s="247" t="s">
        <v>175</v>
      </c>
      <c r="C94" s="248" t="s">
        <v>176</v>
      </c>
      <c r="D94" s="249" t="s">
        <v>0</v>
      </c>
      <c r="E94" s="250" t="s">
        <v>0</v>
      </c>
      <c r="F94" s="246" t="s">
        <v>0</v>
      </c>
      <c r="G94" s="254" t="s">
        <v>0</v>
      </c>
      <c r="H94" s="250" t="s">
        <v>0</v>
      </c>
      <c r="I94" s="246" t="s">
        <v>0</v>
      </c>
      <c r="J94" s="253" t="s">
        <v>0</v>
      </c>
      <c r="K94" s="247" t="s">
        <v>0</v>
      </c>
      <c r="L94" s="252" t="s">
        <v>0</v>
      </c>
      <c r="M94" s="253" t="s">
        <v>0</v>
      </c>
      <c r="N94" s="247" t="s">
        <v>0</v>
      </c>
      <c r="O94" s="248" t="s">
        <v>0</v>
      </c>
    </row>
    <row r="95" spans="1:15" ht="33.75" x14ac:dyDescent="0.25">
      <c r="A95" s="319"/>
      <c r="B95" s="211" t="s">
        <v>177</v>
      </c>
      <c r="C95" s="212" t="s">
        <v>178</v>
      </c>
      <c r="D95" s="249" t="s">
        <v>0</v>
      </c>
      <c r="E95" s="250" t="s">
        <v>0</v>
      </c>
      <c r="F95" s="246" t="s">
        <v>0</v>
      </c>
      <c r="G95" s="254" t="s">
        <v>0</v>
      </c>
      <c r="H95" s="250" t="s">
        <v>0</v>
      </c>
      <c r="I95" s="246" t="s">
        <v>0</v>
      </c>
      <c r="J95" s="254" t="s">
        <v>0</v>
      </c>
      <c r="K95" s="250" t="s">
        <v>0</v>
      </c>
      <c r="L95" s="246" t="s">
        <v>0</v>
      </c>
      <c r="M95" s="253" t="s">
        <v>0</v>
      </c>
      <c r="N95" s="247" t="s">
        <v>0</v>
      </c>
      <c r="O95" s="248" t="s">
        <v>0</v>
      </c>
    </row>
    <row r="96" spans="1:15" ht="33.75" x14ac:dyDescent="0.25">
      <c r="A96" s="319"/>
      <c r="B96" s="211" t="s">
        <v>179</v>
      </c>
      <c r="C96" s="212" t="s">
        <v>180</v>
      </c>
      <c r="D96" s="249" t="s">
        <v>0</v>
      </c>
      <c r="E96" s="250" t="s">
        <v>0</v>
      </c>
      <c r="F96" s="246" t="s">
        <v>0</v>
      </c>
      <c r="G96" s="254" t="s">
        <v>0</v>
      </c>
      <c r="H96" s="250" t="s">
        <v>0</v>
      </c>
      <c r="I96" s="246" t="s">
        <v>0</v>
      </c>
      <c r="J96" s="254" t="s">
        <v>0</v>
      </c>
      <c r="K96" s="250" t="s">
        <v>0</v>
      </c>
      <c r="L96" s="246" t="s">
        <v>0</v>
      </c>
      <c r="M96" s="253" t="s">
        <v>0</v>
      </c>
      <c r="N96" s="247" t="s">
        <v>0</v>
      </c>
      <c r="O96" s="248" t="s">
        <v>0</v>
      </c>
    </row>
    <row r="97" spans="1:15" ht="33.75" x14ac:dyDescent="0.25">
      <c r="A97" s="319"/>
      <c r="B97" s="211" t="s">
        <v>181</v>
      </c>
      <c r="C97" s="212" t="s">
        <v>182</v>
      </c>
      <c r="D97" s="249" t="s">
        <v>0</v>
      </c>
      <c r="E97" s="250" t="s">
        <v>0</v>
      </c>
      <c r="F97" s="246" t="s">
        <v>0</v>
      </c>
      <c r="G97" s="254" t="s">
        <v>0</v>
      </c>
      <c r="H97" s="250" t="s">
        <v>0</v>
      </c>
      <c r="I97" s="246" t="s">
        <v>0</v>
      </c>
      <c r="J97" s="254" t="s">
        <v>0</v>
      </c>
      <c r="K97" s="250" t="s">
        <v>0</v>
      </c>
      <c r="L97" s="246" t="s">
        <v>0</v>
      </c>
      <c r="M97" s="253" t="s">
        <v>0</v>
      </c>
      <c r="N97" s="247" t="s">
        <v>0</v>
      </c>
      <c r="O97" s="248" t="s">
        <v>0</v>
      </c>
    </row>
    <row r="98" spans="1:15" ht="33.75" x14ac:dyDescent="0.25">
      <c r="A98" s="319"/>
      <c r="B98" s="211" t="s">
        <v>183</v>
      </c>
      <c r="C98" s="212" t="s">
        <v>184</v>
      </c>
      <c r="D98" s="249" t="s">
        <v>0</v>
      </c>
      <c r="E98" s="250" t="s">
        <v>0</v>
      </c>
      <c r="F98" s="246" t="s">
        <v>0</v>
      </c>
      <c r="G98" s="254" t="s">
        <v>0</v>
      </c>
      <c r="H98" s="250" t="s">
        <v>0</v>
      </c>
      <c r="I98" s="246" t="s">
        <v>0</v>
      </c>
      <c r="J98" s="254" t="s">
        <v>0</v>
      </c>
      <c r="K98" s="250" t="s">
        <v>0</v>
      </c>
      <c r="L98" s="246" t="s">
        <v>0</v>
      </c>
      <c r="M98" s="253" t="s">
        <v>0</v>
      </c>
      <c r="N98" s="247" t="s">
        <v>0</v>
      </c>
      <c r="O98" s="248" t="s">
        <v>0</v>
      </c>
    </row>
    <row r="99" spans="1:15" ht="56.25" x14ac:dyDescent="0.25">
      <c r="A99" s="312"/>
      <c r="B99" s="211" t="s">
        <v>185</v>
      </c>
      <c r="C99" s="212" t="s">
        <v>186</v>
      </c>
      <c r="D99" s="249" t="s">
        <v>0</v>
      </c>
      <c r="E99" s="250" t="s">
        <v>0</v>
      </c>
      <c r="F99" s="246" t="s">
        <v>0</v>
      </c>
      <c r="G99" s="254" t="s">
        <v>0</v>
      </c>
      <c r="H99" s="250" t="s">
        <v>0</v>
      </c>
      <c r="I99" s="246" t="s">
        <v>0</v>
      </c>
      <c r="J99" s="254" t="s">
        <v>0</v>
      </c>
      <c r="K99" s="250" t="s">
        <v>0</v>
      </c>
      <c r="L99" s="246" t="s">
        <v>0</v>
      </c>
      <c r="M99" s="253" t="s">
        <v>0</v>
      </c>
      <c r="N99" s="247" t="s">
        <v>0</v>
      </c>
      <c r="O99" s="248" t="s">
        <v>0</v>
      </c>
    </row>
    <row r="100" spans="1:15" ht="78.75" x14ac:dyDescent="0.25">
      <c r="A100" s="311" t="s">
        <v>187</v>
      </c>
      <c r="B100" s="211" t="s">
        <v>188</v>
      </c>
      <c r="C100" s="212" t="s">
        <v>189</v>
      </c>
      <c r="D100" s="12" t="s">
        <v>0</v>
      </c>
      <c r="E100" s="13" t="s">
        <v>0</v>
      </c>
      <c r="F100" s="14" t="s">
        <v>0</v>
      </c>
      <c r="G100" s="15" t="s">
        <v>0</v>
      </c>
      <c r="H100" s="13" t="s">
        <v>0</v>
      </c>
      <c r="I100" s="14" t="s">
        <v>0</v>
      </c>
      <c r="J100" s="15" t="s">
        <v>0</v>
      </c>
      <c r="K100" s="13" t="s">
        <v>0</v>
      </c>
      <c r="L100" s="14" t="s">
        <v>0</v>
      </c>
      <c r="M100" s="207" t="s">
        <v>0</v>
      </c>
      <c r="N100" s="208" t="s">
        <v>0</v>
      </c>
      <c r="O100" s="209" t="s">
        <v>0</v>
      </c>
    </row>
    <row r="101" spans="1:15" ht="67.5" x14ac:dyDescent="0.25">
      <c r="A101" s="312"/>
      <c r="B101" s="211" t="s">
        <v>190</v>
      </c>
      <c r="C101" s="212" t="s">
        <v>189</v>
      </c>
      <c r="D101" s="12" t="s">
        <v>0</v>
      </c>
      <c r="E101" s="13" t="s">
        <v>0</v>
      </c>
      <c r="F101" s="14" t="s">
        <v>0</v>
      </c>
      <c r="G101" s="15" t="s">
        <v>0</v>
      </c>
      <c r="H101" s="13" t="s">
        <v>0</v>
      </c>
      <c r="I101" s="14" t="s">
        <v>0</v>
      </c>
      <c r="J101" s="15" t="s">
        <v>0</v>
      </c>
      <c r="K101" s="13" t="s">
        <v>0</v>
      </c>
      <c r="L101" s="14" t="s">
        <v>0</v>
      </c>
      <c r="M101" s="207" t="s">
        <v>0</v>
      </c>
      <c r="N101" s="208" t="s">
        <v>0</v>
      </c>
      <c r="O101" s="209" t="s">
        <v>0</v>
      </c>
    </row>
    <row r="102" spans="1:15" ht="78.75" x14ac:dyDescent="0.25">
      <c r="A102" s="304" t="s">
        <v>191</v>
      </c>
      <c r="B102" s="211" t="s">
        <v>192</v>
      </c>
      <c r="C102" s="212" t="s">
        <v>193</v>
      </c>
      <c r="D102" s="12" t="s">
        <v>0</v>
      </c>
      <c r="E102" s="13" t="s">
        <v>0</v>
      </c>
      <c r="F102" s="14" t="s">
        <v>0</v>
      </c>
      <c r="G102" s="15" t="s">
        <v>0</v>
      </c>
      <c r="H102" s="13" t="s">
        <v>0</v>
      </c>
      <c r="I102" s="14" t="s">
        <v>0</v>
      </c>
      <c r="J102" s="15" t="s">
        <v>0</v>
      </c>
      <c r="K102" s="13" t="s">
        <v>0</v>
      </c>
      <c r="L102" s="14" t="s">
        <v>0</v>
      </c>
      <c r="M102" s="207" t="s">
        <v>0</v>
      </c>
      <c r="N102" s="208" t="s">
        <v>0</v>
      </c>
      <c r="O102" s="209" t="s">
        <v>0</v>
      </c>
    </row>
    <row r="103" spans="1:15" ht="101.25" x14ac:dyDescent="0.25">
      <c r="A103" s="304"/>
      <c r="B103" s="211" t="s">
        <v>194</v>
      </c>
      <c r="C103" s="212" t="s">
        <v>195</v>
      </c>
      <c r="D103" s="12" t="s">
        <v>0</v>
      </c>
      <c r="E103" s="13" t="s">
        <v>0</v>
      </c>
      <c r="F103" s="14" t="s">
        <v>0</v>
      </c>
      <c r="G103" s="15" t="s">
        <v>0</v>
      </c>
      <c r="H103" s="13" t="s">
        <v>0</v>
      </c>
      <c r="I103" s="14" t="s">
        <v>0</v>
      </c>
      <c r="J103" s="15" t="s">
        <v>0</v>
      </c>
      <c r="K103" s="13" t="s">
        <v>0</v>
      </c>
      <c r="L103" s="14" t="s">
        <v>0</v>
      </c>
      <c r="M103" s="207" t="s">
        <v>0</v>
      </c>
      <c r="N103" s="208" t="s">
        <v>0</v>
      </c>
      <c r="O103" s="209" t="s">
        <v>0</v>
      </c>
    </row>
    <row r="104" spans="1:15" ht="45" x14ac:dyDescent="0.25">
      <c r="A104" s="304" t="s">
        <v>196</v>
      </c>
      <c r="B104" s="211" t="s">
        <v>197</v>
      </c>
      <c r="C104" s="212" t="s">
        <v>198</v>
      </c>
      <c r="D104" s="12" t="s">
        <v>0</v>
      </c>
      <c r="E104" s="13" t="s">
        <v>0</v>
      </c>
      <c r="F104" s="14" t="s">
        <v>0</v>
      </c>
      <c r="G104" s="15" t="s">
        <v>0</v>
      </c>
      <c r="H104" s="13" t="s">
        <v>0</v>
      </c>
      <c r="I104" s="14" t="s">
        <v>0</v>
      </c>
      <c r="J104" s="15" t="s">
        <v>0</v>
      </c>
      <c r="K104" s="13" t="s">
        <v>0</v>
      </c>
      <c r="L104" s="14" t="s">
        <v>0</v>
      </c>
      <c r="M104" s="207" t="s">
        <v>0</v>
      </c>
      <c r="N104" s="208" t="s">
        <v>0</v>
      </c>
      <c r="O104" s="209" t="s">
        <v>0</v>
      </c>
    </row>
    <row r="105" spans="1:15" ht="56.25" x14ac:dyDescent="0.25">
      <c r="A105" s="304"/>
      <c r="B105" s="211" t="s">
        <v>199</v>
      </c>
      <c r="C105" s="212" t="s">
        <v>200</v>
      </c>
      <c r="D105" s="12" t="s">
        <v>0</v>
      </c>
      <c r="E105" s="13" t="s">
        <v>0</v>
      </c>
      <c r="F105" s="14" t="s">
        <v>0</v>
      </c>
      <c r="G105" s="15" t="s">
        <v>0</v>
      </c>
      <c r="H105" s="13" t="s">
        <v>0</v>
      </c>
      <c r="I105" s="14" t="s">
        <v>0</v>
      </c>
      <c r="J105" s="15" t="s">
        <v>0</v>
      </c>
      <c r="K105" s="13" t="s">
        <v>0</v>
      </c>
      <c r="L105" s="14" t="s">
        <v>0</v>
      </c>
      <c r="M105" s="207" t="s">
        <v>0</v>
      </c>
      <c r="N105" s="208" t="s">
        <v>0</v>
      </c>
      <c r="O105" s="209" t="s">
        <v>0</v>
      </c>
    </row>
    <row r="106" spans="1:15" ht="56.25" x14ac:dyDescent="0.25">
      <c r="A106" s="305"/>
      <c r="B106" s="232" t="s">
        <v>201</v>
      </c>
      <c r="C106" s="235" t="s">
        <v>202</v>
      </c>
      <c r="D106" s="16" t="s">
        <v>0</v>
      </c>
      <c r="E106" s="17" t="s">
        <v>0</v>
      </c>
      <c r="F106" s="18" t="s">
        <v>0</v>
      </c>
      <c r="G106" s="19" t="s">
        <v>0</v>
      </c>
      <c r="H106" s="17" t="s">
        <v>0</v>
      </c>
      <c r="I106" s="18" t="s">
        <v>0</v>
      </c>
      <c r="J106" s="19" t="s">
        <v>0</v>
      </c>
      <c r="K106" s="17" t="s">
        <v>0</v>
      </c>
      <c r="L106" s="18" t="s">
        <v>0</v>
      </c>
      <c r="M106" s="20" t="s">
        <v>0</v>
      </c>
      <c r="N106" s="21" t="s">
        <v>0</v>
      </c>
      <c r="O106" s="22" t="s">
        <v>0</v>
      </c>
    </row>
    <row r="107" spans="1:15" x14ac:dyDescent="0.25">
      <c r="A107" s="23"/>
      <c r="B107" s="23"/>
      <c r="C107" s="23"/>
      <c r="D107" s="23"/>
      <c r="E107" s="23"/>
      <c r="F107" s="23"/>
      <c r="G107" s="23"/>
      <c r="H107" s="23"/>
      <c r="I107" s="23"/>
      <c r="J107" s="23"/>
      <c r="K107" s="23"/>
      <c r="L107" s="23"/>
      <c r="M107" s="23"/>
      <c r="N107" s="23"/>
      <c r="O107" s="32"/>
    </row>
  </sheetData>
  <mergeCells count="220">
    <mergeCell ref="D1:F1"/>
    <mergeCell ref="G1:I1"/>
    <mergeCell ref="J1:L1"/>
    <mergeCell ref="M1:O1"/>
    <mergeCell ref="A1:C1"/>
    <mergeCell ref="A30:A43"/>
    <mergeCell ref="A13:A15"/>
    <mergeCell ref="M4:M5"/>
    <mergeCell ref="N4:N5"/>
    <mergeCell ref="O4:O5"/>
    <mergeCell ref="A8:A12"/>
    <mergeCell ref="B9:B10"/>
    <mergeCell ref="C9:C10"/>
    <mergeCell ref="D9:D10"/>
    <mergeCell ref="E9:E10"/>
    <mergeCell ref="F9:F10"/>
    <mergeCell ref="G9:G10"/>
    <mergeCell ref="G4:G5"/>
    <mergeCell ref="H4:H5"/>
    <mergeCell ref="I4:I5"/>
    <mergeCell ref="J4:J5"/>
    <mergeCell ref="K4:K5"/>
    <mergeCell ref="L4:L5"/>
    <mergeCell ref="A3:A7"/>
    <mergeCell ref="H9:H10"/>
    <mergeCell ref="I9:I10"/>
    <mergeCell ref="J9:J10"/>
    <mergeCell ref="K9:K10"/>
    <mergeCell ref="L9:L10"/>
    <mergeCell ref="M9:M10"/>
    <mergeCell ref="J11:J12"/>
    <mergeCell ref="K11:K12"/>
    <mergeCell ref="L11:L12"/>
    <mergeCell ref="B4:B5"/>
    <mergeCell ref="C4:C5"/>
    <mergeCell ref="D4:D5"/>
    <mergeCell ref="E4:E5"/>
    <mergeCell ref="F4:F5"/>
    <mergeCell ref="M16:M17"/>
    <mergeCell ref="N16:N17"/>
    <mergeCell ref="O16:O17"/>
    <mergeCell ref="I16:I17"/>
    <mergeCell ref="J16:J17"/>
    <mergeCell ref="K16:K17"/>
    <mergeCell ref="M11:M12"/>
    <mergeCell ref="N11:N12"/>
    <mergeCell ref="O11:O12"/>
    <mergeCell ref="N9:N10"/>
    <mergeCell ref="O9:O10"/>
    <mergeCell ref="B11:B12"/>
    <mergeCell ref="C11:C12"/>
    <mergeCell ref="D11:D12"/>
    <mergeCell ref="E11:E12"/>
    <mergeCell ref="F11:F12"/>
    <mergeCell ref="G11:G12"/>
    <mergeCell ref="H11:H12"/>
    <mergeCell ref="I11:I12"/>
    <mergeCell ref="N18:N19"/>
    <mergeCell ref="O18:O19"/>
    <mergeCell ref="I18:I19"/>
    <mergeCell ref="J18:J19"/>
    <mergeCell ref="K18:K19"/>
    <mergeCell ref="L18:L19"/>
    <mergeCell ref="M18:M19"/>
    <mergeCell ref="B16:B17"/>
    <mergeCell ref="C16:C17"/>
    <mergeCell ref="B18:B19"/>
    <mergeCell ref="C18:C19"/>
    <mergeCell ref="D18:D19"/>
    <mergeCell ref="E18:E19"/>
    <mergeCell ref="F18:F19"/>
    <mergeCell ref="G18:G19"/>
    <mergeCell ref="F16:F17"/>
    <mergeCell ref="G16:G17"/>
    <mergeCell ref="H16:H17"/>
    <mergeCell ref="L16:L17"/>
    <mergeCell ref="A21:A29"/>
    <mergeCell ref="B21:B22"/>
    <mergeCell ref="C21:C22"/>
    <mergeCell ref="D21:D22"/>
    <mergeCell ref="E21:E22"/>
    <mergeCell ref="F21:F22"/>
    <mergeCell ref="G21:G22"/>
    <mergeCell ref="H21:H22"/>
    <mergeCell ref="H18:H19"/>
    <mergeCell ref="B26:B27"/>
    <mergeCell ref="C26:C27"/>
    <mergeCell ref="D26:D27"/>
    <mergeCell ref="E26:E27"/>
    <mergeCell ref="F26:F27"/>
    <mergeCell ref="A16:A20"/>
    <mergeCell ref="D16:D17"/>
    <mergeCell ref="E16:E17"/>
    <mergeCell ref="B28:B29"/>
    <mergeCell ref="C28:C29"/>
    <mergeCell ref="D28:D29"/>
    <mergeCell ref="E28:E29"/>
    <mergeCell ref="F28:F29"/>
    <mergeCell ref="G28:G29"/>
    <mergeCell ref="H28:H29"/>
    <mergeCell ref="O21:O22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I21:I22"/>
    <mergeCell ref="J21:J22"/>
    <mergeCell ref="K21:K22"/>
    <mergeCell ref="L21:L22"/>
    <mergeCell ref="M21:M22"/>
    <mergeCell ref="N21:N22"/>
    <mergeCell ref="K23:K24"/>
    <mergeCell ref="L23:L24"/>
    <mergeCell ref="M23:M24"/>
    <mergeCell ref="N23:N24"/>
    <mergeCell ref="O23:O24"/>
    <mergeCell ref="G26:G27"/>
    <mergeCell ref="H26:H27"/>
    <mergeCell ref="E42:E43"/>
    <mergeCell ref="F42:F43"/>
    <mergeCell ref="G42:G43"/>
    <mergeCell ref="H42:H43"/>
    <mergeCell ref="I28:I29"/>
    <mergeCell ref="J28:J29"/>
    <mergeCell ref="M26:M27"/>
    <mergeCell ref="N26:N27"/>
    <mergeCell ref="O26:O27"/>
    <mergeCell ref="I26:I27"/>
    <mergeCell ref="J26:J27"/>
    <mergeCell ref="K26:K27"/>
    <mergeCell ref="L26:L27"/>
    <mergeCell ref="O28:O29"/>
    <mergeCell ref="K28:K29"/>
    <mergeCell ref="L28:L29"/>
    <mergeCell ref="M28:M29"/>
    <mergeCell ref="N28:N29"/>
    <mergeCell ref="A57:A61"/>
    <mergeCell ref="A63:A67"/>
    <mergeCell ref="O69:O70"/>
    <mergeCell ref="L69:L70"/>
    <mergeCell ref="M69:M70"/>
    <mergeCell ref="N69:N70"/>
    <mergeCell ref="O42:O43"/>
    <mergeCell ref="A48:A50"/>
    <mergeCell ref="A51:A54"/>
    <mergeCell ref="B51:B52"/>
    <mergeCell ref="C51:C52"/>
    <mergeCell ref="D51:D52"/>
    <mergeCell ref="E51:E52"/>
    <mergeCell ref="F51:F52"/>
    <mergeCell ref="I42:I43"/>
    <mergeCell ref="J42:J43"/>
    <mergeCell ref="K42:K43"/>
    <mergeCell ref="L42:L43"/>
    <mergeCell ref="M42:M43"/>
    <mergeCell ref="N42:N43"/>
    <mergeCell ref="A44:A47"/>
    <mergeCell ref="B42:B43"/>
    <mergeCell ref="C42:C43"/>
    <mergeCell ref="D42:D43"/>
    <mergeCell ref="M51:M52"/>
    <mergeCell ref="N51:N52"/>
    <mergeCell ref="O51:O52"/>
    <mergeCell ref="A55:A56"/>
    <mergeCell ref="G51:G52"/>
    <mergeCell ref="H51:H52"/>
    <mergeCell ref="I51:I52"/>
    <mergeCell ref="J51:J52"/>
    <mergeCell ref="K51:K52"/>
    <mergeCell ref="L51:L52"/>
    <mergeCell ref="A76:A77"/>
    <mergeCell ref="F69:F70"/>
    <mergeCell ref="G69:G70"/>
    <mergeCell ref="H69:H70"/>
    <mergeCell ref="I69:I70"/>
    <mergeCell ref="J69:J70"/>
    <mergeCell ref="K69:K70"/>
    <mergeCell ref="B90:B91"/>
    <mergeCell ref="C90:C91"/>
    <mergeCell ref="D90:D91"/>
    <mergeCell ref="E90:E91"/>
    <mergeCell ref="A78:A88"/>
    <mergeCell ref="A89:A99"/>
    <mergeCell ref="A68:A71"/>
    <mergeCell ref="B69:B70"/>
    <mergeCell ref="C69:C70"/>
    <mergeCell ref="D69:D70"/>
    <mergeCell ref="E69:E70"/>
    <mergeCell ref="L90:L91"/>
    <mergeCell ref="M90:M91"/>
    <mergeCell ref="N90:N91"/>
    <mergeCell ref="O90:O91"/>
    <mergeCell ref="B92:B93"/>
    <mergeCell ref="C92:C93"/>
    <mergeCell ref="D92:D93"/>
    <mergeCell ref="E92:E93"/>
    <mergeCell ref="F92:F93"/>
    <mergeCell ref="G92:G93"/>
    <mergeCell ref="F90:F91"/>
    <mergeCell ref="G90:G91"/>
    <mergeCell ref="H90:H91"/>
    <mergeCell ref="I90:I91"/>
    <mergeCell ref="J90:J91"/>
    <mergeCell ref="K90:K91"/>
    <mergeCell ref="N92:N93"/>
    <mergeCell ref="O92:O93"/>
    <mergeCell ref="A102:A103"/>
    <mergeCell ref="A104:A106"/>
    <mergeCell ref="H92:H93"/>
    <mergeCell ref="I92:I93"/>
    <mergeCell ref="J92:J93"/>
    <mergeCell ref="K92:K93"/>
    <mergeCell ref="L92:L93"/>
    <mergeCell ref="M92:M93"/>
    <mergeCell ref="A100:A10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F5C08-BD53-4021-954E-5C4F0E29E278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85" t="s">
        <v>203</v>
      </c>
    </row>
    <row r="2" spans="1:1" x14ac:dyDescent="0.25">
      <c r="A2" s="85" t="s">
        <v>204</v>
      </c>
    </row>
    <row r="3" spans="1:1" x14ac:dyDescent="0.25">
      <c r="A3" s="85" t="s">
        <v>205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6ACA8-9E68-4499-8379-91B6BBD784F7}">
  <dimension ref="A1:J19"/>
  <sheetViews>
    <sheetView tabSelected="1" zoomScale="55" zoomScaleNormal="55" workbookViewId="0">
      <pane ySplit="1" topLeftCell="A2" activePane="bottomLeft" state="frozen"/>
      <selection pane="bottomLeft" activeCell="K3" sqref="K3"/>
    </sheetView>
  </sheetViews>
  <sheetFormatPr baseColWidth="10" defaultColWidth="9.140625" defaultRowHeight="15" x14ac:dyDescent="0.25"/>
  <cols>
    <col min="1" max="1" width="18.7109375" style="99" customWidth="1"/>
    <col min="2" max="4" width="14.140625" style="99" customWidth="1"/>
    <col min="5" max="5" width="9.140625" style="99"/>
    <col min="6" max="6" width="16.140625" style="99" customWidth="1"/>
    <col min="7" max="8" width="18.42578125" style="99" customWidth="1"/>
    <col min="9" max="9" width="22.7109375" style="99" customWidth="1"/>
    <col min="10" max="10" width="25.140625" style="100" customWidth="1"/>
    <col min="11" max="16384" width="9.140625" style="100"/>
  </cols>
  <sheetData>
    <row r="1" spans="1:10" ht="76.5" customHeight="1" x14ac:dyDescent="0.25">
      <c r="A1" s="109" t="s">
        <v>206</v>
      </c>
      <c r="B1" s="112" t="s">
        <v>6</v>
      </c>
      <c r="C1" s="175" t="s">
        <v>7</v>
      </c>
      <c r="D1" s="170" t="s">
        <v>8</v>
      </c>
      <c r="E1" s="118" t="s">
        <v>207</v>
      </c>
      <c r="F1" s="119" t="s">
        <v>208</v>
      </c>
      <c r="G1" s="117" t="s">
        <v>209</v>
      </c>
      <c r="H1" s="166" t="s">
        <v>210</v>
      </c>
      <c r="I1" s="183" t="s">
        <v>211</v>
      </c>
      <c r="J1" s="167" t="s">
        <v>238</v>
      </c>
    </row>
    <row r="2" spans="1:10" ht="76.5" customHeight="1" x14ac:dyDescent="0.25">
      <c r="A2" s="161"/>
      <c r="B2" s="162"/>
      <c r="C2" s="176"/>
      <c r="D2" s="171"/>
      <c r="E2" s="163"/>
      <c r="F2" s="164"/>
      <c r="G2" s="179">
        <v>33.3333333</v>
      </c>
      <c r="H2" s="165">
        <v>5</v>
      </c>
      <c r="I2" s="184"/>
      <c r="J2" s="185"/>
    </row>
    <row r="3" spans="1:10" ht="33.75" x14ac:dyDescent="0.25">
      <c r="A3" s="381" t="s">
        <v>11</v>
      </c>
      <c r="B3" s="299" t="s">
        <v>12</v>
      </c>
      <c r="C3" s="300" t="s">
        <v>13</v>
      </c>
      <c r="D3" s="303">
        <f>COUNTIF(Form2!I:I,'Module 1'!D1)</f>
        <v>3</v>
      </c>
      <c r="E3" s="90">
        <f>COUNTIF(Form2!H:H,'Module 1'!E1)</f>
        <v>0</v>
      </c>
      <c r="F3" s="91"/>
      <c r="G3" s="180">
        <f>MAX(D3)*G2</f>
        <v>99.999999900000006</v>
      </c>
      <c r="H3" s="189">
        <f>MAX(F3)*H2</f>
        <v>0</v>
      </c>
      <c r="I3" s="186">
        <f>IF((G3+H3)&gt;100,100,(G3+H3))</f>
        <v>99.999999900000006</v>
      </c>
      <c r="J3" s="394">
        <f>AVERAGE(I3:I4)</f>
        <v>88.33333325000001</v>
      </c>
    </row>
    <row r="4" spans="1:10" x14ac:dyDescent="0.25">
      <c r="A4" s="371"/>
      <c r="B4" s="382" t="s">
        <v>14</v>
      </c>
      <c r="C4" s="384" t="s">
        <v>15</v>
      </c>
      <c r="D4" s="377">
        <f>COUNTIF(Form2!H:H,'Module 1'!D1)</f>
        <v>2</v>
      </c>
      <c r="E4" s="373">
        <f>COUNTIF(Form2!H:H,'Module 1'!E1)</f>
        <v>0</v>
      </c>
      <c r="F4" s="375">
        <f>COUNTIF(Form2!H:H,'Module 1'!F1)</f>
        <v>2</v>
      </c>
      <c r="G4" s="390">
        <f>MAX(D4)*G2</f>
        <v>66.666666599999999</v>
      </c>
      <c r="H4" s="386">
        <f>MAX(F4)*H2</f>
        <v>10</v>
      </c>
      <c r="I4" s="392">
        <f>IF((G4+H4)&gt;100,100,(G4+H4))</f>
        <v>76.666666599999999</v>
      </c>
      <c r="J4" s="395"/>
    </row>
    <row r="5" spans="1:10" x14ac:dyDescent="0.25">
      <c r="A5" s="372"/>
      <c r="B5" s="383"/>
      <c r="C5" s="385"/>
      <c r="D5" s="380"/>
      <c r="E5" s="374"/>
      <c r="F5" s="376"/>
      <c r="G5" s="391"/>
      <c r="H5" s="387"/>
      <c r="I5" s="393"/>
      <c r="J5" s="396"/>
    </row>
    <row r="6" spans="1:10" ht="87" customHeight="1" x14ac:dyDescent="0.25">
      <c r="A6" s="370" t="s">
        <v>20</v>
      </c>
      <c r="B6" s="288" t="s">
        <v>21</v>
      </c>
      <c r="C6" s="177" t="s">
        <v>22</v>
      </c>
      <c r="D6" s="172">
        <f>COUNTIF(Form2!J:J,'Module 1'!D1)</f>
        <v>1</v>
      </c>
      <c r="E6" s="290">
        <f>COUNTIF(Form2!J:J,'Module 1'!E1)</f>
        <v>2</v>
      </c>
      <c r="F6" s="111">
        <f>COUNTIF(Form2!J:J,'Module 1'!F1)</f>
        <v>1</v>
      </c>
      <c r="G6" s="181">
        <f>MAX(D6)*G2</f>
        <v>33.3333333</v>
      </c>
      <c r="H6" s="115">
        <f>MAX(F6)*H2</f>
        <v>5</v>
      </c>
      <c r="I6" s="187">
        <f>IF((G7+H7)&gt;100,100,(G7+H7))</f>
        <v>38.3333333</v>
      </c>
      <c r="J6" s="397">
        <f>AVERAGE(I6:I9)</f>
        <v>58.88888883333334</v>
      </c>
    </row>
    <row r="7" spans="1:10" ht="27" customHeight="1" x14ac:dyDescent="0.25">
      <c r="A7" s="371"/>
      <c r="B7" s="308" t="s">
        <v>23</v>
      </c>
      <c r="C7" s="310" t="s">
        <v>24</v>
      </c>
      <c r="D7" s="377">
        <f>COUNTIF(Form2!J:J,'Module 1'!D1)</f>
        <v>1</v>
      </c>
      <c r="E7" s="373">
        <f>COUNTIF(Form2!J:J,'Module 1'!E1)</f>
        <v>2</v>
      </c>
      <c r="F7" s="375">
        <f>COUNTIF(Form2!J:J,'Module 1'!F1)</f>
        <v>1</v>
      </c>
      <c r="G7" s="390">
        <f>MAX(D7)*G2</f>
        <v>33.3333333</v>
      </c>
      <c r="H7" s="388">
        <f>MAX(F7)*H2</f>
        <v>5</v>
      </c>
      <c r="I7" s="392">
        <f>IF((G7+H7)&gt;100,100,(G7+H7))</f>
        <v>38.3333333</v>
      </c>
      <c r="J7" s="395"/>
    </row>
    <row r="8" spans="1:10" ht="27" customHeight="1" x14ac:dyDescent="0.25">
      <c r="A8" s="371"/>
      <c r="B8" s="308"/>
      <c r="C8" s="310"/>
      <c r="D8" s="377"/>
      <c r="E8" s="373"/>
      <c r="F8" s="375"/>
      <c r="G8" s="390"/>
      <c r="H8" s="388"/>
      <c r="I8" s="392"/>
      <c r="J8" s="395"/>
    </row>
    <row r="9" spans="1:10" x14ac:dyDescent="0.25">
      <c r="A9" s="371"/>
      <c r="B9" s="308" t="s">
        <v>25</v>
      </c>
      <c r="C9" s="310" t="s">
        <v>26</v>
      </c>
      <c r="D9" s="377">
        <f>COUNTIF(Form2!L:L,'Module 1'!D1)</f>
        <v>3</v>
      </c>
      <c r="E9" s="373">
        <f>COUNTIF(Form2!L:L,'Module 1'!E1)</f>
        <v>1</v>
      </c>
      <c r="F9" s="375">
        <f>COUNTIF(Form2!L:L,F1)</f>
        <v>0</v>
      </c>
      <c r="G9" s="390">
        <f>MAX(D9)*G2</f>
        <v>99.999999900000006</v>
      </c>
      <c r="H9" s="388">
        <f>MAX(F9)*H2</f>
        <v>0</v>
      </c>
      <c r="I9" s="392">
        <f>IF((G9+H9)&gt;100,100,(G9+H9))</f>
        <v>99.999999900000006</v>
      </c>
      <c r="J9" s="395"/>
    </row>
    <row r="10" spans="1:10" x14ac:dyDescent="0.25">
      <c r="A10" s="372"/>
      <c r="B10" s="378"/>
      <c r="C10" s="379"/>
      <c r="D10" s="380"/>
      <c r="E10" s="374"/>
      <c r="F10" s="376"/>
      <c r="G10" s="391"/>
      <c r="H10" s="389"/>
      <c r="I10" s="393"/>
      <c r="J10" s="396"/>
    </row>
    <row r="11" spans="1:10" ht="33.75" x14ac:dyDescent="0.25">
      <c r="A11" s="370" t="s">
        <v>50</v>
      </c>
      <c r="B11" s="288" t="s">
        <v>51</v>
      </c>
      <c r="C11" s="177" t="s">
        <v>52</v>
      </c>
      <c r="D11" s="173">
        <f>COUNTIF(Form2!M:M,'Module 1'!D1)</f>
        <v>3</v>
      </c>
      <c r="E11" s="290">
        <f>COUNTIF(Form2!M:M,'Module 1'!E1)</f>
        <v>1</v>
      </c>
      <c r="F11" s="111">
        <f>COUNTIF(Form2!M:M,'Module 1'!F1)</f>
        <v>0</v>
      </c>
      <c r="G11" s="181">
        <f>MAX(D11)*G2</f>
        <v>99.999999900000006</v>
      </c>
      <c r="H11" s="115">
        <f>MAX(F11)*H2</f>
        <v>0</v>
      </c>
      <c r="I11" s="187">
        <f t="shared" ref="I11:I19" si="0">IF((G11+H11)&gt;100,100,(G11+H11))</f>
        <v>99.999999900000006</v>
      </c>
      <c r="J11" s="397">
        <f>AVERAGE(I11:I18)</f>
        <v>81.666666612499995</v>
      </c>
    </row>
    <row r="12" spans="1:10" ht="45" x14ac:dyDescent="0.25">
      <c r="A12" s="371"/>
      <c r="B12" s="253" t="s">
        <v>53</v>
      </c>
      <c r="C12" s="252" t="s">
        <v>54</v>
      </c>
      <c r="D12" s="263">
        <f>COUNTIF(Form2!N:N,'Module 1'!D1)</f>
        <v>4</v>
      </c>
      <c r="E12" s="89">
        <f>COUNTIF(Form2!N:N,E1 )</f>
        <v>0</v>
      </c>
      <c r="F12" s="101">
        <f>COUNTIF(Form2!N:N,'Module 1'!F1)</f>
        <v>0</v>
      </c>
      <c r="G12" s="259">
        <f>MAX(D12)*G2</f>
        <v>133.3333332</v>
      </c>
      <c r="H12" s="257">
        <f>MAX(F12)*H2</f>
        <v>0</v>
      </c>
      <c r="I12" s="255">
        <f t="shared" si="0"/>
        <v>100</v>
      </c>
      <c r="J12" s="395"/>
    </row>
    <row r="13" spans="1:10" ht="45" x14ac:dyDescent="0.25">
      <c r="A13" s="371"/>
      <c r="B13" s="253" t="s">
        <v>55</v>
      </c>
      <c r="C13" s="252" t="s">
        <v>56</v>
      </c>
      <c r="D13" s="263">
        <f>COUNTIF(Form2!O:O,'Module 1'!D1)</f>
        <v>3</v>
      </c>
      <c r="E13" s="264">
        <f>COUNTIF(Form2!O:O,'Module 1'!E1)</f>
        <v>1</v>
      </c>
      <c r="F13" s="261">
        <f>COUNTIF(Form2!O:O,'Module 1'!F1)</f>
        <v>0</v>
      </c>
      <c r="G13" s="259">
        <f>MAX(D13)*G2</f>
        <v>99.999999900000006</v>
      </c>
      <c r="H13" s="257">
        <f>MAX(F13)*H2</f>
        <v>0</v>
      </c>
      <c r="I13" s="255">
        <f t="shared" si="0"/>
        <v>99.999999900000006</v>
      </c>
      <c r="J13" s="395"/>
    </row>
    <row r="14" spans="1:10" ht="45" x14ac:dyDescent="0.25">
      <c r="A14" s="371"/>
      <c r="B14" s="253" t="s">
        <v>57</v>
      </c>
      <c r="C14" s="252" t="s">
        <v>58</v>
      </c>
      <c r="D14" s="263">
        <f>COUNTIF(Form2!P:P,'Module 1'!D1)</f>
        <v>0</v>
      </c>
      <c r="E14" s="264">
        <f>COUNTIF(Form2!P:P,'Module 1'!E1)</f>
        <v>2</v>
      </c>
      <c r="F14" s="261">
        <f>COUNTIF(Form2!P:P,'Module 1'!F1)</f>
        <v>2</v>
      </c>
      <c r="G14" s="259">
        <f>MAX(D14)*G2</f>
        <v>0</v>
      </c>
      <c r="H14" s="257">
        <f>MAX(F14)*H2</f>
        <v>10</v>
      </c>
      <c r="I14" s="255">
        <f t="shared" si="0"/>
        <v>10</v>
      </c>
      <c r="J14" s="395"/>
    </row>
    <row r="15" spans="1:10" ht="45" x14ac:dyDescent="0.25">
      <c r="A15" s="371"/>
      <c r="B15" s="253" t="s">
        <v>59</v>
      </c>
      <c r="C15" s="252" t="s">
        <v>60</v>
      </c>
      <c r="D15" s="263">
        <f>COUNTIF(Form2!Q:Q,'Module 1'!D1)</f>
        <v>3</v>
      </c>
      <c r="E15" s="264">
        <f>COUNTIF(Form2!Q:Q,'Module 1'!E1)</f>
        <v>1</v>
      </c>
      <c r="F15" s="261">
        <f>COUNTIF(Form2!Q:Q,'Module 1'!F1)</f>
        <v>0</v>
      </c>
      <c r="G15" s="259">
        <f>MAX(D15)*G2</f>
        <v>99.999999900000006</v>
      </c>
      <c r="H15" s="257">
        <f>MAX(F15)*H2</f>
        <v>0</v>
      </c>
      <c r="I15" s="255">
        <f t="shared" si="0"/>
        <v>99.999999900000006</v>
      </c>
      <c r="J15" s="395"/>
    </row>
    <row r="16" spans="1:10" ht="22.5" x14ac:dyDescent="0.25">
      <c r="A16" s="371"/>
      <c r="B16" s="253" t="s">
        <v>61</v>
      </c>
      <c r="C16" s="252" t="s">
        <v>62</v>
      </c>
      <c r="D16" s="263">
        <f>COUNTIF(Form2!R:R,'Module 1'!D1)</f>
        <v>4</v>
      </c>
      <c r="E16" s="264">
        <f>COUNTIF(Form2!R:R,'Module 1'!E1)</f>
        <v>0</v>
      </c>
      <c r="F16" s="261">
        <f>COUNTIF(Form2!R:R,'Module 1'!F1)</f>
        <v>0</v>
      </c>
      <c r="G16" s="259">
        <f>MAX(D16)*G2</f>
        <v>133.3333332</v>
      </c>
      <c r="H16" s="257">
        <f>MAX(F16)*H2</f>
        <v>0</v>
      </c>
      <c r="I16" s="255">
        <f t="shared" si="0"/>
        <v>100</v>
      </c>
      <c r="J16" s="395"/>
    </row>
    <row r="17" spans="1:10" ht="22.5" x14ac:dyDescent="0.25">
      <c r="A17" s="371"/>
      <c r="B17" s="267" t="s">
        <v>63</v>
      </c>
      <c r="C17" s="269" t="s">
        <v>64</v>
      </c>
      <c r="D17" s="263">
        <f>COUNTIF(Form2!S:S,'Module 1'!D1)</f>
        <v>2</v>
      </c>
      <c r="E17" s="264">
        <f>COUNTIF(Form2!S:S,'Module 1'!E1)</f>
        <v>1</v>
      </c>
      <c r="F17" s="261">
        <f>COUNTIF(Form2!S:S,'Module 1'!F1)</f>
        <v>1</v>
      </c>
      <c r="G17" s="259">
        <f>MAX(D17)*G2</f>
        <v>66.666666599999999</v>
      </c>
      <c r="H17" s="257">
        <f>MAX(F17)*H2</f>
        <v>5</v>
      </c>
      <c r="I17" s="255">
        <f t="shared" si="0"/>
        <v>71.666666599999999</v>
      </c>
      <c r="J17" s="395"/>
    </row>
    <row r="18" spans="1:10" ht="22.5" x14ac:dyDescent="0.25">
      <c r="A18" s="372"/>
      <c r="B18" s="268" t="s">
        <v>65</v>
      </c>
      <c r="C18" s="270" t="s">
        <v>66</v>
      </c>
      <c r="D18" s="266">
        <f>COUNTIF(Form2!T:T,'Module 1'!D1)</f>
        <v>2</v>
      </c>
      <c r="E18" s="271">
        <f>COUNTIF(Form2!T:T,'Module 1'!E1)</f>
        <v>1</v>
      </c>
      <c r="F18" s="262">
        <f>COUNTIF(Form2!T:T,'Module 1'!F1)</f>
        <v>1</v>
      </c>
      <c r="G18" s="260">
        <f>MAX(D18)*G2</f>
        <v>66.666666599999999</v>
      </c>
      <c r="H18" s="258">
        <f>MAX(F18)*H2</f>
        <v>5</v>
      </c>
      <c r="I18" s="256">
        <f t="shared" si="0"/>
        <v>71.666666599999999</v>
      </c>
      <c r="J18" s="396"/>
    </row>
    <row r="19" spans="1:10" ht="56.25" x14ac:dyDescent="0.25">
      <c r="A19" s="102" t="s">
        <v>88</v>
      </c>
      <c r="B19" s="103" t="s">
        <v>93</v>
      </c>
      <c r="C19" s="178" t="s">
        <v>94</v>
      </c>
      <c r="D19" s="174">
        <f>COUNTIF(Form2!U:U,'Module 1'!D1)</f>
        <v>2</v>
      </c>
      <c r="E19" s="104">
        <f>COUNTIF(Form2!U:U,'Module 1'!E1)</f>
        <v>2</v>
      </c>
      <c r="F19" s="105">
        <f>COUNTIF(Form2!U:U,'Module 1'!F1)</f>
        <v>0</v>
      </c>
      <c r="G19" s="182">
        <f>MAX(D19)*G2</f>
        <v>66.666666599999999</v>
      </c>
      <c r="H19" s="190">
        <f>MAX(F19)*H2</f>
        <v>0</v>
      </c>
      <c r="I19" s="188">
        <f t="shared" si="0"/>
        <v>66.666666599999999</v>
      </c>
      <c r="J19" s="169">
        <f>AVERAGE(I19)</f>
        <v>66.666666599999999</v>
      </c>
    </row>
  </sheetData>
  <mergeCells count="30">
    <mergeCell ref="I9:I10"/>
    <mergeCell ref="J3:J5"/>
    <mergeCell ref="J6:J10"/>
    <mergeCell ref="J11:J18"/>
    <mergeCell ref="I4:I5"/>
    <mergeCell ref="I7:I8"/>
    <mergeCell ref="D4:D5"/>
    <mergeCell ref="E4:E5"/>
    <mergeCell ref="H4:H5"/>
    <mergeCell ref="H7:H8"/>
    <mergeCell ref="H9:H10"/>
    <mergeCell ref="G4:G5"/>
    <mergeCell ref="G7:G8"/>
    <mergeCell ref="G9:G10"/>
    <mergeCell ref="A11:A18"/>
    <mergeCell ref="E9:E10"/>
    <mergeCell ref="F9:F10"/>
    <mergeCell ref="F4:F5"/>
    <mergeCell ref="A6:A10"/>
    <mergeCell ref="B7:B8"/>
    <mergeCell ref="C7:C8"/>
    <mergeCell ref="D7:D8"/>
    <mergeCell ref="E7:E8"/>
    <mergeCell ref="F7:F8"/>
    <mergeCell ref="B9:B10"/>
    <mergeCell ref="C9:C10"/>
    <mergeCell ref="D9:D10"/>
    <mergeCell ref="A3:A5"/>
    <mergeCell ref="B4:B5"/>
    <mergeCell ref="C4:C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3D95E-3F98-43BD-90FA-967017A35C79}">
  <dimension ref="A1:AJ28"/>
  <sheetViews>
    <sheetView zoomScale="55" zoomScaleNormal="55" workbookViewId="0">
      <pane ySplit="1" topLeftCell="A2" activePane="bottomLeft" state="frozen"/>
      <selection pane="bottomLeft" activeCell="J3" sqref="J3:J16"/>
    </sheetView>
  </sheetViews>
  <sheetFormatPr baseColWidth="10" defaultColWidth="9.140625" defaultRowHeight="15" x14ac:dyDescent="0.25"/>
  <cols>
    <col min="1" max="5" width="16" style="94" customWidth="1"/>
    <col min="6" max="6" width="16" style="116" customWidth="1"/>
    <col min="7" max="7" width="14.85546875" style="94" customWidth="1"/>
    <col min="8" max="8" width="19.7109375" style="94" customWidth="1"/>
    <col min="9" max="9" width="68.28515625" style="92" customWidth="1"/>
    <col min="10" max="10" width="30.42578125" style="92" customWidth="1"/>
    <col min="11" max="35" width="9.140625" style="92"/>
    <col min="36" max="36" width="9.140625" style="93"/>
    <col min="37" max="16384" width="9.140625" style="94"/>
  </cols>
  <sheetData>
    <row r="1" spans="1:10" ht="34.5" customHeight="1" thickBot="1" x14ac:dyDescent="0.3">
      <c r="A1" s="120" t="s">
        <v>213</v>
      </c>
      <c r="B1" s="121" t="s">
        <v>6</v>
      </c>
      <c r="C1" s="122" t="s">
        <v>7</v>
      </c>
      <c r="D1" s="127" t="s">
        <v>8</v>
      </c>
      <c r="E1" s="128" t="s">
        <v>207</v>
      </c>
      <c r="F1" s="129" t="s">
        <v>208</v>
      </c>
      <c r="G1" s="135" t="s">
        <v>209</v>
      </c>
      <c r="H1" s="136" t="s">
        <v>210</v>
      </c>
      <c r="I1" s="133" t="s">
        <v>211</v>
      </c>
      <c r="J1" s="272" t="s">
        <v>212</v>
      </c>
    </row>
    <row r="2" spans="1:10" ht="34.5" customHeight="1" thickBot="1" x14ac:dyDescent="0.3">
      <c r="A2" s="123"/>
      <c r="B2" s="113"/>
      <c r="C2" s="124"/>
      <c r="D2" s="130"/>
      <c r="E2" s="114"/>
      <c r="F2" s="131"/>
      <c r="G2" s="273">
        <v>33.3333333</v>
      </c>
      <c r="H2" s="274">
        <v>5</v>
      </c>
      <c r="I2" s="149"/>
      <c r="J2" s="156"/>
    </row>
    <row r="3" spans="1:10" ht="45" x14ac:dyDescent="0.25">
      <c r="A3" s="398" t="s">
        <v>11</v>
      </c>
      <c r="B3" s="292" t="s">
        <v>16</v>
      </c>
      <c r="C3" s="293" t="s">
        <v>17</v>
      </c>
      <c r="D3" s="294">
        <f>COUNTIF(Form2!V:V,'Module 2'!D1)</f>
        <v>4</v>
      </c>
      <c r="E3" s="291">
        <f>COUNTIF(Form2!V:V,'Module 2'!E1)</f>
        <v>1</v>
      </c>
      <c r="F3" s="287">
        <f>COUNTIF(Form2!V:V,'Module 2'!F1)</f>
        <v>0</v>
      </c>
      <c r="G3" s="141">
        <f>MAX(D3)*G2</f>
        <v>133.3333332</v>
      </c>
      <c r="H3" s="142">
        <f>MAX(F3)*H2</f>
        <v>0</v>
      </c>
      <c r="I3" s="153">
        <f t="shared" ref="I3:I8" si="0">IF((G3+H3)&gt;100,100,(G3+H3))</f>
        <v>100</v>
      </c>
      <c r="J3" s="448">
        <f>AVERAGE(I3:I4)</f>
        <v>99.999999950000003</v>
      </c>
    </row>
    <row r="4" spans="1:10" ht="68.25" thickBot="1" x14ac:dyDescent="0.3">
      <c r="A4" s="399"/>
      <c r="B4" s="277" t="s">
        <v>18</v>
      </c>
      <c r="C4" s="278" t="s">
        <v>19</v>
      </c>
      <c r="D4" s="150">
        <f>COUNTIF(Form2!W:W,'Module 2'!D1)</f>
        <v>3</v>
      </c>
      <c r="E4" s="151">
        <f>COUNTIF(Form2!W:W,'Module 2'!E1)</f>
        <v>2</v>
      </c>
      <c r="F4" s="152">
        <f>COUNTIF(Form2!W:W,'Module 2'!F1)</f>
        <v>0</v>
      </c>
      <c r="G4" s="285">
        <f>MAX(D4)*G2</f>
        <v>99.999999900000006</v>
      </c>
      <c r="H4" s="281">
        <f>MAX(F4)*H2</f>
        <v>0</v>
      </c>
      <c r="I4" s="154">
        <f t="shared" si="0"/>
        <v>99.999999900000006</v>
      </c>
      <c r="J4" s="458"/>
    </row>
    <row r="5" spans="1:10" ht="45" customHeight="1" x14ac:dyDescent="0.25">
      <c r="A5" s="398" t="s">
        <v>27</v>
      </c>
      <c r="B5" s="292" t="s">
        <v>28</v>
      </c>
      <c r="C5" s="293" t="s">
        <v>29</v>
      </c>
      <c r="D5" s="294">
        <f>COUNTIF(Form2!X:X,'Module 2'!D1)</f>
        <v>2</v>
      </c>
      <c r="E5" s="291">
        <f>COUNTIF(Form2!X:X,'Module 2'!E1)</f>
        <v>2</v>
      </c>
      <c r="F5" s="287">
        <f>COUNTIF(Form2!X:X,'Module 2'!F1)</f>
        <v>1</v>
      </c>
      <c r="G5" s="141">
        <f>MAX(D5)*G2</f>
        <v>66.666666599999999</v>
      </c>
      <c r="H5" s="142">
        <f>MAX(F5)*H2</f>
        <v>5</v>
      </c>
      <c r="I5" s="153">
        <f t="shared" si="0"/>
        <v>71.666666599999999</v>
      </c>
      <c r="J5" s="448">
        <f>AVERAGE(I5:I7)</f>
        <v>79.444444399999995</v>
      </c>
    </row>
    <row r="6" spans="1:10" ht="90" customHeight="1" x14ac:dyDescent="0.25">
      <c r="A6" s="404"/>
      <c r="B6" s="253" t="s">
        <v>30</v>
      </c>
      <c r="C6" s="276" t="s">
        <v>31</v>
      </c>
      <c r="D6" s="282">
        <f>COUNTIF(Form2!Y:Y,'Module 2'!D1)</f>
        <v>2</v>
      </c>
      <c r="E6" s="264">
        <f>COUNTIF(Form2!Y:Y,'Module 2'!E1)</f>
        <v>3</v>
      </c>
      <c r="F6" s="283">
        <f>COUNTIF(Form2!Y:Y,'Module 2'!F1)</f>
        <v>0</v>
      </c>
      <c r="G6" s="284">
        <f>MAX(D6)*G2</f>
        <v>66.666666599999999</v>
      </c>
      <c r="H6" s="280">
        <f>MAX(F6)*H2</f>
        <v>0</v>
      </c>
      <c r="I6" s="155">
        <f t="shared" si="0"/>
        <v>66.666666599999999</v>
      </c>
      <c r="J6" s="452"/>
    </row>
    <row r="7" spans="1:10" ht="90" customHeight="1" thickBot="1" x14ac:dyDescent="0.3">
      <c r="A7" s="399"/>
      <c r="B7" s="277" t="s">
        <v>32</v>
      </c>
      <c r="C7" s="278" t="s">
        <v>33</v>
      </c>
      <c r="D7" s="150">
        <f>COUNTIF(Form2!Z:Z,'Module 2'!D1)</f>
        <v>4</v>
      </c>
      <c r="E7" s="151">
        <f>COUNTIF(Form2!Z:Z,'Module 2'!E1)</f>
        <v>1</v>
      </c>
      <c r="F7" s="152">
        <f>COUNTIF(Form2!Z:Z,'Module 2'!F1)</f>
        <v>0</v>
      </c>
      <c r="G7" s="285">
        <f>MAX(D7)*G2</f>
        <v>133.3333332</v>
      </c>
      <c r="H7" s="281">
        <f>MAX(F7)*H2</f>
        <v>0</v>
      </c>
      <c r="I7" s="154">
        <f t="shared" si="0"/>
        <v>100</v>
      </c>
      <c r="J7" s="458"/>
    </row>
    <row r="8" spans="1:10" ht="15" customHeight="1" x14ac:dyDescent="0.25">
      <c r="A8" s="413" t="s">
        <v>34</v>
      </c>
      <c r="B8" s="405" t="s">
        <v>35</v>
      </c>
      <c r="C8" s="407" t="s">
        <v>36</v>
      </c>
      <c r="D8" s="409">
        <f>COUNTIF(Form2!AN:AN,D1)</f>
        <v>1</v>
      </c>
      <c r="E8" s="411">
        <f>COUNTIF(Form2!AN:AN,E1)</f>
        <v>0</v>
      </c>
      <c r="F8" s="400">
        <f>COUNTIF(Form2!AN:AN,F1)</f>
        <v>0</v>
      </c>
      <c r="G8" s="450">
        <f>MAX(D8)*G2</f>
        <v>33.3333333</v>
      </c>
      <c r="H8" s="451">
        <f>MAX(F8)*H2</f>
        <v>0</v>
      </c>
      <c r="I8" s="452">
        <f t="shared" si="0"/>
        <v>33.3333333</v>
      </c>
      <c r="J8" s="452">
        <f>AVERAGE(I8)</f>
        <v>33.3333333</v>
      </c>
    </row>
    <row r="9" spans="1:10" ht="15.75" thickBot="1" x14ac:dyDescent="0.3">
      <c r="A9" s="414"/>
      <c r="B9" s="406"/>
      <c r="C9" s="408"/>
      <c r="D9" s="410"/>
      <c r="E9" s="412"/>
      <c r="F9" s="401"/>
      <c r="G9" s="450"/>
      <c r="H9" s="451"/>
      <c r="I9" s="452"/>
      <c r="J9" s="458"/>
    </row>
    <row r="10" spans="1:10" ht="15" customHeight="1" x14ac:dyDescent="0.25">
      <c r="A10" s="398" t="s">
        <v>41</v>
      </c>
      <c r="B10" s="416" t="s">
        <v>44</v>
      </c>
      <c r="C10" s="417" t="s">
        <v>45</v>
      </c>
      <c r="D10" s="419">
        <f>COUNTIF(Form2!AB:AB,D1)</f>
        <v>4</v>
      </c>
      <c r="E10" s="415">
        <f>COUNTIF(Form2!AB:AB,E1)</f>
        <v>1</v>
      </c>
      <c r="F10" s="402">
        <f>COUNTIF(Form2!AB:AB,F1)</f>
        <v>0</v>
      </c>
      <c r="G10" s="444">
        <f>MAX(D10)*G2</f>
        <v>133.3333332</v>
      </c>
      <c r="H10" s="446">
        <f>MAX(F10)*H2</f>
        <v>0</v>
      </c>
      <c r="I10" s="448">
        <f>IF((G10+H10)&gt;100,100,(G10+H10))</f>
        <v>100</v>
      </c>
      <c r="J10" s="448">
        <f>AVERAGE(I10:I16)</f>
        <v>87.083333275000001</v>
      </c>
    </row>
    <row r="11" spans="1:10" x14ac:dyDescent="0.25">
      <c r="A11" s="404"/>
      <c r="B11" s="308"/>
      <c r="C11" s="418"/>
      <c r="D11" s="420"/>
      <c r="E11" s="373"/>
      <c r="F11" s="403"/>
      <c r="G11" s="445"/>
      <c r="H11" s="447"/>
      <c r="I11" s="449"/>
      <c r="J11" s="452"/>
    </row>
    <row r="12" spans="1:10" ht="33.75" x14ac:dyDescent="0.25">
      <c r="A12" s="404"/>
      <c r="B12" s="253" t="s">
        <v>46</v>
      </c>
      <c r="C12" s="276" t="s">
        <v>45</v>
      </c>
      <c r="D12" s="282">
        <f>COUNTIF(Form2!AA:AA,'Module 2'!D1)</f>
        <v>3</v>
      </c>
      <c r="E12" s="264">
        <f>COUNTIF(Form2!AA:AA,'Module 2'!E1)</f>
        <v>2</v>
      </c>
      <c r="F12" s="283">
        <f>COUNTIF(Form2!AA:AA,'Module 2'!F1)</f>
        <v>0</v>
      </c>
      <c r="G12" s="284">
        <f>MAX(D12)*G2</f>
        <v>99.999999900000006</v>
      </c>
      <c r="H12" s="280">
        <f>MAX(F12)*H2</f>
        <v>0</v>
      </c>
      <c r="I12" s="134">
        <f>IF((G12+H12)&gt;100,100,(G12+H12))</f>
        <v>99.999999900000006</v>
      </c>
      <c r="J12" s="452"/>
    </row>
    <row r="13" spans="1:10" x14ac:dyDescent="0.25">
      <c r="A13" s="404"/>
      <c r="B13" s="308" t="s">
        <v>47</v>
      </c>
      <c r="C13" s="418" t="s">
        <v>48</v>
      </c>
      <c r="D13" s="420">
        <f>COUNTIF(Form2!AC:AC,'Module 2'!D1)</f>
        <v>2</v>
      </c>
      <c r="E13" s="373">
        <f>COUNTIF(Form2!AC:AC,'Module 2'!E1)</f>
        <v>1</v>
      </c>
      <c r="F13" s="403">
        <f>COUNTIF(Form2!AC:AC,'Module 2'!F1)</f>
        <v>2</v>
      </c>
      <c r="G13" s="453">
        <f>MAX(D13)*G2</f>
        <v>66.666666599999999</v>
      </c>
      <c r="H13" s="455">
        <f>MAX(F13)*H3</f>
        <v>0</v>
      </c>
      <c r="I13" s="457">
        <f>IF((G13+H13)&gt;100,100,(G13+H13))</f>
        <v>66.666666599999999</v>
      </c>
      <c r="J13" s="452"/>
    </row>
    <row r="14" spans="1:10" ht="38.25" customHeight="1" x14ac:dyDescent="0.25">
      <c r="A14" s="404"/>
      <c r="B14" s="308"/>
      <c r="C14" s="418"/>
      <c r="D14" s="420"/>
      <c r="E14" s="373"/>
      <c r="F14" s="403"/>
      <c r="G14" s="445"/>
      <c r="H14" s="447"/>
      <c r="I14" s="449"/>
      <c r="J14" s="452"/>
    </row>
    <row r="15" spans="1:10" x14ac:dyDescent="0.25">
      <c r="A15" s="404"/>
      <c r="B15" s="308" t="s">
        <v>49</v>
      </c>
      <c r="C15" s="418" t="s">
        <v>36</v>
      </c>
      <c r="D15" s="427">
        <f>COUNTIF(Form2!AD:AD,'Module 2'!D1)</f>
        <v>2</v>
      </c>
      <c r="E15" s="423">
        <f>COUNTIF(Form2!AD:AD,'Module 2'!E1)</f>
        <v>0</v>
      </c>
      <c r="F15" s="425">
        <f>COUNTIF(Form2!AD:AD,'Module 2'!F1)</f>
        <v>3</v>
      </c>
      <c r="G15" s="453">
        <f>MAX(D15)*G2</f>
        <v>66.666666599999999</v>
      </c>
      <c r="H15" s="455">
        <f>MAX(F15)*H2</f>
        <v>15</v>
      </c>
      <c r="I15" s="457">
        <f>IF((G15+H15)&gt;100,100,(G15+H15))</f>
        <v>81.666666599999999</v>
      </c>
      <c r="J15" s="452"/>
    </row>
    <row r="16" spans="1:10" ht="15.75" thickBot="1" x14ac:dyDescent="0.3">
      <c r="A16" s="399"/>
      <c r="B16" s="421"/>
      <c r="C16" s="422"/>
      <c r="D16" s="428"/>
      <c r="E16" s="424"/>
      <c r="F16" s="426"/>
      <c r="G16" s="454"/>
      <c r="H16" s="456"/>
      <c r="I16" s="458"/>
      <c r="J16" s="458"/>
    </row>
    <row r="17" spans="1:10" ht="56.25" x14ac:dyDescent="0.25">
      <c r="A17" s="398" t="s">
        <v>50</v>
      </c>
      <c r="B17" s="137" t="s">
        <v>67</v>
      </c>
      <c r="C17" s="138" t="s">
        <v>68</v>
      </c>
      <c r="D17" s="139">
        <f>COUNTIF(Form2!AE:AE,'Module 2'!D1)</f>
        <v>5</v>
      </c>
      <c r="E17" s="140">
        <f>COUNTIF(Form2!AE:AE,'Module 2'!E1)</f>
        <v>0</v>
      </c>
      <c r="F17" s="293">
        <f>COUNTIF(Form2!AE:AE,'Module 2'!F1)</f>
        <v>0</v>
      </c>
      <c r="G17" s="141">
        <f>MAX(D17)*G2</f>
        <v>166.66666649999999</v>
      </c>
      <c r="H17" s="142">
        <f>MAX(F17)*H2</f>
        <v>0</v>
      </c>
      <c r="I17" s="143">
        <f t="shared" ref="I17:I24" si="1">IF((G17+H17)&gt;100,100,(G17+H17))</f>
        <v>100</v>
      </c>
      <c r="J17" s="448">
        <f>AVERAGE(I17:I20)</f>
        <v>94.166666649999996</v>
      </c>
    </row>
    <row r="18" spans="1:10" ht="33.75" x14ac:dyDescent="0.25">
      <c r="A18" s="404"/>
      <c r="B18" s="267" t="s">
        <v>69</v>
      </c>
      <c r="C18" s="125" t="s">
        <v>70</v>
      </c>
      <c r="D18" s="132">
        <f>COUNTIF(Form2!AF:AF,'Module 2'!D1)</f>
        <v>4</v>
      </c>
      <c r="E18" s="247">
        <f>COUNTIF(Form2!AF:AF,'Module 2'!E1)</f>
        <v>1</v>
      </c>
      <c r="F18" s="276">
        <f>COUNTIF(Form2!AF:AF,'Module 2'!F1)</f>
        <v>0</v>
      </c>
      <c r="G18" s="284">
        <f>MAX(D18)*G2</f>
        <v>133.3333332</v>
      </c>
      <c r="H18" s="280">
        <f>MAX(F18)*H2</f>
        <v>0</v>
      </c>
      <c r="I18" s="134">
        <f t="shared" si="1"/>
        <v>100</v>
      </c>
      <c r="J18" s="452"/>
    </row>
    <row r="19" spans="1:10" ht="26.25" customHeight="1" x14ac:dyDescent="0.25">
      <c r="A19" s="404"/>
      <c r="B19" s="267" t="s">
        <v>71</v>
      </c>
      <c r="C19" s="125" t="s">
        <v>70</v>
      </c>
      <c r="D19" s="132">
        <f>COUNTIF(Form2!AG:AG,'Module 2'!D1)</f>
        <v>3</v>
      </c>
      <c r="E19" s="247">
        <f>COUNTIF(Form2!AG:AG,'Module 2'!E1)</f>
        <v>0</v>
      </c>
      <c r="F19" s="276">
        <f>COUNTIF(Form2!AG:AG,'Module 2'!F1)</f>
        <v>2</v>
      </c>
      <c r="G19" s="284">
        <f>MAX(D19)*G2</f>
        <v>99.999999900000006</v>
      </c>
      <c r="H19" s="280">
        <f>MAX(F19)*H2</f>
        <v>10</v>
      </c>
      <c r="I19" s="134">
        <f t="shared" si="1"/>
        <v>100</v>
      </c>
      <c r="J19" s="452"/>
    </row>
    <row r="20" spans="1:10" ht="23.25" thickBot="1" x14ac:dyDescent="0.3">
      <c r="A20" s="399"/>
      <c r="B20" s="144" t="s">
        <v>72</v>
      </c>
      <c r="C20" s="145" t="s">
        <v>73</v>
      </c>
      <c r="D20" s="146">
        <f>COUNTIF(Form2!AH:AH,'Module 2'!D1)</f>
        <v>2</v>
      </c>
      <c r="E20" s="147">
        <f>COUNTIF(Form2!AH:AH,'Module 2'!E1)</f>
        <v>1</v>
      </c>
      <c r="F20" s="278">
        <f>COUNTIF(Form2!AH:AH,'Module 2'!F1)</f>
        <v>2</v>
      </c>
      <c r="G20" s="285">
        <f>MAX(D20)*G2</f>
        <v>66.666666599999999</v>
      </c>
      <c r="H20" s="281">
        <f>MAX(F20)*H2</f>
        <v>10</v>
      </c>
      <c r="I20" s="148">
        <f t="shared" si="1"/>
        <v>76.666666599999999</v>
      </c>
      <c r="J20" s="458"/>
    </row>
    <row r="21" spans="1:10" ht="66" customHeight="1" x14ac:dyDescent="0.25">
      <c r="A21" s="435" t="s">
        <v>82</v>
      </c>
      <c r="B21" s="137" t="s">
        <v>83</v>
      </c>
      <c r="C21" s="138" t="s">
        <v>29</v>
      </c>
      <c r="D21" s="139">
        <f>COUNTIF(Form2!AJ:AJ,'Module 2'!D1)</f>
        <v>4</v>
      </c>
      <c r="E21" s="140">
        <f>COUNTIF(Form2!AJ:AJ,'Module 2'!E1)</f>
        <v>0</v>
      </c>
      <c r="F21" s="293">
        <f>COUNTIF(Form2!AJ:AJ,'Module 2'!F1)</f>
        <v>1</v>
      </c>
      <c r="G21" s="141">
        <f>MAX(D21)*G2</f>
        <v>133.3333332</v>
      </c>
      <c r="H21" s="142">
        <f>MAX(F21)*H2</f>
        <v>5</v>
      </c>
      <c r="I21" s="143">
        <f t="shared" si="1"/>
        <v>100</v>
      </c>
      <c r="J21" s="448">
        <f>AVERAGE(I21:I23)</f>
        <v>100</v>
      </c>
    </row>
    <row r="22" spans="1:10" ht="66" customHeight="1" x14ac:dyDescent="0.25">
      <c r="A22" s="436"/>
      <c r="B22" s="267" t="s">
        <v>214</v>
      </c>
      <c r="C22" s="125" t="s">
        <v>85</v>
      </c>
      <c r="D22" s="132">
        <f>COUNTIF(Form2!AI:AI,'Module 2'!D1)</f>
        <v>4</v>
      </c>
      <c r="E22" s="247">
        <f>COUNTIF(Form2!AI:AI,'Module 2'!E1)</f>
        <v>0</v>
      </c>
      <c r="F22" s="276">
        <f>COUNTIF(Form2!AI:AI,'Module 2'!F1)</f>
        <v>1</v>
      </c>
      <c r="G22" s="284">
        <f>MAX(D22)*G2</f>
        <v>133.3333332</v>
      </c>
      <c r="H22" s="280">
        <f>MAX(F22)*H2</f>
        <v>5</v>
      </c>
      <c r="I22" s="134">
        <f t="shared" si="1"/>
        <v>100</v>
      </c>
      <c r="J22" s="452"/>
    </row>
    <row r="23" spans="1:10" ht="66" customHeight="1" thickBot="1" x14ac:dyDescent="0.3">
      <c r="A23" s="437"/>
      <c r="B23" s="158" t="s">
        <v>86</v>
      </c>
      <c r="C23" s="126" t="s">
        <v>87</v>
      </c>
      <c r="D23" s="146">
        <f>COUNTIF(Form2!AK:AK,'Module 2'!D1)</f>
        <v>4</v>
      </c>
      <c r="E23" s="147">
        <f>COUNTIF(Form2!AK:AK,'Module 2'!E1)</f>
        <v>0</v>
      </c>
      <c r="F23" s="278">
        <f>COUNTIF(Form2!AK:AK,'Module 2'!F1)</f>
        <v>1</v>
      </c>
      <c r="G23" s="285">
        <f>MAX(D23)*G2</f>
        <v>133.3333332</v>
      </c>
      <c r="H23" s="281">
        <f>MAX(F23)*H2</f>
        <v>5</v>
      </c>
      <c r="I23" s="148">
        <f t="shared" si="1"/>
        <v>100</v>
      </c>
      <c r="J23" s="458"/>
    </row>
    <row r="24" spans="1:10" ht="66" customHeight="1" x14ac:dyDescent="0.25">
      <c r="A24" s="438" t="s">
        <v>88</v>
      </c>
      <c r="B24" s="440" t="s">
        <v>89</v>
      </c>
      <c r="C24" s="441" t="s">
        <v>90</v>
      </c>
      <c r="D24" s="442">
        <f>COUNTIF(Form2!AL:AL,'Module 2'!D1)</f>
        <v>2</v>
      </c>
      <c r="E24" s="461">
        <f>COUNTIF(Form2!AL:AL,'Module 2'!E1)</f>
        <v>2</v>
      </c>
      <c r="F24" s="407">
        <f>COUNTIF(Form2!AL:AL,'Module 2'!F1)</f>
        <v>1</v>
      </c>
      <c r="G24" s="450">
        <f>MAX(D24)*G2</f>
        <v>66.666666599999999</v>
      </c>
      <c r="H24" s="451">
        <f>MAX(F24)*H2</f>
        <v>5</v>
      </c>
      <c r="I24" s="452">
        <f t="shared" si="1"/>
        <v>71.666666599999999</v>
      </c>
      <c r="J24" s="448">
        <f>AVERAGE(I24:I27)</f>
        <v>85.83333325000001</v>
      </c>
    </row>
    <row r="25" spans="1:10" ht="39.75" customHeight="1" x14ac:dyDescent="0.25">
      <c r="A25" s="438"/>
      <c r="B25" s="433"/>
      <c r="C25" s="431"/>
      <c r="D25" s="443"/>
      <c r="E25" s="309"/>
      <c r="F25" s="418"/>
      <c r="G25" s="445"/>
      <c r="H25" s="447"/>
      <c r="I25" s="449"/>
      <c r="J25" s="452"/>
    </row>
    <row r="26" spans="1:10" ht="23.25" customHeight="1" x14ac:dyDescent="0.25">
      <c r="A26" s="438"/>
      <c r="B26" s="433" t="s">
        <v>91</v>
      </c>
      <c r="C26" s="431" t="s">
        <v>92</v>
      </c>
      <c r="D26" s="429">
        <f>COUNTIF(Form2!AM:AM,'Module 2'!D1)</f>
        <v>1</v>
      </c>
      <c r="E26" s="459">
        <f>COUNTIF(Form2!AM:AM,'Module 2'!E1)</f>
        <v>3</v>
      </c>
      <c r="F26" s="408">
        <f>COUNTIF(Form2!AM:AM,'Module 2'!F1)</f>
        <v>1</v>
      </c>
      <c r="G26" s="453">
        <f>MAX(D26)*G4</f>
        <v>99.999999900000006</v>
      </c>
      <c r="H26" s="455">
        <f>MAX(F26)*H4</f>
        <v>0</v>
      </c>
      <c r="I26" s="457">
        <f>IF((G26+H26)&gt;100,100,(G26+H26))</f>
        <v>99.999999900000006</v>
      </c>
      <c r="J26" s="452"/>
    </row>
    <row r="27" spans="1:10" ht="15.75" thickBot="1" x14ac:dyDescent="0.3">
      <c r="A27" s="439"/>
      <c r="B27" s="434"/>
      <c r="C27" s="432"/>
      <c r="D27" s="430"/>
      <c r="E27" s="460"/>
      <c r="F27" s="462"/>
      <c r="G27" s="454"/>
      <c r="H27" s="456"/>
      <c r="I27" s="458"/>
      <c r="J27" s="458"/>
    </row>
    <row r="28" spans="1:10" x14ac:dyDescent="0.25">
      <c r="A28" s="95"/>
      <c r="B28" s="95"/>
      <c r="C28" s="95"/>
      <c r="D28" s="95"/>
      <c r="E28" s="95"/>
      <c r="F28" s="115"/>
      <c r="G28" s="95"/>
      <c r="H28" s="95"/>
    </row>
  </sheetData>
  <mergeCells count="62">
    <mergeCell ref="J3:J4"/>
    <mergeCell ref="J5:J7"/>
    <mergeCell ref="J8:J9"/>
    <mergeCell ref="J10:J16"/>
    <mergeCell ref="J17:J20"/>
    <mergeCell ref="J21:J23"/>
    <mergeCell ref="G26:G27"/>
    <mergeCell ref="H26:H27"/>
    <mergeCell ref="I26:I27"/>
    <mergeCell ref="F26:F27"/>
    <mergeCell ref="E26:E27"/>
    <mergeCell ref="G24:G25"/>
    <mergeCell ref="H24:H25"/>
    <mergeCell ref="I24:I25"/>
    <mergeCell ref="J24:J27"/>
    <mergeCell ref="F24:F25"/>
    <mergeCell ref="E24:E25"/>
    <mergeCell ref="G15:G16"/>
    <mergeCell ref="H15:H16"/>
    <mergeCell ref="I15:I16"/>
    <mergeCell ref="G13:G14"/>
    <mergeCell ref="H13:H14"/>
    <mergeCell ref="I13:I14"/>
    <mergeCell ref="G10:G11"/>
    <mergeCell ref="H10:H11"/>
    <mergeCell ref="I10:I11"/>
    <mergeCell ref="G8:G9"/>
    <mergeCell ref="H8:H9"/>
    <mergeCell ref="I8:I9"/>
    <mergeCell ref="D26:D27"/>
    <mergeCell ref="C26:C27"/>
    <mergeCell ref="B26:B27"/>
    <mergeCell ref="A17:A20"/>
    <mergeCell ref="A21:A23"/>
    <mergeCell ref="A24:A27"/>
    <mergeCell ref="B24:B25"/>
    <mergeCell ref="C24:C25"/>
    <mergeCell ref="D24:D25"/>
    <mergeCell ref="E13:E14"/>
    <mergeCell ref="E15:E16"/>
    <mergeCell ref="F15:F16"/>
    <mergeCell ref="B13:B14"/>
    <mergeCell ref="C13:C14"/>
    <mergeCell ref="D13:D14"/>
    <mergeCell ref="F13:F14"/>
    <mergeCell ref="D15:D16"/>
    <mergeCell ref="A3:A4"/>
    <mergeCell ref="F8:F9"/>
    <mergeCell ref="F10:F11"/>
    <mergeCell ref="A10:A16"/>
    <mergeCell ref="A5:A7"/>
    <mergeCell ref="B8:B9"/>
    <mergeCell ref="C8:C9"/>
    <mergeCell ref="D8:D9"/>
    <mergeCell ref="E8:E9"/>
    <mergeCell ref="A8:A9"/>
    <mergeCell ref="E10:E11"/>
    <mergeCell ref="B10:B11"/>
    <mergeCell ref="C10:C11"/>
    <mergeCell ref="D10:D11"/>
    <mergeCell ref="B15:B16"/>
    <mergeCell ref="C15:C1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277DB-F299-44D8-8807-4443AB232A63}">
  <dimension ref="A1:AQ12"/>
  <sheetViews>
    <sheetView workbookViewId="0">
      <pane ySplit="1" topLeftCell="A2" activePane="bottomLeft" state="frozen"/>
      <selection pane="bottomLeft" activeCell="J8" sqref="J1:J11"/>
    </sheetView>
  </sheetViews>
  <sheetFormatPr baseColWidth="10" defaultColWidth="9.140625" defaultRowHeight="15" x14ac:dyDescent="0.25"/>
  <cols>
    <col min="1" max="6" width="16.140625" style="94" customWidth="1"/>
    <col min="7" max="7" width="17.85546875" style="92" customWidth="1"/>
    <col min="8" max="8" width="18.28515625" style="92" customWidth="1"/>
    <col min="9" max="9" width="23.85546875" style="92" customWidth="1"/>
    <col min="10" max="10" width="19.28515625" style="92" customWidth="1"/>
    <col min="11" max="42" width="9.140625" style="92"/>
    <col min="43" max="43" width="9.140625" style="93"/>
    <col min="44" max="16384" width="9.140625" style="94"/>
  </cols>
  <sheetData>
    <row r="1" spans="1:43" ht="36" customHeight="1" x14ac:dyDescent="0.25">
      <c r="A1" s="98" t="s">
        <v>215</v>
      </c>
      <c r="B1" s="96" t="s">
        <v>6</v>
      </c>
      <c r="C1" s="107" t="s">
        <v>7</v>
      </c>
      <c r="D1" s="96" t="s">
        <v>8</v>
      </c>
      <c r="E1" s="97" t="s">
        <v>216</v>
      </c>
      <c r="F1" s="107" t="s">
        <v>208</v>
      </c>
      <c r="G1" s="198" t="s">
        <v>209</v>
      </c>
      <c r="H1" s="198" t="s">
        <v>210</v>
      </c>
      <c r="I1" s="202" t="s">
        <v>211</v>
      </c>
      <c r="J1" s="295" t="s">
        <v>217</v>
      </c>
      <c r="AQ1" s="259"/>
    </row>
    <row r="2" spans="1:43" s="160" customFormat="1" ht="36" customHeight="1" x14ac:dyDescent="0.25">
      <c r="A2" s="191"/>
      <c r="B2" s="113"/>
      <c r="C2" s="192"/>
      <c r="D2" s="113"/>
      <c r="E2" s="193"/>
      <c r="F2" s="199"/>
      <c r="G2" s="200">
        <v>33.3333333</v>
      </c>
      <c r="H2" s="200">
        <v>5</v>
      </c>
      <c r="I2" s="203"/>
      <c r="J2" s="205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259"/>
    </row>
    <row r="3" spans="1:43" x14ac:dyDescent="0.25">
      <c r="A3" s="381" t="s">
        <v>34</v>
      </c>
      <c r="B3" s="468" t="s">
        <v>37</v>
      </c>
      <c r="C3" s="476" t="s">
        <v>38</v>
      </c>
      <c r="D3" s="477">
        <f>COUNTIF(Form2!AV:AV,'Module 3'!D1)</f>
        <v>3</v>
      </c>
      <c r="E3" s="478">
        <f>COUNTIF(Form2!AV:AV,'Module 3'!E1)</f>
        <v>1</v>
      </c>
      <c r="F3" s="480">
        <f>COUNTIF(Form2!AV:AV,'Module 3'!F1)</f>
        <v>1</v>
      </c>
      <c r="G3" s="471">
        <f>MAX(D3)*G2</f>
        <v>99.999999900000006</v>
      </c>
      <c r="H3" s="471">
        <f>MAX(F3)*$H$2</f>
        <v>5</v>
      </c>
      <c r="I3" s="487">
        <f>IF((G3+H3)&gt;100,100,(G3+H3))</f>
        <v>100</v>
      </c>
      <c r="J3" s="484">
        <f>AVERAGE(I3,I5)</f>
        <v>100</v>
      </c>
      <c r="AQ3" s="259"/>
    </row>
    <row r="4" spans="1:43" ht="28.5" customHeight="1" x14ac:dyDescent="0.25">
      <c r="A4" s="371"/>
      <c r="B4" s="308"/>
      <c r="C4" s="310"/>
      <c r="D4" s="377"/>
      <c r="E4" s="479"/>
      <c r="F4" s="481"/>
      <c r="G4" s="423"/>
      <c r="H4" s="423"/>
      <c r="I4" s="489"/>
      <c r="J4" s="485"/>
      <c r="AQ4" s="259"/>
    </row>
    <row r="5" spans="1:43" ht="57.75" customHeight="1" x14ac:dyDescent="0.25">
      <c r="A5" s="473"/>
      <c r="B5" s="289" t="s">
        <v>39</v>
      </c>
      <c r="C5" s="108" t="s">
        <v>40</v>
      </c>
      <c r="D5" s="106">
        <f>COUNTIF(Form2!AO:AO,'Module 3'!D1)</f>
        <v>3</v>
      </c>
      <c r="E5" s="157">
        <f>COUNTIF(Form2!AO:AO,'Module 3'!E1)</f>
        <v>1</v>
      </c>
      <c r="F5" s="196">
        <f>COUNTIF(Form2!AO:AO,'Module 3'!F1)</f>
        <v>1</v>
      </c>
      <c r="G5" s="168">
        <f>MAX(D5)*$G$2</f>
        <v>99.999999900000006</v>
      </c>
      <c r="H5" s="168">
        <f t="shared" ref="H5:H6" si="0">MAX(F5)*$H$2</f>
        <v>5</v>
      </c>
      <c r="I5" s="204">
        <f>IF((G5+H5)&gt;100,100,(G5+H5))</f>
        <v>100</v>
      </c>
      <c r="J5" s="485"/>
      <c r="AQ5" s="259"/>
    </row>
    <row r="6" spans="1:43" x14ac:dyDescent="0.25">
      <c r="A6" s="381" t="s">
        <v>50</v>
      </c>
      <c r="B6" s="466" t="s">
        <v>74</v>
      </c>
      <c r="C6" s="467" t="s">
        <v>75</v>
      </c>
      <c r="D6" s="468">
        <f>COUNTIF(Form2!AV:AV,'Module 3'!D1)</f>
        <v>3</v>
      </c>
      <c r="E6" s="469">
        <f>COUNTIF(Form2!AV:AV,'Module 3'!E1)</f>
        <v>1</v>
      </c>
      <c r="F6" s="474">
        <f>COUNTIF(Form2!AV:AV,'Module 3'!F1)</f>
        <v>1</v>
      </c>
      <c r="G6" s="471">
        <f t="shared" ref="G6:G11" si="1">MAX(D6)*$G$2</f>
        <v>99.999999900000006</v>
      </c>
      <c r="H6" s="471">
        <f t="shared" si="0"/>
        <v>5</v>
      </c>
      <c r="I6" s="487">
        <f t="shared" ref="I6:I11" si="2">IF((G6+H6)&gt;100,100,(G6+H6))</f>
        <v>100</v>
      </c>
      <c r="J6" s="482">
        <f>AVERAGE(I6)</f>
        <v>100</v>
      </c>
      <c r="AQ6" s="259"/>
    </row>
    <row r="7" spans="1:43" ht="36" customHeight="1" x14ac:dyDescent="0.25">
      <c r="A7" s="372"/>
      <c r="B7" s="383"/>
      <c r="C7" s="385"/>
      <c r="D7" s="378"/>
      <c r="E7" s="470"/>
      <c r="F7" s="475"/>
      <c r="G7" s="472"/>
      <c r="H7" s="472"/>
      <c r="I7" s="488"/>
      <c r="J7" s="483"/>
      <c r="AQ7" s="259"/>
    </row>
    <row r="8" spans="1:43" ht="33.75" customHeight="1" x14ac:dyDescent="0.25">
      <c r="A8" s="463" t="s">
        <v>76</v>
      </c>
      <c r="B8" s="110" t="s">
        <v>77</v>
      </c>
      <c r="C8" s="195" t="s">
        <v>78</v>
      </c>
      <c r="D8" s="288">
        <f>COUNTIF(Form2!AQ:AQ,'Module 3'!D1)</f>
        <v>5</v>
      </c>
      <c r="E8" s="286">
        <f>COUNTIF(Form2!AQ:AQ,'Module 3'!E1)</f>
        <v>0</v>
      </c>
      <c r="F8" s="201" cm="1">
        <f t="array" ref="F8">COUNTIF(Form2!AQ:AQ,'Module 3'!F)</f>
        <v>0</v>
      </c>
      <c r="G8" s="95">
        <f t="shared" si="1"/>
        <v>166.66666649999999</v>
      </c>
      <c r="H8" s="95">
        <f t="shared" ref="H8:H10" si="3">MAX(F8)*$H$2</f>
        <v>0</v>
      </c>
      <c r="I8" s="206">
        <f t="shared" si="2"/>
        <v>100</v>
      </c>
      <c r="J8" s="485">
        <f>AVERAGE(I8,I9,I10,I11)</f>
        <v>100</v>
      </c>
      <c r="AQ8" s="259"/>
    </row>
    <row r="9" spans="1:43" ht="19.5" customHeight="1" x14ac:dyDescent="0.25">
      <c r="A9" s="464"/>
      <c r="B9" s="267" t="s">
        <v>79</v>
      </c>
      <c r="C9" s="269" t="s">
        <v>78</v>
      </c>
      <c r="D9" s="289">
        <f>COUNTIF(Form2!AS:AS,D1)</f>
        <v>3</v>
      </c>
      <c r="E9" s="275">
        <f>COUNTIF(Form2!AS:AS,E1)</f>
        <v>1</v>
      </c>
      <c r="F9" s="197">
        <f>COUNTIF(Form2!AS:AS,F1)</f>
        <v>1</v>
      </c>
      <c r="G9" s="279">
        <f t="shared" si="1"/>
        <v>99.999999900000006</v>
      </c>
      <c r="H9" s="279">
        <f t="shared" si="3"/>
        <v>5</v>
      </c>
      <c r="I9" s="297">
        <f t="shared" si="2"/>
        <v>100</v>
      </c>
      <c r="J9" s="485"/>
      <c r="AQ9" s="259"/>
    </row>
    <row r="10" spans="1:43" ht="39" customHeight="1" x14ac:dyDescent="0.25">
      <c r="A10" s="464"/>
      <c r="B10" s="267" t="s">
        <v>80</v>
      </c>
      <c r="C10" s="269" t="s">
        <v>78</v>
      </c>
      <c r="D10" s="289">
        <f>COUNTIF(Form2!AT:AT,D1)</f>
        <v>4</v>
      </c>
      <c r="E10" s="275">
        <f>COUNTIF(Form2!AU:AU,E1)</f>
        <v>0</v>
      </c>
      <c r="F10" s="197">
        <f>COUNTIF(Form2!AT:AT,F1)</f>
        <v>1</v>
      </c>
      <c r="G10" s="279">
        <f t="shared" si="1"/>
        <v>133.3333332</v>
      </c>
      <c r="H10" s="279">
        <f t="shared" si="3"/>
        <v>5</v>
      </c>
      <c r="I10" s="297">
        <f t="shared" si="2"/>
        <v>100</v>
      </c>
      <c r="J10" s="485"/>
      <c r="AQ10" s="259"/>
    </row>
    <row r="11" spans="1:43" ht="37.5" customHeight="1" x14ac:dyDescent="0.25">
      <c r="A11" s="465"/>
      <c r="B11" s="268" t="s">
        <v>81</v>
      </c>
      <c r="C11" s="270" t="s">
        <v>78</v>
      </c>
      <c r="D11" s="265">
        <f>COUNTIF(Form2!AU:AU,D1)</f>
        <v>3</v>
      </c>
      <c r="E11" s="301">
        <f>COUNTIF(Form2!AU:AU,E1)</f>
        <v>0</v>
      </c>
      <c r="F11" s="302">
        <f>COUNTIF(Form2!AU:AU,F1)</f>
        <v>2</v>
      </c>
      <c r="G11" s="298">
        <f t="shared" si="1"/>
        <v>99.999999900000006</v>
      </c>
      <c r="H11" s="298">
        <f t="shared" ref="H11" si="4">MAX(F11)*$H$2</f>
        <v>10</v>
      </c>
      <c r="I11" s="296">
        <f t="shared" si="2"/>
        <v>100</v>
      </c>
      <c r="J11" s="486"/>
      <c r="AQ11" s="259"/>
    </row>
    <row r="12" spans="1:43" x14ac:dyDescent="0.25">
      <c r="A12" s="95"/>
      <c r="B12" s="95"/>
      <c r="C12" s="95"/>
      <c r="D12" s="95"/>
      <c r="E12" s="95"/>
      <c r="F12" s="95"/>
      <c r="G12" s="194"/>
      <c r="H12" s="194"/>
      <c r="AQ12" s="259"/>
    </row>
  </sheetData>
  <mergeCells count="22">
    <mergeCell ref="J6:J7"/>
    <mergeCell ref="J3:J5"/>
    <mergeCell ref="J8:J11"/>
    <mergeCell ref="I6:I7"/>
    <mergeCell ref="I3:I4"/>
    <mergeCell ref="H6:H7"/>
    <mergeCell ref="G3:G4"/>
    <mergeCell ref="H3:H4"/>
    <mergeCell ref="G6:G7"/>
    <mergeCell ref="A3:A5"/>
    <mergeCell ref="A6:A7"/>
    <mergeCell ref="F6:F7"/>
    <mergeCell ref="B3:B4"/>
    <mergeCell ref="C3:C4"/>
    <mergeCell ref="D3:D4"/>
    <mergeCell ref="E3:E4"/>
    <mergeCell ref="F3:F4"/>
    <mergeCell ref="A8:A11"/>
    <mergeCell ref="B6:B7"/>
    <mergeCell ref="C6:C7"/>
    <mergeCell ref="D6:D7"/>
    <mergeCell ref="E6:E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7C221-982B-4C91-A49F-6A54B694F6D2}">
  <dimension ref="A1:AV15"/>
  <sheetViews>
    <sheetView topLeftCell="AE1" workbookViewId="0">
      <selection activeCell="AW1" sqref="AW1"/>
    </sheetView>
  </sheetViews>
  <sheetFormatPr baseColWidth="10" defaultColWidth="9.140625" defaultRowHeight="15" x14ac:dyDescent="0.25"/>
  <cols>
    <col min="1" max="5" width="28.5703125" customWidth="1"/>
    <col min="6" max="48" width="28.5703125" style="82" customWidth="1"/>
  </cols>
  <sheetData>
    <row r="1" spans="1:48" ht="30" x14ac:dyDescent="0.25">
      <c r="A1" s="82" t="s">
        <v>218</v>
      </c>
      <c r="B1" s="83" t="s">
        <v>219</v>
      </c>
      <c r="C1" s="83" t="s">
        <v>220</v>
      </c>
      <c r="D1" s="82" t="s">
        <v>221</v>
      </c>
      <c r="E1" s="82" t="s">
        <v>222</v>
      </c>
      <c r="F1" s="84" t="s">
        <v>223</v>
      </c>
      <c r="G1" s="84" t="s">
        <v>224</v>
      </c>
      <c r="H1" s="84" t="s">
        <v>14</v>
      </c>
      <c r="I1" s="84" t="s">
        <v>12</v>
      </c>
      <c r="J1" s="84" t="s">
        <v>21</v>
      </c>
      <c r="K1" s="84" t="s">
        <v>23</v>
      </c>
      <c r="L1" s="84" t="s">
        <v>25</v>
      </c>
      <c r="M1" s="84" t="s">
        <v>51</v>
      </c>
      <c r="N1" s="84" t="s">
        <v>53</v>
      </c>
      <c r="O1" s="84" t="s">
        <v>55</v>
      </c>
      <c r="P1" s="84" t="s">
        <v>57</v>
      </c>
      <c r="Q1" s="84" t="s">
        <v>59</v>
      </c>
      <c r="R1" s="84" t="s">
        <v>61</v>
      </c>
      <c r="S1" s="84" t="s">
        <v>63</v>
      </c>
      <c r="T1" s="84" t="s">
        <v>65</v>
      </c>
      <c r="U1" s="84" t="s">
        <v>225</v>
      </c>
      <c r="V1" s="84" t="s">
        <v>16</v>
      </c>
      <c r="W1" s="84" t="s">
        <v>226</v>
      </c>
      <c r="X1" s="84" t="s">
        <v>28</v>
      </c>
      <c r="Y1" s="84" t="s">
        <v>30</v>
      </c>
      <c r="Z1" s="84" t="s">
        <v>32</v>
      </c>
      <c r="AA1" s="84" t="s">
        <v>46</v>
      </c>
      <c r="AB1" s="84" t="s">
        <v>44</v>
      </c>
      <c r="AC1" s="84" t="s">
        <v>47</v>
      </c>
      <c r="AD1" s="84" t="s">
        <v>49</v>
      </c>
      <c r="AE1" s="84" t="s">
        <v>67</v>
      </c>
      <c r="AF1" s="84" t="s">
        <v>69</v>
      </c>
      <c r="AG1" s="84" t="s">
        <v>71</v>
      </c>
      <c r="AH1" s="84" t="s">
        <v>72</v>
      </c>
      <c r="AI1" s="84" t="s">
        <v>84</v>
      </c>
      <c r="AJ1" s="84" t="s">
        <v>83</v>
      </c>
      <c r="AK1" s="84" t="s">
        <v>86</v>
      </c>
      <c r="AL1" s="84" t="s">
        <v>91</v>
      </c>
      <c r="AM1" s="84" t="s">
        <v>89</v>
      </c>
      <c r="AN1" s="84" t="s">
        <v>35</v>
      </c>
      <c r="AO1" s="84" t="s">
        <v>39</v>
      </c>
      <c r="AP1" s="84" t="s">
        <v>42</v>
      </c>
      <c r="AQ1" s="86" t="s">
        <v>74</v>
      </c>
      <c r="AR1" s="84" t="s">
        <v>77</v>
      </c>
      <c r="AS1" s="84" t="s">
        <v>79</v>
      </c>
      <c r="AT1" s="84" t="s">
        <v>80</v>
      </c>
      <c r="AU1" s="84" t="s">
        <v>81</v>
      </c>
      <c r="AV1" s="84" t="s">
        <v>227</v>
      </c>
    </row>
    <row r="2" spans="1:48" x14ac:dyDescent="0.25">
      <c r="A2" s="82">
        <v>1</v>
      </c>
      <c r="B2" s="83">
        <v>44382.462106481478</v>
      </c>
      <c r="C2" s="83">
        <v>44382.462326388886</v>
      </c>
      <c r="D2" s="82" t="s">
        <v>228</v>
      </c>
      <c r="E2" s="82" t="s">
        <v>229</v>
      </c>
      <c r="F2" s="84" t="s">
        <v>230</v>
      </c>
      <c r="G2" s="87" t="s">
        <v>231</v>
      </c>
      <c r="H2" s="84" t="s">
        <v>8</v>
      </c>
      <c r="I2" s="84" t="s">
        <v>8</v>
      </c>
      <c r="J2" s="84" t="s">
        <v>207</v>
      </c>
      <c r="K2" s="84" t="s">
        <v>207</v>
      </c>
      <c r="L2" s="84" t="s">
        <v>207</v>
      </c>
      <c r="M2" s="84" t="s">
        <v>8</v>
      </c>
      <c r="N2" s="84" t="s">
        <v>8</v>
      </c>
      <c r="O2" s="84" t="s">
        <v>8</v>
      </c>
      <c r="P2" s="84" t="s">
        <v>208</v>
      </c>
      <c r="Q2" s="84" t="s">
        <v>8</v>
      </c>
      <c r="R2" s="84" t="s">
        <v>8</v>
      </c>
      <c r="S2" s="84" t="s">
        <v>208</v>
      </c>
      <c r="T2" s="84" t="s">
        <v>208</v>
      </c>
      <c r="U2" s="84" t="s">
        <v>8</v>
      </c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4"/>
      <c r="AP2" s="84"/>
      <c r="AQ2" s="86"/>
      <c r="AR2" s="84"/>
      <c r="AS2" s="84"/>
      <c r="AT2" s="84"/>
      <c r="AU2" s="84"/>
      <c r="AV2" s="84"/>
    </row>
    <row r="3" spans="1:48" x14ac:dyDescent="0.25">
      <c r="A3" s="82">
        <v>4</v>
      </c>
      <c r="B3" s="83">
        <v>44382.46298611111</v>
      </c>
      <c r="C3" s="83">
        <v>44382.463287037041</v>
      </c>
      <c r="D3" s="82" t="s">
        <v>228</v>
      </c>
      <c r="E3" s="82" t="s">
        <v>229</v>
      </c>
      <c r="F3" s="82" t="s">
        <v>232</v>
      </c>
      <c r="G3" s="88" t="s">
        <v>231</v>
      </c>
      <c r="H3" s="82" t="s">
        <v>208</v>
      </c>
      <c r="I3" s="82" t="s">
        <v>208</v>
      </c>
      <c r="J3" s="82" t="s">
        <v>208</v>
      </c>
      <c r="K3" s="82" t="s">
        <v>208</v>
      </c>
      <c r="L3" s="82" t="s">
        <v>8</v>
      </c>
      <c r="M3" s="82" t="s">
        <v>8</v>
      </c>
      <c r="N3" s="82" t="s">
        <v>8</v>
      </c>
      <c r="O3" s="82" t="s">
        <v>207</v>
      </c>
      <c r="P3" s="82" t="s">
        <v>208</v>
      </c>
      <c r="Q3" s="82" t="s">
        <v>207</v>
      </c>
      <c r="R3" s="82" t="s">
        <v>8</v>
      </c>
      <c r="S3" s="82" t="s">
        <v>207</v>
      </c>
      <c r="T3" s="82" t="s">
        <v>8</v>
      </c>
      <c r="U3" s="82" t="s">
        <v>207</v>
      </c>
      <c r="AQ3" s="86"/>
    </row>
    <row r="4" spans="1:48" x14ac:dyDescent="0.25">
      <c r="A4" s="82">
        <v>7</v>
      </c>
      <c r="B4" s="83">
        <v>44382.463865740741</v>
      </c>
      <c r="C4" s="83">
        <v>44382.466168981482</v>
      </c>
      <c r="D4" s="82" t="s">
        <v>228</v>
      </c>
      <c r="E4" s="82" t="s">
        <v>229</v>
      </c>
      <c r="F4" s="82" t="s">
        <v>233</v>
      </c>
      <c r="G4" s="88" t="s">
        <v>231</v>
      </c>
      <c r="H4" s="82" t="s">
        <v>8</v>
      </c>
      <c r="I4" s="82" t="s">
        <v>8</v>
      </c>
      <c r="J4" s="82" t="s">
        <v>207</v>
      </c>
      <c r="K4" s="82" t="s">
        <v>207</v>
      </c>
      <c r="L4" s="82" t="s">
        <v>8</v>
      </c>
      <c r="M4" s="82" t="s">
        <v>8</v>
      </c>
      <c r="N4" s="82" t="s">
        <v>8</v>
      </c>
      <c r="O4" s="82" t="s">
        <v>8</v>
      </c>
      <c r="P4" s="82" t="s">
        <v>207</v>
      </c>
      <c r="Q4" s="82" t="s">
        <v>8</v>
      </c>
      <c r="R4" s="82" t="s">
        <v>8</v>
      </c>
      <c r="S4" s="82" t="s">
        <v>8</v>
      </c>
      <c r="T4" s="82" t="s">
        <v>8</v>
      </c>
      <c r="U4" s="82" t="s">
        <v>207</v>
      </c>
      <c r="AQ4" s="86"/>
    </row>
    <row r="5" spans="1:48" x14ac:dyDescent="0.25">
      <c r="A5" s="82">
        <v>10</v>
      </c>
      <c r="B5" s="83">
        <v>44382.46733796296</v>
      </c>
      <c r="C5" s="83">
        <v>44382.467974537038</v>
      </c>
      <c r="D5" s="82" t="s">
        <v>228</v>
      </c>
      <c r="E5" s="82" t="s">
        <v>229</v>
      </c>
      <c r="F5" s="82" t="s">
        <v>234</v>
      </c>
      <c r="G5" s="88" t="s">
        <v>231</v>
      </c>
      <c r="H5" s="82" t="s">
        <v>208</v>
      </c>
      <c r="I5" s="82" t="s">
        <v>8</v>
      </c>
      <c r="J5" s="82" t="s">
        <v>8</v>
      </c>
      <c r="K5" s="82" t="s">
        <v>8</v>
      </c>
      <c r="L5" s="82" t="s">
        <v>8</v>
      </c>
      <c r="M5" s="82" t="s">
        <v>207</v>
      </c>
      <c r="N5" s="82" t="s">
        <v>8</v>
      </c>
      <c r="O5" s="82" t="s">
        <v>8</v>
      </c>
      <c r="P5" s="82" t="s">
        <v>207</v>
      </c>
      <c r="Q5" s="82" t="s">
        <v>8</v>
      </c>
      <c r="R5" s="82" t="s">
        <v>8</v>
      </c>
      <c r="S5" s="82" t="s">
        <v>8</v>
      </c>
      <c r="T5" s="82" t="s">
        <v>207</v>
      </c>
      <c r="U5" s="82" t="s">
        <v>8</v>
      </c>
      <c r="AQ5" s="86"/>
    </row>
    <row r="6" spans="1:48" x14ac:dyDescent="0.25">
      <c r="A6" s="82">
        <v>2</v>
      </c>
      <c r="B6" s="83">
        <v>44382.462384259263</v>
      </c>
      <c r="C6" s="83">
        <v>44382.462638888886</v>
      </c>
      <c r="D6" s="82" t="s">
        <v>228</v>
      </c>
      <c r="E6" s="82" t="s">
        <v>229</v>
      </c>
      <c r="F6" s="82" t="s">
        <v>230</v>
      </c>
      <c r="G6" s="88" t="s">
        <v>235</v>
      </c>
      <c r="I6" s="82" t="s">
        <v>236</v>
      </c>
      <c r="V6" s="82" t="s">
        <v>207</v>
      </c>
      <c r="W6" s="82" t="s">
        <v>207</v>
      </c>
      <c r="X6" s="82" t="s">
        <v>8</v>
      </c>
      <c r="Y6" s="82" t="s">
        <v>8</v>
      </c>
      <c r="Z6" s="82" t="s">
        <v>8</v>
      </c>
      <c r="AA6" s="82" t="s">
        <v>207</v>
      </c>
      <c r="AB6" s="82" t="s">
        <v>207</v>
      </c>
      <c r="AC6" s="82" t="s">
        <v>207</v>
      </c>
      <c r="AD6" s="82" t="s">
        <v>8</v>
      </c>
      <c r="AE6" s="82" t="s">
        <v>8</v>
      </c>
      <c r="AF6" s="82" t="s">
        <v>8</v>
      </c>
      <c r="AG6" s="82" t="s">
        <v>8</v>
      </c>
      <c r="AH6" s="82" t="s">
        <v>207</v>
      </c>
      <c r="AI6" s="82" t="s">
        <v>208</v>
      </c>
      <c r="AJ6" s="82" t="s">
        <v>208</v>
      </c>
      <c r="AK6" s="82" t="s">
        <v>208</v>
      </c>
      <c r="AL6" s="82" t="s">
        <v>207</v>
      </c>
      <c r="AM6" s="82" t="s">
        <v>207</v>
      </c>
      <c r="AQ6" s="86"/>
    </row>
    <row r="7" spans="1:48" x14ac:dyDescent="0.25">
      <c r="A7" s="82">
        <v>5</v>
      </c>
      <c r="B7" s="83">
        <v>44382.463321759256</v>
      </c>
      <c r="C7" s="83">
        <v>44382.463634259257</v>
      </c>
      <c r="D7" s="82" t="s">
        <v>228</v>
      </c>
      <c r="E7" s="82" t="s">
        <v>229</v>
      </c>
      <c r="F7" s="82" t="s">
        <v>232</v>
      </c>
      <c r="G7" s="88" t="s">
        <v>235</v>
      </c>
      <c r="V7" s="82" t="s">
        <v>8</v>
      </c>
      <c r="W7" s="82" t="s">
        <v>8</v>
      </c>
      <c r="X7" s="82" t="s">
        <v>207</v>
      </c>
      <c r="Y7" s="82" t="s">
        <v>207</v>
      </c>
      <c r="Z7" s="82" t="s">
        <v>8</v>
      </c>
      <c r="AA7" s="82" t="s">
        <v>8</v>
      </c>
      <c r="AB7" s="82" t="s">
        <v>8</v>
      </c>
      <c r="AC7" s="82" t="s">
        <v>8</v>
      </c>
      <c r="AD7" s="82" t="s">
        <v>208</v>
      </c>
      <c r="AE7" s="82" t="s">
        <v>8</v>
      </c>
      <c r="AF7" s="82" t="s">
        <v>8</v>
      </c>
      <c r="AG7" s="82" t="s">
        <v>208</v>
      </c>
      <c r="AH7" s="82" t="s">
        <v>8</v>
      </c>
      <c r="AI7" s="82" t="s">
        <v>8</v>
      </c>
      <c r="AJ7" s="82" t="s">
        <v>8</v>
      </c>
      <c r="AK7" s="82" t="s">
        <v>8</v>
      </c>
      <c r="AL7" s="82" t="s">
        <v>8</v>
      </c>
      <c r="AM7" s="82" t="s">
        <v>207</v>
      </c>
      <c r="AQ7" s="86"/>
    </row>
    <row r="8" spans="1:48" x14ac:dyDescent="0.25">
      <c r="A8" s="82">
        <v>8</v>
      </c>
      <c r="B8" s="83">
        <v>44382.466215277775</v>
      </c>
      <c r="C8" s="83">
        <v>44382.466874999998</v>
      </c>
      <c r="D8" s="82" t="s">
        <v>228</v>
      </c>
      <c r="E8" s="82" t="s">
        <v>229</v>
      </c>
      <c r="F8" s="82" t="s">
        <v>233</v>
      </c>
      <c r="G8" s="88" t="s">
        <v>235</v>
      </c>
      <c r="V8" s="82" t="s">
        <v>8</v>
      </c>
      <c r="W8" s="82" t="s">
        <v>8</v>
      </c>
      <c r="X8" s="82" t="s">
        <v>207</v>
      </c>
      <c r="Y8" s="82" t="s">
        <v>207</v>
      </c>
      <c r="Z8" s="82" t="s">
        <v>207</v>
      </c>
      <c r="AA8" s="82" t="s">
        <v>8</v>
      </c>
      <c r="AB8" s="82" t="s">
        <v>8</v>
      </c>
      <c r="AC8" s="82" t="s">
        <v>208</v>
      </c>
      <c r="AD8" s="82" t="s">
        <v>208</v>
      </c>
      <c r="AE8" s="82" t="s">
        <v>8</v>
      </c>
      <c r="AF8" s="82" t="s">
        <v>8</v>
      </c>
      <c r="AG8" s="82" t="s">
        <v>8</v>
      </c>
      <c r="AH8" s="82" t="s">
        <v>208</v>
      </c>
      <c r="AI8" s="82" t="s">
        <v>8</v>
      </c>
      <c r="AJ8" s="82" t="s">
        <v>8</v>
      </c>
      <c r="AK8" s="82" t="s">
        <v>8</v>
      </c>
      <c r="AL8" s="82" t="s">
        <v>208</v>
      </c>
      <c r="AM8" s="82" t="s">
        <v>208</v>
      </c>
      <c r="AQ8" s="86"/>
    </row>
    <row r="9" spans="1:48" x14ac:dyDescent="0.25">
      <c r="A9" s="82">
        <v>13</v>
      </c>
      <c r="B9" s="83">
        <v>44382.469421296293</v>
      </c>
      <c r="C9" s="83">
        <v>44382.469710648147</v>
      </c>
      <c r="D9" s="82" t="s">
        <v>228</v>
      </c>
      <c r="E9" s="82" t="s">
        <v>229</v>
      </c>
      <c r="F9" s="82" t="s">
        <v>234</v>
      </c>
      <c r="G9" s="88" t="s">
        <v>235</v>
      </c>
      <c r="V9" s="82" t="s">
        <v>8</v>
      </c>
      <c r="W9" s="82" t="s">
        <v>207</v>
      </c>
      <c r="X9" s="82" t="s">
        <v>208</v>
      </c>
      <c r="Y9" s="82" t="s">
        <v>207</v>
      </c>
      <c r="Z9" s="82" t="s">
        <v>8</v>
      </c>
      <c r="AA9" s="82" t="s">
        <v>207</v>
      </c>
      <c r="AB9" s="82" t="s">
        <v>8</v>
      </c>
      <c r="AC9" s="82" t="s">
        <v>208</v>
      </c>
      <c r="AD9" s="82" t="s">
        <v>208</v>
      </c>
      <c r="AE9" s="82" t="s">
        <v>8</v>
      </c>
      <c r="AF9" s="82" t="s">
        <v>207</v>
      </c>
      <c r="AG9" s="82" t="s">
        <v>208</v>
      </c>
      <c r="AH9" s="82" t="s">
        <v>208</v>
      </c>
      <c r="AI9" s="82" t="s">
        <v>8</v>
      </c>
      <c r="AJ9" s="82" t="s">
        <v>8</v>
      </c>
      <c r="AK9" s="82" t="s">
        <v>8</v>
      </c>
      <c r="AL9" s="82" t="s">
        <v>207</v>
      </c>
      <c r="AM9" s="82" t="s">
        <v>207</v>
      </c>
      <c r="AQ9" s="86"/>
    </row>
    <row r="10" spans="1:48" x14ac:dyDescent="0.25">
      <c r="A10" s="82">
        <v>3</v>
      </c>
      <c r="B10" s="83">
        <v>44382.462696759256</v>
      </c>
      <c r="C10" s="83">
        <v>44382.462916666664</v>
      </c>
      <c r="D10" s="82" t="s">
        <v>228</v>
      </c>
      <c r="E10" s="82" t="s">
        <v>229</v>
      </c>
      <c r="F10" s="82" t="s">
        <v>230</v>
      </c>
      <c r="G10" s="88" t="s">
        <v>237</v>
      </c>
      <c r="AO10" s="82" t="s">
        <v>207</v>
      </c>
      <c r="AP10" s="82" t="s">
        <v>8</v>
      </c>
      <c r="AQ10" s="86" t="s">
        <v>8</v>
      </c>
      <c r="AR10" s="82" t="s">
        <v>8</v>
      </c>
      <c r="AS10" s="82" t="s">
        <v>8</v>
      </c>
      <c r="AT10" s="82" t="s">
        <v>8</v>
      </c>
      <c r="AU10" s="82" t="s">
        <v>8</v>
      </c>
      <c r="AV10" s="82" t="s">
        <v>207</v>
      </c>
    </row>
    <row r="11" spans="1:48" x14ac:dyDescent="0.25">
      <c r="A11" s="82">
        <v>6</v>
      </c>
      <c r="B11" s="83">
        <v>44382.46366898148</v>
      </c>
      <c r="C11" s="83">
        <v>44382.463807870372</v>
      </c>
      <c r="D11" s="82" t="s">
        <v>228</v>
      </c>
      <c r="E11" s="82" t="s">
        <v>229</v>
      </c>
      <c r="F11" s="82" t="s">
        <v>232</v>
      </c>
      <c r="G11" s="88" t="s">
        <v>237</v>
      </c>
      <c r="AO11" s="82" t="s">
        <v>8</v>
      </c>
      <c r="AP11" s="82" t="s">
        <v>8</v>
      </c>
      <c r="AQ11" s="86" t="s">
        <v>8</v>
      </c>
      <c r="AR11" s="82" t="s">
        <v>8</v>
      </c>
      <c r="AS11" s="82" t="s">
        <v>8</v>
      </c>
      <c r="AT11" s="82" t="s">
        <v>8</v>
      </c>
      <c r="AU11" s="82" t="s">
        <v>8</v>
      </c>
      <c r="AV11" s="82" t="s">
        <v>8</v>
      </c>
    </row>
    <row r="12" spans="1:48" x14ac:dyDescent="0.25">
      <c r="A12" s="82">
        <v>9</v>
      </c>
      <c r="B12" s="83">
        <v>44382.466921296298</v>
      </c>
      <c r="C12" s="83">
        <v>44382.467303240737</v>
      </c>
      <c r="D12" s="82" t="s">
        <v>228</v>
      </c>
      <c r="E12" s="82" t="s">
        <v>229</v>
      </c>
      <c r="F12" s="82" t="s">
        <v>233</v>
      </c>
      <c r="G12" s="88" t="s">
        <v>237</v>
      </c>
      <c r="AO12" s="82" t="s">
        <v>8</v>
      </c>
      <c r="AP12" s="82" t="s">
        <v>207</v>
      </c>
      <c r="AQ12" s="86" t="s">
        <v>8</v>
      </c>
      <c r="AR12" s="82" t="s">
        <v>208</v>
      </c>
      <c r="AS12" s="82" t="s">
        <v>208</v>
      </c>
      <c r="AT12" s="82" t="s">
        <v>208</v>
      </c>
      <c r="AU12" s="82" t="s">
        <v>208</v>
      </c>
      <c r="AV12" s="82" t="s">
        <v>8</v>
      </c>
    </row>
    <row r="13" spans="1:48" x14ac:dyDescent="0.25">
      <c r="A13" s="82">
        <v>14</v>
      </c>
      <c r="B13" s="83">
        <v>44382.469768518517</v>
      </c>
      <c r="C13" s="83">
        <v>44382.469942129632</v>
      </c>
      <c r="D13" s="82" t="s">
        <v>228</v>
      </c>
      <c r="E13" s="82" t="s">
        <v>229</v>
      </c>
      <c r="F13" s="82" t="s">
        <v>234</v>
      </c>
      <c r="G13" s="88" t="s">
        <v>237</v>
      </c>
      <c r="AO13" s="82" t="s">
        <v>208</v>
      </c>
      <c r="AP13" s="82" t="s">
        <v>8</v>
      </c>
      <c r="AQ13" s="86" t="s">
        <v>8</v>
      </c>
      <c r="AR13" s="82" t="s">
        <v>8</v>
      </c>
      <c r="AS13" s="82" t="s">
        <v>207</v>
      </c>
      <c r="AT13" s="82" t="s">
        <v>8</v>
      </c>
      <c r="AU13" s="82" t="s">
        <v>208</v>
      </c>
      <c r="AV13" s="82" t="s">
        <v>208</v>
      </c>
    </row>
    <row r="14" spans="1:48" x14ac:dyDescent="0.25">
      <c r="A14" s="82">
        <v>15</v>
      </c>
      <c r="B14" s="83">
        <v>44382.613506944443</v>
      </c>
      <c r="C14" s="83">
        <v>44382.613738425927</v>
      </c>
      <c r="D14" s="82" t="s">
        <v>228</v>
      </c>
      <c r="E14" s="82" t="s">
        <v>229</v>
      </c>
      <c r="F14" s="82" t="s">
        <v>230</v>
      </c>
      <c r="G14" s="88" t="s">
        <v>237</v>
      </c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AO14" s="82" t="s">
        <v>8</v>
      </c>
      <c r="AP14" s="82" t="s">
        <v>8</v>
      </c>
      <c r="AQ14" s="86" t="s">
        <v>8</v>
      </c>
      <c r="AR14" s="82" t="s">
        <v>8</v>
      </c>
      <c r="AS14" s="82" t="s">
        <v>8</v>
      </c>
      <c r="AT14" s="82" t="s">
        <v>8</v>
      </c>
      <c r="AU14" s="82" t="s">
        <v>8</v>
      </c>
      <c r="AV14" s="82" t="s">
        <v>8</v>
      </c>
    </row>
    <row r="15" spans="1:48" x14ac:dyDescent="0.25">
      <c r="A15" s="82">
        <v>16</v>
      </c>
      <c r="B15" s="83">
        <v>44383.472719907404</v>
      </c>
      <c r="C15" s="83">
        <v>44383.473020833335</v>
      </c>
      <c r="D15" s="82" t="s">
        <v>228</v>
      </c>
      <c r="E15" s="82" t="s">
        <v>229</v>
      </c>
      <c r="F15" s="82" t="s">
        <v>230</v>
      </c>
      <c r="G15" s="88" t="s">
        <v>235</v>
      </c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2" t="s">
        <v>8</v>
      </c>
      <c r="W15" s="82" t="s">
        <v>8</v>
      </c>
      <c r="X15" s="82" t="s">
        <v>8</v>
      </c>
      <c r="Y15" s="82" t="s">
        <v>8</v>
      </c>
      <c r="Z15" s="82" t="s">
        <v>8</v>
      </c>
      <c r="AA15" s="82" t="s">
        <v>8</v>
      </c>
      <c r="AB15" s="82" t="s">
        <v>8</v>
      </c>
      <c r="AC15" s="82" t="s">
        <v>8</v>
      </c>
      <c r="AD15" s="82" t="s">
        <v>8</v>
      </c>
      <c r="AE15" s="82" t="s">
        <v>8</v>
      </c>
      <c r="AF15" s="82" t="s">
        <v>8</v>
      </c>
      <c r="AG15" s="82" t="s">
        <v>8</v>
      </c>
      <c r="AH15" s="82" t="s">
        <v>8</v>
      </c>
      <c r="AI15" s="82" t="s">
        <v>8</v>
      </c>
      <c r="AJ15" s="82" t="s">
        <v>8</v>
      </c>
      <c r="AK15" s="82" t="s">
        <v>8</v>
      </c>
      <c r="AL15" s="82" t="s">
        <v>8</v>
      </c>
      <c r="AM15" s="82" t="s">
        <v>8</v>
      </c>
      <c r="AN15" s="82" t="s">
        <v>8</v>
      </c>
      <c r="AQ15" s="8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Livret suivi stagiaire vierge</vt:lpstr>
      <vt:lpstr>Module 1</vt:lpstr>
      <vt:lpstr>Module 2</vt:lpstr>
      <vt:lpstr>Module 3</vt:lpstr>
      <vt:lpstr>Form2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PETIT Arnaud (SNCF VOYAGEURS / ET TRACTION PRODUCTION LIGNE E / EQ Conduite 1 Form LE)</dc:creator>
  <cp:keywords/>
  <dc:description/>
  <cp:lastModifiedBy>8307042U</cp:lastModifiedBy>
  <cp:revision/>
  <dcterms:created xsi:type="dcterms:W3CDTF">2021-06-29T11:34:26Z</dcterms:created>
  <dcterms:modified xsi:type="dcterms:W3CDTF">2021-08-05T13:18:34Z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2021-06-29T11:34:30Z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ff35ed24-fbc8-4173-9f3b-87d246363ab8</vt:lpwstr>
  </property>
  <property fmtid="{D5CDD505-2E9C-101B-9397-08002B2CF9AE}" pid="8" name="MSIP_Label_fb6c2d8a-efcc-437e-93d5-54cea663bf73_ContentBits">
    <vt:lpwstr>0</vt:lpwstr>
  </property>
</Properties>
</file>