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.roux\OneDrive - Groupe-ESA\Bureau\Forums multiprogrammes\"/>
    </mc:Choice>
  </mc:AlternateContent>
  <xr:revisionPtr revIDLastSave="0" documentId="13_ncr:1_{FD67C300-382B-4A72-954C-DD2C1D72C73C}" xr6:coauthVersionLast="47" xr6:coauthVersionMax="47" xr10:uidLastSave="{00000000-0000-0000-0000-000000000000}"/>
  <bookViews>
    <workbookView xWindow="-120" yWindow="-120" windowWidth="29040" windowHeight="15840" xr2:uid="{8904E09D-04D4-446E-A3B9-F5DF99325D86}"/>
  </bookViews>
  <sheets>
    <sheet name="Base Forums 2021-2022" sheetId="7" r:id="rId1"/>
    <sheet name="Listes validation" sheetId="6" r:id="rId2"/>
    <sheet name="Table régions" sheetId="8" r:id="rId3"/>
  </sheets>
  <externalReferences>
    <externalReference r:id="rId4"/>
    <externalReference r:id="rId5"/>
  </externalReferences>
  <definedNames>
    <definedName name="_xlnm._FilterDatabase" localSheetId="0" hidden="1">'Base Forums 2021-2022'!$B$1:$C$1</definedName>
    <definedName name="Ciblé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37" i="7" l="1"/>
  <c r="L137" i="7"/>
  <c r="M137" i="7"/>
  <c r="N137" i="7"/>
  <c r="O137" i="7"/>
  <c r="P137" i="7"/>
  <c r="Q137" i="7"/>
  <c r="R137" i="7"/>
  <c r="S137" i="7"/>
  <c r="T137" i="7"/>
  <c r="U137" i="7"/>
  <c r="V137" i="7"/>
  <c r="W137" i="7"/>
  <c r="K138" i="7"/>
  <c r="L138" i="7"/>
  <c r="M138" i="7"/>
  <c r="N138" i="7"/>
  <c r="O138" i="7"/>
  <c r="P138" i="7"/>
  <c r="Q138" i="7"/>
  <c r="R138" i="7"/>
  <c r="S138" i="7"/>
  <c r="T138" i="7"/>
  <c r="U138" i="7"/>
  <c r="V138" i="7"/>
  <c r="W138" i="7"/>
  <c r="K139" i="7"/>
  <c r="L139" i="7"/>
  <c r="M139" i="7"/>
  <c r="N139" i="7"/>
  <c r="O139" i="7"/>
  <c r="P139" i="7"/>
  <c r="Q139" i="7"/>
  <c r="R139" i="7"/>
  <c r="S139" i="7"/>
  <c r="T139" i="7"/>
  <c r="U139" i="7"/>
  <c r="V139" i="7"/>
  <c r="W139" i="7"/>
  <c r="K140" i="7"/>
  <c r="L140" i="7"/>
  <c r="M140" i="7"/>
  <c r="N140" i="7"/>
  <c r="O140" i="7"/>
  <c r="P140" i="7"/>
  <c r="Q140" i="7"/>
  <c r="R140" i="7"/>
  <c r="S140" i="7"/>
  <c r="T140" i="7"/>
  <c r="U140" i="7"/>
  <c r="V140" i="7"/>
  <c r="W140" i="7"/>
  <c r="K141" i="7"/>
  <c r="L141" i="7"/>
  <c r="M141" i="7"/>
  <c r="N141" i="7"/>
  <c r="O141" i="7"/>
  <c r="P141" i="7"/>
  <c r="Q141" i="7"/>
  <c r="R141" i="7"/>
  <c r="S141" i="7"/>
  <c r="T141" i="7"/>
  <c r="U141" i="7"/>
  <c r="V141" i="7"/>
  <c r="W141" i="7"/>
  <c r="K142" i="7"/>
  <c r="L142" i="7"/>
  <c r="M142" i="7"/>
  <c r="N142" i="7"/>
  <c r="O142" i="7"/>
  <c r="P142" i="7"/>
  <c r="Q142" i="7"/>
  <c r="R142" i="7"/>
  <c r="S142" i="7"/>
  <c r="T142" i="7"/>
  <c r="U142" i="7"/>
  <c r="V142" i="7"/>
  <c r="W142" i="7"/>
  <c r="K143" i="7"/>
  <c r="L143" i="7"/>
  <c r="M143" i="7"/>
  <c r="N143" i="7"/>
  <c r="O143" i="7"/>
  <c r="P143" i="7"/>
  <c r="Q143" i="7"/>
  <c r="R143" i="7"/>
  <c r="S143" i="7"/>
  <c r="T143" i="7"/>
  <c r="U143" i="7"/>
  <c r="V143" i="7"/>
  <c r="W143" i="7"/>
  <c r="K144" i="7"/>
  <c r="L144" i="7"/>
  <c r="M144" i="7"/>
  <c r="N144" i="7"/>
  <c r="O144" i="7"/>
  <c r="P144" i="7"/>
  <c r="Q144" i="7"/>
  <c r="R144" i="7"/>
  <c r="S144" i="7"/>
  <c r="T144" i="7"/>
  <c r="U144" i="7"/>
  <c r="V144" i="7"/>
  <c r="W144" i="7"/>
  <c r="K145" i="7"/>
  <c r="L145" i="7"/>
  <c r="M145" i="7"/>
  <c r="N145" i="7"/>
  <c r="O145" i="7"/>
  <c r="P145" i="7"/>
  <c r="Q145" i="7"/>
  <c r="R145" i="7"/>
  <c r="S145" i="7"/>
  <c r="T145" i="7"/>
  <c r="U145" i="7"/>
  <c r="V145" i="7"/>
  <c r="W145" i="7"/>
  <c r="K146" i="7"/>
  <c r="L146" i="7"/>
  <c r="M146" i="7"/>
  <c r="N146" i="7"/>
  <c r="O146" i="7"/>
  <c r="P146" i="7"/>
  <c r="Q146" i="7"/>
  <c r="R146" i="7"/>
  <c r="S146" i="7"/>
  <c r="T146" i="7"/>
  <c r="U146" i="7"/>
  <c r="V146" i="7"/>
  <c r="W146" i="7"/>
  <c r="K147" i="7"/>
  <c r="L147" i="7"/>
  <c r="M147" i="7"/>
  <c r="N147" i="7"/>
  <c r="O147" i="7"/>
  <c r="P147" i="7"/>
  <c r="Q147" i="7"/>
  <c r="R147" i="7"/>
  <c r="S147" i="7"/>
  <c r="T147" i="7"/>
  <c r="U147" i="7"/>
  <c r="V147" i="7"/>
  <c r="W147" i="7"/>
  <c r="K148" i="7"/>
  <c r="L148" i="7"/>
  <c r="M148" i="7"/>
  <c r="N148" i="7"/>
  <c r="O148" i="7"/>
  <c r="P148" i="7"/>
  <c r="Q148" i="7"/>
  <c r="R148" i="7"/>
  <c r="S148" i="7"/>
  <c r="T148" i="7"/>
  <c r="U148" i="7"/>
  <c r="V148" i="7"/>
  <c r="W148" i="7"/>
  <c r="K149" i="7"/>
  <c r="L149" i="7"/>
  <c r="M149" i="7"/>
  <c r="N149" i="7"/>
  <c r="O149" i="7"/>
  <c r="P149" i="7"/>
  <c r="Q149" i="7"/>
  <c r="R149" i="7"/>
  <c r="S149" i="7"/>
  <c r="T149" i="7"/>
  <c r="U149" i="7"/>
  <c r="V149" i="7"/>
  <c r="W149" i="7"/>
  <c r="K150" i="7"/>
  <c r="L150" i="7"/>
  <c r="M150" i="7"/>
  <c r="N150" i="7"/>
  <c r="O150" i="7"/>
  <c r="P150" i="7"/>
  <c r="Q150" i="7"/>
  <c r="R150" i="7"/>
  <c r="S150" i="7"/>
  <c r="T150" i="7"/>
  <c r="U150" i="7"/>
  <c r="V150" i="7"/>
  <c r="W150" i="7"/>
  <c r="K151" i="7"/>
  <c r="L151" i="7"/>
  <c r="M151" i="7"/>
  <c r="N151" i="7"/>
  <c r="O151" i="7"/>
  <c r="P151" i="7"/>
  <c r="Q151" i="7"/>
  <c r="R151" i="7"/>
  <c r="S151" i="7"/>
  <c r="T151" i="7"/>
  <c r="U151" i="7"/>
  <c r="V151" i="7"/>
  <c r="W151" i="7"/>
  <c r="K152" i="7"/>
  <c r="L152" i="7"/>
  <c r="M152" i="7"/>
  <c r="N152" i="7"/>
  <c r="O152" i="7"/>
  <c r="P152" i="7"/>
  <c r="Q152" i="7"/>
  <c r="R152" i="7"/>
  <c r="S152" i="7"/>
  <c r="T152" i="7"/>
  <c r="U152" i="7"/>
  <c r="V152" i="7"/>
  <c r="W152" i="7"/>
  <c r="K153" i="7"/>
  <c r="L153" i="7"/>
  <c r="M153" i="7"/>
  <c r="N153" i="7"/>
  <c r="O153" i="7"/>
  <c r="P153" i="7"/>
  <c r="Q153" i="7"/>
  <c r="R153" i="7"/>
  <c r="S153" i="7"/>
  <c r="T153" i="7"/>
  <c r="U153" i="7"/>
  <c r="V153" i="7"/>
  <c r="W153" i="7"/>
  <c r="K154" i="7"/>
  <c r="L154" i="7"/>
  <c r="M154" i="7"/>
  <c r="N154" i="7"/>
  <c r="O154" i="7"/>
  <c r="P154" i="7"/>
  <c r="Q154" i="7"/>
  <c r="R154" i="7"/>
  <c r="S154" i="7"/>
  <c r="T154" i="7"/>
  <c r="U154" i="7"/>
  <c r="V154" i="7"/>
  <c r="W154" i="7"/>
  <c r="K155" i="7"/>
  <c r="L155" i="7"/>
  <c r="M155" i="7"/>
  <c r="N155" i="7"/>
  <c r="O155" i="7"/>
  <c r="P155" i="7"/>
  <c r="Q155" i="7"/>
  <c r="R155" i="7"/>
  <c r="S155" i="7"/>
  <c r="T155" i="7"/>
  <c r="U155" i="7"/>
  <c r="V155" i="7"/>
  <c r="W155" i="7"/>
  <c r="K156" i="7"/>
  <c r="L156" i="7"/>
  <c r="M156" i="7"/>
  <c r="N156" i="7"/>
  <c r="O156" i="7"/>
  <c r="P156" i="7"/>
  <c r="Q156" i="7"/>
  <c r="R156" i="7"/>
  <c r="S156" i="7"/>
  <c r="T156" i="7"/>
  <c r="U156" i="7"/>
  <c r="V156" i="7"/>
  <c r="W156" i="7"/>
  <c r="K157" i="7"/>
  <c r="L157" i="7"/>
  <c r="M157" i="7"/>
  <c r="N157" i="7"/>
  <c r="O157" i="7"/>
  <c r="P157" i="7"/>
  <c r="Q157" i="7"/>
  <c r="R157" i="7"/>
  <c r="S157" i="7"/>
  <c r="T157" i="7"/>
  <c r="U157" i="7"/>
  <c r="V157" i="7"/>
  <c r="W157" i="7"/>
  <c r="K158" i="7"/>
  <c r="L158" i="7"/>
  <c r="M158" i="7"/>
  <c r="N158" i="7"/>
  <c r="O158" i="7"/>
  <c r="P158" i="7"/>
  <c r="Q158" i="7"/>
  <c r="R158" i="7"/>
  <c r="S158" i="7"/>
  <c r="T158" i="7"/>
  <c r="U158" i="7"/>
  <c r="V158" i="7"/>
  <c r="W158" i="7"/>
  <c r="K159" i="7"/>
  <c r="L159" i="7"/>
  <c r="M159" i="7"/>
  <c r="N159" i="7"/>
  <c r="O159" i="7"/>
  <c r="P159" i="7"/>
  <c r="Q159" i="7"/>
  <c r="R159" i="7"/>
  <c r="S159" i="7"/>
  <c r="T159" i="7"/>
  <c r="U159" i="7"/>
  <c r="V159" i="7"/>
  <c r="W159" i="7"/>
  <c r="K160" i="7"/>
  <c r="L160" i="7"/>
  <c r="M160" i="7"/>
  <c r="N160" i="7"/>
  <c r="O160" i="7"/>
  <c r="P160" i="7"/>
  <c r="Q160" i="7"/>
  <c r="R160" i="7"/>
  <c r="S160" i="7"/>
  <c r="T160" i="7"/>
  <c r="U160" i="7"/>
  <c r="V160" i="7"/>
  <c r="W160" i="7"/>
  <c r="K161" i="7"/>
  <c r="L161" i="7"/>
  <c r="M161" i="7"/>
  <c r="N161" i="7"/>
  <c r="O161" i="7"/>
  <c r="P161" i="7"/>
  <c r="Q161" i="7"/>
  <c r="R161" i="7"/>
  <c r="S161" i="7"/>
  <c r="T161" i="7"/>
  <c r="U161" i="7"/>
  <c r="V161" i="7"/>
  <c r="W161" i="7"/>
  <c r="K162" i="7"/>
  <c r="L162" i="7"/>
  <c r="M162" i="7"/>
  <c r="N162" i="7"/>
  <c r="O162" i="7"/>
  <c r="P162" i="7"/>
  <c r="Q162" i="7"/>
  <c r="R162" i="7"/>
  <c r="S162" i="7"/>
  <c r="T162" i="7"/>
  <c r="U162" i="7"/>
  <c r="V162" i="7"/>
  <c r="W162" i="7"/>
  <c r="K163" i="7"/>
  <c r="L163" i="7"/>
  <c r="M163" i="7"/>
  <c r="N163" i="7"/>
  <c r="O163" i="7"/>
  <c r="P163" i="7"/>
  <c r="Q163" i="7"/>
  <c r="R163" i="7"/>
  <c r="S163" i="7"/>
  <c r="T163" i="7"/>
  <c r="U163" i="7"/>
  <c r="V163" i="7"/>
  <c r="W163" i="7"/>
  <c r="K164" i="7"/>
  <c r="L164" i="7"/>
  <c r="M164" i="7"/>
  <c r="N164" i="7"/>
  <c r="O164" i="7"/>
  <c r="P164" i="7"/>
  <c r="Q164" i="7"/>
  <c r="R164" i="7"/>
  <c r="S164" i="7"/>
  <c r="T164" i="7"/>
  <c r="U164" i="7"/>
  <c r="V164" i="7"/>
  <c r="W164" i="7"/>
  <c r="K165" i="7"/>
  <c r="L165" i="7"/>
  <c r="M165" i="7"/>
  <c r="N165" i="7"/>
  <c r="O165" i="7"/>
  <c r="P165" i="7"/>
  <c r="Q165" i="7"/>
  <c r="R165" i="7"/>
  <c r="S165" i="7"/>
  <c r="T165" i="7"/>
  <c r="U165" i="7"/>
  <c r="V165" i="7"/>
  <c r="W165" i="7"/>
  <c r="K166" i="7"/>
  <c r="L166" i="7"/>
  <c r="M166" i="7"/>
  <c r="N166" i="7"/>
  <c r="O166" i="7"/>
  <c r="P166" i="7"/>
  <c r="Q166" i="7"/>
  <c r="R166" i="7"/>
  <c r="S166" i="7"/>
  <c r="T166" i="7"/>
  <c r="U166" i="7"/>
  <c r="V166" i="7"/>
  <c r="W166" i="7"/>
  <c r="B137" i="7"/>
  <c r="C137" i="7"/>
  <c r="D137" i="7"/>
  <c r="E137" i="7"/>
  <c r="B138" i="7"/>
  <c r="C138" i="7"/>
  <c r="D138" i="7"/>
  <c r="E138" i="7"/>
  <c r="B139" i="7"/>
  <c r="C139" i="7"/>
  <c r="D139" i="7"/>
  <c r="E139" i="7"/>
  <c r="B140" i="7"/>
  <c r="C140" i="7"/>
  <c r="D140" i="7"/>
  <c r="E140" i="7"/>
  <c r="B141" i="7"/>
  <c r="C141" i="7"/>
  <c r="D141" i="7"/>
  <c r="E141" i="7"/>
  <c r="B142" i="7"/>
  <c r="C142" i="7"/>
  <c r="D142" i="7"/>
  <c r="E142" i="7"/>
  <c r="B143" i="7"/>
  <c r="C143" i="7"/>
  <c r="D143" i="7"/>
  <c r="E143" i="7"/>
  <c r="B144" i="7"/>
  <c r="C144" i="7"/>
  <c r="D144" i="7"/>
  <c r="E144" i="7"/>
  <c r="B145" i="7"/>
  <c r="C145" i="7"/>
  <c r="D145" i="7"/>
  <c r="E145" i="7"/>
  <c r="B146" i="7"/>
  <c r="C146" i="7"/>
  <c r="D146" i="7"/>
  <c r="E146" i="7"/>
  <c r="B147" i="7"/>
  <c r="C147" i="7"/>
  <c r="D147" i="7"/>
  <c r="E147" i="7"/>
  <c r="B148" i="7"/>
  <c r="C148" i="7"/>
  <c r="D148" i="7"/>
  <c r="E148" i="7"/>
  <c r="B149" i="7"/>
  <c r="C149" i="7"/>
  <c r="D149" i="7"/>
  <c r="E149" i="7"/>
  <c r="B150" i="7"/>
  <c r="C150" i="7"/>
  <c r="D150" i="7"/>
  <c r="E150" i="7"/>
  <c r="B151" i="7"/>
  <c r="C151" i="7"/>
  <c r="D151" i="7"/>
  <c r="E151" i="7"/>
  <c r="B152" i="7"/>
  <c r="C152" i="7"/>
  <c r="D152" i="7"/>
  <c r="E152" i="7"/>
  <c r="B153" i="7"/>
  <c r="C153" i="7"/>
  <c r="D153" i="7"/>
  <c r="E153" i="7"/>
  <c r="B154" i="7"/>
  <c r="C154" i="7"/>
  <c r="D154" i="7"/>
  <c r="E154" i="7"/>
  <c r="B155" i="7"/>
  <c r="C155" i="7"/>
  <c r="D155" i="7"/>
  <c r="E155" i="7"/>
  <c r="B156" i="7"/>
  <c r="C156" i="7"/>
  <c r="D156" i="7"/>
  <c r="E156" i="7"/>
  <c r="B157" i="7"/>
  <c r="C157" i="7"/>
  <c r="D157" i="7"/>
  <c r="E157" i="7"/>
  <c r="B158" i="7"/>
  <c r="C158" i="7"/>
  <c r="D158" i="7"/>
  <c r="E158" i="7"/>
  <c r="B159" i="7"/>
  <c r="C159" i="7"/>
  <c r="D159" i="7"/>
  <c r="E159" i="7"/>
  <c r="B160" i="7"/>
  <c r="C160" i="7"/>
  <c r="D160" i="7"/>
  <c r="E160" i="7"/>
  <c r="B161" i="7"/>
  <c r="C161" i="7"/>
  <c r="D161" i="7"/>
  <c r="E161" i="7"/>
  <c r="B162" i="7"/>
  <c r="C162" i="7"/>
  <c r="D162" i="7"/>
  <c r="E162" i="7"/>
  <c r="B163" i="7"/>
  <c r="C163" i="7"/>
  <c r="D163" i="7"/>
  <c r="E163" i="7"/>
  <c r="B164" i="7"/>
  <c r="C164" i="7"/>
  <c r="D164" i="7"/>
  <c r="E164" i="7"/>
  <c r="B165" i="7"/>
  <c r="C165" i="7"/>
  <c r="D165" i="7"/>
  <c r="E165" i="7"/>
  <c r="B166" i="7"/>
  <c r="C166" i="7"/>
  <c r="D166" i="7"/>
  <c r="E166" i="7"/>
  <c r="B51" i="7"/>
  <c r="C51" i="7"/>
  <c r="D51" i="7"/>
  <c r="E51" i="7"/>
  <c r="B52" i="7"/>
  <c r="C52" i="7"/>
  <c r="D52" i="7"/>
  <c r="E52" i="7"/>
  <c r="B53" i="7"/>
  <c r="C53" i="7"/>
  <c r="D53" i="7"/>
  <c r="E53" i="7"/>
  <c r="B54" i="7"/>
  <c r="C54" i="7"/>
  <c r="D54" i="7"/>
  <c r="E54" i="7"/>
  <c r="B55" i="7"/>
  <c r="C55" i="7"/>
  <c r="D55" i="7"/>
  <c r="E55" i="7"/>
  <c r="B56" i="7"/>
  <c r="C56" i="7"/>
  <c r="D56" i="7"/>
  <c r="E56" i="7"/>
  <c r="B57" i="7"/>
  <c r="C57" i="7"/>
  <c r="D57" i="7"/>
  <c r="E57" i="7"/>
  <c r="B58" i="7"/>
  <c r="C58" i="7"/>
  <c r="D58" i="7"/>
  <c r="E58" i="7"/>
  <c r="B59" i="7"/>
  <c r="C59" i="7"/>
  <c r="D59" i="7"/>
  <c r="E59" i="7"/>
  <c r="B60" i="7"/>
  <c r="C60" i="7"/>
  <c r="D60" i="7"/>
  <c r="E60" i="7"/>
  <c r="B61" i="7"/>
  <c r="C61" i="7"/>
  <c r="D61" i="7"/>
  <c r="E61" i="7"/>
  <c r="B62" i="7"/>
  <c r="C62" i="7"/>
  <c r="D62" i="7"/>
  <c r="E62" i="7"/>
  <c r="B63" i="7"/>
  <c r="C63" i="7"/>
  <c r="D63" i="7"/>
  <c r="E63" i="7"/>
  <c r="B64" i="7"/>
  <c r="C64" i="7"/>
  <c r="D64" i="7"/>
  <c r="E64" i="7"/>
  <c r="B65" i="7"/>
  <c r="C65" i="7"/>
  <c r="D65" i="7"/>
  <c r="E65" i="7"/>
  <c r="B66" i="7"/>
  <c r="C66" i="7"/>
  <c r="D66" i="7"/>
  <c r="E66" i="7"/>
  <c r="B67" i="7"/>
  <c r="C67" i="7"/>
  <c r="D67" i="7"/>
  <c r="E67" i="7"/>
  <c r="B68" i="7"/>
  <c r="C68" i="7"/>
  <c r="D68" i="7"/>
  <c r="E68" i="7"/>
  <c r="B69" i="7"/>
  <c r="C69" i="7"/>
  <c r="D69" i="7"/>
  <c r="E69" i="7"/>
  <c r="B70" i="7"/>
  <c r="C70" i="7"/>
  <c r="D70" i="7"/>
  <c r="E70" i="7"/>
  <c r="B71" i="7"/>
  <c r="C71" i="7"/>
  <c r="D71" i="7"/>
  <c r="E71" i="7"/>
  <c r="B72" i="7"/>
  <c r="C72" i="7"/>
  <c r="D72" i="7"/>
  <c r="E72" i="7"/>
  <c r="B73" i="7"/>
  <c r="C73" i="7"/>
  <c r="D73" i="7"/>
  <c r="E73" i="7"/>
  <c r="B74" i="7"/>
  <c r="C74" i="7"/>
  <c r="D74" i="7"/>
  <c r="E74" i="7"/>
  <c r="B75" i="7"/>
  <c r="C75" i="7"/>
  <c r="D75" i="7"/>
  <c r="E75" i="7"/>
  <c r="B76" i="7"/>
  <c r="C76" i="7"/>
  <c r="D76" i="7"/>
  <c r="E76" i="7"/>
  <c r="B77" i="7"/>
  <c r="C77" i="7"/>
  <c r="D77" i="7"/>
  <c r="E77" i="7"/>
  <c r="B78" i="7"/>
  <c r="C78" i="7"/>
  <c r="D78" i="7"/>
  <c r="E78" i="7"/>
  <c r="B79" i="7"/>
  <c r="C79" i="7"/>
  <c r="D79" i="7"/>
  <c r="E79" i="7"/>
  <c r="B80" i="7"/>
  <c r="C80" i="7"/>
  <c r="D80" i="7"/>
  <c r="E80" i="7"/>
  <c r="B81" i="7"/>
  <c r="C81" i="7"/>
  <c r="D81" i="7"/>
  <c r="E81" i="7"/>
  <c r="B82" i="7"/>
  <c r="C82" i="7"/>
  <c r="D82" i="7"/>
  <c r="E82" i="7"/>
  <c r="B83" i="7"/>
  <c r="C83" i="7"/>
  <c r="D83" i="7"/>
  <c r="E83" i="7"/>
  <c r="B84" i="7"/>
  <c r="C84" i="7"/>
  <c r="D84" i="7"/>
  <c r="E84" i="7"/>
  <c r="B85" i="7"/>
  <c r="C85" i="7"/>
  <c r="D85" i="7"/>
  <c r="E85" i="7"/>
  <c r="B86" i="7"/>
  <c r="C86" i="7"/>
  <c r="D86" i="7"/>
  <c r="E86" i="7"/>
  <c r="B87" i="7"/>
  <c r="C87" i="7"/>
  <c r="D87" i="7"/>
  <c r="E87" i="7"/>
  <c r="B88" i="7"/>
  <c r="C88" i="7"/>
  <c r="D88" i="7"/>
  <c r="E88" i="7"/>
  <c r="B89" i="7"/>
  <c r="C89" i="7"/>
  <c r="D89" i="7"/>
  <c r="E89" i="7"/>
  <c r="B90" i="7"/>
  <c r="C90" i="7"/>
  <c r="D90" i="7"/>
  <c r="E90" i="7"/>
  <c r="B91" i="7"/>
  <c r="C91" i="7"/>
  <c r="D91" i="7"/>
  <c r="E91" i="7"/>
  <c r="B92" i="7"/>
  <c r="C92" i="7"/>
  <c r="D92" i="7"/>
  <c r="E92" i="7"/>
  <c r="B93" i="7"/>
  <c r="C93" i="7"/>
  <c r="D93" i="7"/>
  <c r="E93" i="7"/>
  <c r="B94" i="7"/>
  <c r="C94" i="7"/>
  <c r="D94" i="7"/>
  <c r="E94" i="7"/>
  <c r="B95" i="7"/>
  <c r="C95" i="7"/>
  <c r="D95" i="7"/>
  <c r="E95" i="7"/>
  <c r="B96" i="7"/>
  <c r="C96" i="7"/>
  <c r="D96" i="7"/>
  <c r="E96" i="7"/>
  <c r="B97" i="7"/>
  <c r="C97" i="7"/>
  <c r="D97" i="7"/>
  <c r="E97" i="7"/>
  <c r="B98" i="7"/>
  <c r="C98" i="7"/>
  <c r="D98" i="7"/>
  <c r="E98" i="7"/>
  <c r="B99" i="7"/>
  <c r="C99" i="7"/>
  <c r="D99" i="7"/>
  <c r="E99" i="7"/>
  <c r="B100" i="7"/>
  <c r="C100" i="7"/>
  <c r="D100" i="7"/>
  <c r="E100" i="7"/>
  <c r="B101" i="7"/>
  <c r="C101" i="7"/>
  <c r="D101" i="7"/>
  <c r="E101" i="7"/>
  <c r="B102" i="7"/>
  <c r="C102" i="7"/>
  <c r="D102" i="7"/>
  <c r="E102" i="7"/>
  <c r="B103" i="7"/>
  <c r="C103" i="7"/>
  <c r="D103" i="7"/>
  <c r="E103" i="7"/>
  <c r="B104" i="7"/>
  <c r="C104" i="7"/>
  <c r="D104" i="7"/>
  <c r="E104" i="7"/>
  <c r="B105" i="7"/>
  <c r="C105" i="7"/>
  <c r="D105" i="7"/>
  <c r="E105" i="7"/>
  <c r="B106" i="7"/>
  <c r="C106" i="7"/>
  <c r="D106" i="7"/>
  <c r="E106" i="7"/>
  <c r="B107" i="7"/>
  <c r="C107" i="7"/>
  <c r="D107" i="7"/>
  <c r="E107" i="7"/>
  <c r="B108" i="7"/>
  <c r="C108" i="7"/>
  <c r="D108" i="7"/>
  <c r="E108" i="7"/>
  <c r="B109" i="7"/>
  <c r="C109" i="7"/>
  <c r="D109" i="7"/>
  <c r="E109" i="7"/>
  <c r="B110" i="7"/>
  <c r="C110" i="7"/>
  <c r="D110" i="7"/>
  <c r="E110" i="7"/>
  <c r="B111" i="7"/>
  <c r="C111" i="7"/>
  <c r="D111" i="7"/>
  <c r="E111" i="7"/>
  <c r="B112" i="7"/>
  <c r="C112" i="7"/>
  <c r="D112" i="7"/>
  <c r="E112" i="7"/>
  <c r="B113" i="7"/>
  <c r="C113" i="7"/>
  <c r="D113" i="7"/>
  <c r="E113" i="7"/>
  <c r="B114" i="7"/>
  <c r="C114" i="7"/>
  <c r="D114" i="7"/>
  <c r="E114" i="7"/>
  <c r="B115" i="7"/>
  <c r="C115" i="7"/>
  <c r="D115" i="7"/>
  <c r="E115" i="7"/>
  <c r="B116" i="7"/>
  <c r="C116" i="7"/>
  <c r="D116" i="7"/>
  <c r="E116" i="7"/>
  <c r="B117" i="7"/>
  <c r="C117" i="7"/>
  <c r="D117" i="7"/>
  <c r="E117" i="7"/>
  <c r="B118" i="7"/>
  <c r="C118" i="7"/>
  <c r="D118" i="7"/>
  <c r="E118" i="7"/>
  <c r="B119" i="7"/>
  <c r="C119" i="7"/>
  <c r="D119" i="7"/>
  <c r="E119" i="7"/>
  <c r="B120" i="7"/>
  <c r="C120" i="7"/>
  <c r="D120" i="7"/>
  <c r="E120" i="7"/>
  <c r="B121" i="7"/>
  <c r="C121" i="7"/>
  <c r="D121" i="7"/>
  <c r="E121" i="7"/>
  <c r="B122" i="7"/>
  <c r="C122" i="7"/>
  <c r="D122" i="7"/>
  <c r="E122" i="7"/>
  <c r="B123" i="7"/>
  <c r="C123" i="7"/>
  <c r="D123" i="7"/>
  <c r="E123" i="7"/>
  <c r="B124" i="7"/>
  <c r="C124" i="7"/>
  <c r="D124" i="7"/>
  <c r="E124" i="7"/>
  <c r="B125" i="7"/>
  <c r="C125" i="7"/>
  <c r="D125" i="7"/>
  <c r="E125" i="7"/>
  <c r="B126" i="7"/>
  <c r="C126" i="7"/>
  <c r="D126" i="7"/>
  <c r="E126" i="7"/>
  <c r="B127" i="7"/>
  <c r="C127" i="7"/>
  <c r="D127" i="7"/>
  <c r="E127" i="7"/>
  <c r="B128" i="7"/>
  <c r="C128" i="7"/>
  <c r="D128" i="7"/>
  <c r="E128" i="7"/>
  <c r="B129" i="7"/>
  <c r="C129" i="7"/>
  <c r="D129" i="7"/>
  <c r="E129" i="7"/>
  <c r="B130" i="7"/>
  <c r="C130" i="7"/>
  <c r="D130" i="7"/>
  <c r="E130" i="7"/>
  <c r="B131" i="7"/>
  <c r="C131" i="7"/>
  <c r="D131" i="7"/>
  <c r="E131" i="7"/>
  <c r="B132" i="7"/>
  <c r="C132" i="7"/>
  <c r="D132" i="7"/>
  <c r="E132" i="7"/>
  <c r="B133" i="7"/>
  <c r="C133" i="7"/>
  <c r="D133" i="7"/>
  <c r="E133" i="7"/>
  <c r="B134" i="7"/>
  <c r="C134" i="7"/>
  <c r="D134" i="7"/>
  <c r="E134" i="7"/>
  <c r="B135" i="7"/>
  <c r="C135" i="7"/>
  <c r="D135" i="7"/>
  <c r="E135" i="7"/>
  <c r="B136" i="7"/>
  <c r="C136" i="7"/>
  <c r="D136" i="7"/>
  <c r="E136" i="7"/>
  <c r="E50" i="7"/>
  <c r="D50" i="7"/>
  <c r="C50" i="7"/>
  <c r="B50" i="7"/>
  <c r="K51" i="7"/>
  <c r="L51" i="7"/>
  <c r="M51" i="7"/>
  <c r="N51" i="7"/>
  <c r="O51" i="7"/>
  <c r="P51" i="7"/>
  <c r="Q51" i="7"/>
  <c r="R51" i="7"/>
  <c r="S51" i="7"/>
  <c r="T51" i="7"/>
  <c r="U51" i="7"/>
  <c r="V51" i="7"/>
  <c r="W51" i="7"/>
  <c r="K52" i="7"/>
  <c r="L52" i="7"/>
  <c r="M52" i="7"/>
  <c r="N52" i="7"/>
  <c r="O52" i="7"/>
  <c r="P52" i="7"/>
  <c r="Q52" i="7"/>
  <c r="R52" i="7"/>
  <c r="S52" i="7"/>
  <c r="T52" i="7"/>
  <c r="U52" i="7"/>
  <c r="V52" i="7"/>
  <c r="W52" i="7"/>
  <c r="K53" i="7"/>
  <c r="L53" i="7"/>
  <c r="M53" i="7"/>
  <c r="N53" i="7"/>
  <c r="O53" i="7"/>
  <c r="P53" i="7"/>
  <c r="Q53" i="7"/>
  <c r="R53" i="7"/>
  <c r="S53" i="7"/>
  <c r="T53" i="7"/>
  <c r="U53" i="7"/>
  <c r="V53" i="7"/>
  <c r="W53" i="7"/>
  <c r="K54" i="7"/>
  <c r="L54" i="7"/>
  <c r="M54" i="7"/>
  <c r="N54" i="7"/>
  <c r="O54" i="7"/>
  <c r="P54" i="7"/>
  <c r="Q54" i="7"/>
  <c r="R54" i="7"/>
  <c r="S54" i="7"/>
  <c r="T54" i="7"/>
  <c r="U54" i="7"/>
  <c r="V54" i="7"/>
  <c r="W54" i="7"/>
  <c r="K55" i="7"/>
  <c r="L55" i="7"/>
  <c r="M55" i="7"/>
  <c r="N55" i="7"/>
  <c r="O55" i="7"/>
  <c r="P55" i="7"/>
  <c r="Q55" i="7"/>
  <c r="R55" i="7"/>
  <c r="S55" i="7"/>
  <c r="T55" i="7"/>
  <c r="U55" i="7"/>
  <c r="V55" i="7"/>
  <c r="W55" i="7"/>
  <c r="K56" i="7"/>
  <c r="L56" i="7"/>
  <c r="M56" i="7"/>
  <c r="N56" i="7"/>
  <c r="O56" i="7"/>
  <c r="P56" i="7"/>
  <c r="Q56" i="7"/>
  <c r="R56" i="7"/>
  <c r="S56" i="7"/>
  <c r="T56" i="7"/>
  <c r="U56" i="7"/>
  <c r="V56" i="7"/>
  <c r="W56" i="7"/>
  <c r="K57" i="7"/>
  <c r="L57" i="7"/>
  <c r="M57" i="7"/>
  <c r="N57" i="7"/>
  <c r="O57" i="7"/>
  <c r="P57" i="7"/>
  <c r="Q57" i="7"/>
  <c r="R57" i="7"/>
  <c r="S57" i="7"/>
  <c r="T57" i="7"/>
  <c r="U57" i="7"/>
  <c r="V57" i="7"/>
  <c r="W57" i="7"/>
  <c r="K58" i="7"/>
  <c r="L58" i="7"/>
  <c r="M58" i="7"/>
  <c r="N58" i="7"/>
  <c r="O58" i="7"/>
  <c r="P58" i="7"/>
  <c r="Q58" i="7"/>
  <c r="R58" i="7"/>
  <c r="S58" i="7"/>
  <c r="T58" i="7"/>
  <c r="U58" i="7"/>
  <c r="V58" i="7"/>
  <c r="W58" i="7"/>
  <c r="K59" i="7"/>
  <c r="L59" i="7"/>
  <c r="M59" i="7"/>
  <c r="N59" i="7"/>
  <c r="O59" i="7"/>
  <c r="P59" i="7"/>
  <c r="Q59" i="7"/>
  <c r="R59" i="7"/>
  <c r="S59" i="7"/>
  <c r="T59" i="7"/>
  <c r="U59" i="7"/>
  <c r="V59" i="7"/>
  <c r="W59" i="7"/>
  <c r="K60" i="7"/>
  <c r="L60" i="7"/>
  <c r="M60" i="7"/>
  <c r="N60" i="7"/>
  <c r="O60" i="7"/>
  <c r="P60" i="7"/>
  <c r="Q60" i="7"/>
  <c r="R60" i="7"/>
  <c r="S60" i="7"/>
  <c r="T60" i="7"/>
  <c r="U60" i="7"/>
  <c r="V60" i="7"/>
  <c r="W60" i="7"/>
  <c r="K61" i="7"/>
  <c r="L61" i="7"/>
  <c r="M61" i="7"/>
  <c r="N61" i="7"/>
  <c r="O61" i="7"/>
  <c r="P61" i="7"/>
  <c r="Q61" i="7"/>
  <c r="R61" i="7"/>
  <c r="S61" i="7"/>
  <c r="T61" i="7"/>
  <c r="U61" i="7"/>
  <c r="V61" i="7"/>
  <c r="W61" i="7"/>
  <c r="K62" i="7"/>
  <c r="L62" i="7"/>
  <c r="M62" i="7"/>
  <c r="N62" i="7"/>
  <c r="O62" i="7"/>
  <c r="P62" i="7"/>
  <c r="Q62" i="7"/>
  <c r="R62" i="7"/>
  <c r="S62" i="7"/>
  <c r="T62" i="7"/>
  <c r="U62" i="7"/>
  <c r="V62" i="7"/>
  <c r="W62" i="7"/>
  <c r="K63" i="7"/>
  <c r="L63" i="7"/>
  <c r="M63" i="7"/>
  <c r="N63" i="7"/>
  <c r="O63" i="7"/>
  <c r="P63" i="7"/>
  <c r="Q63" i="7"/>
  <c r="R63" i="7"/>
  <c r="S63" i="7"/>
  <c r="T63" i="7"/>
  <c r="U63" i="7"/>
  <c r="V63" i="7"/>
  <c r="W63" i="7"/>
  <c r="K64" i="7"/>
  <c r="L64" i="7"/>
  <c r="M64" i="7"/>
  <c r="N64" i="7"/>
  <c r="O64" i="7"/>
  <c r="P64" i="7"/>
  <c r="Q64" i="7"/>
  <c r="R64" i="7"/>
  <c r="S64" i="7"/>
  <c r="T64" i="7"/>
  <c r="U64" i="7"/>
  <c r="V64" i="7"/>
  <c r="W64" i="7"/>
  <c r="K65" i="7"/>
  <c r="L65" i="7"/>
  <c r="M65" i="7"/>
  <c r="N65" i="7"/>
  <c r="O65" i="7"/>
  <c r="P65" i="7"/>
  <c r="Q65" i="7"/>
  <c r="R65" i="7"/>
  <c r="S65" i="7"/>
  <c r="T65" i="7"/>
  <c r="U65" i="7"/>
  <c r="V65" i="7"/>
  <c r="W65" i="7"/>
  <c r="K66" i="7"/>
  <c r="L66" i="7"/>
  <c r="M66" i="7"/>
  <c r="N66" i="7"/>
  <c r="O66" i="7"/>
  <c r="P66" i="7"/>
  <c r="Q66" i="7"/>
  <c r="R66" i="7"/>
  <c r="S66" i="7"/>
  <c r="T66" i="7"/>
  <c r="U66" i="7"/>
  <c r="V66" i="7"/>
  <c r="W66" i="7"/>
  <c r="K67" i="7"/>
  <c r="L67" i="7"/>
  <c r="M67" i="7"/>
  <c r="N67" i="7"/>
  <c r="O67" i="7"/>
  <c r="P67" i="7"/>
  <c r="Q67" i="7"/>
  <c r="R67" i="7"/>
  <c r="S67" i="7"/>
  <c r="T67" i="7"/>
  <c r="U67" i="7"/>
  <c r="V67" i="7"/>
  <c r="W67" i="7"/>
  <c r="K68" i="7"/>
  <c r="L68" i="7"/>
  <c r="M68" i="7"/>
  <c r="N68" i="7"/>
  <c r="O68" i="7"/>
  <c r="P68" i="7"/>
  <c r="Q68" i="7"/>
  <c r="R68" i="7"/>
  <c r="S68" i="7"/>
  <c r="T68" i="7"/>
  <c r="U68" i="7"/>
  <c r="V68" i="7"/>
  <c r="W68" i="7"/>
  <c r="K69" i="7"/>
  <c r="L69" i="7"/>
  <c r="M69" i="7"/>
  <c r="N69" i="7"/>
  <c r="O69" i="7"/>
  <c r="P69" i="7"/>
  <c r="Q69" i="7"/>
  <c r="R69" i="7"/>
  <c r="S69" i="7"/>
  <c r="T69" i="7"/>
  <c r="U69" i="7"/>
  <c r="V69" i="7"/>
  <c r="W69" i="7"/>
  <c r="K70" i="7"/>
  <c r="L70" i="7"/>
  <c r="M70" i="7"/>
  <c r="N70" i="7"/>
  <c r="O70" i="7"/>
  <c r="P70" i="7"/>
  <c r="Q70" i="7"/>
  <c r="R70" i="7"/>
  <c r="S70" i="7"/>
  <c r="T70" i="7"/>
  <c r="U70" i="7"/>
  <c r="V70" i="7"/>
  <c r="W70" i="7"/>
  <c r="K71" i="7"/>
  <c r="L71" i="7"/>
  <c r="M71" i="7"/>
  <c r="N71" i="7"/>
  <c r="O71" i="7"/>
  <c r="P71" i="7"/>
  <c r="Q71" i="7"/>
  <c r="R71" i="7"/>
  <c r="S71" i="7"/>
  <c r="T71" i="7"/>
  <c r="U71" i="7"/>
  <c r="V71" i="7"/>
  <c r="W71" i="7"/>
  <c r="K72" i="7"/>
  <c r="L72" i="7"/>
  <c r="M72" i="7"/>
  <c r="N72" i="7"/>
  <c r="O72" i="7"/>
  <c r="P72" i="7"/>
  <c r="Q72" i="7"/>
  <c r="R72" i="7"/>
  <c r="S72" i="7"/>
  <c r="T72" i="7"/>
  <c r="U72" i="7"/>
  <c r="V72" i="7"/>
  <c r="W72" i="7"/>
  <c r="K73" i="7"/>
  <c r="L73" i="7"/>
  <c r="M73" i="7"/>
  <c r="N73" i="7"/>
  <c r="O73" i="7"/>
  <c r="P73" i="7"/>
  <c r="Q73" i="7"/>
  <c r="R73" i="7"/>
  <c r="S73" i="7"/>
  <c r="T73" i="7"/>
  <c r="U73" i="7"/>
  <c r="V73" i="7"/>
  <c r="W73" i="7"/>
  <c r="K74" i="7"/>
  <c r="L74" i="7"/>
  <c r="M74" i="7"/>
  <c r="N74" i="7"/>
  <c r="O74" i="7"/>
  <c r="P74" i="7"/>
  <c r="Q74" i="7"/>
  <c r="R74" i="7"/>
  <c r="S74" i="7"/>
  <c r="T74" i="7"/>
  <c r="U74" i="7"/>
  <c r="V74" i="7"/>
  <c r="W74" i="7"/>
  <c r="K75" i="7"/>
  <c r="L75" i="7"/>
  <c r="M75" i="7"/>
  <c r="N75" i="7"/>
  <c r="O75" i="7"/>
  <c r="P75" i="7"/>
  <c r="Q75" i="7"/>
  <c r="R75" i="7"/>
  <c r="S75" i="7"/>
  <c r="T75" i="7"/>
  <c r="U75" i="7"/>
  <c r="V75" i="7"/>
  <c r="W75" i="7"/>
  <c r="K76" i="7"/>
  <c r="L76" i="7"/>
  <c r="M76" i="7"/>
  <c r="N76" i="7"/>
  <c r="O76" i="7"/>
  <c r="P76" i="7"/>
  <c r="Q76" i="7"/>
  <c r="R76" i="7"/>
  <c r="S76" i="7"/>
  <c r="T76" i="7"/>
  <c r="U76" i="7"/>
  <c r="V76" i="7"/>
  <c r="W76" i="7"/>
  <c r="K77" i="7"/>
  <c r="L77" i="7"/>
  <c r="M77" i="7"/>
  <c r="N77" i="7"/>
  <c r="O77" i="7"/>
  <c r="P77" i="7"/>
  <c r="Q77" i="7"/>
  <c r="R77" i="7"/>
  <c r="S77" i="7"/>
  <c r="T77" i="7"/>
  <c r="U77" i="7"/>
  <c r="V77" i="7"/>
  <c r="W77" i="7"/>
  <c r="K78" i="7"/>
  <c r="L78" i="7"/>
  <c r="M78" i="7"/>
  <c r="N78" i="7"/>
  <c r="O78" i="7"/>
  <c r="P78" i="7"/>
  <c r="Q78" i="7"/>
  <c r="R78" i="7"/>
  <c r="S78" i="7"/>
  <c r="T78" i="7"/>
  <c r="U78" i="7"/>
  <c r="V78" i="7"/>
  <c r="W78" i="7"/>
  <c r="K79" i="7"/>
  <c r="L79" i="7"/>
  <c r="M79" i="7"/>
  <c r="N79" i="7"/>
  <c r="O79" i="7"/>
  <c r="P79" i="7"/>
  <c r="Q79" i="7"/>
  <c r="R79" i="7"/>
  <c r="S79" i="7"/>
  <c r="T79" i="7"/>
  <c r="U79" i="7"/>
  <c r="V79" i="7"/>
  <c r="W79" i="7"/>
  <c r="K80" i="7"/>
  <c r="L80" i="7"/>
  <c r="M80" i="7"/>
  <c r="N80" i="7"/>
  <c r="O80" i="7"/>
  <c r="P80" i="7"/>
  <c r="Q80" i="7"/>
  <c r="R80" i="7"/>
  <c r="S80" i="7"/>
  <c r="T80" i="7"/>
  <c r="U80" i="7"/>
  <c r="V80" i="7"/>
  <c r="W80" i="7"/>
  <c r="K81" i="7"/>
  <c r="L81" i="7"/>
  <c r="M81" i="7"/>
  <c r="N81" i="7"/>
  <c r="O81" i="7"/>
  <c r="P81" i="7"/>
  <c r="Q81" i="7"/>
  <c r="R81" i="7"/>
  <c r="S81" i="7"/>
  <c r="T81" i="7"/>
  <c r="U81" i="7"/>
  <c r="V81" i="7"/>
  <c r="W81" i="7"/>
  <c r="K82" i="7"/>
  <c r="L82" i="7"/>
  <c r="M82" i="7"/>
  <c r="N82" i="7"/>
  <c r="O82" i="7"/>
  <c r="P82" i="7"/>
  <c r="Q82" i="7"/>
  <c r="R82" i="7"/>
  <c r="S82" i="7"/>
  <c r="T82" i="7"/>
  <c r="U82" i="7"/>
  <c r="V82" i="7"/>
  <c r="W82" i="7"/>
  <c r="K83" i="7"/>
  <c r="L83" i="7"/>
  <c r="M83" i="7"/>
  <c r="N83" i="7"/>
  <c r="O83" i="7"/>
  <c r="P83" i="7"/>
  <c r="Q83" i="7"/>
  <c r="R83" i="7"/>
  <c r="S83" i="7"/>
  <c r="T83" i="7"/>
  <c r="U83" i="7"/>
  <c r="V83" i="7"/>
  <c r="W83" i="7"/>
  <c r="K84" i="7"/>
  <c r="L84" i="7"/>
  <c r="M84" i="7"/>
  <c r="N84" i="7"/>
  <c r="O84" i="7"/>
  <c r="P84" i="7"/>
  <c r="Q84" i="7"/>
  <c r="R84" i="7"/>
  <c r="S84" i="7"/>
  <c r="T84" i="7"/>
  <c r="U84" i="7"/>
  <c r="V84" i="7"/>
  <c r="W84" i="7"/>
  <c r="K85" i="7"/>
  <c r="L85" i="7"/>
  <c r="M85" i="7"/>
  <c r="N85" i="7"/>
  <c r="O85" i="7"/>
  <c r="P85" i="7"/>
  <c r="Q85" i="7"/>
  <c r="R85" i="7"/>
  <c r="S85" i="7"/>
  <c r="T85" i="7"/>
  <c r="U85" i="7"/>
  <c r="V85" i="7"/>
  <c r="W85" i="7"/>
  <c r="K86" i="7"/>
  <c r="L86" i="7"/>
  <c r="M86" i="7"/>
  <c r="N86" i="7"/>
  <c r="O86" i="7"/>
  <c r="P86" i="7"/>
  <c r="Q86" i="7"/>
  <c r="R86" i="7"/>
  <c r="S86" i="7"/>
  <c r="T86" i="7"/>
  <c r="U86" i="7"/>
  <c r="V86" i="7"/>
  <c r="W86" i="7"/>
  <c r="K87" i="7"/>
  <c r="L87" i="7"/>
  <c r="M87" i="7"/>
  <c r="N87" i="7"/>
  <c r="O87" i="7"/>
  <c r="P87" i="7"/>
  <c r="Q87" i="7"/>
  <c r="R87" i="7"/>
  <c r="S87" i="7"/>
  <c r="T87" i="7"/>
  <c r="U87" i="7"/>
  <c r="V87" i="7"/>
  <c r="W87" i="7"/>
  <c r="K88" i="7"/>
  <c r="L88" i="7"/>
  <c r="M88" i="7"/>
  <c r="N88" i="7"/>
  <c r="O88" i="7"/>
  <c r="P88" i="7"/>
  <c r="Q88" i="7"/>
  <c r="R88" i="7"/>
  <c r="S88" i="7"/>
  <c r="T88" i="7"/>
  <c r="U88" i="7"/>
  <c r="V88" i="7"/>
  <c r="W88" i="7"/>
  <c r="K89" i="7"/>
  <c r="L89" i="7"/>
  <c r="M89" i="7"/>
  <c r="N89" i="7"/>
  <c r="O89" i="7"/>
  <c r="P89" i="7"/>
  <c r="Q89" i="7"/>
  <c r="R89" i="7"/>
  <c r="S89" i="7"/>
  <c r="T89" i="7"/>
  <c r="U89" i="7"/>
  <c r="V89" i="7"/>
  <c r="W89" i="7"/>
  <c r="K90" i="7"/>
  <c r="L90" i="7"/>
  <c r="M90" i="7"/>
  <c r="N90" i="7"/>
  <c r="O90" i="7"/>
  <c r="P90" i="7"/>
  <c r="Q90" i="7"/>
  <c r="R90" i="7"/>
  <c r="S90" i="7"/>
  <c r="T90" i="7"/>
  <c r="U90" i="7"/>
  <c r="V90" i="7"/>
  <c r="W90" i="7"/>
  <c r="K91" i="7"/>
  <c r="L91" i="7"/>
  <c r="M91" i="7"/>
  <c r="N91" i="7"/>
  <c r="O91" i="7"/>
  <c r="P91" i="7"/>
  <c r="Q91" i="7"/>
  <c r="R91" i="7"/>
  <c r="S91" i="7"/>
  <c r="T91" i="7"/>
  <c r="U91" i="7"/>
  <c r="V91" i="7"/>
  <c r="W91" i="7"/>
  <c r="K92" i="7"/>
  <c r="L92" i="7"/>
  <c r="M92" i="7"/>
  <c r="N92" i="7"/>
  <c r="O92" i="7"/>
  <c r="P92" i="7"/>
  <c r="Q92" i="7"/>
  <c r="R92" i="7"/>
  <c r="S92" i="7"/>
  <c r="T92" i="7"/>
  <c r="U92" i="7"/>
  <c r="V92" i="7"/>
  <c r="W92" i="7"/>
  <c r="K93" i="7"/>
  <c r="L93" i="7"/>
  <c r="M93" i="7"/>
  <c r="N93" i="7"/>
  <c r="O93" i="7"/>
  <c r="P93" i="7"/>
  <c r="Q93" i="7"/>
  <c r="R93" i="7"/>
  <c r="S93" i="7"/>
  <c r="T93" i="7"/>
  <c r="U93" i="7"/>
  <c r="V93" i="7"/>
  <c r="W93" i="7"/>
  <c r="K94" i="7"/>
  <c r="L94" i="7"/>
  <c r="M94" i="7"/>
  <c r="N94" i="7"/>
  <c r="O94" i="7"/>
  <c r="P94" i="7"/>
  <c r="Q94" i="7"/>
  <c r="R94" i="7"/>
  <c r="S94" i="7"/>
  <c r="T94" i="7"/>
  <c r="U94" i="7"/>
  <c r="V94" i="7"/>
  <c r="W94" i="7"/>
  <c r="K95" i="7"/>
  <c r="L95" i="7"/>
  <c r="M95" i="7"/>
  <c r="N95" i="7"/>
  <c r="O95" i="7"/>
  <c r="P95" i="7"/>
  <c r="Q95" i="7"/>
  <c r="R95" i="7"/>
  <c r="S95" i="7"/>
  <c r="T95" i="7"/>
  <c r="U95" i="7"/>
  <c r="V95" i="7"/>
  <c r="W95" i="7"/>
  <c r="K96" i="7"/>
  <c r="L96" i="7"/>
  <c r="M96" i="7"/>
  <c r="N96" i="7"/>
  <c r="O96" i="7"/>
  <c r="P96" i="7"/>
  <c r="Q96" i="7"/>
  <c r="R96" i="7"/>
  <c r="S96" i="7"/>
  <c r="T96" i="7"/>
  <c r="U96" i="7"/>
  <c r="V96" i="7"/>
  <c r="W96" i="7"/>
  <c r="K97" i="7"/>
  <c r="L97" i="7"/>
  <c r="M97" i="7"/>
  <c r="N97" i="7"/>
  <c r="O97" i="7"/>
  <c r="P97" i="7"/>
  <c r="Q97" i="7"/>
  <c r="R97" i="7"/>
  <c r="S97" i="7"/>
  <c r="T97" i="7"/>
  <c r="U97" i="7"/>
  <c r="V97" i="7"/>
  <c r="W97" i="7"/>
  <c r="K98" i="7"/>
  <c r="L98" i="7"/>
  <c r="M98" i="7"/>
  <c r="N98" i="7"/>
  <c r="O98" i="7"/>
  <c r="P98" i="7"/>
  <c r="Q98" i="7"/>
  <c r="R98" i="7"/>
  <c r="S98" i="7"/>
  <c r="T98" i="7"/>
  <c r="U98" i="7"/>
  <c r="V98" i="7"/>
  <c r="W98" i="7"/>
  <c r="K99" i="7"/>
  <c r="L99" i="7"/>
  <c r="M99" i="7"/>
  <c r="N99" i="7"/>
  <c r="O99" i="7"/>
  <c r="P99" i="7"/>
  <c r="Q99" i="7"/>
  <c r="R99" i="7"/>
  <c r="S99" i="7"/>
  <c r="T99" i="7"/>
  <c r="U99" i="7"/>
  <c r="V99" i="7"/>
  <c r="W99" i="7"/>
  <c r="K100" i="7"/>
  <c r="L100" i="7"/>
  <c r="M100" i="7"/>
  <c r="N100" i="7"/>
  <c r="O100" i="7"/>
  <c r="P100" i="7"/>
  <c r="Q100" i="7"/>
  <c r="R100" i="7"/>
  <c r="S100" i="7"/>
  <c r="T100" i="7"/>
  <c r="U100" i="7"/>
  <c r="V100" i="7"/>
  <c r="W100" i="7"/>
  <c r="K101" i="7"/>
  <c r="L101" i="7"/>
  <c r="M101" i="7"/>
  <c r="N101" i="7"/>
  <c r="O101" i="7"/>
  <c r="P101" i="7"/>
  <c r="Q101" i="7"/>
  <c r="R101" i="7"/>
  <c r="S101" i="7"/>
  <c r="T101" i="7"/>
  <c r="U101" i="7"/>
  <c r="V101" i="7"/>
  <c r="W101" i="7"/>
  <c r="K102" i="7"/>
  <c r="L102" i="7"/>
  <c r="M102" i="7"/>
  <c r="N102" i="7"/>
  <c r="O102" i="7"/>
  <c r="P102" i="7"/>
  <c r="Q102" i="7"/>
  <c r="R102" i="7"/>
  <c r="S102" i="7"/>
  <c r="T102" i="7"/>
  <c r="U102" i="7"/>
  <c r="V102" i="7"/>
  <c r="W102" i="7"/>
  <c r="K103" i="7"/>
  <c r="L103" i="7"/>
  <c r="M103" i="7"/>
  <c r="N103" i="7"/>
  <c r="O103" i="7"/>
  <c r="P103" i="7"/>
  <c r="Q103" i="7"/>
  <c r="R103" i="7"/>
  <c r="S103" i="7"/>
  <c r="T103" i="7"/>
  <c r="U103" i="7"/>
  <c r="V103" i="7"/>
  <c r="W103" i="7"/>
  <c r="K104" i="7"/>
  <c r="L104" i="7"/>
  <c r="M104" i="7"/>
  <c r="N104" i="7"/>
  <c r="O104" i="7"/>
  <c r="P104" i="7"/>
  <c r="Q104" i="7"/>
  <c r="R104" i="7"/>
  <c r="S104" i="7"/>
  <c r="T104" i="7"/>
  <c r="U104" i="7"/>
  <c r="V104" i="7"/>
  <c r="W104" i="7"/>
  <c r="K105" i="7"/>
  <c r="L105" i="7"/>
  <c r="M105" i="7"/>
  <c r="N105" i="7"/>
  <c r="O105" i="7"/>
  <c r="P105" i="7"/>
  <c r="Q105" i="7"/>
  <c r="R105" i="7"/>
  <c r="S105" i="7"/>
  <c r="T105" i="7"/>
  <c r="U105" i="7"/>
  <c r="V105" i="7"/>
  <c r="W105" i="7"/>
  <c r="K106" i="7"/>
  <c r="L106" i="7"/>
  <c r="M106" i="7"/>
  <c r="N106" i="7"/>
  <c r="O106" i="7"/>
  <c r="P106" i="7"/>
  <c r="Q106" i="7"/>
  <c r="R106" i="7"/>
  <c r="S106" i="7"/>
  <c r="T106" i="7"/>
  <c r="U106" i="7"/>
  <c r="V106" i="7"/>
  <c r="W106" i="7"/>
  <c r="K107" i="7"/>
  <c r="L107" i="7"/>
  <c r="M107" i="7"/>
  <c r="N107" i="7"/>
  <c r="O107" i="7"/>
  <c r="P107" i="7"/>
  <c r="Q107" i="7"/>
  <c r="R107" i="7"/>
  <c r="S107" i="7"/>
  <c r="T107" i="7"/>
  <c r="U107" i="7"/>
  <c r="V107" i="7"/>
  <c r="W107" i="7"/>
  <c r="K108" i="7"/>
  <c r="L108" i="7"/>
  <c r="M108" i="7"/>
  <c r="N108" i="7"/>
  <c r="O108" i="7"/>
  <c r="P108" i="7"/>
  <c r="Q108" i="7"/>
  <c r="R108" i="7"/>
  <c r="S108" i="7"/>
  <c r="T108" i="7"/>
  <c r="U108" i="7"/>
  <c r="V108" i="7"/>
  <c r="W108" i="7"/>
  <c r="K109" i="7"/>
  <c r="L109" i="7"/>
  <c r="M109" i="7"/>
  <c r="N109" i="7"/>
  <c r="O109" i="7"/>
  <c r="P109" i="7"/>
  <c r="Q109" i="7"/>
  <c r="R109" i="7"/>
  <c r="S109" i="7"/>
  <c r="T109" i="7"/>
  <c r="U109" i="7"/>
  <c r="V109" i="7"/>
  <c r="W109" i="7"/>
  <c r="K110" i="7"/>
  <c r="L110" i="7"/>
  <c r="M110" i="7"/>
  <c r="N110" i="7"/>
  <c r="O110" i="7"/>
  <c r="P110" i="7"/>
  <c r="Q110" i="7"/>
  <c r="R110" i="7"/>
  <c r="S110" i="7"/>
  <c r="T110" i="7"/>
  <c r="U110" i="7"/>
  <c r="V110" i="7"/>
  <c r="W110" i="7"/>
  <c r="K111" i="7"/>
  <c r="L111" i="7"/>
  <c r="M111" i="7"/>
  <c r="N111" i="7"/>
  <c r="O111" i="7"/>
  <c r="P111" i="7"/>
  <c r="Q111" i="7"/>
  <c r="R111" i="7"/>
  <c r="S111" i="7"/>
  <c r="T111" i="7"/>
  <c r="U111" i="7"/>
  <c r="V111" i="7"/>
  <c r="W111" i="7"/>
  <c r="K112" i="7"/>
  <c r="L112" i="7"/>
  <c r="M112" i="7"/>
  <c r="N112" i="7"/>
  <c r="O112" i="7"/>
  <c r="P112" i="7"/>
  <c r="Q112" i="7"/>
  <c r="R112" i="7"/>
  <c r="S112" i="7"/>
  <c r="T112" i="7"/>
  <c r="U112" i="7"/>
  <c r="V112" i="7"/>
  <c r="W112" i="7"/>
  <c r="K113" i="7"/>
  <c r="L113" i="7"/>
  <c r="M113" i="7"/>
  <c r="N113" i="7"/>
  <c r="O113" i="7"/>
  <c r="P113" i="7"/>
  <c r="Q113" i="7"/>
  <c r="R113" i="7"/>
  <c r="S113" i="7"/>
  <c r="T113" i="7"/>
  <c r="U113" i="7"/>
  <c r="V113" i="7"/>
  <c r="W113" i="7"/>
  <c r="K114" i="7"/>
  <c r="L114" i="7"/>
  <c r="M114" i="7"/>
  <c r="N114" i="7"/>
  <c r="O114" i="7"/>
  <c r="P114" i="7"/>
  <c r="Q114" i="7"/>
  <c r="R114" i="7"/>
  <c r="S114" i="7"/>
  <c r="T114" i="7"/>
  <c r="U114" i="7"/>
  <c r="V114" i="7"/>
  <c r="W114" i="7"/>
  <c r="K115" i="7"/>
  <c r="L115" i="7"/>
  <c r="M115" i="7"/>
  <c r="N115" i="7"/>
  <c r="O115" i="7"/>
  <c r="P115" i="7"/>
  <c r="Q115" i="7"/>
  <c r="R115" i="7"/>
  <c r="S115" i="7"/>
  <c r="T115" i="7"/>
  <c r="U115" i="7"/>
  <c r="V115" i="7"/>
  <c r="W115" i="7"/>
  <c r="K116" i="7"/>
  <c r="L116" i="7"/>
  <c r="M116" i="7"/>
  <c r="N116" i="7"/>
  <c r="O116" i="7"/>
  <c r="P116" i="7"/>
  <c r="Q116" i="7"/>
  <c r="R116" i="7"/>
  <c r="S116" i="7"/>
  <c r="T116" i="7"/>
  <c r="U116" i="7"/>
  <c r="V116" i="7"/>
  <c r="W116" i="7"/>
  <c r="K117" i="7"/>
  <c r="L117" i="7"/>
  <c r="M117" i="7"/>
  <c r="N117" i="7"/>
  <c r="O117" i="7"/>
  <c r="P117" i="7"/>
  <c r="Q117" i="7"/>
  <c r="R117" i="7"/>
  <c r="S117" i="7"/>
  <c r="T117" i="7"/>
  <c r="U117" i="7"/>
  <c r="V117" i="7"/>
  <c r="W117" i="7"/>
  <c r="K118" i="7"/>
  <c r="L118" i="7"/>
  <c r="M118" i="7"/>
  <c r="N118" i="7"/>
  <c r="O118" i="7"/>
  <c r="P118" i="7"/>
  <c r="Q118" i="7"/>
  <c r="R118" i="7"/>
  <c r="S118" i="7"/>
  <c r="T118" i="7"/>
  <c r="U118" i="7"/>
  <c r="V118" i="7"/>
  <c r="W118" i="7"/>
  <c r="K119" i="7"/>
  <c r="L119" i="7"/>
  <c r="M119" i="7"/>
  <c r="N119" i="7"/>
  <c r="O119" i="7"/>
  <c r="P119" i="7"/>
  <c r="Q119" i="7"/>
  <c r="R119" i="7"/>
  <c r="S119" i="7"/>
  <c r="T119" i="7"/>
  <c r="U119" i="7"/>
  <c r="V119" i="7"/>
  <c r="W119" i="7"/>
  <c r="K120" i="7"/>
  <c r="L120" i="7"/>
  <c r="M120" i="7"/>
  <c r="N120" i="7"/>
  <c r="O120" i="7"/>
  <c r="P120" i="7"/>
  <c r="Q120" i="7"/>
  <c r="R120" i="7"/>
  <c r="S120" i="7"/>
  <c r="T120" i="7"/>
  <c r="U120" i="7"/>
  <c r="V120" i="7"/>
  <c r="W120" i="7"/>
  <c r="K121" i="7"/>
  <c r="L121" i="7"/>
  <c r="M121" i="7"/>
  <c r="N121" i="7"/>
  <c r="O121" i="7"/>
  <c r="P121" i="7"/>
  <c r="Q121" i="7"/>
  <c r="R121" i="7"/>
  <c r="S121" i="7"/>
  <c r="T121" i="7"/>
  <c r="U121" i="7"/>
  <c r="V121" i="7"/>
  <c r="W121" i="7"/>
  <c r="K122" i="7"/>
  <c r="L122" i="7"/>
  <c r="M122" i="7"/>
  <c r="N122" i="7"/>
  <c r="O122" i="7"/>
  <c r="P122" i="7"/>
  <c r="Q122" i="7"/>
  <c r="R122" i="7"/>
  <c r="S122" i="7"/>
  <c r="T122" i="7"/>
  <c r="U122" i="7"/>
  <c r="V122" i="7"/>
  <c r="W122" i="7"/>
  <c r="K123" i="7"/>
  <c r="L123" i="7"/>
  <c r="M123" i="7"/>
  <c r="N123" i="7"/>
  <c r="O123" i="7"/>
  <c r="P123" i="7"/>
  <c r="Q123" i="7"/>
  <c r="R123" i="7"/>
  <c r="S123" i="7"/>
  <c r="T123" i="7"/>
  <c r="U123" i="7"/>
  <c r="V123" i="7"/>
  <c r="W123" i="7"/>
  <c r="K124" i="7"/>
  <c r="L124" i="7"/>
  <c r="M124" i="7"/>
  <c r="N124" i="7"/>
  <c r="O124" i="7"/>
  <c r="P124" i="7"/>
  <c r="Q124" i="7"/>
  <c r="R124" i="7"/>
  <c r="S124" i="7"/>
  <c r="T124" i="7"/>
  <c r="U124" i="7"/>
  <c r="V124" i="7"/>
  <c r="W124" i="7"/>
  <c r="K125" i="7"/>
  <c r="L125" i="7"/>
  <c r="M125" i="7"/>
  <c r="N125" i="7"/>
  <c r="O125" i="7"/>
  <c r="P125" i="7"/>
  <c r="Q125" i="7"/>
  <c r="R125" i="7"/>
  <c r="S125" i="7"/>
  <c r="T125" i="7"/>
  <c r="U125" i="7"/>
  <c r="V125" i="7"/>
  <c r="W125" i="7"/>
  <c r="K126" i="7"/>
  <c r="L126" i="7"/>
  <c r="M126" i="7"/>
  <c r="N126" i="7"/>
  <c r="O126" i="7"/>
  <c r="P126" i="7"/>
  <c r="Q126" i="7"/>
  <c r="R126" i="7"/>
  <c r="S126" i="7"/>
  <c r="T126" i="7"/>
  <c r="U126" i="7"/>
  <c r="V126" i="7"/>
  <c r="W126" i="7"/>
  <c r="K127" i="7"/>
  <c r="L127" i="7"/>
  <c r="M127" i="7"/>
  <c r="N127" i="7"/>
  <c r="O127" i="7"/>
  <c r="P127" i="7"/>
  <c r="Q127" i="7"/>
  <c r="R127" i="7"/>
  <c r="S127" i="7"/>
  <c r="T127" i="7"/>
  <c r="U127" i="7"/>
  <c r="V127" i="7"/>
  <c r="W127" i="7"/>
  <c r="K128" i="7"/>
  <c r="L128" i="7"/>
  <c r="M128" i="7"/>
  <c r="N128" i="7"/>
  <c r="O128" i="7"/>
  <c r="P128" i="7"/>
  <c r="Q128" i="7"/>
  <c r="R128" i="7"/>
  <c r="S128" i="7"/>
  <c r="T128" i="7"/>
  <c r="U128" i="7"/>
  <c r="V128" i="7"/>
  <c r="W128" i="7"/>
  <c r="K129" i="7"/>
  <c r="L129" i="7"/>
  <c r="M129" i="7"/>
  <c r="N129" i="7"/>
  <c r="O129" i="7"/>
  <c r="P129" i="7"/>
  <c r="Q129" i="7"/>
  <c r="R129" i="7"/>
  <c r="S129" i="7"/>
  <c r="T129" i="7"/>
  <c r="U129" i="7"/>
  <c r="V129" i="7"/>
  <c r="W129" i="7"/>
  <c r="K130" i="7"/>
  <c r="L130" i="7"/>
  <c r="M130" i="7"/>
  <c r="N130" i="7"/>
  <c r="O130" i="7"/>
  <c r="P130" i="7"/>
  <c r="Q130" i="7"/>
  <c r="R130" i="7"/>
  <c r="S130" i="7"/>
  <c r="T130" i="7"/>
  <c r="U130" i="7"/>
  <c r="V130" i="7"/>
  <c r="W130" i="7"/>
  <c r="K131" i="7"/>
  <c r="L131" i="7"/>
  <c r="M131" i="7"/>
  <c r="N131" i="7"/>
  <c r="O131" i="7"/>
  <c r="P131" i="7"/>
  <c r="Q131" i="7"/>
  <c r="R131" i="7"/>
  <c r="S131" i="7"/>
  <c r="T131" i="7"/>
  <c r="U131" i="7"/>
  <c r="V131" i="7"/>
  <c r="W131" i="7"/>
  <c r="K132" i="7"/>
  <c r="L132" i="7"/>
  <c r="M132" i="7"/>
  <c r="N132" i="7"/>
  <c r="O132" i="7"/>
  <c r="P132" i="7"/>
  <c r="Q132" i="7"/>
  <c r="R132" i="7"/>
  <c r="S132" i="7"/>
  <c r="T132" i="7"/>
  <c r="U132" i="7"/>
  <c r="V132" i="7"/>
  <c r="W132" i="7"/>
  <c r="K133" i="7"/>
  <c r="L133" i="7"/>
  <c r="M133" i="7"/>
  <c r="N133" i="7"/>
  <c r="O133" i="7"/>
  <c r="P133" i="7"/>
  <c r="Q133" i="7"/>
  <c r="R133" i="7"/>
  <c r="S133" i="7"/>
  <c r="T133" i="7"/>
  <c r="U133" i="7"/>
  <c r="V133" i="7"/>
  <c r="W133" i="7"/>
  <c r="K134" i="7"/>
  <c r="L134" i="7"/>
  <c r="M134" i="7"/>
  <c r="N134" i="7"/>
  <c r="O134" i="7"/>
  <c r="P134" i="7"/>
  <c r="Q134" i="7"/>
  <c r="R134" i="7"/>
  <c r="S134" i="7"/>
  <c r="T134" i="7"/>
  <c r="U134" i="7"/>
  <c r="V134" i="7"/>
  <c r="W134" i="7"/>
  <c r="K135" i="7"/>
  <c r="L135" i="7"/>
  <c r="M135" i="7"/>
  <c r="N135" i="7"/>
  <c r="O135" i="7"/>
  <c r="P135" i="7"/>
  <c r="Q135" i="7"/>
  <c r="R135" i="7"/>
  <c r="S135" i="7"/>
  <c r="T135" i="7"/>
  <c r="U135" i="7"/>
  <c r="V135" i="7"/>
  <c r="W135" i="7"/>
  <c r="K136" i="7"/>
  <c r="L136" i="7"/>
  <c r="M136" i="7"/>
  <c r="N136" i="7"/>
  <c r="O136" i="7"/>
  <c r="P136" i="7"/>
  <c r="Q136" i="7"/>
  <c r="R136" i="7"/>
  <c r="S136" i="7"/>
  <c r="T136" i="7"/>
  <c r="U136" i="7"/>
  <c r="V136" i="7"/>
  <c r="W136" i="7"/>
  <c r="W50" i="7"/>
  <c r="V50" i="7"/>
  <c r="U50" i="7"/>
  <c r="T50" i="7"/>
  <c r="S50" i="7"/>
  <c r="R50" i="7"/>
  <c r="Q50" i="7"/>
  <c r="P50" i="7"/>
  <c r="O50" i="7"/>
  <c r="N50" i="7"/>
  <c r="M50" i="7"/>
  <c r="L50" i="7"/>
  <c r="K50" i="7"/>
  <c r="K9" i="7"/>
  <c r="L9" i="7"/>
  <c r="M9" i="7"/>
  <c r="N3" i="7"/>
  <c r="O3" i="7"/>
  <c r="P3" i="7"/>
  <c r="Q3" i="7"/>
  <c r="R3" i="7"/>
  <c r="S3" i="7"/>
  <c r="T3" i="7"/>
  <c r="U3" i="7"/>
  <c r="V3" i="7"/>
  <c r="W3" i="7"/>
  <c r="N4" i="7"/>
  <c r="O4" i="7"/>
  <c r="P4" i="7"/>
  <c r="Q4" i="7"/>
  <c r="R4" i="7"/>
  <c r="S4" i="7"/>
  <c r="T4" i="7"/>
  <c r="U4" i="7"/>
  <c r="V4" i="7"/>
  <c r="W4" i="7"/>
  <c r="N5" i="7"/>
  <c r="O5" i="7"/>
  <c r="P5" i="7"/>
  <c r="Q5" i="7"/>
  <c r="R5" i="7"/>
  <c r="S5" i="7"/>
  <c r="T5" i="7"/>
  <c r="U5" i="7"/>
  <c r="V5" i="7"/>
  <c r="W5" i="7"/>
  <c r="N6" i="7"/>
  <c r="O6" i="7"/>
  <c r="P6" i="7"/>
  <c r="Q6" i="7"/>
  <c r="R6" i="7"/>
  <c r="S6" i="7"/>
  <c r="T6" i="7"/>
  <c r="U6" i="7"/>
  <c r="V6" i="7"/>
  <c r="W6" i="7"/>
  <c r="N7" i="7"/>
  <c r="O7" i="7"/>
  <c r="P7" i="7"/>
  <c r="Q7" i="7"/>
  <c r="R7" i="7"/>
  <c r="S7" i="7"/>
  <c r="T7" i="7"/>
  <c r="U7" i="7"/>
  <c r="V7" i="7"/>
  <c r="W7" i="7"/>
  <c r="N8" i="7"/>
  <c r="O8" i="7"/>
  <c r="P8" i="7"/>
  <c r="Q8" i="7"/>
  <c r="R8" i="7"/>
  <c r="S8" i="7"/>
  <c r="T8" i="7"/>
  <c r="U8" i="7"/>
  <c r="V8" i="7"/>
  <c r="W8" i="7"/>
  <c r="N9" i="7"/>
  <c r="O9" i="7"/>
  <c r="P9" i="7"/>
  <c r="Q9" i="7"/>
  <c r="R9" i="7"/>
  <c r="S9" i="7"/>
  <c r="T9" i="7"/>
  <c r="U9" i="7"/>
  <c r="V9" i="7"/>
  <c r="W9" i="7"/>
  <c r="W2" i="7"/>
  <c r="V2" i="7"/>
  <c r="U2" i="7"/>
  <c r="T2" i="7"/>
  <c r="S2" i="7"/>
  <c r="R2" i="7"/>
  <c r="Q2" i="7"/>
  <c r="P2" i="7"/>
  <c r="O2" i="7"/>
  <c r="N2" i="7"/>
  <c r="D2" i="7"/>
  <c r="K3" i="7"/>
  <c r="L3" i="7"/>
  <c r="M3" i="7"/>
  <c r="K4" i="7"/>
  <c r="L4" i="7"/>
  <c r="M4" i="7"/>
  <c r="K5" i="7"/>
  <c r="L5" i="7"/>
  <c r="M5" i="7"/>
  <c r="K6" i="7"/>
  <c r="L6" i="7"/>
  <c r="M6" i="7"/>
  <c r="K7" i="7"/>
  <c r="L7" i="7"/>
  <c r="M7" i="7"/>
  <c r="K8" i="7"/>
  <c r="L8" i="7"/>
  <c r="M8" i="7"/>
  <c r="L2" i="7"/>
  <c r="M2" i="7"/>
  <c r="K2" i="7"/>
  <c r="B3" i="7"/>
  <c r="C3" i="7"/>
  <c r="D3" i="7"/>
  <c r="E3" i="7"/>
  <c r="B4" i="7"/>
  <c r="C4" i="7"/>
  <c r="D4" i="7"/>
  <c r="E4" i="7"/>
  <c r="B5" i="7"/>
  <c r="C5" i="7"/>
  <c r="D5" i="7"/>
  <c r="E5" i="7"/>
  <c r="B6" i="7"/>
  <c r="C6" i="7"/>
  <c r="D6" i="7"/>
  <c r="E6" i="7"/>
  <c r="B7" i="7"/>
  <c r="C7" i="7"/>
  <c r="D7" i="7"/>
  <c r="E7" i="7"/>
  <c r="B8" i="7"/>
  <c r="C8" i="7"/>
  <c r="D8" i="7"/>
  <c r="E8" i="7"/>
  <c r="B9" i="7"/>
  <c r="C9" i="7"/>
  <c r="D9" i="7"/>
  <c r="E9" i="7"/>
  <c r="E2" i="7"/>
  <c r="C2" i="7"/>
  <c r="B2" i="7"/>
  <c r="J2" i="7"/>
  <c r="J3" i="7"/>
  <c r="J4" i="7"/>
  <c r="J5" i="7"/>
  <c r="J6" i="7"/>
  <c r="J7" i="7"/>
  <c r="J8" i="7"/>
  <c r="J9" i="7"/>
  <c r="J10" i="7"/>
  <c r="J11" i="7"/>
  <c r="J12" i="7"/>
  <c r="J13" i="7"/>
  <c r="J14" i="7"/>
  <c r="J15" i="7"/>
  <c r="J16" i="7"/>
  <c r="J17" i="7"/>
  <c r="J18" i="7"/>
  <c r="J19" i="7"/>
  <c r="J20" i="7"/>
  <c r="J21" i="7"/>
  <c r="J22" i="7"/>
  <c r="J23" i="7"/>
  <c r="J24" i="7"/>
  <c r="J25" i="7"/>
  <c r="J26" i="7"/>
  <c r="J27" i="7"/>
  <c r="J28" i="7"/>
  <c r="J29" i="7"/>
  <c r="J30" i="7"/>
  <c r="J31" i="7"/>
  <c r="J32" i="7"/>
  <c r="J33" i="7"/>
  <c r="J34" i="7"/>
  <c r="J35" i="7"/>
  <c r="J36" i="7"/>
  <c r="J37" i="7"/>
  <c r="J38" i="7"/>
  <c r="J39" i="7"/>
  <c r="J40" i="7"/>
  <c r="J41" i="7"/>
  <c r="J42" i="7"/>
  <c r="J43" i="7"/>
  <c r="J44" i="7"/>
  <c r="J45" i="7"/>
  <c r="J46" i="7"/>
  <c r="J47" i="7"/>
  <c r="J48" i="7"/>
  <c r="J49" i="7"/>
  <c r="J50" i="7"/>
  <c r="J51" i="7"/>
  <c r="J52" i="7"/>
  <c r="J53" i="7"/>
  <c r="J54" i="7"/>
  <c r="J55" i="7"/>
  <c r="J56" i="7"/>
  <c r="J57" i="7"/>
  <c r="J58" i="7"/>
  <c r="J59" i="7"/>
  <c r="J60" i="7"/>
  <c r="J61" i="7"/>
  <c r="J62" i="7"/>
  <c r="J63" i="7"/>
  <c r="J64" i="7"/>
  <c r="J65" i="7"/>
  <c r="J66" i="7"/>
  <c r="J67" i="7"/>
  <c r="J68" i="7"/>
  <c r="J69" i="7"/>
  <c r="J70" i="7"/>
  <c r="J71" i="7"/>
  <c r="J72" i="7"/>
  <c r="J73" i="7"/>
  <c r="J74" i="7"/>
  <c r="J75" i="7"/>
  <c r="J76" i="7"/>
  <c r="J77" i="7"/>
  <c r="J78" i="7"/>
  <c r="J79" i="7"/>
  <c r="J80" i="7"/>
  <c r="J81" i="7"/>
  <c r="J82" i="7"/>
  <c r="J83" i="7"/>
  <c r="J84" i="7"/>
  <c r="J85" i="7"/>
  <c r="J86" i="7"/>
  <c r="J87" i="7"/>
  <c r="J88" i="7"/>
  <c r="J89" i="7"/>
  <c r="J90" i="7"/>
  <c r="J91" i="7"/>
  <c r="J92" i="7"/>
  <c r="J93" i="7"/>
  <c r="J94" i="7"/>
  <c r="J95" i="7"/>
  <c r="J96" i="7"/>
  <c r="J97" i="7"/>
  <c r="J98" i="7"/>
  <c r="J99" i="7"/>
  <c r="J100" i="7"/>
  <c r="J101" i="7"/>
  <c r="J102" i="7"/>
  <c r="J103" i="7"/>
  <c r="J104" i="7"/>
  <c r="J105" i="7"/>
  <c r="J106" i="7"/>
  <c r="J107" i="7"/>
  <c r="J108" i="7"/>
  <c r="J109" i="7"/>
  <c r="J110" i="7"/>
  <c r="J111" i="7"/>
  <c r="J112" i="7"/>
  <c r="J113" i="7"/>
  <c r="J114" i="7"/>
  <c r="J115" i="7"/>
  <c r="J116" i="7"/>
  <c r="J117" i="7"/>
  <c r="J118" i="7"/>
  <c r="J119" i="7"/>
  <c r="J120" i="7"/>
  <c r="J121" i="7"/>
  <c r="J122" i="7"/>
  <c r="J123" i="7"/>
  <c r="J124" i="7"/>
  <c r="J125" i="7"/>
  <c r="J126" i="7"/>
  <c r="J127" i="7"/>
  <c r="J128" i="7"/>
  <c r="J129" i="7"/>
  <c r="J130" i="7"/>
  <c r="J131" i="7"/>
  <c r="J132" i="7"/>
  <c r="J133" i="7"/>
  <c r="J134" i="7"/>
  <c r="J135" i="7"/>
  <c r="J136" i="7"/>
  <c r="J137" i="7"/>
  <c r="J138" i="7"/>
  <c r="J139" i="7"/>
  <c r="J140" i="7"/>
  <c r="J141" i="7"/>
  <c r="J142" i="7"/>
  <c r="J143" i="7"/>
  <c r="J144" i="7"/>
  <c r="J145" i="7"/>
  <c r="J146" i="7"/>
  <c r="J147" i="7"/>
  <c r="J148" i="7"/>
  <c r="J149" i="7"/>
  <c r="J150" i="7"/>
  <c r="J151" i="7"/>
  <c r="J152" i="7"/>
  <c r="J153" i="7"/>
  <c r="J154" i="7"/>
  <c r="J155" i="7"/>
  <c r="J156" i="7"/>
  <c r="J157" i="7"/>
  <c r="J158" i="7"/>
  <c r="J159" i="7"/>
  <c r="J160" i="7"/>
  <c r="J161" i="7"/>
  <c r="J162" i="7"/>
  <c r="J163" i="7"/>
  <c r="J164" i="7"/>
  <c r="J165" i="7"/>
  <c r="J166" i="7"/>
</calcChain>
</file>

<file path=xl/sharedStrings.xml><?xml version="1.0" encoding="utf-8"?>
<sst xmlns="http://schemas.openxmlformats.org/spreadsheetml/2006/main" count="745" uniqueCount="492">
  <si>
    <t xml:space="preserve">A répondre avant le </t>
  </si>
  <si>
    <t xml:space="preserve">Etablissement </t>
  </si>
  <si>
    <t>Horaires</t>
  </si>
  <si>
    <t>Ville</t>
  </si>
  <si>
    <t>Public cible</t>
  </si>
  <si>
    <t>Ingénieur</t>
  </si>
  <si>
    <t>LP / EED</t>
  </si>
  <si>
    <t>Bachelor / Master</t>
  </si>
  <si>
    <t xml:space="preserve">BTS </t>
  </si>
  <si>
    <t>Agricadre</t>
  </si>
  <si>
    <t>Terminale</t>
  </si>
  <si>
    <t>Mayenne</t>
  </si>
  <si>
    <t>Paris</t>
  </si>
  <si>
    <t>Oui, on confirme notre participation</t>
  </si>
  <si>
    <t>L'étudiant ESA n'est pas disponible. 
Remplacement par SCO possible?</t>
  </si>
  <si>
    <t>Non, ça ne nous interesse pas</t>
  </si>
  <si>
    <t>BTS2</t>
  </si>
  <si>
    <t>BTS1</t>
  </si>
  <si>
    <t>ATSBIO</t>
  </si>
  <si>
    <t>PREPATB1</t>
  </si>
  <si>
    <t>PREPATB2</t>
  </si>
  <si>
    <t>BCPST1</t>
  </si>
  <si>
    <t>BCPST2</t>
  </si>
  <si>
    <t>Première</t>
  </si>
  <si>
    <t>Seconde</t>
  </si>
  <si>
    <t xml:space="preserve">Première et Terminale </t>
  </si>
  <si>
    <t>DUT1 GENIEBIO</t>
  </si>
  <si>
    <t>DUT2 GENIEBIO</t>
  </si>
  <si>
    <t>DUT1 AUTRES</t>
  </si>
  <si>
    <t>DUT2 AUTRES</t>
  </si>
  <si>
    <t>LICENCE2 BIO</t>
  </si>
  <si>
    <t>LICENCE3 BIO</t>
  </si>
  <si>
    <t>LICENCE2 AUTRES</t>
  </si>
  <si>
    <t>LICENCE3 AUTRES</t>
  </si>
  <si>
    <t>Type d'action</t>
  </si>
  <si>
    <t>Forum metiers</t>
  </si>
  <si>
    <t>Forum d'orientation</t>
  </si>
  <si>
    <t>Présentation devant élèves</t>
  </si>
  <si>
    <t>Statut forum</t>
  </si>
  <si>
    <t>Annulé</t>
  </si>
  <si>
    <t>Réalisé</t>
  </si>
  <si>
    <t>Pas de retour étudiant</t>
  </si>
  <si>
    <t>Pas de retour Lycée</t>
  </si>
  <si>
    <t>Forum prévu sans date</t>
  </si>
  <si>
    <t>Demande de présentation</t>
  </si>
  <si>
    <t>Invitation reçue</t>
  </si>
  <si>
    <t>Demande d'absence en cours</t>
  </si>
  <si>
    <t>Présence confirmée</t>
  </si>
  <si>
    <t>Date reception</t>
  </si>
  <si>
    <t>Type forum</t>
  </si>
  <si>
    <t xml:space="preserve">UAI </t>
  </si>
  <si>
    <t>Date forum</t>
  </si>
  <si>
    <t>Contact 1</t>
  </si>
  <si>
    <t>Fonction 1</t>
  </si>
  <si>
    <t>Email 1</t>
  </si>
  <si>
    <t>Tél 1</t>
  </si>
  <si>
    <t>Tél 2</t>
  </si>
  <si>
    <t>Contact 2</t>
  </si>
  <si>
    <t>Fonction 2</t>
  </si>
  <si>
    <t>Email 2</t>
  </si>
  <si>
    <t>Région</t>
  </si>
  <si>
    <t>Bretagne</t>
  </si>
  <si>
    <t>Normandie</t>
  </si>
  <si>
    <t>Auvergne-Rhône-Alpes</t>
  </si>
  <si>
    <t>Bourgogne-Franche-Comté</t>
  </si>
  <si>
    <t>Centre-Val de Loire</t>
  </si>
  <si>
    <t>Corse</t>
  </si>
  <si>
    <t>Grand Est</t>
  </si>
  <si>
    <t>Hauts-de-France</t>
  </si>
  <si>
    <t>Île-de-France</t>
  </si>
  <si>
    <t>Nouvelle-Aquitaine</t>
  </si>
  <si>
    <t>Occitanie</t>
  </si>
  <si>
    <t>Pays de la Loire</t>
  </si>
  <si>
    <t>Provence-Alpes-Côte d'Azur</t>
  </si>
  <si>
    <t>N°</t>
  </si>
  <si>
    <t>Département</t>
  </si>
  <si>
    <t>Ain</t>
  </si>
  <si>
    <t>Aisne</t>
  </si>
  <si>
    <t>Allier</t>
  </si>
  <si>
    <t>Alpes-de-Haute-Provence</t>
  </si>
  <si>
    <t>Hautes-Alpes</t>
  </si>
  <si>
    <t>Alpes-Maritimes</t>
  </si>
  <si>
    <t>Ardèche</t>
  </si>
  <si>
    <t>Ardennes</t>
  </si>
  <si>
    <t>Ariège</t>
  </si>
  <si>
    <t>Aube</t>
  </si>
  <si>
    <t>Aude</t>
  </si>
  <si>
    <t>Aveyron</t>
  </si>
  <si>
    <t>Bouches-du-Rhône</t>
  </si>
  <si>
    <t>Calvados</t>
  </si>
  <si>
    <t>Cantal</t>
  </si>
  <si>
    <t>Charente</t>
  </si>
  <si>
    <t>Charente-Maritime</t>
  </si>
  <si>
    <t>Cher</t>
  </si>
  <si>
    <t>Corrèze</t>
  </si>
  <si>
    <t>2A</t>
  </si>
  <si>
    <t>Corse-du-Sud</t>
  </si>
  <si>
    <t>2B</t>
  </si>
  <si>
    <t>Haute-Corse</t>
  </si>
  <si>
    <t>Côte-d'Or</t>
  </si>
  <si>
    <t>Côtes d'Armor</t>
  </si>
  <si>
    <t>Creuse</t>
  </si>
  <si>
    <t>Dordogne</t>
  </si>
  <si>
    <t>Doubs</t>
  </si>
  <si>
    <t>Drôme</t>
  </si>
  <si>
    <t>Eure</t>
  </si>
  <si>
    <t>Eure-et-Loir</t>
  </si>
  <si>
    <t>Finistère</t>
  </si>
  <si>
    <t>Gard</t>
  </si>
  <si>
    <t>Haute-Garonne</t>
  </si>
  <si>
    <t>Gers</t>
  </si>
  <si>
    <t>Gironde</t>
  </si>
  <si>
    <t>Hérault</t>
  </si>
  <si>
    <t>Ille-et-Vilaine</t>
  </si>
  <si>
    <t>Indre</t>
  </si>
  <si>
    <t>Indre-et-Loire</t>
  </si>
  <si>
    <t>Isère</t>
  </si>
  <si>
    <t>Jura</t>
  </si>
  <si>
    <t>Landes</t>
  </si>
  <si>
    <t>Loir-et-Cher</t>
  </si>
  <si>
    <t>Loire</t>
  </si>
  <si>
    <t>Haute-Loire</t>
  </si>
  <si>
    <t>Loire-Atlantique</t>
  </si>
  <si>
    <t>Loiret</t>
  </si>
  <si>
    <t>Lot</t>
  </si>
  <si>
    <t>Lot-et-Garonne</t>
  </si>
  <si>
    <t>Lozère</t>
  </si>
  <si>
    <t>Maine-et-Loire</t>
  </si>
  <si>
    <t>Manche</t>
  </si>
  <si>
    <t>Marne</t>
  </si>
  <si>
    <t>Haute-Marne</t>
  </si>
  <si>
    <t>Meurthe-et-Moselle</t>
  </si>
  <si>
    <t>Meuse</t>
  </si>
  <si>
    <t>Morbihan</t>
  </si>
  <si>
    <t>Moselle</t>
  </si>
  <si>
    <t>Nièvre</t>
  </si>
  <si>
    <t>Nord</t>
  </si>
  <si>
    <t>Oise</t>
  </si>
  <si>
    <t>Orne</t>
  </si>
  <si>
    <t>Pas-de-Calais</t>
  </si>
  <si>
    <t>Puy-de-Dôme</t>
  </si>
  <si>
    <t>Pyrénées-Atlantiques</t>
  </si>
  <si>
    <t>Hautes-Pyrénées</t>
  </si>
  <si>
    <t>Pyrénées-Orientales</t>
  </si>
  <si>
    <t>Bas-Rhin</t>
  </si>
  <si>
    <t>Haut-Rhin</t>
  </si>
  <si>
    <t>Rhône</t>
  </si>
  <si>
    <t>Haute-Saône</t>
  </si>
  <si>
    <t>Saône-et-Loire</t>
  </si>
  <si>
    <t>Sarthe</t>
  </si>
  <si>
    <t>Savoie</t>
  </si>
  <si>
    <t>Haute-Savoie</t>
  </si>
  <si>
    <t>Seine-Maritime</t>
  </si>
  <si>
    <t>Seine-et-Marne</t>
  </si>
  <si>
    <t>Yvelines</t>
  </si>
  <si>
    <t>Deux-Sèvres</t>
  </si>
  <si>
    <t>Somme</t>
  </si>
  <si>
    <t>Tarn</t>
  </si>
  <si>
    <t>Tarn-et-Garonne</t>
  </si>
  <si>
    <t>Var</t>
  </si>
  <si>
    <t>Vaucluse</t>
  </si>
  <si>
    <t>Vendée</t>
  </si>
  <si>
    <t>Vienne</t>
  </si>
  <si>
    <t>Haute-Vienne</t>
  </si>
  <si>
    <t>Vosges</t>
  </si>
  <si>
    <t>Yonne</t>
  </si>
  <si>
    <t>Territoire de Belfort</t>
  </si>
  <si>
    <t>Essonne</t>
  </si>
  <si>
    <t>Hauts-de-Seine</t>
  </si>
  <si>
    <t>Seine-St-Denis</t>
  </si>
  <si>
    <t>Val-de-Marne</t>
  </si>
  <si>
    <t>Val-D'Oise</t>
  </si>
  <si>
    <t>Guadeloupe</t>
  </si>
  <si>
    <t>Martinique</t>
  </si>
  <si>
    <t>Guyane</t>
  </si>
  <si>
    <t>La Réunion</t>
  </si>
  <si>
    <t>Mayotte</t>
  </si>
  <si>
    <t>Lycées non pré-ciblés</t>
  </si>
  <si>
    <t>Ingénieur pas disponible</t>
  </si>
  <si>
    <t>Dpt</t>
  </si>
  <si>
    <t>Statuts Forums</t>
  </si>
  <si>
    <t>Liste d'actions</t>
  </si>
  <si>
    <t>Liste niveau scolaire</t>
  </si>
  <si>
    <t>Liste statuts</t>
  </si>
  <si>
    <t>IL1</t>
  </si>
  <si>
    <t>IL2</t>
  </si>
  <si>
    <t>Piéton</t>
  </si>
  <si>
    <t>Voiture</t>
  </si>
  <si>
    <t xml:space="preserve">Train </t>
  </si>
  <si>
    <t>Adm2</t>
  </si>
  <si>
    <t>Blablacar</t>
  </si>
  <si>
    <t>Adm3</t>
  </si>
  <si>
    <t>Covoiturage</t>
  </si>
  <si>
    <t>Moyebn locomotion</t>
  </si>
  <si>
    <t>Niveau</t>
  </si>
  <si>
    <t>Types de forum</t>
  </si>
  <si>
    <t>Etablissement non pré-ciblé</t>
  </si>
  <si>
    <t>Lycée pré-ciblé Ingénieur</t>
  </si>
  <si>
    <t xml:space="preserve">Lycée partenaire </t>
  </si>
  <si>
    <t>Etablissement prioritaire antenne parisienne</t>
  </si>
  <si>
    <t>Etablissement Sup. pré-ciblés Ingénieur</t>
  </si>
  <si>
    <t>Commentaires SCO</t>
  </si>
  <si>
    <t>Oui lycée ciblé ingénieur, la DPI organise sa présence</t>
  </si>
  <si>
    <t>Oui, l'établissement nous intéresse, on organise notre présence</t>
  </si>
  <si>
    <t>Oui, l'établissement nous intéresse, 
mais pas de ressources au niveau programme</t>
  </si>
  <si>
    <t>Programme réceptionnaire</t>
  </si>
  <si>
    <t>Degré d'intérêt</t>
  </si>
  <si>
    <t>INGENIEUR</t>
  </si>
  <si>
    <t xml:space="preserve">Fycnj Qutqt Zclf Hjp Atmdp </t>
  </si>
  <si>
    <t>WYBZL</t>
  </si>
  <si>
    <t>6467735D</t>
  </si>
  <si>
    <t xml:space="preserve">Imqdb Re Tcqyjx </t>
  </si>
  <si>
    <t>FGLFCUT-AHPIW-SIAHOU</t>
  </si>
  <si>
    <t>8414800C</t>
  </si>
  <si>
    <t xml:space="preserve">WAB xhmwe Flaeb-Xsusj Oq Fgzcq </t>
  </si>
  <si>
    <t>TWPLHF</t>
  </si>
  <si>
    <t>9295472C</t>
  </si>
  <si>
    <t xml:space="preserve">Qvrxc imkcpvo sgvjy Kboih Ajiccg Ypfq Raoacshacc </t>
  </si>
  <si>
    <t>QPMBWP</t>
  </si>
  <si>
    <t>1966028D</t>
  </si>
  <si>
    <t>Gjkza izfkh owmuc</t>
  </si>
  <si>
    <t>EJFJAXYWHM</t>
  </si>
  <si>
    <t>9184879E</t>
  </si>
  <si>
    <t>Bbubbsqh</t>
  </si>
  <si>
    <t>LPWOLJ</t>
  </si>
  <si>
    <t>6560332Y</t>
  </si>
  <si>
    <t>Ohflt Ssuj ze Eoxegm Nkyxosris</t>
  </si>
  <si>
    <t>MMXZXNONT</t>
  </si>
  <si>
    <t>4719327F</t>
  </si>
  <si>
    <t xml:space="preserve">Gremm Fa Zevc </t>
  </si>
  <si>
    <t>ZEGBPQ</t>
  </si>
  <si>
    <t>2996921P</t>
  </si>
  <si>
    <t xml:space="preserve">Qxamz Ttlan- Xakx rn Bh Ksgnv </t>
  </si>
  <si>
    <t>AZPCY SXMRTZD</t>
  </si>
  <si>
    <t>4946255S</t>
  </si>
  <si>
    <t xml:space="preserve">Coofn Qu Nqzmgs </t>
  </si>
  <si>
    <t>RWJMJ NHGOXX</t>
  </si>
  <si>
    <t>7709730I</t>
  </si>
  <si>
    <t xml:space="preserve">Qlmoi Sqzvh Ingn Vu Ddtjojtzp </t>
  </si>
  <si>
    <t>MVMVOGAFA</t>
  </si>
  <si>
    <t>4390451V</t>
  </si>
  <si>
    <t xml:space="preserve">Tyivm Zkycpizi Jolil </t>
  </si>
  <si>
    <t>RV ZMTPT SQGIJ</t>
  </si>
  <si>
    <t>1204795D</t>
  </si>
  <si>
    <t xml:space="preserve">Vbvqa Si Lw Xqiemlgv Byy Ymdp </t>
  </si>
  <si>
    <t>APTMU</t>
  </si>
  <si>
    <t>7502825L</t>
  </si>
  <si>
    <t xml:space="preserve">Rpjkw Cdlfhrf Kgmxr </t>
  </si>
  <si>
    <t>HIUQTLDR</t>
  </si>
  <si>
    <t>7508208G</t>
  </si>
  <si>
    <t xml:space="preserve">Bpail Rilj BFOHR </t>
  </si>
  <si>
    <t>YLEQTHE</t>
  </si>
  <si>
    <t>2994549V</t>
  </si>
  <si>
    <t xml:space="preserve">Maksc Yccil Tcgs </t>
  </si>
  <si>
    <t>XUIVWDTC</t>
  </si>
  <si>
    <t>8671663F</t>
  </si>
  <si>
    <t xml:space="preserve">Cafcg Jqxh Szaphsjb </t>
  </si>
  <si>
    <t>IFIAXCQ-GCQDVPBO</t>
  </si>
  <si>
    <t>6589568V</t>
  </si>
  <si>
    <t xml:space="preserve">Vhjdp Ot Pwpmrw </t>
  </si>
  <si>
    <t>QZEAOUDVBH</t>
  </si>
  <si>
    <t>9327014Q</t>
  </si>
  <si>
    <t xml:space="preserve">Lkxmg Ct Yssoe </t>
  </si>
  <si>
    <t>JCPNOXAKQE</t>
  </si>
  <si>
    <t>9963518M</t>
  </si>
  <si>
    <t xml:space="preserve">Iktev Nxgvv Sdhj </t>
  </si>
  <si>
    <t>LLJSIVZO</t>
  </si>
  <si>
    <t>5278206X</t>
  </si>
  <si>
    <t xml:space="preserve">Nawtp Rhat Ohtvrdm </t>
  </si>
  <si>
    <t>LOAJ L'HJOC</t>
  </si>
  <si>
    <t>1930357B</t>
  </si>
  <si>
    <t xml:space="preserve">Fbokk ny Lstgu </t>
  </si>
  <si>
    <t>BRVQIDP</t>
  </si>
  <si>
    <t>2022285M</t>
  </si>
  <si>
    <t xml:space="preserve">Evcyw Nr-Hmdyrdnkx </t>
  </si>
  <si>
    <t>MQUEGHVZMK</t>
  </si>
  <si>
    <t>4303570B</t>
  </si>
  <si>
    <t xml:space="preserve">Zfyil Wx Vthqm Shxab </t>
  </si>
  <si>
    <t>ERTCY</t>
  </si>
  <si>
    <t>7650639I</t>
  </si>
  <si>
    <t xml:space="preserve">Onlnl ha Qymoyhtke </t>
  </si>
  <si>
    <t>HZCFMIAEK</t>
  </si>
  <si>
    <t>1976822F</t>
  </si>
  <si>
    <t>Jrgko Deou Hefb</t>
  </si>
  <si>
    <t>RKWXNA</t>
  </si>
  <si>
    <t>3511258P</t>
  </si>
  <si>
    <t xml:space="preserve">Iqvhe Lsqjdpqld </t>
  </si>
  <si>
    <t>RZMJCU</t>
  </si>
  <si>
    <t>2147916P</t>
  </si>
  <si>
    <t xml:space="preserve">Csdki Yo Mciokzr </t>
  </si>
  <si>
    <t>WSFIM</t>
  </si>
  <si>
    <t>1441748Q</t>
  </si>
  <si>
    <t xml:space="preserve">Xtbfe Km Ulqursh-Nrpejyaxnq </t>
  </si>
  <si>
    <t>PAONUI</t>
  </si>
  <si>
    <t>2950395A</t>
  </si>
  <si>
    <t xml:space="preserve">Evzeo Dubz Dzycdbhj Ta Hrbqpkwmdde </t>
  </si>
  <si>
    <t>YYBAOAXP</t>
  </si>
  <si>
    <t>9753754S</t>
  </si>
  <si>
    <t xml:space="preserve">Yjcet tcwxkxzr We Kxznvwvyx </t>
  </si>
  <si>
    <t>DMVQT BRQATX NK LKXG</t>
  </si>
  <si>
    <t>8699716L</t>
  </si>
  <si>
    <t xml:space="preserve">Pyopb Ur Lyhjdr </t>
  </si>
  <si>
    <t>MBAZFA</t>
  </si>
  <si>
    <t>5821003J</t>
  </si>
  <si>
    <t xml:space="preserve">Prjko Nrsl-Zivt RJ </t>
  </si>
  <si>
    <t>CZMNJ-BKUFGTHX</t>
  </si>
  <si>
    <t>7670576W</t>
  </si>
  <si>
    <t>Oopjh Sksxbqkpur</t>
  </si>
  <si>
    <t>SYLNLS</t>
  </si>
  <si>
    <t>9602265D</t>
  </si>
  <si>
    <t xml:space="preserve">Xihsr Epmq Azllufrdt </t>
  </si>
  <si>
    <t>ZDVEIUBSLLW</t>
  </si>
  <si>
    <t>9498652U</t>
  </si>
  <si>
    <t>Tgpop Garuszlbyn zb Rnrnztoyn</t>
  </si>
  <si>
    <t>OIEWZIVTG</t>
  </si>
  <si>
    <t>6837887P</t>
  </si>
  <si>
    <t xml:space="preserve">Eiyen wglbstsq eq LKGCLPG </t>
  </si>
  <si>
    <t>CBGSIGN</t>
  </si>
  <si>
    <t>6320861F</t>
  </si>
  <si>
    <t xml:space="preserve">Kangy wqjobwb qnccp Kfmdkzrs Koyomrypr   </t>
  </si>
  <si>
    <t>JPVCTA</t>
  </si>
  <si>
    <t>1988608N</t>
  </si>
  <si>
    <t xml:space="preserve">Nxbyt Neljshj Gvwurgpl </t>
  </si>
  <si>
    <t>IIGUC YRQNQN GRY SEIN</t>
  </si>
  <si>
    <t>4740668Q</t>
  </si>
  <si>
    <t xml:space="preserve">FAJ Oaahsgsl - Gslklv Lwowjom </t>
  </si>
  <si>
    <t>OPVVRF</t>
  </si>
  <si>
    <t>8351197O</t>
  </si>
  <si>
    <t xml:space="preserve">Rftbs Igqxvg N'Oil </t>
  </si>
  <si>
    <t>PIAB</t>
  </si>
  <si>
    <t>2127208Y</t>
  </si>
  <si>
    <t xml:space="preserve">Pknxx wrcnjzmd Cnbpv Yoyifjw </t>
  </si>
  <si>
    <t>RPMCH-LCPMMFPU</t>
  </si>
  <si>
    <t>9682563A</t>
  </si>
  <si>
    <t xml:space="preserve">Pjcsa Gc Nhdghu jm Frnwdaf </t>
  </si>
  <si>
    <t>LENYHL</t>
  </si>
  <si>
    <t>6890574Q</t>
  </si>
  <si>
    <t xml:space="preserve">Mfssw Do Fycbjtwp Zdbdx-Vvqsb </t>
  </si>
  <si>
    <t>FAHNXG</t>
  </si>
  <si>
    <t>1293692H</t>
  </si>
  <si>
    <t xml:space="preserve">Ehibm Zk Gjnyire </t>
  </si>
  <si>
    <t>IOTJCKVZ</t>
  </si>
  <si>
    <t>3111907A</t>
  </si>
  <si>
    <t xml:space="preserve">JIZ Lq Zeidvwd </t>
  </si>
  <si>
    <t>YHJZL GXBTNEGE</t>
  </si>
  <si>
    <t>9110279L</t>
  </si>
  <si>
    <t xml:space="preserve">Ndejx yotgzeh om pigkfjivakcoj Fesjhoi Mccdjhf </t>
  </si>
  <si>
    <t>JNFHWXL</t>
  </si>
  <si>
    <t>2124241W</t>
  </si>
  <si>
    <t xml:space="preserve">Fgpmj Xq Hwuampqqk </t>
  </si>
  <si>
    <t>UZSAK ISIKEECR</t>
  </si>
  <si>
    <t>4087146Q</t>
  </si>
  <si>
    <t xml:space="preserve">Rzjem qoovpyvw Vwkhja qh Iicmib </t>
  </si>
  <si>
    <t>BI XUYJENXK</t>
  </si>
  <si>
    <t>6766351W</t>
  </si>
  <si>
    <t xml:space="preserve">Mznuy kerywer tw wzexoiceknjvb Xmcwyu D'Dwtbcex </t>
  </si>
  <si>
    <t>IFOODD</t>
  </si>
  <si>
    <t>3050822Q</t>
  </si>
  <si>
    <t xml:space="preserve">Fiszn Entsyplg </t>
  </si>
  <si>
    <t>ZSTT</t>
  </si>
  <si>
    <t>7206092S</t>
  </si>
  <si>
    <t xml:space="preserve">Njcvm Nkwhba Zmhvn -Qyqmx Vtrjnuf </t>
  </si>
  <si>
    <t>SYJCLTQ</t>
  </si>
  <si>
    <t>5334234Z</t>
  </si>
  <si>
    <t>Bpzsb Fhhfftf TTXPI</t>
  </si>
  <si>
    <t>MD JXEA HE ZWMWX</t>
  </si>
  <si>
    <t>7420179T</t>
  </si>
  <si>
    <t xml:space="preserve">Xnaml Ycvgtyix Snywkm </t>
  </si>
  <si>
    <t>TLIEQHEHL</t>
  </si>
  <si>
    <t>2205518U</t>
  </si>
  <si>
    <t>Nxlubch nu Jmbinvw</t>
  </si>
  <si>
    <t>WKVFIXUZQL</t>
  </si>
  <si>
    <t>2557830X</t>
  </si>
  <si>
    <t>Dicgd nuosgqk Zhedizvdm Laweii</t>
  </si>
  <si>
    <t>KCAYBX</t>
  </si>
  <si>
    <t>8666604F</t>
  </si>
  <si>
    <t xml:space="preserve">Jxqne Edvhz-Uelt F'Lnakhm </t>
  </si>
  <si>
    <t>XQGRZDZJ</t>
  </si>
  <si>
    <t>3075101H</t>
  </si>
  <si>
    <t xml:space="preserve">Cwxdx drhiilmf Holywi nh Ktlzsrt </t>
  </si>
  <si>
    <t>AQV GWCJU ZT SK</t>
  </si>
  <si>
    <t>2950120N</t>
  </si>
  <si>
    <t xml:space="preserve">Slamf anrspwuoaf sjuhq Bdapu-Sbbirzhx </t>
  </si>
  <si>
    <t>VQGFC LQ TFOPF HNSE</t>
  </si>
  <si>
    <t>1200522X</t>
  </si>
  <si>
    <t xml:space="preserve">Tfnyt x'Lsbrlcgykyzg Awgouxp dn Oiozxpchscebh Anaesylx Jzjctdeob- W'Vdsrpwczwm </t>
  </si>
  <si>
    <t>ZH ZGLJYHQP</t>
  </si>
  <si>
    <t>2831755P</t>
  </si>
  <si>
    <t xml:space="preserve">Yiwej ptuofsa sk fsjauishgnmzk Lcotr Hrxtvbg </t>
  </si>
  <si>
    <t>KRSVAI</t>
  </si>
  <si>
    <t>4043876X</t>
  </si>
  <si>
    <t xml:space="preserve">Codkh Jpeod-Ejwe </t>
  </si>
  <si>
    <t>VDNREYSP AZ GQYHG</t>
  </si>
  <si>
    <t>2646141H</t>
  </si>
  <si>
    <t>Kmxgs p'Lzavkg</t>
  </si>
  <si>
    <t>BMKDOK</t>
  </si>
  <si>
    <t>6127196J</t>
  </si>
  <si>
    <t>Xu Dxaeg</t>
  </si>
  <si>
    <t>MEXBLT</t>
  </si>
  <si>
    <t>9011738U</t>
  </si>
  <si>
    <t>TRYCJ Mb Ehipjo</t>
  </si>
  <si>
    <t>NEJUCS</t>
  </si>
  <si>
    <t>9863160Q</t>
  </si>
  <si>
    <t>Xygft Oltfair pi Mlyh Wpajaq</t>
  </si>
  <si>
    <t>IXZRBT</t>
  </si>
  <si>
    <t>7316816W</t>
  </si>
  <si>
    <t xml:space="preserve">Jzzis Kmizl Tmwrk </t>
  </si>
  <si>
    <t>KHFVM</t>
  </si>
  <si>
    <t>9225746L</t>
  </si>
  <si>
    <t xml:space="preserve">Ipzol Kslrtgn </t>
  </si>
  <si>
    <t>TH WVBKIEDE</t>
  </si>
  <si>
    <t>7551640Z</t>
  </si>
  <si>
    <t xml:space="preserve">Pqjwv vvxazczz Ua Ztiook </t>
  </si>
  <si>
    <t>FNKMCBBE</t>
  </si>
  <si>
    <t>3143999D</t>
  </si>
  <si>
    <t xml:space="preserve">Wjebn Umwyx Uyvhjifn-Yctsln </t>
  </si>
  <si>
    <t>HPLQWX</t>
  </si>
  <si>
    <t>7690325A</t>
  </si>
  <si>
    <t xml:space="preserve">Cggkp Wyutvz o'Qkg-Ld Lkp </t>
  </si>
  <si>
    <t>GNXKHAN</t>
  </si>
  <si>
    <t>1634688O</t>
  </si>
  <si>
    <t xml:space="preserve">Tavru Lxcmxls xv Rhvfprenplmra Huxv-Rlke RF </t>
  </si>
  <si>
    <t>INODWJINQ</t>
  </si>
  <si>
    <t>4144655Y</t>
  </si>
  <si>
    <t>Mjjnr Vy Thbxyq</t>
  </si>
  <si>
    <t>XAONCALJ</t>
  </si>
  <si>
    <t>9063192A</t>
  </si>
  <si>
    <t xml:space="preserve">Xjifrmrb Dehdi-fzu-Pthqp </t>
  </si>
  <si>
    <t>TKEG</t>
  </si>
  <si>
    <t>3492100F</t>
  </si>
  <si>
    <t xml:space="preserve">Msjnd Gokpxnp Otrwcwrov </t>
  </si>
  <si>
    <t>IHORUVWW FM JKPTHWK</t>
  </si>
  <si>
    <t>1010423E</t>
  </si>
  <si>
    <t xml:space="preserve">Zestp Gfhmpanfdq Jrycz-Zvkultg Lrxcxm-Biuue </t>
  </si>
  <si>
    <t>KO HNWJ</t>
  </si>
  <si>
    <t>2295633C</t>
  </si>
  <si>
    <t xml:space="preserve">Vsytj Rhjdw-Ltghc </t>
  </si>
  <si>
    <t>WYFWM</t>
  </si>
  <si>
    <t>4245448L</t>
  </si>
  <si>
    <t xml:space="preserve">Rnbva Ijoes-Gvtqshlk </t>
  </si>
  <si>
    <t>NDAFEIA</t>
  </si>
  <si>
    <t>1335437M</t>
  </si>
  <si>
    <t xml:space="preserve">Vkyji Ojut-Nbtuvebh Qi Qq Cbqgn </t>
  </si>
  <si>
    <t>ZYYOY</t>
  </si>
  <si>
    <t>5587436E</t>
  </si>
  <si>
    <t xml:space="preserve">Zrhkc Xlpamzwovy Pygw IIXZC </t>
  </si>
  <si>
    <t>UJPABI</t>
  </si>
  <si>
    <t>6085510Q</t>
  </si>
  <si>
    <t xml:space="preserve">Yzwndykpbkw Jdtad Yqzmtk </t>
  </si>
  <si>
    <t>GYSXK</t>
  </si>
  <si>
    <t>8678859Y</t>
  </si>
  <si>
    <t xml:space="preserve">Njeeu Oborqj Qlzfkrdig </t>
  </si>
  <si>
    <t>SF ENHME WA WRYQX</t>
  </si>
  <si>
    <t>9461416K</t>
  </si>
  <si>
    <t xml:space="preserve">Zfqcz Pwcfuckj se Zjtup Erhovga ri Gjhb/Wzaoowwijz </t>
  </si>
  <si>
    <t>JB BEENATO WZ WCRE</t>
  </si>
  <si>
    <t>5786607P</t>
  </si>
  <si>
    <t xml:space="preserve">Wofeh Nn Wdnnblq </t>
  </si>
  <si>
    <t>EXRGIPQZOW</t>
  </si>
  <si>
    <t>2656743X</t>
  </si>
  <si>
    <t xml:space="preserve">Tsflg Elbmp Lzhm Qz Khn </t>
  </si>
  <si>
    <t>TX RRDAG TOE WMY</t>
  </si>
  <si>
    <t>2925583I</t>
  </si>
  <si>
    <t xml:space="preserve">Ksmavsob cidoyyor Moyyf- Renbyup Sgtmo- Ofmamq </t>
  </si>
  <si>
    <t>YTRWJ PVBROHJ CEZ JYUHW</t>
  </si>
  <si>
    <t>6556178F</t>
  </si>
  <si>
    <t xml:space="preserve">Czynz vwujtiq kg pvdkbdmsuaacn flosy Ispj XDMTI </t>
  </si>
  <si>
    <t>REY VCHIFRLU</t>
  </si>
  <si>
    <t>9397915V</t>
  </si>
  <si>
    <t xml:space="preserve">Tgqxb fra pwtszck Lxchw Cosjfj </t>
  </si>
  <si>
    <t>ISBTPL</t>
  </si>
  <si>
    <t>3746290H</t>
  </si>
  <si>
    <t xml:space="preserve">Ukhvz Geprmhnxok Jz Mamlwbx </t>
  </si>
  <si>
    <t>MHUUSGX</t>
  </si>
  <si>
    <t>2594393G</t>
  </si>
  <si>
    <t xml:space="preserve">Ydptv Asncbto Hxseje </t>
  </si>
  <si>
    <t>EUJXU-LNQQEKZLG</t>
  </si>
  <si>
    <t>7444301D</t>
  </si>
  <si>
    <t xml:space="preserve">Ngbcf Xl Ywgbv Vzoxj Xvkthrnc </t>
  </si>
  <si>
    <t>DZDPD-FAYTMUWDK</t>
  </si>
  <si>
    <t>8424990F</t>
  </si>
  <si>
    <t xml:space="preserve">Wudgm Waqqktsxx </t>
  </si>
  <si>
    <t>FCWHP-YYPZZQRKO</t>
  </si>
  <si>
    <t>4669704B</t>
  </si>
  <si>
    <t xml:space="preserve">Pvvkb Punoj Bpdcbkg </t>
  </si>
  <si>
    <t>BQHBBWDAR</t>
  </si>
  <si>
    <t>3836381L</t>
  </si>
  <si>
    <t>Vyblgt m'faszxvii</t>
  </si>
  <si>
    <t>2094201J</t>
  </si>
  <si>
    <t xml:space="preserve">Tgxlr Apsem Umxbf </t>
  </si>
  <si>
    <t>AENNNI CJ BGQ</t>
  </si>
  <si>
    <t>7350908D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</si>
</sst>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F800]dddd\,\ mmmm\ dd\,\ yyyy"/>
    <numFmt numFmtId="165" formatCode="d/m/yy;@"/>
    <numFmt numFmtId="166" formatCode="[$-40C]d\-mmm;@"/>
    <numFmt numFmtId="167" formatCode="0#&quot; &quot;##&quot; &quot;##&quot; &quot;##&quot; &quot;##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12"/>
      <color rgb="FF212529"/>
      <name val="Segoe UI"/>
      <family val="2"/>
    </font>
    <font>
      <sz val="12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rgb="FFDEE2E6"/>
      </left>
      <right style="medium">
        <color rgb="FFDEE2E6"/>
      </right>
      <top style="medium">
        <color rgb="FFDEE2E6"/>
      </top>
      <bottom style="medium">
        <color rgb="FFDEE2E6"/>
      </bottom>
      <diagonal/>
    </border>
    <border>
      <left/>
      <right style="medium">
        <color rgb="FFDEE2E6"/>
      </right>
      <top style="medium">
        <color rgb="FFDEE2E6"/>
      </top>
      <bottom style="medium">
        <color rgb="FFDEE2E6"/>
      </bottom>
      <diagonal/>
    </border>
    <border>
      <left style="medium">
        <color rgb="FFDEE2E6"/>
      </left>
      <right/>
      <top style="medium">
        <color rgb="FFDEE2E6"/>
      </top>
      <bottom style="medium">
        <color rgb="FFDEE2E6"/>
      </bottom>
      <diagonal/>
    </border>
    <border>
      <left/>
      <right style="medium">
        <color rgb="FFDEE2E6"/>
      </right>
      <top/>
      <bottom style="thick">
        <color rgb="FFDEE2E6"/>
      </bottom>
      <diagonal/>
    </border>
    <border>
      <left style="medium">
        <color rgb="FFDEE2E6"/>
      </left>
      <right style="medium">
        <color rgb="FFDEE2E6"/>
      </right>
      <top/>
      <bottom style="thick">
        <color rgb="FFDEE2E6"/>
      </bottom>
      <diagonal/>
    </border>
    <border>
      <left style="medium">
        <color rgb="FFDEE2E6"/>
      </left>
      <right/>
      <top/>
      <bottom style="thick">
        <color rgb="FFDEE2E6"/>
      </bottom>
      <diagonal/>
    </border>
    <border>
      <left/>
      <right style="medium">
        <color rgb="FFDEE2E6"/>
      </right>
      <top style="medium">
        <color rgb="FFDEE2E6"/>
      </top>
      <bottom/>
      <diagonal/>
    </border>
    <border>
      <left style="medium">
        <color rgb="FFDEE2E6"/>
      </left>
      <right style="medium">
        <color rgb="FFDEE2E6"/>
      </right>
      <top style="medium">
        <color rgb="FFDEE2E6"/>
      </top>
      <bottom/>
      <diagonal/>
    </border>
    <border>
      <left style="medium">
        <color rgb="FFDEE2E6"/>
      </left>
      <right/>
      <top style="medium">
        <color rgb="FFDEE2E6"/>
      </top>
      <bottom/>
      <diagonal/>
    </border>
  </borders>
  <cellStyleXfs count="2">
    <xf numFmtId="0" fontId="0" fillId="0" borderId="0"/>
    <xf numFmtId="0" fontId="3" fillId="0" borderId="0"/>
  </cellStyleXfs>
  <cellXfs count="51">
    <xf numFmtId="0" fontId="0" fillId="0" borderId="0" xfId="0"/>
    <xf numFmtId="0" fontId="0" fillId="0" borderId="0" xfId="0" applyAlignment="1">
      <alignment horizontal="center"/>
    </xf>
    <xf numFmtId="165" fontId="2" fillId="0" borderId="0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vertical="top" wrapText="1"/>
    </xf>
    <xf numFmtId="0" fontId="7" fillId="0" borderId="0" xfId="0" applyFont="1" applyAlignment="1"/>
    <xf numFmtId="0" fontId="6" fillId="0" borderId="0" xfId="0" applyFont="1"/>
    <xf numFmtId="14" fontId="1" fillId="0" borderId="1" xfId="0" applyNumberFormat="1" applyFont="1" applyFill="1" applyBorder="1" applyAlignment="1">
      <alignment horizontal="center" vertical="center"/>
    </xf>
    <xf numFmtId="164" fontId="2" fillId="0" borderId="0" xfId="0" applyNumberFormat="1" applyFont="1" applyFill="1" applyAlignment="1">
      <alignment horizontal="left" vertical="center" wrapText="1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164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vertical="center" wrapText="1"/>
    </xf>
    <xf numFmtId="164" fontId="0" fillId="0" borderId="0" xfId="0" applyNumberFormat="1" applyFont="1" applyFill="1" applyAlignment="1">
      <alignment horizontal="left" vertical="center" wrapText="1"/>
    </xf>
    <xf numFmtId="1" fontId="0" fillId="0" borderId="0" xfId="0" applyNumberFormat="1" applyFont="1" applyFill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left" vertical="center" wrapText="1"/>
    </xf>
    <xf numFmtId="0" fontId="0" fillId="0" borderId="0" xfId="0" applyFont="1" applyFill="1" applyAlignment="1">
      <alignment horizontal="left" vertical="center"/>
    </xf>
    <xf numFmtId="164" fontId="0" fillId="0" borderId="0" xfId="0" applyNumberFormat="1" applyFont="1" applyFill="1" applyAlignment="1">
      <alignment horizontal="center" vertical="center" wrapText="1"/>
    </xf>
    <xf numFmtId="14" fontId="0" fillId="0" borderId="0" xfId="0" applyNumberFormat="1" applyFont="1" applyFill="1" applyAlignment="1">
      <alignment horizontal="center" vertical="center"/>
    </xf>
    <xf numFmtId="164" fontId="0" fillId="0" borderId="0" xfId="0" applyNumberFormat="1" applyFont="1" applyFill="1" applyAlignment="1">
      <alignment horizontal="center" vertical="center"/>
    </xf>
    <xf numFmtId="167" fontId="0" fillId="0" borderId="0" xfId="0" applyNumberFormat="1" applyFont="1" applyFill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167" fontId="0" fillId="0" borderId="0" xfId="0" applyNumberFormat="1" applyFont="1" applyFill="1" applyAlignment="1">
      <alignment vertical="center"/>
    </xf>
    <xf numFmtId="0" fontId="0" fillId="0" borderId="0" xfId="0" applyNumberFormat="1" applyFont="1" applyFill="1" applyAlignment="1" applyProtection="1">
      <alignment vertical="center"/>
      <protection locked="0"/>
    </xf>
    <xf numFmtId="0" fontId="2" fillId="0" borderId="0" xfId="0" applyNumberFormat="1" applyFont="1" applyFill="1" applyAlignment="1" applyProtection="1">
      <alignment horizontal="left" vertical="center" wrapText="1"/>
      <protection locked="0"/>
    </xf>
    <xf numFmtId="0" fontId="0" fillId="0" borderId="0" xfId="0" applyNumberFormat="1" applyFont="1" applyFill="1" applyAlignment="1" applyProtection="1">
      <alignment vertical="center" wrapText="1"/>
      <protection locked="0"/>
    </xf>
    <xf numFmtId="164" fontId="8" fillId="0" borderId="0" xfId="0" applyNumberFormat="1" applyFont="1" applyFill="1" applyAlignment="1">
      <alignment horizontal="left" vertical="center" wrapText="1"/>
    </xf>
    <xf numFmtId="1" fontId="8" fillId="0" borderId="0" xfId="0" applyNumberFormat="1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left" vertical="center" wrapText="1"/>
    </xf>
    <xf numFmtId="0" fontId="8" fillId="0" borderId="0" xfId="0" applyFont="1" applyFill="1" applyAlignment="1">
      <alignment horizontal="left" vertical="center"/>
    </xf>
    <xf numFmtId="166" fontId="8" fillId="0" borderId="2" xfId="0" applyNumberFormat="1" applyFont="1" applyFill="1" applyBorder="1" applyAlignment="1">
      <alignment horizontal="center" vertical="center" wrapText="1"/>
    </xf>
    <xf numFmtId="166" fontId="0" fillId="0" borderId="2" xfId="0" applyNumberFormat="1" applyFont="1" applyFill="1" applyBorder="1" applyAlignment="1">
      <alignment horizontal="center" vertical="center" wrapText="1"/>
    </xf>
    <xf numFmtId="14" fontId="0" fillId="0" borderId="0" xfId="0" applyNumberFormat="1" applyFont="1" applyFill="1" applyAlignment="1">
      <alignment horizontal="center" vertical="center" wrapText="1"/>
    </xf>
    <xf numFmtId="166" fontId="1" fillId="0" borderId="1" xfId="0" applyNumberFormat="1" applyFont="1" applyFill="1" applyBorder="1" applyAlignment="1">
      <alignment horizontal="center" vertical="center" wrapText="1"/>
    </xf>
    <xf numFmtId="166" fontId="0" fillId="0" borderId="0" xfId="0" applyNumberFormat="1" applyFont="1" applyFill="1" applyAlignment="1">
      <alignment horizontal="center" vertical="center" wrapText="1"/>
    </xf>
    <xf numFmtId="166" fontId="0" fillId="0" borderId="0" xfId="0" applyNumberFormat="1" applyFont="1" applyFill="1" applyAlignment="1">
      <alignment horizontal="center" vertical="center"/>
    </xf>
    <xf numFmtId="166" fontId="1" fillId="0" borderId="1" xfId="0" applyNumberFormat="1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vertical="top" wrapText="1"/>
    </xf>
    <xf numFmtId="0" fontId="4" fillId="2" borderId="6" xfId="0" applyFont="1" applyFill="1" applyBorder="1" applyAlignment="1">
      <alignment horizontal="center" wrapText="1"/>
    </xf>
    <xf numFmtId="0" fontId="4" fillId="2" borderId="7" xfId="0" applyFont="1" applyFill="1" applyBorder="1" applyAlignment="1">
      <alignment horizontal="center" wrapText="1"/>
    </xf>
    <xf numFmtId="0" fontId="4" fillId="2" borderId="8" xfId="0" applyFont="1" applyFill="1" applyBorder="1" applyAlignment="1">
      <alignment horizontal="center" wrapText="1"/>
    </xf>
    <xf numFmtId="0" fontId="5" fillId="2" borderId="9" xfId="0" applyFont="1" applyFill="1" applyBorder="1" applyAlignment="1">
      <alignment horizontal="center" vertical="top" wrapText="1"/>
    </xf>
    <xf numFmtId="0" fontId="5" fillId="2" borderId="10" xfId="0" applyFont="1" applyFill="1" applyBorder="1" applyAlignment="1">
      <alignment vertical="top" wrapText="1"/>
    </xf>
    <xf numFmtId="0" fontId="5" fillId="2" borderId="11" xfId="0" applyFont="1" applyFill="1" applyBorder="1" applyAlignment="1">
      <alignment vertical="top" wrapText="1"/>
    </xf>
    <xf numFmtId="0" fontId="7" fillId="0" borderId="0" xfId="0" applyFont="1" applyAlignment="1">
      <alignment wrapText="1"/>
    </xf>
    <xf numFmtId="167" fontId="8" fillId="0" borderId="2" xfId="0" applyNumberFormat="1" applyFont="1" applyFill="1" applyBorder="1" applyAlignment="1">
      <alignment horizontal="center" vertical="center" wrapText="1"/>
    </xf>
    <xf numFmtId="167" fontId="0" fillId="0" borderId="0" xfId="0" applyNumberFormat="1" applyFont="1" applyFill="1" applyAlignment="1">
      <alignment horizontal="left" vertical="center" wrapText="1"/>
    </xf>
    <xf numFmtId="167" fontId="8" fillId="0" borderId="2" xfId="0" applyNumberFormat="1" applyFont="1" applyFill="1" applyBorder="1" applyAlignment="1">
      <alignment horizontal="left" vertical="center" wrapText="1"/>
    </xf>
    <xf numFmtId="166" fontId="8" fillId="0" borderId="2" xfId="0" applyNumberFormat="1" applyFont="1" applyFill="1" applyBorder="1" applyAlignment="1">
      <alignment horizontal="left" vertical="center" wrapText="1"/>
    </xf>
  </cellXfs>
  <cellStyles count="2">
    <cellStyle name="Normal" xfId="0" builtinId="0"/>
    <cellStyle name="Normal 2" xfId="1" xr:uid="{A3692271-D43C-4B8F-8CCA-7B708292FDF6}"/>
  </cellStyles>
  <dxfs count="43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  <border diagonalUp="0" diagonalDown="0">
        <left style="medium">
          <color rgb="FFDEE2E6"/>
        </left>
        <right/>
        <top style="medium">
          <color rgb="FFDEE2E6"/>
        </top>
        <bottom style="medium">
          <color rgb="FFDEE2E6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  <border diagonalUp="0" diagonalDown="0">
        <left style="medium">
          <color rgb="FFDEE2E6"/>
        </left>
        <right style="medium">
          <color rgb="FFDEE2E6"/>
        </right>
        <top style="medium">
          <color rgb="FFDEE2E6"/>
        </top>
        <bottom style="medium">
          <color rgb="FFDEE2E6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rgb="FFFFFFFF"/>
        </patternFill>
      </fill>
      <alignment horizontal="center" vertical="top" textRotation="0" wrapText="1" indent="0" justifyLastLine="0" shrinkToFit="0" readingOrder="0"/>
      <border diagonalUp="0" diagonalDown="0">
        <left/>
        <right style="medium">
          <color rgb="FFDEE2E6"/>
        </right>
        <top style="medium">
          <color rgb="FFDEE2E6"/>
        </top>
        <bottom style="medium">
          <color rgb="FFDEE2E6"/>
        </bottom>
        <vertical/>
        <horizontal/>
      </border>
    </dxf>
    <dxf>
      <border outline="0">
        <top style="medium">
          <color rgb="FFDEE2E6"/>
        </top>
      </border>
    </dxf>
    <dxf>
      <border outline="0">
        <left style="medium">
          <color rgb="FFDEE2E6"/>
        </left>
        <right style="medium">
          <color rgb="FFDEE2E6"/>
        </right>
        <top style="medium">
          <color rgb="FFDEE2E6"/>
        </top>
        <bottom style="medium">
          <color rgb="FFDEE2E6"/>
        </bottom>
      </border>
    </dxf>
    <dxf>
      <border outline="0">
        <bottom style="thick">
          <color rgb="FFDEE2E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212529"/>
        <name val="Segoe UI"/>
        <family val="2"/>
        <scheme val="none"/>
      </font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 outline="0">
        <left style="medium">
          <color rgb="FFDEE2E6"/>
        </left>
        <right style="medium">
          <color rgb="FFDEE2E6"/>
        </right>
        <top/>
        <bottom/>
      </border>
    </dxf>
    <dxf>
      <font>
        <strike val="0"/>
        <outline val="0"/>
        <shadow val="0"/>
        <vertAlign val="baseline"/>
        <sz val="1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indent="0" justifyLastLine="0" shrinkToFit="0" readingOrder="0"/>
    </dxf>
    <dxf>
      <font>
        <strike val="0"/>
        <outline val="0"/>
        <shadow val="0"/>
        <vertAlign val="baseline"/>
        <sz val="1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indent="0" justifyLastLine="0" shrinkToFit="0" readingOrder="0"/>
    </dxf>
    <dxf>
      <font>
        <strike val="0"/>
        <outline val="0"/>
        <shadow val="0"/>
        <vertAlign val="baseline"/>
        <sz val="1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indent="0" justifyLastLine="0" shrinkToFit="0" readingOrder="0"/>
    </dxf>
    <dxf>
      <font>
        <strike val="0"/>
        <outline val="0"/>
        <shadow val="0"/>
        <vertAlign val="baseline"/>
        <sz val="1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indent="0" justifyLastLine="0" shrinkToFit="0" readingOrder="0"/>
    </dxf>
    <dxf>
      <font>
        <strike val="0"/>
        <outline val="0"/>
        <shadow val="0"/>
        <vertAlign val="baseline"/>
        <sz val="1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indent="0" justifyLastLine="0" shrinkToFit="0" readingOrder="0"/>
    </dxf>
    <dxf>
      <font>
        <strike val="0"/>
        <outline val="0"/>
        <shadow val="0"/>
        <vertAlign val="baseline"/>
        <sz val="11"/>
        <name val="Calibri"/>
        <family val="2"/>
        <scheme val="minor"/>
      </font>
      <numFmt numFmtId="167" formatCode="0#&quot; &quot;##&quot; &quot;##&quot; &quot;##&quot; &quot;##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1"/>
        <name val="Calibri"/>
        <family val="2"/>
        <scheme val="minor"/>
      </font>
      <numFmt numFmtId="167" formatCode="0#&quot; &quot;##&quot; &quot;##&quot; &quot;##&quot; &quot;##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vertAlign val="baseline"/>
        <sz val="11"/>
        <name val="Calibri"/>
        <family val="2"/>
        <scheme val="minor"/>
      </font>
      <numFmt numFmtId="164" formatCode="[$-F800]dddd\,\ mmmm\ dd\,\ yyyy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indent="0" justifyLastLine="0" shrinkToFit="0" readingOrder="0"/>
    </dxf>
    <dxf>
      <font>
        <strike val="0"/>
        <outline val="0"/>
        <shadow val="0"/>
        <vertAlign val="baseline"/>
        <sz val="11"/>
        <name val="Calibri"/>
        <family val="2"/>
        <scheme val="minor"/>
      </font>
      <numFmt numFmtId="166" formatCode="[$-40C]d\-mmm;@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indent="0" justifyLastLine="0" shrinkToFit="0" readingOrder="0"/>
    </dxf>
    <dxf>
      <font>
        <strike val="0"/>
        <outline val="0"/>
        <shadow val="0"/>
        <vertAlign val="baseline"/>
        <sz val="1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indent="0" justifyLastLine="0" shrinkToFit="0" readingOrder="0"/>
    </dxf>
    <dxf>
      <font>
        <strike val="0"/>
        <outline val="0"/>
        <shadow val="0"/>
        <vertAlign val="baseline"/>
        <sz val="1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theme="2" tint="-0.24994659260841701"/>
        </patternFill>
      </fill>
    </dxf>
  </dxfs>
  <tableStyles count="0" defaultTableStyle="TableStyleMedium2" defaultPivotStyle="PivotStyleLight16"/>
  <colors>
    <mruColors>
      <color rgb="FFD59196"/>
      <color rgb="FF7B378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irection_Enseignement\de_Programmes\dprg_Ingenieurs\ing_Admissions\Promotion%202020-2021\FORUMS\GESTION%20FORUMS\2a%20Demandes_Forum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_forums_Lyc&#233;es_cibl&#233;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_Forum_Lycées_cibles"/>
      <sheetName val="Listes déroulantes"/>
      <sheetName val="Table Lycées"/>
      <sheetName val="Base Forums 2020-21"/>
      <sheetName val=" Liste statuts"/>
      <sheetName val="Liste niveaux scolaires"/>
      <sheetName val="Liste actions"/>
      <sheetName val="Liste type lycées"/>
      <sheetName val="Liste statut forum"/>
      <sheetName val="Liste régions"/>
      <sheetName val="Base Forums 2021-2022"/>
      <sheetName val="Feuil1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_Forum_Lycées_cibles"/>
      <sheetName val="Listes déroulantes"/>
    </sheetNames>
    <sheetDataSet>
      <sheetData sheetId="0"/>
      <sheetData sheetId="1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50870A6-6C27-4333-A76C-762FBF194253}" name="Tableau23" displayName="Tableau23" ref="A1:AB166" totalsRowShown="0" headerRowDxfId="39" dataDxfId="38">
  <autoFilter ref="A1:AB166" xr:uid="{D50870A6-6C27-4333-A76C-762FBF194253}"/>
  <sortState xmlns:xlrd2="http://schemas.microsoft.com/office/spreadsheetml/2017/richdata2" ref="A2:AB166">
    <sortCondition descending="1" ref="E1:E166"/>
  </sortState>
  <tableColumns count="28">
    <tableColumn id="27" xr3:uid="{C1F98E54-4B17-475C-B09E-035B70C274C9}" name="Programme réceptionnaire" dataDxfId="37"/>
    <tableColumn id="25" xr3:uid="{BCB127F8-D2EF-4AFB-8403-7DDA99AB94A4}" name="Date reception" dataDxfId="36">
      <calculatedColumnFormula>IF([2]Suivi_Forum_Lycées_cibles!$L2="","",[2]Suivi_Forum_Lycées_cibles!$L2)</calculatedColumnFormula>
    </tableColumn>
    <tableColumn id="26" xr3:uid="{27B87FC0-D000-466A-9158-B7824007DD89}" name="A répondre avant le " dataDxfId="35">
      <calculatedColumnFormula>IF([2]Suivi_Forum_Lycées_cibles!$Q2="Ingénieur pas disponible",[2]Suivi_Forum_Lycées_cibles!$M2,"")</calculatedColumnFormula>
    </tableColumn>
    <tableColumn id="2" xr3:uid="{6A2649DB-7245-4632-AEF2-E4A70C6F7608}" name="Type d'action" dataDxfId="34">
      <calculatedColumnFormula>[2]Suivi_Forum_Lycées_cibles!$I2</calculatedColumnFormula>
    </tableColumn>
    <tableColumn id="14" xr3:uid="{803256E8-4A8B-425F-94A8-F00678C0A4E0}" name="Type forum" dataDxfId="33">
      <calculatedColumnFormula>[2]Suivi_Forum_Lycées_cibles!$J2</calculatedColumnFormula>
    </tableColumn>
    <tableColumn id="3" xr3:uid="{A614C3CB-9BDB-463C-BAA1-85668E936514}" name="Etablissement " dataDxfId="32">
      <calculatedColumnFormula>[2]Suivi_Forum_Lycées_cibles!$E2</calculatedColumnFormula>
    </tableColumn>
    <tableColumn id="6" xr3:uid="{26519719-F6F4-4F39-BC27-6E2457A89B22}" name="Ville" dataDxfId="31">
      <calculatedColumnFormula>[2]Suivi_Forum_Lycées_cibles!$F2</calculatedColumnFormula>
    </tableColumn>
    <tableColumn id="29" xr3:uid="{32AC3DBA-4AE5-47CE-AA1D-B66B3568EE71}" name="Dpt" dataDxfId="30">
      <calculatedColumnFormula>[2]Suivi_Forum_Lycées_cibles!$G2</calculatedColumnFormula>
    </tableColumn>
    <tableColumn id="13" xr3:uid="{2A246E82-F40A-42E3-B7AD-E71650629B18}" name="UAI " dataDxfId="29">
      <calculatedColumnFormula>[2]Suivi_Forum_Lycées_cibles!$H2</calculatedColumnFormula>
    </tableColumn>
    <tableColumn id="23" xr3:uid="{111B6F14-3379-4AA4-8BDF-F69BCD3CEB5F}" name="Région" dataDxfId="28">
      <calculatedColumnFormula>IFERROR(VLOOKUP(Tableau23[[#This Row],[Dpt]],'Table régions'!$A$2:$C$102,3,0),"")</calculatedColumnFormula>
    </tableColumn>
    <tableColumn id="7" xr3:uid="{DCD57A4E-82C6-40CD-A22F-F2DA17F6C511}" name="Public cible" dataDxfId="27">
      <calculatedColumnFormula>[2]Suivi_Forum_Lycées_cibles!$K2</calculatedColumnFormula>
    </tableColumn>
    <tableColumn id="4" xr3:uid="{E7B63967-CD9B-4711-84A3-9085E2B07E2B}" name="Date forum" dataDxfId="26"/>
    <tableColumn id="5" xr3:uid="{B38D0282-3BD6-4E50-AE53-C0C0111D24F9}" name="Horaires" dataDxfId="25">
      <calculatedColumnFormula>IF([2]Suivi_Forum_Lycées_cibles!$P2="Ingénieur pas disponible",[2]Suivi_Forum_Lycées_cibles!$P2,"")</calculatedColumnFormula>
    </tableColumn>
    <tableColumn id="16" xr3:uid="{BFC8B70E-07E1-4B5B-A4CB-933905B6EE40}" name="Statut forum" dataDxfId="24"/>
    <tableColumn id="8" xr3:uid="{88899E63-37FE-44CC-AA34-1F4F97C9A949}" name="Contact 1" dataDxfId="23"/>
    <tableColumn id="1" xr3:uid="{92703E5F-1840-4B35-9C05-6B1C9C0031F9}" name="Fonction 1" dataDxfId="22"/>
    <tableColumn id="9" xr3:uid="{C9D4F86E-1F58-476D-917A-03984F64D6BA}" name="Email 1" dataDxfId="21"/>
    <tableColumn id="11" xr3:uid="{3981FDA4-767B-4AE7-AF3D-95A386A8B8DB}" name="Tél 1" dataDxfId="20"/>
    <tableColumn id="17" xr3:uid="{04367383-34BD-4C2C-A7D2-CBB4E408B4FE}" name="Contact 2" dataDxfId="19">
      <calculatedColumnFormula>[2]!#REF!</calculatedColumnFormula>
    </tableColumn>
    <tableColumn id="19" xr3:uid="{7E2B84F2-25C8-4613-A11B-96906D1DF83E}" name="Fonction 2" dataDxfId="18">
      <calculatedColumnFormula>[2]!#REF!</calculatedColumnFormula>
    </tableColumn>
    <tableColumn id="20" xr3:uid="{C6719193-C61E-4AFA-AB4E-34A8BAC0DF99}" name="Email 2" dataDxfId="17">
      <calculatedColumnFormula>[2]!#REF!</calculatedColumnFormula>
    </tableColumn>
    <tableColumn id="22" xr3:uid="{7F053037-E517-4178-91C2-1D3041F5DBF2}" name="Tél 2" dataDxfId="16">
      <calculatedColumnFormula>[2]!#REF!</calculatedColumnFormula>
    </tableColumn>
    <tableColumn id="12" xr3:uid="{23CA7C7A-ABCE-4EAF-AB85-D79B80868B99}" name="Ingénieur" dataDxfId="15"/>
    <tableColumn id="15" xr3:uid="{00A3E792-B2DD-4C59-8D6D-F79AFC404A60}" name="LP / EED" dataDxfId="14"/>
    <tableColumn id="18" xr3:uid="{7DA01CF5-EE80-479E-B66A-5D2F77ED36B0}" name="Bachelor / Master" dataDxfId="13"/>
    <tableColumn id="21" xr3:uid="{E699467A-6F74-4308-8D41-95F2CED09AC7}" name="BTS " dataDxfId="12"/>
    <tableColumn id="24" xr3:uid="{5466DB5A-A3A9-4660-8874-6A2627E3C925}" name="Agricadre" dataDxfId="11"/>
    <tableColumn id="10" xr3:uid="{1AEC3482-ED75-4302-A5A2-31D759179491}" name="Commentaires SCO" dataDxfId="1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3CE4412-B3E6-40C1-A0A0-5A786A0284A4}" name="Tableau4" displayName="Tableau4" ref="A1:C102" totalsRowShown="0" headerRowDxfId="9" headerRowBorderDxfId="8" tableBorderDxfId="7" totalsRowBorderDxfId="6">
  <autoFilter ref="A1:C102" xr:uid="{83CE4412-B3E6-40C1-A0A0-5A786A0284A4}"/>
  <tableColumns count="3">
    <tableColumn id="1" xr3:uid="{B3D03517-E44E-4826-A7FA-81C2C2D3C065}" name="N°" dataDxfId="5"/>
    <tableColumn id="2" xr3:uid="{7A405276-AA67-40EE-988B-7ADF9E49CE68}" name="Département" dataDxfId="4"/>
    <tableColumn id="3" xr3:uid="{924979D4-EC2F-4D3F-AC66-7446A8B9F15D}" name="Région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CC860F-300E-48BA-8E43-1A29FBB8ECF4}">
  <sheetPr>
    <tabColor rgb="FF00B050"/>
  </sheetPr>
  <dimension ref="A1:AE2152"/>
  <sheetViews>
    <sheetView showGridLines="0" tabSelected="1" zoomScale="70" zoomScaleNormal="70" workbookViewId="0">
      <pane ySplit="1" topLeftCell="A2" activePane="bottomLeft" state="frozen"/>
      <selection pane="bottomLeft" activeCell="F7" sqref="F7"/>
    </sheetView>
  </sheetViews>
  <sheetFormatPr baseColWidth="10" defaultColWidth="11.42578125" defaultRowHeight="15" x14ac:dyDescent="0.25"/>
  <cols>
    <col min="1" max="1" width="11.42578125" style="9"/>
    <col min="2" max="2" width="13" style="6" customWidth="1"/>
    <col min="3" max="3" width="15.7109375" style="37" customWidth="1"/>
    <col min="4" max="4" width="22.42578125" style="8" customWidth="1"/>
    <col min="5" max="5" width="31.42578125" style="16" customWidth="1"/>
    <col min="6" max="6" width="47.5703125" style="19" customWidth="1"/>
    <col min="7" max="7" width="23.42578125" style="19" customWidth="1"/>
    <col min="8" max="8" width="16.140625" style="9" customWidth="1"/>
    <col min="9" max="10" width="23.85546875" style="9" customWidth="1"/>
    <col min="11" max="11" width="21.7109375" style="9" customWidth="1"/>
    <col min="12" max="12" width="33.140625" style="9" bestFit="1" customWidth="1"/>
    <col min="13" max="13" width="26" style="23" bestFit="1" customWidth="1"/>
    <col min="14" max="14" width="30.140625" style="10" customWidth="1"/>
    <col min="15" max="15" width="21.28515625" style="10" bestFit="1" customWidth="1"/>
    <col min="16" max="16" width="22.28515625" style="9" bestFit="1" customWidth="1"/>
    <col min="17" max="17" width="29.85546875" style="9" bestFit="1" customWidth="1"/>
    <col min="18" max="18" width="14.85546875" style="9" bestFit="1" customWidth="1"/>
    <col min="19" max="19" width="17" style="9" bestFit="1" customWidth="1"/>
    <col min="20" max="20" width="18.140625" style="9" bestFit="1" customWidth="1"/>
    <col min="21" max="21" width="13.7109375" style="9" bestFit="1" customWidth="1"/>
    <col min="22" max="22" width="11" style="22" bestFit="1" customWidth="1"/>
    <col min="23" max="23" width="60.7109375" style="16" bestFit="1" customWidth="1"/>
    <col min="24" max="24" width="19" style="9" bestFit="1" customWidth="1"/>
    <col min="25" max="25" width="30" style="9" bestFit="1" customWidth="1"/>
    <col min="26" max="26" width="14.42578125" style="9" bestFit="1" customWidth="1"/>
    <col min="27" max="27" width="20.42578125" style="9" bestFit="1" customWidth="1"/>
    <col min="28" max="28" width="30.7109375" style="9" bestFit="1" customWidth="1"/>
    <col min="29" max="29" width="22.5703125" style="9" customWidth="1"/>
    <col min="30" max="30" width="11.42578125" style="9"/>
    <col min="31" max="31" width="21" style="8" customWidth="1"/>
    <col min="32" max="32" width="20.85546875" style="9" customWidth="1"/>
    <col min="33" max="33" width="21.7109375" style="9" customWidth="1"/>
    <col min="34" max="16384" width="11.42578125" style="9"/>
  </cols>
  <sheetData>
    <row r="1" spans="1:31" ht="27.75" customHeight="1" x14ac:dyDescent="0.25">
      <c r="A1" s="14" t="s">
        <v>205</v>
      </c>
      <c r="B1" s="21" t="s">
        <v>48</v>
      </c>
      <c r="C1" s="34" t="s">
        <v>0</v>
      </c>
      <c r="D1" s="8" t="s">
        <v>34</v>
      </c>
      <c r="E1" s="16" t="s">
        <v>49</v>
      </c>
      <c r="F1" s="8" t="s">
        <v>1</v>
      </c>
      <c r="G1" s="8" t="s">
        <v>3</v>
      </c>
      <c r="H1" s="8" t="s">
        <v>179</v>
      </c>
      <c r="I1" s="8" t="s">
        <v>50</v>
      </c>
      <c r="J1" s="8" t="s">
        <v>60</v>
      </c>
      <c r="K1" s="9" t="s">
        <v>4</v>
      </c>
      <c r="L1" s="10" t="s">
        <v>51</v>
      </c>
      <c r="M1" s="23" t="s">
        <v>2</v>
      </c>
      <c r="N1" s="10" t="s">
        <v>38</v>
      </c>
      <c r="O1" s="9" t="s">
        <v>52</v>
      </c>
      <c r="P1" s="9" t="s">
        <v>53</v>
      </c>
      <c r="Q1" s="9" t="s">
        <v>54</v>
      </c>
      <c r="R1" s="20" t="s">
        <v>55</v>
      </c>
      <c r="S1" s="11" t="s">
        <v>57</v>
      </c>
      <c r="T1" s="11" t="s">
        <v>58</v>
      </c>
      <c r="U1" s="11" t="s">
        <v>59</v>
      </c>
      <c r="V1" s="20" t="s">
        <v>56</v>
      </c>
      <c r="W1" s="16" t="s">
        <v>5</v>
      </c>
      <c r="X1" s="8" t="s">
        <v>6</v>
      </c>
      <c r="Y1" s="8" t="s">
        <v>7</v>
      </c>
      <c r="Z1" s="8" t="s">
        <v>8</v>
      </c>
      <c r="AA1" s="8" t="s">
        <v>9</v>
      </c>
      <c r="AB1" s="8" t="s">
        <v>201</v>
      </c>
      <c r="AE1" s="9"/>
    </row>
    <row r="2" spans="1:31" s="30" customFormat="1" ht="30" customHeight="1" x14ac:dyDescent="0.25">
      <c r="A2" s="30" t="s">
        <v>207</v>
      </c>
      <c r="B2" s="31">
        <f>IFERROR(IF(VLOOKUP(Tableau23[[#This Row],[UAI ]],[2]!SuiviForumLyceeCibles[[UAI]:[Tél contact 2]],5,0)="","",VLOOKUP(Tableau23[[#This Row],[UAI ]],[2]!SuiviForumLyceeCibles[[UAI]:[Tél contact 2]],5,0)),"")</f>
        <v>44449</v>
      </c>
      <c r="C2" s="31" t="str">
        <f>IFERROR(IF(VLOOKUP(Tableau23[[#This Row],[UAI ]],[2]!SuiviForumLyceeCibles[[UAI]:[Tél contact 2]],6,0)="","",VLOOKUP(Tableau23[[#This Row],[UAI ]],[2]!SuiviForumLyceeCibles[[UAI]:[Tél contact 2]],6,0)),"")</f>
        <v/>
      </c>
      <c r="D2" s="31" t="str">
        <f>IFERROR(VLOOKUP(Tableau23[[#This Row],[UAI ]],[2]!SuiviForumLyceeCibles[[UAI]:[Tél contact 2]],2,0),"")</f>
        <v>Forum d'orientation</v>
      </c>
      <c r="E2" s="50" t="str">
        <f>IFERROR(VLOOKUP(Tableau23[[#This Row],[UAI ]],[2]!SuiviForumLyceeCibles[[UAI]:[Tél contact 2]],3,0),"")</f>
        <v xml:space="preserve">Lycées partenaires </v>
      </c>
      <c r="F2" s="26" t="s">
        <v>208</v>
      </c>
      <c r="G2" s="26" t="s">
        <v>209</v>
      </c>
      <c r="H2" s="27">
        <v>41</v>
      </c>
      <c r="I2" s="28" t="s">
        <v>210</v>
      </c>
      <c r="J2" s="28" t="str">
        <f>IFERROR(VLOOKUP(Tableau23[[#This Row],[Dpt]],'Table régions'!$A$2:$C$102,3,0),"")</f>
        <v>Centre-Val de Loire</v>
      </c>
      <c r="K2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2" s="31">
        <f>IFERROR(IF(VLOOKUP(Tableau23[[#This Row],[UAI ]],[2]!SuiviForumLyceeCibles[[UAI]:[Tél contact 2]],7,0)="","",VLOOKUP(Tableau23[[#This Row],[UAI ]],[2]!SuiviForumLyceeCibles[[UAI]:[Tél contact 2]],7,0)),"")</f>
        <v>44520</v>
      </c>
      <c r="M2" s="31" t="str">
        <f>IFERROR(IF(VLOOKUP(Tableau23[[#This Row],[UAI ]],[2]!SuiviForumLyceeCibles[[UAI]:[Tél contact 2]],9,0)="","",VLOOKUP(Tableau23[[#This Row],[UAI ]],[2]!SuiviForumLyceeCibles[[UAI]:[Tél contact 2]],9,0)),"")</f>
        <v xml:space="preserve">matin </v>
      </c>
      <c r="N2" s="31" t="str">
        <f>IFERROR(IF(VLOOKUP(Tableau23[[#This Row],[UAI ]],[2]!SuiviForumLyceeCibles[[UAI]:[Tél contact 2]],10,0)="","",VLOOKUP(Tableau23[[#This Row],[UAI ]],[2]!SuiviForumLyceeCibles[[UAI]:[Tél contact 2]],10,0)),"")</f>
        <v>Demande d'absence en cours</v>
      </c>
      <c r="O2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2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2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2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2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2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2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2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2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2" s="29"/>
      <c r="AC2" s="29"/>
    </row>
    <row r="3" spans="1:31" s="30" customFormat="1" ht="30" customHeight="1" x14ac:dyDescent="0.25">
      <c r="A3" s="30" t="s">
        <v>207</v>
      </c>
      <c r="B3" s="31">
        <f>IFERROR(IF(VLOOKUP(Tableau23[[#This Row],[UAI ]],[2]!SuiviForumLyceeCibles[[UAI]:[Tél contact 2]],5,0)="","",VLOOKUP(Tableau23[[#This Row],[UAI ]],[2]!SuiviForumLyceeCibles[[UAI]:[Tél contact 2]],5,0)),"")</f>
        <v>44446</v>
      </c>
      <c r="C3" s="31">
        <f>IFERROR(IF(VLOOKUP(Tableau23[[#This Row],[UAI ]],[2]!SuiviForumLyceeCibles[[UAI]:[Tél contact 2]],6,0)="","",VLOOKUP(Tableau23[[#This Row],[UAI ]],[2]!SuiviForumLyceeCibles[[UAI]:[Tél contact 2]],6,0)),"")</f>
        <v>44460</v>
      </c>
      <c r="D3" s="31" t="str">
        <f>IFERROR(VLOOKUP(Tableau23[[#This Row],[UAI ]],[2]!SuiviForumLyceeCibles[[UAI]:[Tél contact 2]],2,0),"")</f>
        <v>Forum d'orientation</v>
      </c>
      <c r="E3" s="50" t="str">
        <f>IFERROR(VLOOKUP(Tableau23[[#This Row],[UAI ]],[2]!SuiviForumLyceeCibles[[UAI]:[Tél contact 2]],3,0),"")</f>
        <v xml:space="preserve">Lycées partenaires </v>
      </c>
      <c r="F3" s="26" t="s">
        <v>211</v>
      </c>
      <c r="G3" s="26" t="s">
        <v>212</v>
      </c>
      <c r="H3" s="27">
        <v>44</v>
      </c>
      <c r="I3" s="28" t="s">
        <v>213</v>
      </c>
      <c r="J3" s="28" t="str">
        <f>IFERROR(VLOOKUP(Tableau23[[#This Row],[Dpt]],'Table régions'!$A$2:$C$102,3,0),"")</f>
        <v>Pays de la Loire</v>
      </c>
      <c r="K3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3" s="31">
        <f>IFERROR(IF(VLOOKUP(Tableau23[[#This Row],[UAI ]],[2]!SuiviForumLyceeCibles[[UAI]:[Tél contact 2]],7,0)="","",VLOOKUP(Tableau23[[#This Row],[UAI ]],[2]!SuiviForumLyceeCibles[[UAI]:[Tél contact 2]],7,0)),"")</f>
        <v>44526</v>
      </c>
      <c r="M3" s="31" t="str">
        <f>IFERROR(IF(VLOOKUP(Tableau23[[#This Row],[UAI ]],[2]!SuiviForumLyceeCibles[[UAI]:[Tél contact 2]],9,0)="","",VLOOKUP(Tableau23[[#This Row],[UAI ]],[2]!SuiviForumLyceeCibles[[UAI]:[Tél contact 2]],9,0)),"")</f>
        <v>après-midi</v>
      </c>
      <c r="N3" s="31" t="str">
        <f>IFERROR(IF(VLOOKUP(Tableau23[[#This Row],[UAI ]],[2]!SuiviForumLyceeCibles[[UAI]:[Tél contact 2]],10,0)="","",VLOOKUP(Tableau23[[#This Row],[UAI ]],[2]!SuiviForumLyceeCibles[[UAI]:[Tél contact 2]],10,0)),"")</f>
        <v>Demande d'absence en cours</v>
      </c>
      <c r="O3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3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3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3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3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3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3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3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3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3" s="29"/>
      <c r="AC3" s="29"/>
    </row>
    <row r="4" spans="1:31" s="30" customFormat="1" ht="30" customHeight="1" x14ac:dyDescent="0.25">
      <c r="A4" s="30" t="s">
        <v>207</v>
      </c>
      <c r="B4" s="31" t="str">
        <f>IFERROR(IF(VLOOKUP(Tableau23[[#This Row],[UAI ]],[2]!SuiviForumLyceeCibles[[UAI]:[Tél contact 2]],5,0)="","",VLOOKUP(Tableau23[[#This Row],[UAI ]],[2]!SuiviForumLyceeCibles[[UAI]:[Tél contact 2]],5,0)),"")</f>
        <v/>
      </c>
      <c r="C4" s="31" t="str">
        <f>IFERROR(IF(VLOOKUP(Tableau23[[#This Row],[UAI ]],[2]!SuiviForumLyceeCibles[[UAI]:[Tél contact 2]],6,0)="","",VLOOKUP(Tableau23[[#This Row],[UAI ]],[2]!SuiviForumLyceeCibles[[UAI]:[Tél contact 2]],6,0)),"")</f>
        <v/>
      </c>
      <c r="D4" s="31" t="str">
        <f>IFERROR(VLOOKUP(Tableau23[[#This Row],[UAI ]],[2]!SuiviForumLyceeCibles[[UAI]:[Tél contact 2]],2,0),"")</f>
        <v>Forum d'orientation</v>
      </c>
      <c r="E4" s="50" t="str">
        <f>IFERROR(VLOOKUP(Tableau23[[#This Row],[UAI ]],[2]!SuiviForumLyceeCibles[[UAI]:[Tél contact 2]],3,0),"")</f>
        <v xml:space="preserve">Lycées partenaires </v>
      </c>
      <c r="F4" s="26" t="s">
        <v>214</v>
      </c>
      <c r="G4" s="26" t="s">
        <v>215</v>
      </c>
      <c r="H4" s="27">
        <v>49</v>
      </c>
      <c r="I4" s="28" t="s">
        <v>216</v>
      </c>
      <c r="J4" s="28" t="str">
        <f>IFERROR(VLOOKUP(Tableau23[[#This Row],[Dpt]],'Table régions'!$A$2:$C$102,3,0),"")</f>
        <v>Pays de la Loire</v>
      </c>
      <c r="K4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4" s="31">
        <f>IFERROR(IF(VLOOKUP(Tableau23[[#This Row],[UAI ]],[2]!SuiviForumLyceeCibles[[UAI]:[Tél contact 2]],7,0)="","",VLOOKUP(Tableau23[[#This Row],[UAI ]],[2]!SuiviForumLyceeCibles[[UAI]:[Tél contact 2]],7,0)),"")</f>
        <v>44574</v>
      </c>
      <c r="M4" s="31" t="str">
        <f>IFERROR(IF(VLOOKUP(Tableau23[[#This Row],[UAI ]],[2]!SuiviForumLyceeCibles[[UAI]:[Tél contact 2]],9,0)="","",VLOOKUP(Tableau23[[#This Row],[UAI ]],[2]!SuiviForumLyceeCibles[[UAI]:[Tél contact 2]],9,0)),"")</f>
        <v>après-midi</v>
      </c>
      <c r="N4" s="31" t="str">
        <f>IFERROR(IF(VLOOKUP(Tableau23[[#This Row],[UAI ]],[2]!SuiviForumLyceeCibles[[UAI]:[Tél contact 2]],10,0)="","",VLOOKUP(Tableau23[[#This Row],[UAI ]],[2]!SuiviForumLyceeCibles[[UAI]:[Tél contact 2]],10,0)),"")</f>
        <v>Demande d'absence en cours</v>
      </c>
      <c r="O4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4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4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4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4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4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4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4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4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4" s="29"/>
      <c r="AC4" s="29"/>
    </row>
    <row r="5" spans="1:31" s="30" customFormat="1" ht="30" customHeight="1" x14ac:dyDescent="0.25">
      <c r="A5" s="30" t="s">
        <v>207</v>
      </c>
      <c r="B5" s="31" t="str">
        <f>IFERROR(IF(VLOOKUP(Tableau23[[#This Row],[UAI ]],[2]!SuiviForumLyceeCibles[[UAI]:[Tél contact 2]],5,0)="","",VLOOKUP(Tableau23[[#This Row],[UAI ]],[2]!SuiviForumLyceeCibles[[UAI]:[Tél contact 2]],5,0)),"")</f>
        <v/>
      </c>
      <c r="C5" s="31" t="str">
        <f>IFERROR(IF(VLOOKUP(Tableau23[[#This Row],[UAI ]],[2]!SuiviForumLyceeCibles[[UAI]:[Tél contact 2]],6,0)="","",VLOOKUP(Tableau23[[#This Row],[UAI ]],[2]!SuiviForumLyceeCibles[[UAI]:[Tél contact 2]],6,0)),"")</f>
        <v/>
      </c>
      <c r="D5" s="31" t="str">
        <f>IFERROR(VLOOKUP(Tableau23[[#This Row],[UAI ]],[2]!SuiviForumLyceeCibles[[UAI]:[Tél contact 2]],2,0),"")</f>
        <v>Forum d'orientation</v>
      </c>
      <c r="E5" s="50" t="str">
        <f>IFERROR(VLOOKUP(Tableau23[[#This Row],[UAI ]],[2]!SuiviForumLyceeCibles[[UAI]:[Tél contact 2]],3,0),"")</f>
        <v xml:space="preserve">Lycées partenaires </v>
      </c>
      <c r="F5" s="26" t="s">
        <v>217</v>
      </c>
      <c r="G5" s="26" t="s">
        <v>218</v>
      </c>
      <c r="H5" s="27">
        <v>49</v>
      </c>
      <c r="I5" s="28" t="s">
        <v>219</v>
      </c>
      <c r="J5" s="28" t="str">
        <f>IFERROR(VLOOKUP(Tableau23[[#This Row],[Dpt]],'Table régions'!$A$2:$C$102,3,0),"")</f>
        <v>Pays de la Loire</v>
      </c>
      <c r="K5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5" s="31">
        <f>IFERROR(IF(VLOOKUP(Tableau23[[#This Row],[UAI ]],[2]!SuiviForumLyceeCibles[[UAI]:[Tél contact 2]],7,0)="","",VLOOKUP(Tableau23[[#This Row],[UAI ]],[2]!SuiviForumLyceeCibles[[UAI]:[Tél contact 2]],7,0)),"")</f>
        <v>44527</v>
      </c>
      <c r="M5" s="31" t="str">
        <f>IFERROR(IF(VLOOKUP(Tableau23[[#This Row],[UAI ]],[2]!SuiviForumLyceeCibles[[UAI]:[Tél contact 2]],9,0)="","",VLOOKUP(Tableau23[[#This Row],[UAI ]],[2]!SuiviForumLyceeCibles[[UAI]:[Tél contact 2]],9,0)),"")</f>
        <v/>
      </c>
      <c r="N5" s="31" t="str">
        <f>IFERROR(IF(VLOOKUP(Tableau23[[#This Row],[UAI ]],[2]!SuiviForumLyceeCibles[[UAI]:[Tél contact 2]],10,0)="","",VLOOKUP(Tableau23[[#This Row],[UAI ]],[2]!SuiviForumLyceeCibles[[UAI]:[Tél contact 2]],10,0)),"")</f>
        <v>Présence confirmée</v>
      </c>
      <c r="O5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5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5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5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5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5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5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5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5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5" s="29"/>
      <c r="AC5" s="29"/>
    </row>
    <row r="6" spans="1:31" s="30" customFormat="1" ht="30" customHeight="1" x14ac:dyDescent="0.25">
      <c r="A6" s="30" t="s">
        <v>207</v>
      </c>
      <c r="B6" s="31">
        <f>IFERROR(IF(VLOOKUP(Tableau23[[#This Row],[UAI ]],[2]!SuiviForumLyceeCibles[[UAI]:[Tél contact 2]],5,0)="","",VLOOKUP(Tableau23[[#This Row],[UAI ]],[2]!SuiviForumLyceeCibles[[UAI]:[Tél contact 2]],5,0)),"")</f>
        <v>44454</v>
      </c>
      <c r="C6" s="31" t="str">
        <f>IFERROR(IF(VLOOKUP(Tableau23[[#This Row],[UAI ]],[2]!SuiviForumLyceeCibles[[UAI]:[Tél contact 2]],6,0)="","",VLOOKUP(Tableau23[[#This Row],[UAI ]],[2]!SuiviForumLyceeCibles[[UAI]:[Tél contact 2]],6,0)),"")</f>
        <v/>
      </c>
      <c r="D6" s="31" t="str">
        <f>IFERROR(VLOOKUP(Tableau23[[#This Row],[UAI ]],[2]!SuiviForumLyceeCibles[[UAI]:[Tél contact 2]],2,0),"")</f>
        <v>Forum d'orientation</v>
      </c>
      <c r="E6" s="50" t="str">
        <f>IFERROR(VLOOKUP(Tableau23[[#This Row],[UAI ]],[2]!SuiviForumLyceeCibles[[UAI]:[Tél contact 2]],3,0),"")</f>
        <v xml:space="preserve">Lycées partenaires </v>
      </c>
      <c r="F6" s="26" t="s">
        <v>220</v>
      </c>
      <c r="G6" s="26" t="s">
        <v>221</v>
      </c>
      <c r="H6" s="27">
        <v>49</v>
      </c>
      <c r="I6" s="28" t="s">
        <v>222</v>
      </c>
      <c r="J6" s="28" t="str">
        <f>IFERROR(VLOOKUP(Tableau23[[#This Row],[Dpt]],'Table régions'!$A$2:$C$102,3,0),"")</f>
        <v>Pays de la Loire</v>
      </c>
      <c r="K6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6" s="31">
        <f>IFERROR(IF(VLOOKUP(Tableau23[[#This Row],[UAI ]],[2]!SuiviForumLyceeCibles[[UAI]:[Tél contact 2]],7,0)="","",VLOOKUP(Tableau23[[#This Row],[UAI ]],[2]!SuiviForumLyceeCibles[[UAI]:[Tél contact 2]],7,0)),"")</f>
        <v>44537</v>
      </c>
      <c r="M6" s="31" t="str">
        <f>IFERROR(IF(VLOOKUP(Tableau23[[#This Row],[UAI ]],[2]!SuiviForumLyceeCibles[[UAI]:[Tél contact 2]],9,0)="","",VLOOKUP(Tableau23[[#This Row],[UAI ]],[2]!SuiviForumLyceeCibles[[UAI]:[Tél contact 2]],9,0)),"")</f>
        <v>après-midi</v>
      </c>
      <c r="N6" s="31" t="str">
        <f>IFERROR(IF(VLOOKUP(Tableau23[[#This Row],[UAI ]],[2]!SuiviForumLyceeCibles[[UAI]:[Tél contact 2]],10,0)="","",VLOOKUP(Tableau23[[#This Row],[UAI ]],[2]!SuiviForumLyceeCibles[[UAI]:[Tél contact 2]],10,0)),"")</f>
        <v>Invitation reçue</v>
      </c>
      <c r="O6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6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6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6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6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6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6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6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6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6" s="29"/>
      <c r="AC6" s="29"/>
    </row>
    <row r="7" spans="1:31" s="30" customFormat="1" ht="30" customHeight="1" x14ac:dyDescent="0.25">
      <c r="A7" s="30" t="s">
        <v>207</v>
      </c>
      <c r="B7" s="31">
        <f>IFERROR(IF(VLOOKUP(Tableau23[[#This Row],[UAI ]],[2]!SuiviForumLyceeCibles[[UAI]:[Tél contact 2]],5,0)="","",VLOOKUP(Tableau23[[#This Row],[UAI ]],[2]!SuiviForumLyceeCibles[[UAI]:[Tél contact 2]],5,0)),"")</f>
        <v>44447</v>
      </c>
      <c r="C7" s="31">
        <f>IFERROR(IF(VLOOKUP(Tableau23[[#This Row],[UAI ]],[2]!SuiviForumLyceeCibles[[UAI]:[Tél contact 2]],6,0)="","",VLOOKUP(Tableau23[[#This Row],[UAI ]],[2]!SuiviForumLyceeCibles[[UAI]:[Tél contact 2]],6,0)),"")</f>
        <v>44473</v>
      </c>
      <c r="D7" s="31" t="str">
        <f>IFERROR(VLOOKUP(Tableau23[[#This Row],[UAI ]],[2]!SuiviForumLyceeCibles[[UAI]:[Tél contact 2]],2,0),"")</f>
        <v>Forum d'orientation</v>
      </c>
      <c r="E7" s="50" t="str">
        <f>IFERROR(VLOOKUP(Tableau23[[#This Row],[UAI ]],[2]!SuiviForumLyceeCibles[[UAI]:[Tél contact 2]],3,0),"")</f>
        <v xml:space="preserve">Lycées partenaires </v>
      </c>
      <c r="F7" s="26" t="s">
        <v>223</v>
      </c>
      <c r="G7" s="26" t="s">
        <v>224</v>
      </c>
      <c r="H7" s="27">
        <v>49</v>
      </c>
      <c r="I7" s="28" t="s">
        <v>225</v>
      </c>
      <c r="J7" s="28" t="str">
        <f>IFERROR(VLOOKUP(Tableau23[[#This Row],[Dpt]],'Table régions'!$A$2:$C$102,3,0),"")</f>
        <v>Pays de la Loire</v>
      </c>
      <c r="K7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7" s="31">
        <f>IFERROR(IF(VLOOKUP(Tableau23[[#This Row],[UAI ]],[2]!SuiviForumLyceeCibles[[UAI]:[Tél contact 2]],7,0)="","",VLOOKUP(Tableau23[[#This Row],[UAI ]],[2]!SuiviForumLyceeCibles[[UAI]:[Tél contact 2]],7,0)),"")</f>
        <v>44517</v>
      </c>
      <c r="M7" s="31" t="str">
        <f>IFERROR(IF(VLOOKUP(Tableau23[[#This Row],[UAI ]],[2]!SuiviForumLyceeCibles[[UAI]:[Tél contact 2]],9,0)="","",VLOOKUP(Tableau23[[#This Row],[UAI ]],[2]!SuiviForumLyceeCibles[[UAI]:[Tél contact 2]],9,0)),"")</f>
        <v>15h30 -17h15</v>
      </c>
      <c r="N7" s="31" t="str">
        <f>IFERROR(IF(VLOOKUP(Tableau23[[#This Row],[UAI ]],[2]!SuiviForumLyceeCibles[[UAI]:[Tél contact 2]],10,0)="","",VLOOKUP(Tableau23[[#This Row],[UAI ]],[2]!SuiviForumLyceeCibles[[UAI]:[Tél contact 2]],10,0)),"")</f>
        <v>Présence confirmée</v>
      </c>
      <c r="O7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7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7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7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7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7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7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7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7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7" s="29"/>
      <c r="AC7" s="29"/>
    </row>
    <row r="8" spans="1:31" s="30" customFormat="1" ht="30" customHeight="1" x14ac:dyDescent="0.25">
      <c r="A8" s="30" t="s">
        <v>207</v>
      </c>
      <c r="B8" s="31" t="str">
        <f>IFERROR(IF(VLOOKUP(Tableau23[[#This Row],[UAI ]],[2]!SuiviForumLyceeCibles[[UAI]:[Tél contact 2]],5,0)="","",VLOOKUP(Tableau23[[#This Row],[UAI ]],[2]!SuiviForumLyceeCibles[[UAI]:[Tél contact 2]],5,0)),"")</f>
        <v/>
      </c>
      <c r="C8" s="31" t="str">
        <f>IFERROR(IF(VLOOKUP(Tableau23[[#This Row],[UAI ]],[2]!SuiviForumLyceeCibles[[UAI]:[Tél contact 2]],6,0)="","",VLOOKUP(Tableau23[[#This Row],[UAI ]],[2]!SuiviForumLyceeCibles[[UAI]:[Tél contact 2]],6,0)),"")</f>
        <v/>
      </c>
      <c r="D8" s="31" t="str">
        <f>IFERROR(VLOOKUP(Tableau23[[#This Row],[UAI ]],[2]!SuiviForumLyceeCibles[[UAI]:[Tél contact 2]],2,0),"")</f>
        <v>Forum d'orientation</v>
      </c>
      <c r="E8" s="50" t="str">
        <f>IFERROR(VLOOKUP(Tableau23[[#This Row],[UAI ]],[2]!SuiviForumLyceeCibles[[UAI]:[Tél contact 2]],3,0),"")</f>
        <v xml:space="preserve">Lycées partenaires </v>
      </c>
      <c r="F8" s="26" t="s">
        <v>226</v>
      </c>
      <c r="G8" s="26" t="s">
        <v>227</v>
      </c>
      <c r="H8" s="27">
        <v>49</v>
      </c>
      <c r="I8" s="28" t="s">
        <v>228</v>
      </c>
      <c r="J8" s="28" t="str">
        <f>IFERROR(VLOOKUP(Tableau23[[#This Row],[Dpt]],'Table régions'!$A$2:$C$102,3,0),"")</f>
        <v>Pays de la Loire</v>
      </c>
      <c r="K8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8" s="31" t="str">
        <f>IFERROR(IF(VLOOKUP(Tableau23[[#This Row],[UAI ]],[2]!SuiviForumLyceeCibles[[UAI]:[Tél contact 2]],7,0)="","",VLOOKUP(Tableau23[[#This Row],[UAI ]],[2]!SuiviForumLyceeCibles[[UAI]:[Tél contact 2]],7,0)),"")</f>
        <v/>
      </c>
      <c r="M8" s="31" t="str">
        <f>IFERROR(IF(VLOOKUP(Tableau23[[#This Row],[UAI ]],[2]!SuiviForumLyceeCibles[[UAI]:[Tél contact 2]],9,0)="","",VLOOKUP(Tableau23[[#This Row],[UAI ]],[2]!SuiviForumLyceeCibles[[UAI]:[Tél contact 2]],9,0)),"")</f>
        <v/>
      </c>
      <c r="N8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8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8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8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8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8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8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8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8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8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8" s="29"/>
      <c r="AC8" s="29"/>
    </row>
    <row r="9" spans="1:31" s="30" customFormat="1" ht="30" customHeight="1" x14ac:dyDescent="0.25">
      <c r="A9" s="30" t="s">
        <v>207</v>
      </c>
      <c r="B9" s="31" t="str">
        <f>IFERROR(IF(VLOOKUP(Tableau23[[#This Row],[UAI ]],[2]!SuiviForumLyceeCibles[[UAI]:[Tél contact 2]],5,0)="","",VLOOKUP(Tableau23[[#This Row],[UAI ]],[2]!SuiviForumLyceeCibles[[UAI]:[Tél contact 2]],5,0)),"")</f>
        <v/>
      </c>
      <c r="C9" s="31" t="str">
        <f>IFERROR(IF(VLOOKUP(Tableau23[[#This Row],[UAI ]],[2]!SuiviForumLyceeCibles[[UAI]:[Tél contact 2]],6,0)="","",VLOOKUP(Tableau23[[#This Row],[UAI ]],[2]!SuiviForumLyceeCibles[[UAI]:[Tél contact 2]],6,0)),"")</f>
        <v/>
      </c>
      <c r="D9" s="31" t="str">
        <f>IFERROR(VLOOKUP(Tableau23[[#This Row],[UAI ]],[2]!SuiviForumLyceeCibles[[UAI]:[Tél contact 2]],2,0),"")</f>
        <v>Forum d'orientation</v>
      </c>
      <c r="E9" s="50" t="str">
        <f>IFERROR(VLOOKUP(Tableau23[[#This Row],[UAI ]],[2]!SuiviForumLyceeCibles[[UAI]:[Tél contact 2]],3,0),"")</f>
        <v xml:space="preserve">Lycées partenaires </v>
      </c>
      <c r="F9" s="26" t="s">
        <v>229</v>
      </c>
      <c r="G9" s="26" t="s">
        <v>230</v>
      </c>
      <c r="H9" s="27">
        <v>56</v>
      </c>
      <c r="I9" s="28" t="s">
        <v>231</v>
      </c>
      <c r="J9" s="28" t="str">
        <f>IFERROR(VLOOKUP(Tableau23[[#This Row],[Dpt]],'Table régions'!$A$2:$C$102,3,0),"")</f>
        <v>Bretagne</v>
      </c>
      <c r="K9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9" s="31">
        <f>IFERROR(IF(VLOOKUP(Tableau23[[#This Row],[UAI ]],[2]!SuiviForumLyceeCibles[[UAI]:[Tél contact 2]],7,0)="","",VLOOKUP(Tableau23[[#This Row],[UAI ]],[2]!SuiviForumLyceeCibles[[UAI]:[Tél contact 2]],7,0)),"")</f>
        <v>44540</v>
      </c>
      <c r="M9" s="31" t="str">
        <f>IFERROR(IF(VLOOKUP(Tableau23[[#This Row],[UAI ]],[2]!SuiviForumLyceeCibles[[UAI]:[Tél contact 2]],9,0)="","",VLOOKUP(Tableau23[[#This Row],[UAI ]],[2]!SuiviForumLyceeCibles[[UAI]:[Tél contact 2]],9,0)),"")</f>
        <v>10h45 - 11h45</v>
      </c>
      <c r="N9" s="31" t="str">
        <f>IFERROR(IF(VLOOKUP(Tableau23[[#This Row],[UAI ]],[2]!SuiviForumLyceeCibles[[UAI]:[Tél contact 2]],10,0)="","",VLOOKUP(Tableau23[[#This Row],[UAI ]],[2]!SuiviForumLyceeCibles[[UAI]:[Tél contact 2]],10,0)),"")</f>
        <v>Demande d'absence en cours</v>
      </c>
      <c r="O9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9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9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9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9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9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9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9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9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9" s="29"/>
      <c r="AC9" s="29"/>
    </row>
    <row r="10" spans="1:31" s="16" customFormat="1" ht="30" customHeight="1" x14ac:dyDescent="0.25">
      <c r="B10" s="32"/>
      <c r="C10" s="32"/>
      <c r="D10" s="12"/>
      <c r="E10" s="12" t="s">
        <v>177</v>
      </c>
      <c r="F10" s="12"/>
      <c r="G10" s="12"/>
      <c r="H10" s="13"/>
      <c r="I10" s="14"/>
      <c r="J10" s="14" t="str">
        <f>IFERROR(VLOOKUP(Tableau23[[#This Row],[Dpt]],'Table régions'!$A$2:$C$102,3,0),"")</f>
        <v/>
      </c>
      <c r="K10" s="14"/>
      <c r="L10" s="7"/>
      <c r="M10" s="24"/>
      <c r="N10" s="7"/>
      <c r="O10" s="15"/>
      <c r="P10" s="15"/>
      <c r="Q10" s="15"/>
      <c r="R10" s="48"/>
      <c r="S10" s="15"/>
      <c r="T10" s="15"/>
      <c r="U10" s="15"/>
      <c r="V10" s="48"/>
      <c r="AB10" s="15"/>
      <c r="AC10" s="15"/>
    </row>
    <row r="11" spans="1:31" s="16" customFormat="1" ht="30" customHeight="1" x14ac:dyDescent="0.25">
      <c r="B11" s="32"/>
      <c r="C11" s="32"/>
      <c r="D11" s="12"/>
      <c r="E11" s="12" t="s">
        <v>177</v>
      </c>
      <c r="F11" s="12"/>
      <c r="G11" s="12"/>
      <c r="H11" s="13"/>
      <c r="I11" s="14"/>
      <c r="J11" s="14" t="str">
        <f>IFERROR(VLOOKUP(Tableau23[[#This Row],[Dpt]],'Table régions'!$A$2:$C$102,3,0),"")</f>
        <v/>
      </c>
      <c r="K11" s="14"/>
      <c r="L11" s="7"/>
      <c r="M11" s="24"/>
      <c r="N11" s="7"/>
      <c r="O11" s="15"/>
      <c r="P11" s="15"/>
      <c r="Q11" s="15"/>
      <c r="R11" s="48"/>
      <c r="S11" s="15"/>
      <c r="T11" s="15"/>
      <c r="U11" s="15"/>
      <c r="V11" s="48"/>
      <c r="AB11" s="15"/>
      <c r="AC11" s="15"/>
    </row>
    <row r="12" spans="1:31" s="16" customFormat="1" ht="30" customHeight="1" x14ac:dyDescent="0.25">
      <c r="B12" s="32"/>
      <c r="C12" s="32"/>
      <c r="D12" s="12"/>
      <c r="E12" s="12" t="s">
        <v>177</v>
      </c>
      <c r="F12" s="12"/>
      <c r="G12" s="12"/>
      <c r="H12" s="13"/>
      <c r="I12" s="14"/>
      <c r="J12" s="14" t="str">
        <f>IFERROR(VLOOKUP(Tableau23[[#This Row],[Dpt]],'Table régions'!$A$2:$C$102,3,0),"")</f>
        <v/>
      </c>
      <c r="K12" s="14"/>
      <c r="L12" s="7"/>
      <c r="M12" s="24"/>
      <c r="N12" s="7"/>
      <c r="O12" s="15"/>
      <c r="P12" s="15"/>
      <c r="Q12" s="15"/>
      <c r="R12" s="48"/>
      <c r="S12" s="15"/>
      <c r="T12" s="15"/>
      <c r="U12" s="15"/>
      <c r="V12" s="48"/>
      <c r="AB12" s="15"/>
      <c r="AC12" s="15"/>
    </row>
    <row r="13" spans="1:31" s="16" customFormat="1" ht="30" customHeight="1" x14ac:dyDescent="0.25">
      <c r="B13" s="32"/>
      <c r="C13" s="32"/>
      <c r="D13" s="12"/>
      <c r="E13" s="12" t="s">
        <v>177</v>
      </c>
      <c r="F13" s="12"/>
      <c r="G13" s="12"/>
      <c r="H13" s="13"/>
      <c r="I13" s="14"/>
      <c r="J13" s="14" t="str">
        <f>IFERROR(VLOOKUP(Tableau23[[#This Row],[Dpt]],'Table régions'!$A$2:$C$102,3,0),"")</f>
        <v/>
      </c>
      <c r="K13" s="14"/>
      <c r="L13" s="7"/>
      <c r="M13" s="24"/>
      <c r="N13" s="7"/>
      <c r="O13" s="15"/>
      <c r="P13" s="15"/>
      <c r="Q13" s="15"/>
      <c r="R13" s="48"/>
      <c r="S13" s="15"/>
      <c r="T13" s="15"/>
      <c r="U13" s="15"/>
      <c r="V13" s="48"/>
      <c r="AB13" s="15"/>
      <c r="AC13" s="15"/>
    </row>
    <row r="14" spans="1:31" s="16" customFormat="1" ht="30" customHeight="1" x14ac:dyDescent="0.25">
      <c r="B14" s="32"/>
      <c r="C14" s="32"/>
      <c r="D14" s="12"/>
      <c r="E14" s="12" t="s">
        <v>177</v>
      </c>
      <c r="F14" s="12"/>
      <c r="G14" s="12"/>
      <c r="H14" s="13"/>
      <c r="I14" s="14"/>
      <c r="J14" s="14" t="str">
        <f>IFERROR(VLOOKUP(Tableau23[[#This Row],[Dpt]],'Table régions'!$A$2:$C$102,3,0),"")</f>
        <v/>
      </c>
      <c r="K14" s="14"/>
      <c r="L14" s="7"/>
      <c r="M14" s="24"/>
      <c r="N14" s="7"/>
      <c r="O14" s="15"/>
      <c r="P14" s="15"/>
      <c r="Q14" s="15"/>
      <c r="R14" s="48"/>
      <c r="S14" s="15"/>
      <c r="T14" s="15"/>
      <c r="U14" s="15"/>
      <c r="V14" s="48"/>
      <c r="AB14" s="15"/>
      <c r="AC14" s="15"/>
    </row>
    <row r="15" spans="1:31" s="16" customFormat="1" ht="30" customHeight="1" x14ac:dyDescent="0.25">
      <c r="B15" s="32"/>
      <c r="C15" s="32"/>
      <c r="D15" s="12"/>
      <c r="E15" s="12" t="s">
        <v>177</v>
      </c>
      <c r="F15" s="12"/>
      <c r="G15" s="12"/>
      <c r="H15" s="13"/>
      <c r="I15" s="14"/>
      <c r="J15" s="14" t="str">
        <f>IFERROR(VLOOKUP(Tableau23[[#This Row],[Dpt]],'Table régions'!$A$2:$C$102,3,0),"")</f>
        <v/>
      </c>
      <c r="K15" s="14"/>
      <c r="L15" s="7"/>
      <c r="M15" s="24"/>
      <c r="N15" s="7"/>
      <c r="O15" s="15"/>
      <c r="P15" s="15"/>
      <c r="Q15" s="15"/>
      <c r="R15" s="48"/>
      <c r="S15" s="15"/>
      <c r="T15" s="15"/>
      <c r="U15" s="15"/>
      <c r="V15" s="48"/>
      <c r="AB15" s="15"/>
      <c r="AC15" s="15"/>
    </row>
    <row r="16" spans="1:31" s="16" customFormat="1" ht="30" customHeight="1" x14ac:dyDescent="0.25">
      <c r="B16" s="32"/>
      <c r="C16" s="32"/>
      <c r="D16" s="12"/>
      <c r="E16" s="12" t="s">
        <v>177</v>
      </c>
      <c r="F16" s="12"/>
      <c r="G16" s="12"/>
      <c r="H16" s="13"/>
      <c r="I16" s="14"/>
      <c r="J16" s="14" t="str">
        <f>IFERROR(VLOOKUP(Tableau23[[#This Row],[Dpt]],'Table régions'!$A$2:$C$102,3,0),"")</f>
        <v/>
      </c>
      <c r="K16" s="14"/>
      <c r="L16" s="7"/>
      <c r="M16" s="24"/>
      <c r="N16" s="7"/>
      <c r="O16" s="15"/>
      <c r="P16" s="15"/>
      <c r="Q16" s="15"/>
      <c r="R16" s="48"/>
      <c r="S16" s="15"/>
      <c r="T16" s="15"/>
      <c r="U16" s="15"/>
      <c r="V16" s="48"/>
      <c r="AB16" s="15"/>
      <c r="AC16" s="15"/>
    </row>
    <row r="17" spans="2:29" s="16" customFormat="1" ht="43.5" customHeight="1" x14ac:dyDescent="0.25">
      <c r="B17" s="32"/>
      <c r="C17" s="32"/>
      <c r="D17" s="12"/>
      <c r="E17" s="12" t="s">
        <v>177</v>
      </c>
      <c r="F17" s="12"/>
      <c r="G17" s="12"/>
      <c r="H17" s="13"/>
      <c r="I17" s="14"/>
      <c r="J17" s="14" t="str">
        <f>IFERROR(VLOOKUP(Tableau23[[#This Row],[Dpt]],'Table régions'!$A$2:$C$102,3,0),"")</f>
        <v/>
      </c>
      <c r="K17" s="14"/>
      <c r="L17" s="7"/>
      <c r="M17" s="24"/>
      <c r="N17" s="7"/>
      <c r="O17" s="15"/>
      <c r="P17" s="15"/>
      <c r="Q17" s="15"/>
      <c r="R17" s="48"/>
      <c r="S17" s="15"/>
      <c r="T17" s="15"/>
      <c r="U17" s="15"/>
      <c r="V17" s="48"/>
      <c r="AB17" s="15"/>
      <c r="AC17" s="15"/>
    </row>
    <row r="18" spans="2:29" s="16" customFormat="1" ht="30" customHeight="1" x14ac:dyDescent="0.25">
      <c r="B18" s="32"/>
      <c r="C18" s="32"/>
      <c r="D18" s="12"/>
      <c r="E18" s="12" t="s">
        <v>177</v>
      </c>
      <c r="F18" s="12"/>
      <c r="G18" s="12"/>
      <c r="H18" s="13"/>
      <c r="I18" s="14"/>
      <c r="J18" s="14" t="str">
        <f>IFERROR(VLOOKUP(Tableau23[[#This Row],[Dpt]],'Table régions'!$A$2:$C$102,3,0),"")</f>
        <v/>
      </c>
      <c r="K18" s="14"/>
      <c r="L18" s="7"/>
      <c r="M18" s="24"/>
      <c r="N18" s="7"/>
      <c r="O18" s="15"/>
      <c r="P18" s="15"/>
      <c r="Q18" s="15"/>
      <c r="R18" s="48"/>
      <c r="S18" s="15"/>
      <c r="T18" s="15"/>
      <c r="U18" s="15"/>
      <c r="V18" s="48"/>
      <c r="AB18" s="15"/>
      <c r="AC18" s="15"/>
    </row>
    <row r="19" spans="2:29" s="16" customFormat="1" ht="30" customHeight="1" x14ac:dyDescent="0.25">
      <c r="B19" s="32"/>
      <c r="C19" s="32"/>
      <c r="D19" s="12"/>
      <c r="E19" s="12" t="s">
        <v>177</v>
      </c>
      <c r="F19" s="12"/>
      <c r="G19" s="12"/>
      <c r="H19" s="13"/>
      <c r="I19" s="14"/>
      <c r="J19" s="14" t="str">
        <f>IFERROR(VLOOKUP(Tableau23[[#This Row],[Dpt]],'Table régions'!$A$2:$C$102,3,0),"")</f>
        <v/>
      </c>
      <c r="K19" s="14"/>
      <c r="L19" s="7"/>
      <c r="M19" s="24"/>
      <c r="N19" s="7"/>
      <c r="O19" s="15"/>
      <c r="P19" s="15"/>
      <c r="Q19" s="15"/>
      <c r="R19" s="48"/>
      <c r="S19" s="15"/>
      <c r="T19" s="15"/>
      <c r="U19" s="15"/>
      <c r="V19" s="48"/>
      <c r="AB19" s="15"/>
      <c r="AC19" s="15"/>
    </row>
    <row r="20" spans="2:29" s="16" customFormat="1" ht="30" customHeight="1" x14ac:dyDescent="0.25">
      <c r="B20" s="32"/>
      <c r="C20" s="32"/>
      <c r="D20" s="12"/>
      <c r="E20" s="12" t="s">
        <v>177</v>
      </c>
      <c r="F20" s="12"/>
      <c r="G20" s="12"/>
      <c r="H20" s="13"/>
      <c r="I20" s="14"/>
      <c r="J20" s="14" t="str">
        <f>IFERROR(VLOOKUP(Tableau23[[#This Row],[Dpt]],'Table régions'!$A$2:$C$102,3,0),"")</f>
        <v/>
      </c>
      <c r="K20" s="14"/>
      <c r="L20" s="7"/>
      <c r="M20" s="24"/>
      <c r="N20" s="7"/>
      <c r="O20" s="15"/>
      <c r="P20" s="15"/>
      <c r="Q20" s="15"/>
      <c r="R20" s="48"/>
      <c r="S20" s="15"/>
      <c r="T20" s="15"/>
      <c r="U20" s="15"/>
      <c r="V20" s="48"/>
      <c r="AB20" s="15"/>
      <c r="AC20" s="15"/>
    </row>
    <row r="21" spans="2:29" s="16" customFormat="1" ht="30" customHeight="1" x14ac:dyDescent="0.25">
      <c r="B21" s="32"/>
      <c r="C21" s="32"/>
      <c r="D21" s="12"/>
      <c r="E21" s="12" t="s">
        <v>177</v>
      </c>
      <c r="F21" s="12"/>
      <c r="G21" s="12"/>
      <c r="H21" s="13"/>
      <c r="I21" s="14"/>
      <c r="J21" s="14" t="str">
        <f>IFERROR(VLOOKUP(Tableau23[[#This Row],[Dpt]],'Table régions'!$A$2:$C$102,3,0),"")</f>
        <v/>
      </c>
      <c r="K21" s="14"/>
      <c r="L21" s="7"/>
      <c r="M21" s="24"/>
      <c r="N21" s="7"/>
      <c r="O21" s="15"/>
      <c r="P21" s="15"/>
      <c r="Q21" s="15"/>
      <c r="R21" s="48"/>
      <c r="S21" s="15"/>
      <c r="T21" s="15"/>
      <c r="U21" s="15"/>
      <c r="V21" s="48"/>
      <c r="AB21" s="15"/>
      <c r="AC21" s="15"/>
    </row>
    <row r="22" spans="2:29" s="16" customFormat="1" ht="30" customHeight="1" x14ac:dyDescent="0.25">
      <c r="B22" s="32"/>
      <c r="C22" s="32"/>
      <c r="D22" s="12"/>
      <c r="E22" s="12" t="s">
        <v>177</v>
      </c>
      <c r="F22" s="12"/>
      <c r="G22" s="12"/>
      <c r="H22" s="13"/>
      <c r="I22" s="14"/>
      <c r="J22" s="14" t="str">
        <f>IFERROR(VLOOKUP(Tableau23[[#This Row],[Dpt]],'Table régions'!$A$2:$C$102,3,0),"")</f>
        <v/>
      </c>
      <c r="K22" s="14"/>
      <c r="L22" s="7"/>
      <c r="M22" s="24"/>
      <c r="N22" s="7"/>
      <c r="O22" s="15"/>
      <c r="P22" s="15"/>
      <c r="Q22" s="15"/>
      <c r="R22" s="48"/>
      <c r="S22" s="15"/>
      <c r="T22" s="15"/>
      <c r="U22" s="15"/>
      <c r="V22" s="48"/>
      <c r="AB22" s="15"/>
      <c r="AC22" s="15"/>
    </row>
    <row r="23" spans="2:29" s="16" customFormat="1" ht="30" customHeight="1" x14ac:dyDescent="0.25">
      <c r="B23" s="32"/>
      <c r="C23" s="32"/>
      <c r="D23" s="12"/>
      <c r="E23" s="12" t="s">
        <v>177</v>
      </c>
      <c r="F23" s="12"/>
      <c r="G23" s="12"/>
      <c r="H23" s="13"/>
      <c r="I23" s="14"/>
      <c r="J23" s="14" t="str">
        <f>IFERROR(VLOOKUP(Tableau23[[#This Row],[Dpt]],'Table régions'!$A$2:$C$102,3,0),"")</f>
        <v/>
      </c>
      <c r="K23" s="14"/>
      <c r="L23" s="7"/>
      <c r="M23" s="24"/>
      <c r="N23" s="7"/>
      <c r="O23" s="15"/>
      <c r="P23" s="15"/>
      <c r="Q23" s="15"/>
      <c r="R23" s="48"/>
      <c r="S23" s="15"/>
      <c r="T23" s="15"/>
      <c r="U23" s="15"/>
      <c r="V23" s="48"/>
      <c r="AB23" s="15"/>
      <c r="AC23" s="15"/>
    </row>
    <row r="24" spans="2:29" s="16" customFormat="1" ht="30" customHeight="1" x14ac:dyDescent="0.25">
      <c r="B24" s="32"/>
      <c r="C24" s="32"/>
      <c r="D24" s="12"/>
      <c r="E24" s="12" t="s">
        <v>177</v>
      </c>
      <c r="F24" s="12"/>
      <c r="G24" s="12"/>
      <c r="H24" s="13"/>
      <c r="I24" s="14"/>
      <c r="J24" s="14" t="str">
        <f>IFERROR(VLOOKUP(Tableau23[[#This Row],[Dpt]],'Table régions'!$A$2:$C$102,3,0),"")</f>
        <v/>
      </c>
      <c r="K24" s="14"/>
      <c r="L24" s="7"/>
      <c r="M24" s="24"/>
      <c r="N24" s="7"/>
      <c r="O24" s="15"/>
      <c r="P24" s="15"/>
      <c r="Q24" s="15"/>
      <c r="R24" s="48"/>
      <c r="S24" s="15"/>
      <c r="T24" s="15"/>
      <c r="U24" s="15"/>
      <c r="V24" s="48"/>
      <c r="AB24" s="15"/>
      <c r="AC24" s="15"/>
    </row>
    <row r="25" spans="2:29" s="16" customFormat="1" ht="30" customHeight="1" x14ac:dyDescent="0.25">
      <c r="B25" s="32"/>
      <c r="C25" s="32"/>
      <c r="D25" s="12"/>
      <c r="E25" s="12" t="s">
        <v>177</v>
      </c>
      <c r="F25" s="12"/>
      <c r="G25" s="12"/>
      <c r="H25" s="13"/>
      <c r="I25" s="14"/>
      <c r="J25" s="14" t="str">
        <f>IFERROR(VLOOKUP(Tableau23[[#This Row],[Dpt]],'Table régions'!$A$2:$C$102,3,0),"")</f>
        <v/>
      </c>
      <c r="K25" s="14"/>
      <c r="L25" s="7"/>
      <c r="M25" s="24"/>
      <c r="N25" s="7"/>
      <c r="O25" s="15"/>
      <c r="P25" s="15"/>
      <c r="Q25" s="15"/>
      <c r="R25" s="48"/>
      <c r="S25" s="15"/>
      <c r="T25" s="15"/>
      <c r="U25" s="15"/>
      <c r="V25" s="48"/>
      <c r="AB25" s="15"/>
      <c r="AC25" s="15"/>
    </row>
    <row r="26" spans="2:29" s="16" customFormat="1" ht="30" customHeight="1" x14ac:dyDescent="0.25">
      <c r="B26" s="32"/>
      <c r="C26" s="32"/>
      <c r="D26" s="12"/>
      <c r="E26" s="12" t="s">
        <v>177</v>
      </c>
      <c r="F26" s="12"/>
      <c r="G26" s="12"/>
      <c r="H26" s="13"/>
      <c r="I26" s="14"/>
      <c r="J26" s="14" t="str">
        <f>IFERROR(VLOOKUP(Tableau23[[#This Row],[Dpt]],'Table régions'!$A$2:$C$102,3,0),"")</f>
        <v/>
      </c>
      <c r="K26" s="14"/>
      <c r="L26" s="7"/>
      <c r="M26" s="24"/>
      <c r="N26" s="7"/>
      <c r="O26" s="15"/>
      <c r="P26" s="15"/>
      <c r="Q26" s="15"/>
      <c r="R26" s="48"/>
      <c r="S26" s="15"/>
      <c r="T26" s="15"/>
      <c r="U26" s="15"/>
      <c r="V26" s="48"/>
      <c r="AB26" s="15"/>
      <c r="AC26" s="15"/>
    </row>
    <row r="27" spans="2:29" s="16" customFormat="1" ht="30" customHeight="1" x14ac:dyDescent="0.25">
      <c r="B27" s="32"/>
      <c r="C27" s="32"/>
      <c r="D27" s="12"/>
      <c r="E27" s="12" t="s">
        <v>177</v>
      </c>
      <c r="F27" s="12"/>
      <c r="G27" s="12"/>
      <c r="H27" s="13"/>
      <c r="I27" s="14"/>
      <c r="J27" s="14" t="str">
        <f>IFERROR(VLOOKUP(Tableau23[[#This Row],[Dpt]],'Table régions'!$A$2:$C$102,3,0),"")</f>
        <v/>
      </c>
      <c r="K27" s="14"/>
      <c r="L27" s="7"/>
      <c r="M27" s="24"/>
      <c r="N27" s="7"/>
      <c r="O27" s="15"/>
      <c r="P27" s="15"/>
      <c r="Q27" s="15"/>
      <c r="R27" s="48"/>
      <c r="S27" s="15"/>
      <c r="T27" s="15"/>
      <c r="U27" s="15"/>
      <c r="V27" s="48"/>
      <c r="AB27" s="15"/>
      <c r="AC27" s="15"/>
    </row>
    <row r="28" spans="2:29" s="16" customFormat="1" ht="30" customHeight="1" x14ac:dyDescent="0.25">
      <c r="B28" s="32"/>
      <c r="C28" s="32"/>
      <c r="D28" s="12"/>
      <c r="E28" s="12" t="s">
        <v>177</v>
      </c>
      <c r="F28" s="12"/>
      <c r="G28" s="12"/>
      <c r="H28" s="13"/>
      <c r="I28" s="14"/>
      <c r="J28" s="14" t="str">
        <f>IFERROR(VLOOKUP(Tableau23[[#This Row],[Dpt]],'Table régions'!$A$2:$C$102,3,0),"")</f>
        <v/>
      </c>
      <c r="K28" s="14"/>
      <c r="L28" s="7"/>
      <c r="M28" s="24"/>
      <c r="N28" s="7"/>
      <c r="O28" s="15"/>
      <c r="P28" s="15"/>
      <c r="Q28" s="15"/>
      <c r="R28" s="48"/>
      <c r="S28" s="15"/>
      <c r="T28" s="15"/>
      <c r="U28" s="15"/>
      <c r="V28" s="48"/>
      <c r="AB28" s="15"/>
      <c r="AC28" s="15"/>
    </row>
    <row r="29" spans="2:29" s="16" customFormat="1" ht="30" customHeight="1" x14ac:dyDescent="0.25">
      <c r="B29" s="32"/>
      <c r="C29" s="32"/>
      <c r="D29" s="12"/>
      <c r="E29" s="12" t="s">
        <v>177</v>
      </c>
      <c r="F29" s="12"/>
      <c r="G29" s="12"/>
      <c r="H29" s="13"/>
      <c r="I29" s="14"/>
      <c r="J29" s="14" t="str">
        <f>IFERROR(VLOOKUP(Tableau23[[#This Row],[Dpt]],'Table régions'!$A$2:$C$102,3,0),"")</f>
        <v/>
      </c>
      <c r="K29" s="14"/>
      <c r="L29" s="7"/>
      <c r="M29" s="24"/>
      <c r="N29" s="7"/>
      <c r="O29" s="15"/>
      <c r="P29" s="15"/>
      <c r="Q29" s="15"/>
      <c r="R29" s="48"/>
      <c r="S29" s="15"/>
      <c r="T29" s="15"/>
      <c r="U29" s="15"/>
      <c r="V29" s="48"/>
      <c r="AB29" s="15"/>
      <c r="AC29" s="15"/>
    </row>
    <row r="30" spans="2:29" s="16" customFormat="1" ht="30" customHeight="1" x14ac:dyDescent="0.25">
      <c r="B30" s="32"/>
      <c r="C30" s="32"/>
      <c r="D30" s="12"/>
      <c r="E30" s="12" t="s">
        <v>177</v>
      </c>
      <c r="F30" s="12"/>
      <c r="G30" s="12"/>
      <c r="H30" s="13"/>
      <c r="I30" s="14"/>
      <c r="J30" s="14" t="str">
        <f>IFERROR(VLOOKUP(Tableau23[[#This Row],[Dpt]],'Table régions'!$A$2:$C$102,3,0),"")</f>
        <v/>
      </c>
      <c r="K30" s="14"/>
      <c r="L30" s="7"/>
      <c r="M30" s="24"/>
      <c r="N30" s="7"/>
      <c r="O30" s="15"/>
      <c r="P30" s="15"/>
      <c r="Q30" s="15"/>
      <c r="R30" s="48"/>
      <c r="S30" s="15"/>
      <c r="T30" s="15"/>
      <c r="U30" s="15"/>
      <c r="V30" s="48"/>
      <c r="AB30" s="15"/>
      <c r="AC30" s="15"/>
    </row>
    <row r="31" spans="2:29" s="16" customFormat="1" ht="30" customHeight="1" x14ac:dyDescent="0.25">
      <c r="B31" s="32"/>
      <c r="C31" s="32"/>
      <c r="D31" s="12"/>
      <c r="E31" s="12" t="s">
        <v>177</v>
      </c>
      <c r="F31" s="12"/>
      <c r="G31" s="12"/>
      <c r="H31" s="13"/>
      <c r="I31" s="14"/>
      <c r="J31" s="14" t="str">
        <f>IFERROR(VLOOKUP(Tableau23[[#This Row],[Dpt]],'Table régions'!$A$2:$C$102,3,0),"")</f>
        <v/>
      </c>
      <c r="K31" s="14"/>
      <c r="L31" s="7"/>
      <c r="M31" s="24"/>
      <c r="N31" s="7"/>
      <c r="O31" s="15"/>
      <c r="P31" s="15"/>
      <c r="Q31" s="15"/>
      <c r="R31" s="48"/>
      <c r="S31" s="15"/>
      <c r="T31" s="15"/>
      <c r="U31" s="15"/>
      <c r="V31" s="48"/>
      <c r="AB31" s="15"/>
      <c r="AC31" s="15"/>
    </row>
    <row r="32" spans="2:29" s="16" customFormat="1" ht="30" customHeight="1" x14ac:dyDescent="0.25">
      <c r="B32" s="32"/>
      <c r="C32" s="32"/>
      <c r="D32" s="12"/>
      <c r="E32" s="12" t="s">
        <v>177</v>
      </c>
      <c r="F32" s="12"/>
      <c r="G32" s="12"/>
      <c r="H32" s="13"/>
      <c r="I32" s="14"/>
      <c r="J32" s="14" t="str">
        <f>IFERROR(VLOOKUP(Tableau23[[#This Row],[Dpt]],'Table régions'!$A$2:$C$102,3,0),"")</f>
        <v/>
      </c>
      <c r="K32" s="14"/>
      <c r="L32" s="7"/>
      <c r="M32" s="24"/>
      <c r="N32" s="7"/>
      <c r="O32" s="15"/>
      <c r="P32" s="15"/>
      <c r="Q32" s="15"/>
      <c r="R32" s="48"/>
      <c r="S32" s="15"/>
      <c r="T32" s="15"/>
      <c r="U32" s="15"/>
      <c r="V32" s="48"/>
      <c r="AB32" s="15"/>
      <c r="AC32" s="15"/>
    </row>
    <row r="33" spans="2:29" s="16" customFormat="1" ht="30" customHeight="1" x14ac:dyDescent="0.25">
      <c r="B33" s="32"/>
      <c r="C33" s="32"/>
      <c r="D33" s="12"/>
      <c r="E33" s="12" t="s">
        <v>177</v>
      </c>
      <c r="F33" s="12"/>
      <c r="G33" s="12"/>
      <c r="H33" s="13"/>
      <c r="I33" s="14"/>
      <c r="J33" s="14" t="str">
        <f>IFERROR(VLOOKUP(Tableau23[[#This Row],[Dpt]],'Table régions'!$A$2:$C$102,3,0),"")</f>
        <v/>
      </c>
      <c r="K33" s="14"/>
      <c r="L33" s="7"/>
      <c r="M33" s="24"/>
      <c r="N33" s="7"/>
      <c r="O33" s="15"/>
      <c r="P33" s="15"/>
      <c r="Q33" s="15"/>
      <c r="R33" s="48"/>
      <c r="S33" s="15"/>
      <c r="T33" s="15"/>
      <c r="U33" s="15"/>
      <c r="V33" s="48"/>
      <c r="AB33" s="15"/>
      <c r="AC33" s="15"/>
    </row>
    <row r="34" spans="2:29" s="16" customFormat="1" ht="30" customHeight="1" x14ac:dyDescent="0.25">
      <c r="B34" s="32"/>
      <c r="C34" s="32"/>
      <c r="D34" s="12"/>
      <c r="E34" s="12" t="s">
        <v>177</v>
      </c>
      <c r="F34" s="12"/>
      <c r="G34" s="12"/>
      <c r="H34" s="13"/>
      <c r="I34" s="14"/>
      <c r="J34" s="14" t="str">
        <f>IFERROR(VLOOKUP(Tableau23[[#This Row],[Dpt]],'Table régions'!$A$2:$C$102,3,0),"")</f>
        <v/>
      </c>
      <c r="K34" s="14"/>
      <c r="L34" s="7"/>
      <c r="M34" s="24"/>
      <c r="N34" s="7"/>
      <c r="O34" s="15"/>
      <c r="P34" s="15"/>
      <c r="Q34" s="15"/>
      <c r="R34" s="48"/>
      <c r="S34" s="15"/>
      <c r="T34" s="15"/>
      <c r="U34" s="15"/>
      <c r="V34" s="48"/>
      <c r="AB34" s="15"/>
      <c r="AC34" s="15"/>
    </row>
    <row r="35" spans="2:29" s="16" customFormat="1" ht="30" customHeight="1" x14ac:dyDescent="0.25">
      <c r="B35" s="32"/>
      <c r="C35" s="32"/>
      <c r="D35" s="12"/>
      <c r="E35" s="12" t="s">
        <v>177</v>
      </c>
      <c r="F35" s="12"/>
      <c r="G35" s="12"/>
      <c r="H35" s="13"/>
      <c r="I35" s="14"/>
      <c r="J35" s="14" t="str">
        <f>IFERROR(VLOOKUP(Tableau23[[#This Row],[Dpt]],'Table régions'!$A$2:$C$102,3,0),"")</f>
        <v/>
      </c>
      <c r="K35" s="14"/>
      <c r="L35" s="7"/>
      <c r="M35" s="24"/>
      <c r="N35" s="7"/>
      <c r="O35" s="15"/>
      <c r="P35" s="15"/>
      <c r="Q35" s="15"/>
      <c r="R35" s="48"/>
      <c r="S35" s="15"/>
      <c r="T35" s="15"/>
      <c r="U35" s="15"/>
      <c r="V35" s="48"/>
      <c r="AB35" s="15"/>
      <c r="AC35" s="15"/>
    </row>
    <row r="36" spans="2:29" s="16" customFormat="1" ht="30" customHeight="1" x14ac:dyDescent="0.25">
      <c r="B36" s="32"/>
      <c r="C36" s="32"/>
      <c r="D36" s="12"/>
      <c r="E36" s="12" t="s">
        <v>177</v>
      </c>
      <c r="F36" s="12"/>
      <c r="G36" s="12"/>
      <c r="H36" s="13"/>
      <c r="I36" s="14"/>
      <c r="J36" s="14" t="str">
        <f>IFERROR(VLOOKUP(Tableau23[[#This Row],[Dpt]],'Table régions'!$A$2:$C$102,3,0),"")</f>
        <v/>
      </c>
      <c r="K36" s="14"/>
      <c r="L36" s="7"/>
      <c r="M36" s="24"/>
      <c r="N36" s="7"/>
      <c r="O36" s="15"/>
      <c r="P36" s="15"/>
      <c r="Q36" s="15"/>
      <c r="R36" s="48"/>
      <c r="S36" s="15"/>
      <c r="T36" s="15"/>
      <c r="U36" s="15"/>
      <c r="V36" s="48"/>
      <c r="AB36" s="15"/>
      <c r="AC36" s="15"/>
    </row>
    <row r="37" spans="2:29" s="16" customFormat="1" ht="30" customHeight="1" x14ac:dyDescent="0.25">
      <c r="B37" s="32"/>
      <c r="C37" s="32"/>
      <c r="D37" s="12"/>
      <c r="E37" s="12" t="s">
        <v>177</v>
      </c>
      <c r="F37" s="12"/>
      <c r="G37" s="12"/>
      <c r="H37" s="13"/>
      <c r="I37" s="14"/>
      <c r="J37" s="14" t="str">
        <f>IFERROR(VLOOKUP(Tableau23[[#This Row],[Dpt]],'Table régions'!$A$2:$C$102,3,0),"")</f>
        <v/>
      </c>
      <c r="K37" s="14"/>
      <c r="L37" s="7"/>
      <c r="M37" s="24"/>
      <c r="N37" s="7"/>
      <c r="O37" s="15"/>
      <c r="P37" s="15"/>
      <c r="Q37" s="15"/>
      <c r="R37" s="48"/>
      <c r="S37" s="15"/>
      <c r="T37" s="15"/>
      <c r="U37" s="15"/>
      <c r="V37" s="48"/>
      <c r="AB37" s="15"/>
      <c r="AC37" s="15"/>
    </row>
    <row r="38" spans="2:29" s="16" customFormat="1" ht="30" customHeight="1" x14ac:dyDescent="0.25">
      <c r="B38" s="32"/>
      <c r="C38" s="32"/>
      <c r="D38" s="12"/>
      <c r="E38" s="12" t="s">
        <v>177</v>
      </c>
      <c r="F38" s="12"/>
      <c r="G38" s="12"/>
      <c r="H38" s="13"/>
      <c r="I38" s="14"/>
      <c r="J38" s="14" t="str">
        <f>IFERROR(VLOOKUP(Tableau23[[#This Row],[Dpt]],'Table régions'!$A$2:$C$102,3,0),"")</f>
        <v/>
      </c>
      <c r="K38" s="14"/>
      <c r="L38" s="7"/>
      <c r="M38" s="24"/>
      <c r="N38" s="7"/>
      <c r="O38" s="15"/>
      <c r="P38" s="15"/>
      <c r="Q38" s="15"/>
      <c r="R38" s="48"/>
      <c r="S38" s="15"/>
      <c r="T38" s="15"/>
      <c r="U38" s="15"/>
      <c r="V38" s="48"/>
      <c r="AB38" s="15"/>
      <c r="AC38" s="15"/>
    </row>
    <row r="39" spans="2:29" s="16" customFormat="1" ht="30" customHeight="1" x14ac:dyDescent="0.25">
      <c r="B39" s="32"/>
      <c r="C39" s="32"/>
      <c r="D39" s="12"/>
      <c r="E39" s="12" t="s">
        <v>177</v>
      </c>
      <c r="F39" s="12"/>
      <c r="G39" s="12"/>
      <c r="H39" s="13"/>
      <c r="I39" s="14"/>
      <c r="J39" s="14" t="str">
        <f>IFERROR(VLOOKUP(Tableau23[[#This Row],[Dpt]],'Table régions'!$A$2:$C$102,3,0),"")</f>
        <v/>
      </c>
      <c r="K39" s="14"/>
      <c r="L39" s="7"/>
      <c r="M39" s="24"/>
      <c r="N39" s="7"/>
      <c r="O39" s="15"/>
      <c r="P39" s="15"/>
      <c r="Q39" s="15"/>
      <c r="R39" s="48"/>
      <c r="S39" s="15"/>
      <c r="T39" s="15"/>
      <c r="U39" s="15"/>
      <c r="V39" s="48"/>
      <c r="AB39" s="15"/>
      <c r="AC39" s="15"/>
    </row>
    <row r="40" spans="2:29" s="16" customFormat="1" ht="30" customHeight="1" x14ac:dyDescent="0.25">
      <c r="B40" s="32"/>
      <c r="C40" s="32"/>
      <c r="D40" s="12"/>
      <c r="E40" s="12" t="s">
        <v>177</v>
      </c>
      <c r="F40" s="12"/>
      <c r="G40" s="12"/>
      <c r="H40" s="13"/>
      <c r="I40" s="14"/>
      <c r="J40" s="14" t="str">
        <f>IFERROR(VLOOKUP(Tableau23[[#This Row],[Dpt]],'Table régions'!$A$2:$C$102,3,0),"")</f>
        <v/>
      </c>
      <c r="K40" s="14"/>
      <c r="L40" s="7"/>
      <c r="M40" s="24"/>
      <c r="N40" s="7"/>
      <c r="O40" s="15"/>
      <c r="P40" s="15"/>
      <c r="Q40" s="15"/>
      <c r="R40" s="48"/>
      <c r="S40" s="15"/>
      <c r="T40" s="15"/>
      <c r="U40" s="15"/>
      <c r="V40" s="48"/>
      <c r="AB40" s="15"/>
      <c r="AC40" s="15"/>
    </row>
    <row r="41" spans="2:29" s="16" customFormat="1" ht="30" customHeight="1" x14ac:dyDescent="0.25">
      <c r="B41" s="32"/>
      <c r="C41" s="32"/>
      <c r="D41" s="12"/>
      <c r="E41" s="12" t="s">
        <v>177</v>
      </c>
      <c r="F41" s="12"/>
      <c r="G41" s="12"/>
      <c r="H41" s="13"/>
      <c r="I41" s="14"/>
      <c r="J41" s="14" t="str">
        <f>IFERROR(VLOOKUP(Tableau23[[#This Row],[Dpt]],'Table régions'!$A$2:$C$102,3,0),"")</f>
        <v/>
      </c>
      <c r="K41" s="14"/>
      <c r="L41" s="7"/>
      <c r="M41" s="24"/>
      <c r="N41" s="7"/>
      <c r="O41" s="15"/>
      <c r="P41" s="15"/>
      <c r="Q41" s="15"/>
      <c r="R41" s="48"/>
      <c r="S41" s="15"/>
      <c r="T41" s="15"/>
      <c r="U41" s="15"/>
      <c r="V41" s="48"/>
      <c r="AB41" s="15"/>
      <c r="AC41" s="15"/>
    </row>
    <row r="42" spans="2:29" s="16" customFormat="1" ht="30" customHeight="1" x14ac:dyDescent="0.25">
      <c r="B42" s="32"/>
      <c r="C42" s="32"/>
      <c r="D42" s="12"/>
      <c r="E42" s="12" t="s">
        <v>177</v>
      </c>
      <c r="F42" s="12"/>
      <c r="G42" s="12"/>
      <c r="H42" s="13"/>
      <c r="I42" s="14"/>
      <c r="J42" s="14" t="str">
        <f>IFERROR(VLOOKUP(Tableau23[[#This Row],[Dpt]],'Table régions'!$A$2:$C$102,3,0),"")</f>
        <v/>
      </c>
      <c r="K42" s="14"/>
      <c r="L42" s="7"/>
      <c r="M42" s="24"/>
      <c r="N42" s="7"/>
      <c r="O42" s="15"/>
      <c r="P42" s="15"/>
      <c r="Q42" s="15"/>
      <c r="R42" s="48"/>
      <c r="S42" s="15"/>
      <c r="T42" s="15"/>
      <c r="U42" s="15"/>
      <c r="V42" s="48"/>
      <c r="AB42" s="15"/>
      <c r="AC42" s="15"/>
    </row>
    <row r="43" spans="2:29" s="16" customFormat="1" ht="30" customHeight="1" x14ac:dyDescent="0.25">
      <c r="B43" s="32"/>
      <c r="C43" s="32"/>
      <c r="D43" s="12"/>
      <c r="E43" s="12" t="s">
        <v>177</v>
      </c>
      <c r="F43" s="12"/>
      <c r="G43" s="12"/>
      <c r="H43" s="13"/>
      <c r="I43" s="14"/>
      <c r="J43" s="14" t="str">
        <f>IFERROR(VLOOKUP(Tableau23[[#This Row],[Dpt]],'Table régions'!$A$2:$C$102,3,0),"")</f>
        <v/>
      </c>
      <c r="K43" s="14"/>
      <c r="L43" s="2"/>
      <c r="M43" s="24"/>
      <c r="N43" s="7"/>
      <c r="O43" s="15"/>
      <c r="P43" s="15"/>
      <c r="Q43" s="15"/>
      <c r="R43" s="48"/>
      <c r="S43" s="15"/>
      <c r="T43" s="15"/>
      <c r="U43" s="15"/>
      <c r="V43" s="48"/>
      <c r="AB43" s="15"/>
      <c r="AC43" s="15"/>
    </row>
    <row r="44" spans="2:29" s="16" customFormat="1" ht="30" customHeight="1" x14ac:dyDescent="0.25">
      <c r="B44" s="32"/>
      <c r="C44" s="32"/>
      <c r="D44" s="12"/>
      <c r="E44" s="12" t="s">
        <v>177</v>
      </c>
      <c r="F44" s="12"/>
      <c r="G44" s="12"/>
      <c r="H44" s="13"/>
      <c r="I44" s="14"/>
      <c r="J44" s="14" t="str">
        <f>IFERROR(VLOOKUP(Tableau23[[#This Row],[Dpt]],'Table régions'!$A$2:$C$102,3,0),"")</f>
        <v/>
      </c>
      <c r="K44" s="14"/>
      <c r="L44" s="2"/>
      <c r="M44" s="24"/>
      <c r="N44" s="7"/>
      <c r="O44" s="15"/>
      <c r="P44" s="15"/>
      <c r="Q44" s="15"/>
      <c r="R44" s="48"/>
      <c r="S44" s="15"/>
      <c r="T44" s="15"/>
      <c r="U44" s="15"/>
      <c r="V44" s="48"/>
      <c r="AB44" s="15"/>
      <c r="AC44" s="15"/>
    </row>
    <row r="45" spans="2:29" s="16" customFormat="1" ht="30" customHeight="1" x14ac:dyDescent="0.25">
      <c r="B45" s="32"/>
      <c r="C45" s="32"/>
      <c r="D45" s="12"/>
      <c r="E45" s="12" t="s">
        <v>177</v>
      </c>
      <c r="F45" s="12"/>
      <c r="G45" s="12"/>
      <c r="H45" s="13"/>
      <c r="I45" s="14"/>
      <c r="J45" s="14" t="str">
        <f>IFERROR(VLOOKUP(Tableau23[[#This Row],[Dpt]],'Table régions'!$A$2:$C$102,3,0),"")</f>
        <v/>
      </c>
      <c r="K45" s="14"/>
      <c r="L45" s="2"/>
      <c r="M45" s="24"/>
      <c r="N45" s="7"/>
      <c r="O45" s="15"/>
      <c r="P45" s="15"/>
      <c r="Q45" s="15"/>
      <c r="R45" s="48"/>
      <c r="S45" s="15"/>
      <c r="T45" s="15"/>
      <c r="U45" s="15"/>
      <c r="V45" s="48"/>
      <c r="AB45" s="15"/>
      <c r="AC45" s="15"/>
    </row>
    <row r="46" spans="2:29" s="16" customFormat="1" ht="30" customHeight="1" x14ac:dyDescent="0.25">
      <c r="B46" s="32"/>
      <c r="C46" s="32"/>
      <c r="D46" s="12"/>
      <c r="E46" s="12" t="s">
        <v>177</v>
      </c>
      <c r="F46" s="12"/>
      <c r="G46" s="12"/>
      <c r="H46" s="13"/>
      <c r="I46" s="14"/>
      <c r="J46" s="14" t="str">
        <f>IFERROR(VLOOKUP(Tableau23[[#This Row],[Dpt]],'Table régions'!$A$2:$C$102,3,0),"")</f>
        <v/>
      </c>
      <c r="K46" s="14"/>
      <c r="L46" s="2"/>
      <c r="M46" s="24"/>
      <c r="N46" s="7"/>
      <c r="O46" s="15"/>
      <c r="P46" s="15"/>
      <c r="Q46" s="15"/>
      <c r="R46" s="48"/>
      <c r="S46" s="15"/>
      <c r="T46" s="15"/>
      <c r="U46" s="15"/>
      <c r="V46" s="48"/>
      <c r="AB46" s="15"/>
      <c r="AC46" s="15"/>
    </row>
    <row r="47" spans="2:29" s="16" customFormat="1" ht="30" customHeight="1" x14ac:dyDescent="0.25">
      <c r="B47" s="32"/>
      <c r="C47" s="32"/>
      <c r="D47" s="12"/>
      <c r="E47" s="12" t="s">
        <v>177</v>
      </c>
      <c r="F47" s="12"/>
      <c r="G47" s="12"/>
      <c r="H47" s="13"/>
      <c r="I47" s="14"/>
      <c r="J47" s="14" t="str">
        <f>IFERROR(VLOOKUP(Tableau23[[#This Row],[Dpt]],'Table régions'!$A$2:$C$102,3,0),"")</f>
        <v/>
      </c>
      <c r="K47" s="14"/>
      <c r="L47" s="2"/>
      <c r="M47" s="24"/>
      <c r="N47" s="7"/>
      <c r="O47" s="15"/>
      <c r="P47" s="15"/>
      <c r="Q47" s="15"/>
      <c r="R47" s="48"/>
      <c r="S47" s="15"/>
      <c r="T47" s="15"/>
      <c r="U47" s="15"/>
      <c r="V47" s="48"/>
      <c r="AB47" s="15"/>
      <c r="AC47" s="15"/>
    </row>
    <row r="48" spans="2:29" s="16" customFormat="1" ht="30" customHeight="1" x14ac:dyDescent="0.25">
      <c r="B48" s="32"/>
      <c r="C48" s="32"/>
      <c r="D48" s="12"/>
      <c r="E48" s="12" t="s">
        <v>177</v>
      </c>
      <c r="F48" s="12"/>
      <c r="G48" s="12"/>
      <c r="H48" s="13"/>
      <c r="I48" s="14"/>
      <c r="J48" s="14" t="str">
        <f>IFERROR(VLOOKUP(Tableau23[[#This Row],[Dpt]],'Table régions'!$A$2:$C$102,3,0),"")</f>
        <v/>
      </c>
      <c r="K48" s="14"/>
      <c r="L48" s="2"/>
      <c r="M48" s="24"/>
      <c r="N48" s="7"/>
      <c r="O48" s="15"/>
      <c r="P48" s="15"/>
      <c r="Q48" s="15"/>
      <c r="R48" s="48"/>
      <c r="S48" s="15"/>
      <c r="T48" s="15"/>
      <c r="U48" s="15"/>
      <c r="V48" s="48"/>
      <c r="W48" s="15"/>
      <c r="AB48" s="15"/>
      <c r="AC48" s="15"/>
    </row>
    <row r="49" spans="1:29" s="16" customFormat="1" ht="30" customHeight="1" x14ac:dyDescent="0.25">
      <c r="B49" s="32"/>
      <c r="C49" s="32"/>
      <c r="D49" s="12"/>
      <c r="E49" s="12" t="s">
        <v>177</v>
      </c>
      <c r="F49" s="12"/>
      <c r="G49" s="12"/>
      <c r="H49" s="13"/>
      <c r="I49" s="14"/>
      <c r="J49" s="14" t="str">
        <f>IFERROR(VLOOKUP(Tableau23[[#This Row],[Dpt]],'Table régions'!$A$2:$C$102,3,0),"")</f>
        <v/>
      </c>
      <c r="K49" s="14"/>
      <c r="L49" s="2"/>
      <c r="M49" s="24"/>
      <c r="N49" s="7"/>
      <c r="O49" s="15"/>
      <c r="P49" s="15"/>
      <c r="Q49" s="15"/>
      <c r="R49" s="48"/>
      <c r="S49" s="15"/>
      <c r="T49" s="15"/>
      <c r="U49" s="15"/>
      <c r="V49" s="48"/>
      <c r="W49" s="15"/>
      <c r="AB49" s="15"/>
      <c r="AC49" s="15"/>
    </row>
    <row r="50" spans="1:29" s="30" customFormat="1" ht="30" customHeight="1" x14ac:dyDescent="0.25">
      <c r="A50" s="30" t="s">
        <v>207</v>
      </c>
      <c r="B50" s="31" t="str">
        <f>IFERROR(IF(VLOOKUP(Tableau23[[#This Row],[UAI ]],[2]!SuiviForumLyceeCibles[[UAI]:[Tél contact 2]],5,0)="","",VLOOKUP(Tableau23[[#This Row],[UAI ]],[2]!SuiviForumLyceeCibles[[UAI]:[Tél contact 2]],5,0)),"")</f>
        <v/>
      </c>
      <c r="C50" s="31" t="str">
        <f>IFERROR(IF(VLOOKUP(Tableau23[[#This Row],[UAI ]],[2]!SuiviForumLyceeCibles[[UAI]:[Tél contact 2]],6,0)="","",VLOOKUP(Tableau23[[#This Row],[UAI ]],[2]!SuiviForumLyceeCibles[[UAI]:[Tél contact 2]],6,0)),"")</f>
        <v/>
      </c>
      <c r="D50" s="31" t="str">
        <f>IFERROR(VLOOKUP(Tableau23[[#This Row],[UAI ]],[2]!SuiviForumLyceeCibles[[UAI]:[Tél contact 2]],2,0),"")</f>
        <v>Forum d'orientation</v>
      </c>
      <c r="E50" s="50" t="str">
        <f>IFERROR(VLOOKUP(Tableau23[[#This Row],[UAI ]],[2]!SuiviForumLyceeCibles[[UAI]:[Tél contact 2]],3,0),"")</f>
        <v>Lycées ciblés Ingénieur</v>
      </c>
      <c r="F50" s="26" t="s">
        <v>232</v>
      </c>
      <c r="G50" s="26" t="s">
        <v>233</v>
      </c>
      <c r="H50" s="27">
        <v>2</v>
      </c>
      <c r="I50" s="28" t="s">
        <v>234</v>
      </c>
      <c r="J50" s="28" t="str">
        <f>IFERROR(VLOOKUP(Tableau23[[#This Row],[Dpt]],'Table régions'!$A$2:$C$102,3,0),"")</f>
        <v>Hauts-de-France</v>
      </c>
      <c r="K50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50" s="31" t="str">
        <f>IFERROR(IF(VLOOKUP(Tableau23[[#This Row],[UAI ]],[2]!SuiviForumLyceeCibles[[UAI]:[Tél contact 2]],7,0)="","",VLOOKUP(Tableau23[[#This Row],[UAI ]],[2]!SuiviForumLyceeCibles[[UAI]:[Tél contact 2]],7,0)),"")</f>
        <v/>
      </c>
      <c r="M50" s="31" t="str">
        <f>IFERROR(IF(VLOOKUP(Tableau23[[#This Row],[UAI ]],[2]!SuiviForumLyceeCibles[[UAI]:[Tél contact 2]],9,0)="","",VLOOKUP(Tableau23[[#This Row],[UAI ]],[2]!SuiviForumLyceeCibles[[UAI]:[Tél contact 2]],9,0)),"")</f>
        <v/>
      </c>
      <c r="N50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50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50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50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50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50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50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50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50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50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50" s="29"/>
      <c r="AC50" s="29"/>
    </row>
    <row r="51" spans="1:29" s="30" customFormat="1" ht="30" customHeight="1" x14ac:dyDescent="0.25">
      <c r="A51" s="30" t="s">
        <v>207</v>
      </c>
      <c r="B51" s="31" t="str">
        <f>IFERROR(IF(VLOOKUP(Tableau23[[#This Row],[UAI ]],[2]!SuiviForumLyceeCibles[[UAI]:[Tél contact 2]],5,0)="","",VLOOKUP(Tableau23[[#This Row],[UAI ]],[2]!SuiviForumLyceeCibles[[UAI]:[Tél contact 2]],5,0)),"")</f>
        <v/>
      </c>
      <c r="C51" s="31" t="str">
        <f>IFERROR(IF(VLOOKUP(Tableau23[[#This Row],[UAI ]],[2]!SuiviForumLyceeCibles[[UAI]:[Tél contact 2]],6,0)="","",VLOOKUP(Tableau23[[#This Row],[UAI ]],[2]!SuiviForumLyceeCibles[[UAI]:[Tél contact 2]],6,0)),"")</f>
        <v/>
      </c>
      <c r="D51" s="31" t="str">
        <f>IFERROR(VLOOKUP(Tableau23[[#This Row],[UAI ]],[2]!SuiviForumLyceeCibles[[UAI]:[Tél contact 2]],2,0),"")</f>
        <v>Forum d'orientation</v>
      </c>
      <c r="E51" s="50" t="str">
        <f>IFERROR(VLOOKUP(Tableau23[[#This Row],[UAI ]],[2]!SuiviForumLyceeCibles[[UAI]:[Tél contact 2]],3,0),"")</f>
        <v>Lycées ciblés Ingénieur</v>
      </c>
      <c r="F51" s="26" t="s">
        <v>235</v>
      </c>
      <c r="G51" s="26" t="s">
        <v>236</v>
      </c>
      <c r="H51" s="27">
        <v>22</v>
      </c>
      <c r="I51" s="28" t="s">
        <v>237</v>
      </c>
      <c r="J51" s="28" t="str">
        <f>IFERROR(VLOOKUP(Tableau23[[#This Row],[Dpt]],'Table régions'!$A$2:$C$102,3,0),"")</f>
        <v>Bretagne</v>
      </c>
      <c r="K51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51" s="31" t="str">
        <f>IFERROR(IF(VLOOKUP(Tableau23[[#This Row],[UAI ]],[2]!SuiviForumLyceeCibles[[UAI]:[Tél contact 2]],7,0)="","",VLOOKUP(Tableau23[[#This Row],[UAI ]],[2]!SuiviForumLyceeCibles[[UAI]:[Tél contact 2]],7,0)),"")</f>
        <v/>
      </c>
      <c r="M51" s="31" t="str">
        <f>IFERROR(IF(VLOOKUP(Tableau23[[#This Row],[UAI ]],[2]!SuiviForumLyceeCibles[[UAI]:[Tél contact 2]],9,0)="","",VLOOKUP(Tableau23[[#This Row],[UAI ]],[2]!SuiviForumLyceeCibles[[UAI]:[Tél contact 2]],9,0)),"")</f>
        <v/>
      </c>
      <c r="N51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51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51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51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51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51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51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51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51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51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51" s="29"/>
      <c r="AC51" s="29"/>
    </row>
    <row r="52" spans="1:29" s="30" customFormat="1" ht="30" customHeight="1" x14ac:dyDescent="0.25">
      <c r="A52" s="30" t="s">
        <v>207</v>
      </c>
      <c r="B52" s="31" t="str">
        <f>IFERROR(IF(VLOOKUP(Tableau23[[#This Row],[UAI ]],[2]!SuiviForumLyceeCibles[[UAI]:[Tél contact 2]],5,0)="","",VLOOKUP(Tableau23[[#This Row],[UAI ]],[2]!SuiviForumLyceeCibles[[UAI]:[Tél contact 2]],5,0)),"")</f>
        <v/>
      </c>
      <c r="C52" s="31" t="str">
        <f>IFERROR(IF(VLOOKUP(Tableau23[[#This Row],[UAI ]],[2]!SuiviForumLyceeCibles[[UAI]:[Tél contact 2]],6,0)="","",VLOOKUP(Tableau23[[#This Row],[UAI ]],[2]!SuiviForumLyceeCibles[[UAI]:[Tél contact 2]],6,0)),"")</f>
        <v/>
      </c>
      <c r="D52" s="31" t="str">
        <f>IFERROR(VLOOKUP(Tableau23[[#This Row],[UAI ]],[2]!SuiviForumLyceeCibles[[UAI]:[Tél contact 2]],2,0),"")</f>
        <v>Forum d'orientation</v>
      </c>
      <c r="E52" s="50" t="str">
        <f>IFERROR(VLOOKUP(Tableau23[[#This Row],[UAI ]],[2]!SuiviForumLyceeCibles[[UAI]:[Tél contact 2]],3,0),"")</f>
        <v>Lycées ciblés Ingénieur</v>
      </c>
      <c r="F52" s="26" t="s">
        <v>238</v>
      </c>
      <c r="G52" s="26" t="s">
        <v>239</v>
      </c>
      <c r="H52" s="27">
        <v>22</v>
      </c>
      <c r="I52" s="28" t="s">
        <v>240</v>
      </c>
      <c r="J52" s="28" t="str">
        <f>IFERROR(VLOOKUP(Tableau23[[#This Row],[Dpt]],'Table régions'!$A$2:$C$102,3,0),"")</f>
        <v>Bretagne</v>
      </c>
      <c r="K52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52" s="31" t="str">
        <f>IFERROR(IF(VLOOKUP(Tableau23[[#This Row],[UAI ]],[2]!SuiviForumLyceeCibles[[UAI]:[Tél contact 2]],7,0)="","",VLOOKUP(Tableau23[[#This Row],[UAI ]],[2]!SuiviForumLyceeCibles[[UAI]:[Tél contact 2]],7,0)),"")</f>
        <v/>
      </c>
      <c r="M52" s="31" t="str">
        <f>IFERROR(IF(VLOOKUP(Tableau23[[#This Row],[UAI ]],[2]!SuiviForumLyceeCibles[[UAI]:[Tél contact 2]],9,0)="","",VLOOKUP(Tableau23[[#This Row],[UAI ]],[2]!SuiviForumLyceeCibles[[UAI]:[Tél contact 2]],9,0)),"")</f>
        <v/>
      </c>
      <c r="N52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52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52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52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52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52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52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52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52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52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52" s="29"/>
      <c r="AC52" s="29"/>
    </row>
    <row r="53" spans="1:29" s="30" customFormat="1" ht="30" customHeight="1" x14ac:dyDescent="0.25">
      <c r="A53" s="30" t="s">
        <v>207</v>
      </c>
      <c r="B53" s="31" t="str">
        <f>IFERROR(IF(VLOOKUP(Tableau23[[#This Row],[UAI ]],[2]!SuiviForumLyceeCibles[[UAI]:[Tél contact 2]],5,0)="","",VLOOKUP(Tableau23[[#This Row],[UAI ]],[2]!SuiviForumLyceeCibles[[UAI]:[Tél contact 2]],5,0)),"")</f>
        <v/>
      </c>
      <c r="C53" s="31" t="str">
        <f>IFERROR(IF(VLOOKUP(Tableau23[[#This Row],[UAI ]],[2]!SuiviForumLyceeCibles[[UAI]:[Tél contact 2]],6,0)="","",VLOOKUP(Tableau23[[#This Row],[UAI ]],[2]!SuiviForumLyceeCibles[[UAI]:[Tél contact 2]],6,0)),"")</f>
        <v/>
      </c>
      <c r="D53" s="31" t="str">
        <f>IFERROR(VLOOKUP(Tableau23[[#This Row],[UAI ]],[2]!SuiviForumLyceeCibles[[UAI]:[Tél contact 2]],2,0),"")</f>
        <v>Forum d'orientation</v>
      </c>
      <c r="E53" s="50" t="str">
        <f>IFERROR(VLOOKUP(Tableau23[[#This Row],[UAI ]],[2]!SuiviForumLyceeCibles[[UAI]:[Tél contact 2]],3,0),"")</f>
        <v>Lycées ciblés Ingénieur</v>
      </c>
      <c r="F53" s="26" t="s">
        <v>241</v>
      </c>
      <c r="G53" s="26" t="s">
        <v>242</v>
      </c>
      <c r="H53" s="27">
        <v>22</v>
      </c>
      <c r="I53" s="28" t="s">
        <v>243</v>
      </c>
      <c r="J53" s="28" t="str">
        <f>IFERROR(VLOOKUP(Tableau23[[#This Row],[Dpt]],'Table régions'!$A$2:$C$102,3,0),"")</f>
        <v>Bretagne</v>
      </c>
      <c r="K53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53" s="31" t="str">
        <f>IFERROR(IF(VLOOKUP(Tableau23[[#This Row],[UAI ]],[2]!SuiviForumLyceeCibles[[UAI]:[Tél contact 2]],7,0)="","",VLOOKUP(Tableau23[[#This Row],[UAI ]],[2]!SuiviForumLyceeCibles[[UAI]:[Tél contact 2]],7,0)),"")</f>
        <v/>
      </c>
      <c r="M53" s="31" t="str">
        <f>IFERROR(IF(VLOOKUP(Tableau23[[#This Row],[UAI ]],[2]!SuiviForumLyceeCibles[[UAI]:[Tél contact 2]],9,0)="","",VLOOKUP(Tableau23[[#This Row],[UAI ]],[2]!SuiviForumLyceeCibles[[UAI]:[Tél contact 2]],9,0)),"")</f>
        <v/>
      </c>
      <c r="N53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53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53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53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53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53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53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53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53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53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53" s="29"/>
      <c r="AC53" s="29"/>
    </row>
    <row r="54" spans="1:29" s="30" customFormat="1" ht="30" customHeight="1" x14ac:dyDescent="0.25">
      <c r="A54" s="30" t="s">
        <v>207</v>
      </c>
      <c r="B54" s="31" t="str">
        <f>IFERROR(IF(VLOOKUP(Tableau23[[#This Row],[UAI ]],[2]!SuiviForumLyceeCibles[[UAI]:[Tél contact 2]],5,0)="","",VLOOKUP(Tableau23[[#This Row],[UAI ]],[2]!SuiviForumLyceeCibles[[UAI]:[Tél contact 2]],5,0)),"")</f>
        <v/>
      </c>
      <c r="C54" s="31" t="str">
        <f>IFERROR(IF(VLOOKUP(Tableau23[[#This Row],[UAI ]],[2]!SuiviForumLyceeCibles[[UAI]:[Tél contact 2]],6,0)="","",VLOOKUP(Tableau23[[#This Row],[UAI ]],[2]!SuiviForumLyceeCibles[[UAI]:[Tél contact 2]],6,0)),"")</f>
        <v/>
      </c>
      <c r="D54" s="31" t="str">
        <f>IFERROR(VLOOKUP(Tableau23[[#This Row],[UAI ]],[2]!SuiviForumLyceeCibles[[UAI]:[Tél contact 2]],2,0),"")</f>
        <v>Forum d'orientation</v>
      </c>
      <c r="E54" s="50" t="str">
        <f>IFERROR(VLOOKUP(Tableau23[[#This Row],[UAI ]],[2]!SuiviForumLyceeCibles[[UAI]:[Tél contact 2]],3,0),"")</f>
        <v>Lycées ciblés Ingénieur</v>
      </c>
      <c r="F54" s="26" t="s">
        <v>244</v>
      </c>
      <c r="G54" s="26" t="s">
        <v>245</v>
      </c>
      <c r="H54" s="27">
        <v>22</v>
      </c>
      <c r="I54" s="28" t="s">
        <v>246</v>
      </c>
      <c r="J54" s="28" t="str">
        <f>IFERROR(VLOOKUP(Tableau23[[#This Row],[Dpt]],'Table régions'!$A$2:$C$102,3,0),"")</f>
        <v>Bretagne</v>
      </c>
      <c r="K54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54" s="31" t="str">
        <f>IFERROR(IF(VLOOKUP(Tableau23[[#This Row],[UAI ]],[2]!SuiviForumLyceeCibles[[UAI]:[Tél contact 2]],7,0)="","",VLOOKUP(Tableau23[[#This Row],[UAI ]],[2]!SuiviForumLyceeCibles[[UAI]:[Tél contact 2]],7,0)),"")</f>
        <v/>
      </c>
      <c r="M54" s="31" t="str">
        <f>IFERROR(IF(VLOOKUP(Tableau23[[#This Row],[UAI ]],[2]!SuiviForumLyceeCibles[[UAI]:[Tél contact 2]],9,0)="","",VLOOKUP(Tableau23[[#This Row],[UAI ]],[2]!SuiviForumLyceeCibles[[UAI]:[Tél contact 2]],9,0)),"")</f>
        <v/>
      </c>
      <c r="N54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54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54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54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54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54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54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54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54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54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54" s="29"/>
      <c r="AC54" s="29"/>
    </row>
    <row r="55" spans="1:29" s="30" customFormat="1" ht="30" customHeight="1" x14ac:dyDescent="0.25">
      <c r="A55" s="30" t="s">
        <v>207</v>
      </c>
      <c r="B55" s="31" t="str">
        <f>IFERROR(IF(VLOOKUP(Tableau23[[#This Row],[UAI ]],[2]!SuiviForumLyceeCibles[[UAI]:[Tél contact 2]],5,0)="","",VLOOKUP(Tableau23[[#This Row],[UAI ]],[2]!SuiviForumLyceeCibles[[UAI]:[Tél contact 2]],5,0)),"")</f>
        <v/>
      </c>
      <c r="C55" s="31" t="str">
        <f>IFERROR(IF(VLOOKUP(Tableau23[[#This Row],[UAI ]],[2]!SuiviForumLyceeCibles[[UAI]:[Tél contact 2]],6,0)="","",VLOOKUP(Tableau23[[#This Row],[UAI ]],[2]!SuiviForumLyceeCibles[[UAI]:[Tél contact 2]],6,0)),"")</f>
        <v/>
      </c>
      <c r="D55" s="31" t="str">
        <f>IFERROR(VLOOKUP(Tableau23[[#This Row],[UAI ]],[2]!SuiviForumLyceeCibles[[UAI]:[Tél contact 2]],2,0),"")</f>
        <v>Forum d'orientation</v>
      </c>
      <c r="E55" s="50" t="str">
        <f>IFERROR(VLOOKUP(Tableau23[[#This Row],[UAI ]],[2]!SuiviForumLyceeCibles[[UAI]:[Tél contact 2]],3,0),"")</f>
        <v>Lycées ciblés Ingénieur</v>
      </c>
      <c r="F55" s="26" t="s">
        <v>247</v>
      </c>
      <c r="G55" s="26" t="s">
        <v>248</v>
      </c>
      <c r="H55" s="27">
        <v>22</v>
      </c>
      <c r="I55" s="28" t="s">
        <v>249</v>
      </c>
      <c r="J55" s="28" t="str">
        <f>IFERROR(VLOOKUP(Tableau23[[#This Row],[Dpt]],'Table régions'!$A$2:$C$102,3,0),"")</f>
        <v>Bretagne</v>
      </c>
      <c r="K55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55" s="31" t="str">
        <f>IFERROR(IF(VLOOKUP(Tableau23[[#This Row],[UAI ]],[2]!SuiviForumLyceeCibles[[UAI]:[Tél contact 2]],7,0)="","",VLOOKUP(Tableau23[[#This Row],[UAI ]],[2]!SuiviForumLyceeCibles[[UAI]:[Tél contact 2]],7,0)),"")</f>
        <v/>
      </c>
      <c r="M55" s="31" t="str">
        <f>IFERROR(IF(VLOOKUP(Tableau23[[#This Row],[UAI ]],[2]!SuiviForumLyceeCibles[[UAI]:[Tél contact 2]],9,0)="","",VLOOKUP(Tableau23[[#This Row],[UAI ]],[2]!SuiviForumLyceeCibles[[UAI]:[Tél contact 2]],9,0)),"")</f>
        <v/>
      </c>
      <c r="N55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55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55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55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55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55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55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55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55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55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55" s="29"/>
      <c r="AC55" s="29"/>
    </row>
    <row r="56" spans="1:29" s="30" customFormat="1" ht="30" customHeight="1" x14ac:dyDescent="0.25">
      <c r="A56" s="30" t="s">
        <v>207</v>
      </c>
      <c r="B56" s="31" t="str">
        <f>IFERROR(IF(VLOOKUP(Tableau23[[#This Row],[UAI ]],[2]!SuiviForumLyceeCibles[[UAI]:[Tél contact 2]],5,0)="","",VLOOKUP(Tableau23[[#This Row],[UAI ]],[2]!SuiviForumLyceeCibles[[UAI]:[Tél contact 2]],5,0)),"")</f>
        <v/>
      </c>
      <c r="C56" s="31" t="str">
        <f>IFERROR(IF(VLOOKUP(Tableau23[[#This Row],[UAI ]],[2]!SuiviForumLyceeCibles[[UAI]:[Tél contact 2]],6,0)="","",VLOOKUP(Tableau23[[#This Row],[UAI ]],[2]!SuiviForumLyceeCibles[[UAI]:[Tél contact 2]],6,0)),"")</f>
        <v/>
      </c>
      <c r="D56" s="31" t="str">
        <f>IFERROR(VLOOKUP(Tableau23[[#This Row],[UAI ]],[2]!SuiviForumLyceeCibles[[UAI]:[Tél contact 2]],2,0),"")</f>
        <v>Forum d'orientation</v>
      </c>
      <c r="E56" s="50" t="str">
        <f>IFERROR(VLOOKUP(Tableau23[[#This Row],[UAI ]],[2]!SuiviForumLyceeCibles[[UAI]:[Tél contact 2]],3,0),"")</f>
        <v>Lycées ciblés Ingénieur</v>
      </c>
      <c r="F56" s="26" t="s">
        <v>250</v>
      </c>
      <c r="G56" s="26" t="s">
        <v>251</v>
      </c>
      <c r="H56" s="27">
        <v>22</v>
      </c>
      <c r="I56" s="28" t="s">
        <v>252</v>
      </c>
      <c r="J56" s="28" t="str">
        <f>IFERROR(VLOOKUP(Tableau23[[#This Row],[Dpt]],'Table régions'!$A$2:$C$102,3,0),"")</f>
        <v>Bretagne</v>
      </c>
      <c r="K56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56" s="31" t="str">
        <f>IFERROR(IF(VLOOKUP(Tableau23[[#This Row],[UAI ]],[2]!SuiviForumLyceeCibles[[UAI]:[Tél contact 2]],7,0)="","",VLOOKUP(Tableau23[[#This Row],[UAI ]],[2]!SuiviForumLyceeCibles[[UAI]:[Tél contact 2]],7,0)),"")</f>
        <v/>
      </c>
      <c r="M56" s="31" t="str">
        <f>IFERROR(IF(VLOOKUP(Tableau23[[#This Row],[UAI ]],[2]!SuiviForumLyceeCibles[[UAI]:[Tél contact 2]],9,0)="","",VLOOKUP(Tableau23[[#This Row],[UAI ]],[2]!SuiviForumLyceeCibles[[UAI]:[Tél contact 2]],9,0)),"")</f>
        <v/>
      </c>
      <c r="N56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56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56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56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56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56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56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56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56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56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56" s="29"/>
      <c r="AC56" s="29"/>
    </row>
    <row r="57" spans="1:29" s="30" customFormat="1" ht="30" customHeight="1" x14ac:dyDescent="0.25">
      <c r="A57" s="30" t="s">
        <v>207</v>
      </c>
      <c r="B57" s="31" t="str">
        <f>IFERROR(IF(VLOOKUP(Tableau23[[#This Row],[UAI ]],[2]!SuiviForumLyceeCibles[[UAI]:[Tél contact 2]],5,0)="","",VLOOKUP(Tableau23[[#This Row],[UAI ]],[2]!SuiviForumLyceeCibles[[UAI]:[Tél contact 2]],5,0)),"")</f>
        <v/>
      </c>
      <c r="C57" s="31" t="str">
        <f>IFERROR(IF(VLOOKUP(Tableau23[[#This Row],[UAI ]],[2]!SuiviForumLyceeCibles[[UAI]:[Tél contact 2]],6,0)="","",VLOOKUP(Tableau23[[#This Row],[UAI ]],[2]!SuiviForumLyceeCibles[[UAI]:[Tél contact 2]],6,0)),"")</f>
        <v/>
      </c>
      <c r="D57" s="31" t="str">
        <f>IFERROR(VLOOKUP(Tableau23[[#This Row],[UAI ]],[2]!SuiviForumLyceeCibles[[UAI]:[Tél contact 2]],2,0),"")</f>
        <v>Forum d'orientation</v>
      </c>
      <c r="E57" s="50" t="str">
        <f>IFERROR(VLOOKUP(Tableau23[[#This Row],[UAI ]],[2]!SuiviForumLyceeCibles[[UAI]:[Tél contact 2]],3,0),"")</f>
        <v>Lycées ciblés Ingénieur</v>
      </c>
      <c r="F57" s="26" t="s">
        <v>253</v>
      </c>
      <c r="G57" s="26" t="s">
        <v>254</v>
      </c>
      <c r="H57" s="27">
        <v>28</v>
      </c>
      <c r="I57" s="28" t="s">
        <v>255</v>
      </c>
      <c r="J57" s="28" t="str">
        <f>IFERROR(VLOOKUP(Tableau23[[#This Row],[Dpt]],'Table régions'!$A$2:$C$102,3,0),"")</f>
        <v>Centre-Val de Loire</v>
      </c>
      <c r="K57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57" s="31" t="str">
        <f>IFERROR(IF(VLOOKUP(Tableau23[[#This Row],[UAI ]],[2]!SuiviForumLyceeCibles[[UAI]:[Tél contact 2]],7,0)="","",VLOOKUP(Tableau23[[#This Row],[UAI ]],[2]!SuiviForumLyceeCibles[[UAI]:[Tél contact 2]],7,0)),"")</f>
        <v/>
      </c>
      <c r="M57" s="31" t="str">
        <f>IFERROR(IF(VLOOKUP(Tableau23[[#This Row],[UAI ]],[2]!SuiviForumLyceeCibles[[UAI]:[Tél contact 2]],9,0)="","",VLOOKUP(Tableau23[[#This Row],[UAI ]],[2]!SuiviForumLyceeCibles[[UAI]:[Tél contact 2]],9,0)),"")</f>
        <v/>
      </c>
      <c r="N57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57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57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57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57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57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57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57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57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57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57" s="29"/>
      <c r="AC57" s="29"/>
    </row>
    <row r="58" spans="1:29" s="30" customFormat="1" ht="30" customHeight="1" x14ac:dyDescent="0.25">
      <c r="A58" s="30" t="s">
        <v>207</v>
      </c>
      <c r="B58" s="31" t="str">
        <f>IFERROR(IF(VLOOKUP(Tableau23[[#This Row],[UAI ]],[2]!SuiviForumLyceeCibles[[UAI]:[Tél contact 2]],5,0)="","",VLOOKUP(Tableau23[[#This Row],[UAI ]],[2]!SuiviForumLyceeCibles[[UAI]:[Tél contact 2]],5,0)),"")</f>
        <v/>
      </c>
      <c r="C58" s="31" t="str">
        <f>IFERROR(IF(VLOOKUP(Tableau23[[#This Row],[UAI ]],[2]!SuiviForumLyceeCibles[[UAI]:[Tél contact 2]],6,0)="","",VLOOKUP(Tableau23[[#This Row],[UAI ]],[2]!SuiviForumLyceeCibles[[UAI]:[Tél contact 2]],6,0)),"")</f>
        <v/>
      </c>
      <c r="D58" s="31" t="str">
        <f>IFERROR(VLOOKUP(Tableau23[[#This Row],[UAI ]],[2]!SuiviForumLyceeCibles[[UAI]:[Tél contact 2]],2,0),"")</f>
        <v>Forum d'orientation</v>
      </c>
      <c r="E58" s="50" t="str">
        <f>IFERROR(VLOOKUP(Tableau23[[#This Row],[UAI ]],[2]!SuiviForumLyceeCibles[[UAI]:[Tél contact 2]],3,0),"")</f>
        <v>Lycées ciblés Ingénieur</v>
      </c>
      <c r="F58" s="26" t="s">
        <v>256</v>
      </c>
      <c r="G58" s="26" t="s">
        <v>257</v>
      </c>
      <c r="H58" s="27">
        <v>29</v>
      </c>
      <c r="I58" s="28" t="s">
        <v>258</v>
      </c>
      <c r="J58" s="28" t="str">
        <f>IFERROR(VLOOKUP(Tableau23[[#This Row],[Dpt]],'Table régions'!$A$2:$C$102,3,0),"")</f>
        <v>Bretagne</v>
      </c>
      <c r="K58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58" s="31" t="str">
        <f>IFERROR(IF(VLOOKUP(Tableau23[[#This Row],[UAI ]],[2]!SuiviForumLyceeCibles[[UAI]:[Tél contact 2]],7,0)="","",VLOOKUP(Tableau23[[#This Row],[UAI ]],[2]!SuiviForumLyceeCibles[[UAI]:[Tél contact 2]],7,0)),"")</f>
        <v/>
      </c>
      <c r="M58" s="31" t="str">
        <f>IFERROR(IF(VLOOKUP(Tableau23[[#This Row],[UAI ]],[2]!SuiviForumLyceeCibles[[UAI]:[Tél contact 2]],9,0)="","",VLOOKUP(Tableau23[[#This Row],[UAI ]],[2]!SuiviForumLyceeCibles[[UAI]:[Tél contact 2]],9,0)),"")</f>
        <v/>
      </c>
      <c r="N58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58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58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58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58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58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58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58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58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58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58" s="29"/>
      <c r="AC58" s="29"/>
    </row>
    <row r="59" spans="1:29" s="30" customFormat="1" ht="30" customHeight="1" x14ac:dyDescent="0.25">
      <c r="A59" s="30" t="s">
        <v>207</v>
      </c>
      <c r="B59" s="31" t="str">
        <f>IFERROR(IF(VLOOKUP(Tableau23[[#This Row],[UAI ]],[2]!SuiviForumLyceeCibles[[UAI]:[Tél contact 2]],5,0)="","",VLOOKUP(Tableau23[[#This Row],[UAI ]],[2]!SuiviForumLyceeCibles[[UAI]:[Tél contact 2]],5,0)),"")</f>
        <v/>
      </c>
      <c r="C59" s="31" t="str">
        <f>IFERROR(IF(VLOOKUP(Tableau23[[#This Row],[UAI ]],[2]!SuiviForumLyceeCibles[[UAI]:[Tél contact 2]],6,0)="","",VLOOKUP(Tableau23[[#This Row],[UAI ]],[2]!SuiviForumLyceeCibles[[UAI]:[Tél contact 2]],6,0)),"")</f>
        <v/>
      </c>
      <c r="D59" s="31" t="str">
        <f>IFERROR(VLOOKUP(Tableau23[[#This Row],[UAI ]],[2]!SuiviForumLyceeCibles[[UAI]:[Tél contact 2]],2,0),"")</f>
        <v>Forum d'orientation</v>
      </c>
      <c r="E59" s="50" t="str">
        <f>IFERROR(VLOOKUP(Tableau23[[#This Row],[UAI ]],[2]!SuiviForumLyceeCibles[[UAI]:[Tél contact 2]],3,0),"")</f>
        <v>Lycées ciblés Ingénieur</v>
      </c>
      <c r="F59" s="26" t="s">
        <v>259</v>
      </c>
      <c r="G59" s="26" t="s">
        <v>260</v>
      </c>
      <c r="H59" s="27">
        <v>29</v>
      </c>
      <c r="I59" s="28" t="s">
        <v>261</v>
      </c>
      <c r="J59" s="28" t="str">
        <f>IFERROR(VLOOKUP(Tableau23[[#This Row],[Dpt]],'Table régions'!$A$2:$C$102,3,0),"")</f>
        <v>Bretagne</v>
      </c>
      <c r="K59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59" s="31" t="str">
        <f>IFERROR(IF(VLOOKUP(Tableau23[[#This Row],[UAI ]],[2]!SuiviForumLyceeCibles[[UAI]:[Tél contact 2]],7,0)="","",VLOOKUP(Tableau23[[#This Row],[UAI ]],[2]!SuiviForumLyceeCibles[[UAI]:[Tél contact 2]],7,0)),"")</f>
        <v/>
      </c>
      <c r="M59" s="31" t="str">
        <f>IFERROR(IF(VLOOKUP(Tableau23[[#This Row],[UAI ]],[2]!SuiviForumLyceeCibles[[UAI]:[Tél contact 2]],9,0)="","",VLOOKUP(Tableau23[[#This Row],[UAI ]],[2]!SuiviForumLyceeCibles[[UAI]:[Tél contact 2]],9,0)),"")</f>
        <v/>
      </c>
      <c r="N59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59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59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59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59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59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59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59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59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59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59" s="29"/>
      <c r="AC59" s="29"/>
    </row>
    <row r="60" spans="1:29" s="30" customFormat="1" ht="30" customHeight="1" x14ac:dyDescent="0.25">
      <c r="A60" s="30" t="s">
        <v>207</v>
      </c>
      <c r="B60" s="31" t="str">
        <f>IFERROR(IF(VLOOKUP(Tableau23[[#This Row],[UAI ]],[2]!SuiviForumLyceeCibles[[UAI]:[Tél contact 2]],5,0)="","",VLOOKUP(Tableau23[[#This Row],[UAI ]],[2]!SuiviForumLyceeCibles[[UAI]:[Tél contact 2]],5,0)),"")</f>
        <v/>
      </c>
      <c r="C60" s="31" t="str">
        <f>IFERROR(IF(VLOOKUP(Tableau23[[#This Row],[UAI ]],[2]!SuiviForumLyceeCibles[[UAI]:[Tél contact 2]],6,0)="","",VLOOKUP(Tableau23[[#This Row],[UAI ]],[2]!SuiviForumLyceeCibles[[UAI]:[Tél contact 2]],6,0)),"")</f>
        <v/>
      </c>
      <c r="D60" s="31" t="str">
        <f>IFERROR(VLOOKUP(Tableau23[[#This Row],[UAI ]],[2]!SuiviForumLyceeCibles[[UAI]:[Tél contact 2]],2,0),"")</f>
        <v>Forum d'orientation</v>
      </c>
      <c r="E60" s="50" t="str">
        <f>IFERROR(VLOOKUP(Tableau23[[#This Row],[UAI ]],[2]!SuiviForumLyceeCibles[[UAI]:[Tél contact 2]],3,0),"")</f>
        <v>Lycées ciblés Ingénieur</v>
      </c>
      <c r="F60" s="26" t="s">
        <v>262</v>
      </c>
      <c r="G60" s="26" t="s">
        <v>263</v>
      </c>
      <c r="H60" s="27">
        <v>29</v>
      </c>
      <c r="I60" s="28" t="s">
        <v>264</v>
      </c>
      <c r="J60" s="28" t="str">
        <f>IFERROR(VLOOKUP(Tableau23[[#This Row],[Dpt]],'Table régions'!$A$2:$C$102,3,0),"")</f>
        <v>Bretagne</v>
      </c>
      <c r="K60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60" s="31" t="str">
        <f>IFERROR(IF(VLOOKUP(Tableau23[[#This Row],[UAI ]],[2]!SuiviForumLyceeCibles[[UAI]:[Tél contact 2]],7,0)="","",VLOOKUP(Tableau23[[#This Row],[UAI ]],[2]!SuiviForumLyceeCibles[[UAI]:[Tél contact 2]],7,0)),"")</f>
        <v/>
      </c>
      <c r="M60" s="31" t="str">
        <f>IFERROR(IF(VLOOKUP(Tableau23[[#This Row],[UAI ]],[2]!SuiviForumLyceeCibles[[UAI]:[Tél contact 2]],9,0)="","",VLOOKUP(Tableau23[[#This Row],[UAI ]],[2]!SuiviForumLyceeCibles[[UAI]:[Tél contact 2]],9,0)),"")</f>
        <v/>
      </c>
      <c r="N60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60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60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60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60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60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60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60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60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60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60" s="29"/>
      <c r="AC60" s="29"/>
    </row>
    <row r="61" spans="1:29" s="30" customFormat="1" ht="30" customHeight="1" x14ac:dyDescent="0.25">
      <c r="A61" s="30" t="s">
        <v>207</v>
      </c>
      <c r="B61" s="31">
        <f>IFERROR(IF(VLOOKUP(Tableau23[[#This Row],[UAI ]],[2]!SuiviForumLyceeCibles[[UAI]:[Tél contact 2]],5,0)="","",VLOOKUP(Tableau23[[#This Row],[UAI ]],[2]!SuiviForumLyceeCibles[[UAI]:[Tél contact 2]],5,0)),"")</f>
        <v>44452</v>
      </c>
      <c r="C61" s="31" t="str">
        <f>IFERROR(IF(VLOOKUP(Tableau23[[#This Row],[UAI ]],[2]!SuiviForumLyceeCibles[[UAI]:[Tél contact 2]],6,0)="","",VLOOKUP(Tableau23[[#This Row],[UAI ]],[2]!SuiviForumLyceeCibles[[UAI]:[Tél contact 2]],6,0)),"")</f>
        <v/>
      </c>
      <c r="D61" s="31" t="str">
        <f>IFERROR(VLOOKUP(Tableau23[[#This Row],[UAI ]],[2]!SuiviForumLyceeCibles[[UAI]:[Tél contact 2]],2,0),"")</f>
        <v>Forum d'orientation</v>
      </c>
      <c r="E61" s="50" t="str">
        <f>IFERROR(VLOOKUP(Tableau23[[#This Row],[UAI ]],[2]!SuiviForumLyceeCibles[[UAI]:[Tél contact 2]],3,0),"")</f>
        <v>Lycées ciblés Ingénieur</v>
      </c>
      <c r="F61" s="26" t="s">
        <v>265</v>
      </c>
      <c r="G61" s="26" t="s">
        <v>266</v>
      </c>
      <c r="H61" s="27">
        <v>2</v>
      </c>
      <c r="I61" s="28" t="s">
        <v>267</v>
      </c>
      <c r="J61" s="28" t="str">
        <f>IFERROR(VLOOKUP(Tableau23[[#This Row],[Dpt]],'Table régions'!$A$2:$C$102,3,0),"")</f>
        <v>Hauts-de-France</v>
      </c>
      <c r="K61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61" s="31">
        <f>IFERROR(IF(VLOOKUP(Tableau23[[#This Row],[UAI ]],[2]!SuiviForumLyceeCibles[[UAI]:[Tél contact 2]],7,0)="","",VLOOKUP(Tableau23[[#This Row],[UAI ]],[2]!SuiviForumLyceeCibles[[UAI]:[Tél contact 2]],7,0)),"")</f>
        <v>44519</v>
      </c>
      <c r="M61" s="31" t="str">
        <f>IFERROR(IF(VLOOKUP(Tableau23[[#This Row],[UAI ]],[2]!SuiviForumLyceeCibles[[UAI]:[Tél contact 2]],9,0)="","",VLOOKUP(Tableau23[[#This Row],[UAI ]],[2]!SuiviForumLyceeCibles[[UAI]:[Tél contact 2]],9,0)),"")</f>
        <v>13h30 -16h30</v>
      </c>
      <c r="N61" s="31" t="str">
        <f>IFERROR(IF(VLOOKUP(Tableau23[[#This Row],[UAI ]],[2]!SuiviForumLyceeCibles[[UAI]:[Tél contact 2]],10,0)="","",VLOOKUP(Tableau23[[#This Row],[UAI ]],[2]!SuiviForumLyceeCibles[[UAI]:[Tél contact 2]],10,0)),"")</f>
        <v>Demande d'absence en cours</v>
      </c>
      <c r="O61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61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61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61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61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61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61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61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61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61" s="29"/>
      <c r="AC61" s="29"/>
    </row>
    <row r="62" spans="1:29" s="30" customFormat="1" ht="30" customHeight="1" x14ac:dyDescent="0.25">
      <c r="A62" s="30" t="s">
        <v>207</v>
      </c>
      <c r="B62" s="31" t="str">
        <f>IFERROR(IF(VLOOKUP(Tableau23[[#This Row],[UAI ]],[2]!SuiviForumLyceeCibles[[UAI]:[Tél contact 2]],5,0)="","",VLOOKUP(Tableau23[[#This Row],[UAI ]],[2]!SuiviForumLyceeCibles[[UAI]:[Tél contact 2]],5,0)),"")</f>
        <v/>
      </c>
      <c r="C62" s="31" t="str">
        <f>IFERROR(IF(VLOOKUP(Tableau23[[#This Row],[UAI ]],[2]!SuiviForumLyceeCibles[[UAI]:[Tél contact 2]],6,0)="","",VLOOKUP(Tableau23[[#This Row],[UAI ]],[2]!SuiviForumLyceeCibles[[UAI]:[Tél contact 2]],6,0)),"")</f>
        <v/>
      </c>
      <c r="D62" s="31" t="str">
        <f>IFERROR(VLOOKUP(Tableau23[[#This Row],[UAI ]],[2]!SuiviForumLyceeCibles[[UAI]:[Tél contact 2]],2,0),"")</f>
        <v>Forum d'orientation</v>
      </c>
      <c r="E62" s="50" t="str">
        <f>IFERROR(VLOOKUP(Tableau23[[#This Row],[UAI ]],[2]!SuiviForumLyceeCibles[[UAI]:[Tél contact 2]],3,0),"")</f>
        <v>Lycées ciblés Ingénieur</v>
      </c>
      <c r="F62" s="26" t="s">
        <v>268</v>
      </c>
      <c r="G62" s="26" t="s">
        <v>269</v>
      </c>
      <c r="H62" s="27">
        <v>29</v>
      </c>
      <c r="I62" s="28" t="s">
        <v>270</v>
      </c>
      <c r="J62" s="28" t="str">
        <f>IFERROR(VLOOKUP(Tableau23[[#This Row],[Dpt]],'Table régions'!$A$2:$C$102,3,0),"")</f>
        <v>Bretagne</v>
      </c>
      <c r="K62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62" s="31" t="str">
        <f>IFERROR(IF(VLOOKUP(Tableau23[[#This Row],[UAI ]],[2]!SuiviForumLyceeCibles[[UAI]:[Tél contact 2]],7,0)="","",VLOOKUP(Tableau23[[#This Row],[UAI ]],[2]!SuiviForumLyceeCibles[[UAI]:[Tél contact 2]],7,0)),"")</f>
        <v/>
      </c>
      <c r="M62" s="31" t="str">
        <f>IFERROR(IF(VLOOKUP(Tableau23[[#This Row],[UAI ]],[2]!SuiviForumLyceeCibles[[UAI]:[Tél contact 2]],9,0)="","",VLOOKUP(Tableau23[[#This Row],[UAI ]],[2]!SuiviForumLyceeCibles[[UAI]:[Tél contact 2]],9,0)),"")</f>
        <v/>
      </c>
      <c r="N62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62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62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62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62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62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62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62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62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62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62" s="29"/>
      <c r="AC62" s="29"/>
    </row>
    <row r="63" spans="1:29" s="30" customFormat="1" ht="30" customHeight="1" x14ac:dyDescent="0.25">
      <c r="A63" s="30" t="s">
        <v>207</v>
      </c>
      <c r="B63" s="31" t="str">
        <f>IFERROR(IF(VLOOKUP(Tableau23[[#This Row],[UAI ]],[2]!SuiviForumLyceeCibles[[UAI]:[Tél contact 2]],5,0)="","",VLOOKUP(Tableau23[[#This Row],[UAI ]],[2]!SuiviForumLyceeCibles[[UAI]:[Tél contact 2]],5,0)),"")</f>
        <v/>
      </c>
      <c r="C63" s="31" t="str">
        <f>IFERROR(IF(VLOOKUP(Tableau23[[#This Row],[UAI ]],[2]!SuiviForumLyceeCibles[[UAI]:[Tél contact 2]],6,0)="","",VLOOKUP(Tableau23[[#This Row],[UAI ]],[2]!SuiviForumLyceeCibles[[UAI]:[Tél contact 2]],6,0)),"")</f>
        <v/>
      </c>
      <c r="D63" s="31" t="str">
        <f>IFERROR(VLOOKUP(Tableau23[[#This Row],[UAI ]],[2]!SuiviForumLyceeCibles[[UAI]:[Tél contact 2]],2,0),"")</f>
        <v>Forum d'orientation</v>
      </c>
      <c r="E63" s="50" t="str">
        <f>IFERROR(VLOOKUP(Tableau23[[#This Row],[UAI ]],[2]!SuiviForumLyceeCibles[[UAI]:[Tél contact 2]],3,0),"")</f>
        <v>Lycées ciblés Ingénieur</v>
      </c>
      <c r="F63" s="26" t="s">
        <v>271</v>
      </c>
      <c r="G63" s="26" t="s">
        <v>272</v>
      </c>
      <c r="H63" s="27">
        <v>29</v>
      </c>
      <c r="I63" s="28" t="s">
        <v>273</v>
      </c>
      <c r="J63" s="28" t="str">
        <f>IFERROR(VLOOKUP(Tableau23[[#This Row],[Dpt]],'Table régions'!$A$2:$C$102,3,0),"")</f>
        <v>Bretagne</v>
      </c>
      <c r="K63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63" s="31" t="str">
        <f>IFERROR(IF(VLOOKUP(Tableau23[[#This Row],[UAI ]],[2]!SuiviForumLyceeCibles[[UAI]:[Tél contact 2]],7,0)="","",VLOOKUP(Tableau23[[#This Row],[UAI ]],[2]!SuiviForumLyceeCibles[[UAI]:[Tél contact 2]],7,0)),"")</f>
        <v/>
      </c>
      <c r="M63" s="31" t="str">
        <f>IFERROR(IF(VLOOKUP(Tableau23[[#This Row],[UAI ]],[2]!SuiviForumLyceeCibles[[UAI]:[Tél contact 2]],9,0)="","",VLOOKUP(Tableau23[[#This Row],[UAI ]],[2]!SuiviForumLyceeCibles[[UAI]:[Tél contact 2]],9,0)),"")</f>
        <v/>
      </c>
      <c r="N63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63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63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63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63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63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63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63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63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63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63" s="29"/>
      <c r="AC63" s="29"/>
    </row>
    <row r="64" spans="1:29" s="30" customFormat="1" ht="30" customHeight="1" x14ac:dyDescent="0.25">
      <c r="A64" s="30" t="s">
        <v>207</v>
      </c>
      <c r="B64" s="31" t="str">
        <f>IFERROR(IF(VLOOKUP(Tableau23[[#This Row],[UAI ]],[2]!SuiviForumLyceeCibles[[UAI]:[Tél contact 2]],5,0)="","",VLOOKUP(Tableau23[[#This Row],[UAI ]],[2]!SuiviForumLyceeCibles[[UAI]:[Tél contact 2]],5,0)),"")</f>
        <v/>
      </c>
      <c r="C64" s="31" t="str">
        <f>IFERROR(IF(VLOOKUP(Tableau23[[#This Row],[UAI ]],[2]!SuiviForumLyceeCibles[[UAI]:[Tél contact 2]],6,0)="","",VLOOKUP(Tableau23[[#This Row],[UAI ]],[2]!SuiviForumLyceeCibles[[UAI]:[Tél contact 2]],6,0)),"")</f>
        <v/>
      </c>
      <c r="D64" s="31" t="str">
        <f>IFERROR(VLOOKUP(Tableau23[[#This Row],[UAI ]],[2]!SuiviForumLyceeCibles[[UAI]:[Tél contact 2]],2,0),"")</f>
        <v>Forum d'orientation</v>
      </c>
      <c r="E64" s="50" t="str">
        <f>IFERROR(VLOOKUP(Tableau23[[#This Row],[UAI ]],[2]!SuiviForumLyceeCibles[[UAI]:[Tél contact 2]],3,0),"")</f>
        <v>Lycées ciblés Ingénieur</v>
      </c>
      <c r="F64" s="26" t="s">
        <v>274</v>
      </c>
      <c r="G64" s="26" t="s">
        <v>275</v>
      </c>
      <c r="H64" s="27">
        <v>29</v>
      </c>
      <c r="I64" s="28" t="s">
        <v>276</v>
      </c>
      <c r="J64" s="28" t="str">
        <f>IFERROR(VLOOKUP(Tableau23[[#This Row],[Dpt]],'Table régions'!$A$2:$C$102,3,0),"")</f>
        <v>Bretagne</v>
      </c>
      <c r="K64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64" s="31" t="str">
        <f>IFERROR(IF(VLOOKUP(Tableau23[[#This Row],[UAI ]],[2]!SuiviForumLyceeCibles[[UAI]:[Tél contact 2]],7,0)="","",VLOOKUP(Tableau23[[#This Row],[UAI ]],[2]!SuiviForumLyceeCibles[[UAI]:[Tél contact 2]],7,0)),"")</f>
        <v/>
      </c>
      <c r="M64" s="31" t="str">
        <f>IFERROR(IF(VLOOKUP(Tableau23[[#This Row],[UAI ]],[2]!SuiviForumLyceeCibles[[UAI]:[Tél contact 2]],9,0)="","",VLOOKUP(Tableau23[[#This Row],[UAI ]],[2]!SuiviForumLyceeCibles[[UAI]:[Tél contact 2]],9,0)),"")</f>
        <v/>
      </c>
      <c r="N64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64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64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64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64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64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64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64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64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64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64" s="29"/>
      <c r="AC64" s="29"/>
    </row>
    <row r="65" spans="1:29" s="30" customFormat="1" ht="30" customHeight="1" x14ac:dyDescent="0.25">
      <c r="A65" s="30" t="s">
        <v>207</v>
      </c>
      <c r="B65" s="31" t="str">
        <f>IFERROR(IF(VLOOKUP(Tableau23[[#This Row],[UAI ]],[2]!SuiviForumLyceeCibles[[UAI]:[Tél contact 2]],5,0)="","",VLOOKUP(Tableau23[[#This Row],[UAI ]],[2]!SuiviForumLyceeCibles[[UAI]:[Tél contact 2]],5,0)),"")</f>
        <v/>
      </c>
      <c r="C65" s="31" t="str">
        <f>IFERROR(IF(VLOOKUP(Tableau23[[#This Row],[UAI ]],[2]!SuiviForumLyceeCibles[[UAI]:[Tél contact 2]],6,0)="","",VLOOKUP(Tableau23[[#This Row],[UAI ]],[2]!SuiviForumLyceeCibles[[UAI]:[Tél contact 2]],6,0)),"")</f>
        <v/>
      </c>
      <c r="D65" s="31" t="str">
        <f>IFERROR(VLOOKUP(Tableau23[[#This Row],[UAI ]],[2]!SuiviForumLyceeCibles[[UAI]:[Tél contact 2]],2,0),"")</f>
        <v>Forum d'orientation</v>
      </c>
      <c r="E65" s="50" t="str">
        <f>IFERROR(VLOOKUP(Tableau23[[#This Row],[UAI ]],[2]!SuiviForumLyceeCibles[[UAI]:[Tél contact 2]],3,0),"")</f>
        <v>Lycées ciblés Ingénieur</v>
      </c>
      <c r="F65" s="26" t="s">
        <v>277</v>
      </c>
      <c r="G65" s="26" t="s">
        <v>278</v>
      </c>
      <c r="H65" s="27">
        <v>29</v>
      </c>
      <c r="I65" s="28" t="s">
        <v>279</v>
      </c>
      <c r="J65" s="28" t="str">
        <f>IFERROR(VLOOKUP(Tableau23[[#This Row],[Dpt]],'Table régions'!$A$2:$C$102,3,0),"")</f>
        <v>Bretagne</v>
      </c>
      <c r="K65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65" s="31" t="str">
        <f>IFERROR(IF(VLOOKUP(Tableau23[[#This Row],[UAI ]],[2]!SuiviForumLyceeCibles[[UAI]:[Tél contact 2]],7,0)="","",VLOOKUP(Tableau23[[#This Row],[UAI ]],[2]!SuiviForumLyceeCibles[[UAI]:[Tél contact 2]],7,0)),"")</f>
        <v/>
      </c>
      <c r="M65" s="31" t="str">
        <f>IFERROR(IF(VLOOKUP(Tableau23[[#This Row],[UAI ]],[2]!SuiviForumLyceeCibles[[UAI]:[Tél contact 2]],9,0)="","",VLOOKUP(Tableau23[[#This Row],[UAI ]],[2]!SuiviForumLyceeCibles[[UAI]:[Tél contact 2]],9,0)),"")</f>
        <v/>
      </c>
      <c r="N65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65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65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65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65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65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65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65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65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65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65" s="29"/>
      <c r="AC65" s="29"/>
    </row>
    <row r="66" spans="1:29" s="30" customFormat="1" ht="30" customHeight="1" x14ac:dyDescent="0.25">
      <c r="A66" s="30" t="s">
        <v>207</v>
      </c>
      <c r="B66" s="31" t="str">
        <f>IFERROR(IF(VLOOKUP(Tableau23[[#This Row],[UAI ]],[2]!SuiviForumLyceeCibles[[UAI]:[Tél contact 2]],5,0)="","",VLOOKUP(Tableau23[[#This Row],[UAI ]],[2]!SuiviForumLyceeCibles[[UAI]:[Tél contact 2]],5,0)),"")</f>
        <v/>
      </c>
      <c r="C66" s="31" t="str">
        <f>IFERROR(IF(VLOOKUP(Tableau23[[#This Row],[UAI ]],[2]!SuiviForumLyceeCibles[[UAI]:[Tél contact 2]],6,0)="","",VLOOKUP(Tableau23[[#This Row],[UAI ]],[2]!SuiviForumLyceeCibles[[UAI]:[Tél contact 2]],6,0)),"")</f>
        <v/>
      </c>
      <c r="D66" s="31" t="str">
        <f>IFERROR(VLOOKUP(Tableau23[[#This Row],[UAI ]],[2]!SuiviForumLyceeCibles[[UAI]:[Tél contact 2]],2,0),"")</f>
        <v>Forum d'orientation</v>
      </c>
      <c r="E66" s="50" t="str">
        <f>IFERROR(VLOOKUP(Tableau23[[#This Row],[UAI ]],[2]!SuiviForumLyceeCibles[[UAI]:[Tél contact 2]],3,0),"")</f>
        <v>Lycées ciblés Ingénieur</v>
      </c>
      <c r="F66" s="26" t="s">
        <v>280</v>
      </c>
      <c r="G66" s="26" t="s">
        <v>281</v>
      </c>
      <c r="H66" s="27">
        <v>29</v>
      </c>
      <c r="I66" s="28" t="s">
        <v>282</v>
      </c>
      <c r="J66" s="28" t="str">
        <f>IFERROR(VLOOKUP(Tableau23[[#This Row],[Dpt]],'Table régions'!$A$2:$C$102,3,0),"")</f>
        <v>Bretagne</v>
      </c>
      <c r="K66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66" s="31" t="str">
        <f>IFERROR(IF(VLOOKUP(Tableau23[[#This Row],[UAI ]],[2]!SuiviForumLyceeCibles[[UAI]:[Tél contact 2]],7,0)="","",VLOOKUP(Tableau23[[#This Row],[UAI ]],[2]!SuiviForumLyceeCibles[[UAI]:[Tél contact 2]],7,0)),"")</f>
        <v/>
      </c>
      <c r="M66" s="31" t="str">
        <f>IFERROR(IF(VLOOKUP(Tableau23[[#This Row],[UAI ]],[2]!SuiviForumLyceeCibles[[UAI]:[Tél contact 2]],9,0)="","",VLOOKUP(Tableau23[[#This Row],[UAI ]],[2]!SuiviForumLyceeCibles[[UAI]:[Tél contact 2]],9,0)),"")</f>
        <v/>
      </c>
      <c r="N66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66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66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66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66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66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66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66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66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66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66" s="29"/>
      <c r="AC66" s="29"/>
    </row>
    <row r="67" spans="1:29" s="30" customFormat="1" ht="30" customHeight="1" x14ac:dyDescent="0.25">
      <c r="A67" s="30" t="s">
        <v>207</v>
      </c>
      <c r="B67" s="31" t="str">
        <f>IFERROR(IF(VLOOKUP(Tableau23[[#This Row],[UAI ]],[2]!SuiviForumLyceeCibles[[UAI]:[Tél contact 2]],5,0)="","",VLOOKUP(Tableau23[[#This Row],[UAI ]],[2]!SuiviForumLyceeCibles[[UAI]:[Tél contact 2]],5,0)),"")</f>
        <v/>
      </c>
      <c r="C67" s="31" t="str">
        <f>IFERROR(IF(VLOOKUP(Tableau23[[#This Row],[UAI ]],[2]!SuiviForumLyceeCibles[[UAI]:[Tél contact 2]],6,0)="","",VLOOKUP(Tableau23[[#This Row],[UAI ]],[2]!SuiviForumLyceeCibles[[UAI]:[Tél contact 2]],6,0)),"")</f>
        <v/>
      </c>
      <c r="D67" s="31" t="str">
        <f>IFERROR(VLOOKUP(Tableau23[[#This Row],[UAI ]],[2]!SuiviForumLyceeCibles[[UAI]:[Tél contact 2]],2,0),"")</f>
        <v>Forum d'orientation</v>
      </c>
      <c r="E67" s="50" t="str">
        <f>IFERROR(VLOOKUP(Tableau23[[#This Row],[UAI ]],[2]!SuiviForumLyceeCibles[[UAI]:[Tél contact 2]],3,0),"")</f>
        <v>Lycées ciblés Ingénieur</v>
      </c>
      <c r="F67" s="26" t="s">
        <v>283</v>
      </c>
      <c r="G67" s="26" t="s">
        <v>284</v>
      </c>
      <c r="H67" s="27">
        <v>35</v>
      </c>
      <c r="I67" s="28" t="s">
        <v>285</v>
      </c>
      <c r="J67" s="28" t="str">
        <f>IFERROR(VLOOKUP(Tableau23[[#This Row],[Dpt]],'Table régions'!$A$2:$C$102,3,0),"")</f>
        <v>Bretagne</v>
      </c>
      <c r="K67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67" s="31" t="str">
        <f>IFERROR(IF(VLOOKUP(Tableau23[[#This Row],[UAI ]],[2]!SuiviForumLyceeCibles[[UAI]:[Tél contact 2]],7,0)="","",VLOOKUP(Tableau23[[#This Row],[UAI ]],[2]!SuiviForumLyceeCibles[[UAI]:[Tél contact 2]],7,0)),"")</f>
        <v/>
      </c>
      <c r="M67" s="31" t="str">
        <f>IFERROR(IF(VLOOKUP(Tableau23[[#This Row],[UAI ]],[2]!SuiviForumLyceeCibles[[UAI]:[Tél contact 2]],9,0)="","",VLOOKUP(Tableau23[[#This Row],[UAI ]],[2]!SuiviForumLyceeCibles[[UAI]:[Tél contact 2]],9,0)),"")</f>
        <v/>
      </c>
      <c r="N67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67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67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67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67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67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67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67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67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67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67" s="29"/>
      <c r="AC67" s="29"/>
    </row>
    <row r="68" spans="1:29" s="30" customFormat="1" ht="30" customHeight="1" x14ac:dyDescent="0.25">
      <c r="A68" s="30" t="s">
        <v>207</v>
      </c>
      <c r="B68" s="31" t="str">
        <f>IFERROR(IF(VLOOKUP(Tableau23[[#This Row],[UAI ]],[2]!SuiviForumLyceeCibles[[UAI]:[Tél contact 2]],5,0)="","",VLOOKUP(Tableau23[[#This Row],[UAI ]],[2]!SuiviForumLyceeCibles[[UAI]:[Tél contact 2]],5,0)),"")</f>
        <v/>
      </c>
      <c r="C68" s="31" t="str">
        <f>IFERROR(IF(VLOOKUP(Tableau23[[#This Row],[UAI ]],[2]!SuiviForumLyceeCibles[[UAI]:[Tél contact 2]],6,0)="","",VLOOKUP(Tableau23[[#This Row],[UAI ]],[2]!SuiviForumLyceeCibles[[UAI]:[Tél contact 2]],6,0)),"")</f>
        <v/>
      </c>
      <c r="D68" s="31" t="str">
        <f>IFERROR(VLOOKUP(Tableau23[[#This Row],[UAI ]],[2]!SuiviForumLyceeCibles[[UAI]:[Tél contact 2]],2,0),"")</f>
        <v>Forum d'orientation</v>
      </c>
      <c r="E68" s="50" t="str">
        <f>IFERROR(VLOOKUP(Tableau23[[#This Row],[UAI ]],[2]!SuiviForumLyceeCibles[[UAI]:[Tél contact 2]],3,0),"")</f>
        <v>Lycées ciblés Ingénieur</v>
      </c>
      <c r="F68" s="26" t="s">
        <v>286</v>
      </c>
      <c r="G68" s="26" t="s">
        <v>287</v>
      </c>
      <c r="H68" s="27">
        <v>35</v>
      </c>
      <c r="I68" s="28" t="s">
        <v>288</v>
      </c>
      <c r="J68" s="28" t="str">
        <f>IFERROR(VLOOKUP(Tableau23[[#This Row],[Dpt]],'Table régions'!$A$2:$C$102,3,0),"")</f>
        <v>Bretagne</v>
      </c>
      <c r="K68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68" s="31" t="str">
        <f>IFERROR(IF(VLOOKUP(Tableau23[[#This Row],[UAI ]],[2]!SuiviForumLyceeCibles[[UAI]:[Tél contact 2]],7,0)="","",VLOOKUP(Tableau23[[#This Row],[UAI ]],[2]!SuiviForumLyceeCibles[[UAI]:[Tél contact 2]],7,0)),"")</f>
        <v/>
      </c>
      <c r="M68" s="31" t="str">
        <f>IFERROR(IF(VLOOKUP(Tableau23[[#This Row],[UAI ]],[2]!SuiviForumLyceeCibles[[UAI]:[Tél contact 2]],9,0)="","",VLOOKUP(Tableau23[[#This Row],[UAI ]],[2]!SuiviForumLyceeCibles[[UAI]:[Tél contact 2]],9,0)),"")</f>
        <v/>
      </c>
      <c r="N68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68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68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68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68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68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68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68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68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68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68" s="29"/>
      <c r="AC68" s="29"/>
    </row>
    <row r="69" spans="1:29" s="30" customFormat="1" ht="30" customHeight="1" x14ac:dyDescent="0.25">
      <c r="A69" s="30" t="s">
        <v>207</v>
      </c>
      <c r="B69" s="31" t="str">
        <f>IFERROR(IF(VLOOKUP(Tableau23[[#This Row],[UAI ]],[2]!SuiviForumLyceeCibles[[UAI]:[Tél contact 2]],5,0)="","",VLOOKUP(Tableau23[[#This Row],[UAI ]],[2]!SuiviForumLyceeCibles[[UAI]:[Tél contact 2]],5,0)),"")</f>
        <v/>
      </c>
      <c r="C69" s="31" t="str">
        <f>IFERROR(IF(VLOOKUP(Tableau23[[#This Row],[UAI ]],[2]!SuiviForumLyceeCibles[[UAI]:[Tél contact 2]],6,0)="","",VLOOKUP(Tableau23[[#This Row],[UAI ]],[2]!SuiviForumLyceeCibles[[UAI]:[Tél contact 2]],6,0)),"")</f>
        <v/>
      </c>
      <c r="D69" s="31" t="str">
        <f>IFERROR(VLOOKUP(Tableau23[[#This Row],[UAI ]],[2]!SuiviForumLyceeCibles[[UAI]:[Tél contact 2]],2,0),"")</f>
        <v>Forum d'orientation</v>
      </c>
      <c r="E69" s="50" t="str">
        <f>IFERROR(VLOOKUP(Tableau23[[#This Row],[UAI ]],[2]!SuiviForumLyceeCibles[[UAI]:[Tél contact 2]],3,0),"")</f>
        <v>Lycées ciblés Ingénieur</v>
      </c>
      <c r="F69" s="26" t="s">
        <v>289</v>
      </c>
      <c r="G69" s="26" t="s">
        <v>290</v>
      </c>
      <c r="H69" s="27">
        <v>35</v>
      </c>
      <c r="I69" s="28" t="s">
        <v>291</v>
      </c>
      <c r="J69" s="28" t="str">
        <f>IFERROR(VLOOKUP(Tableau23[[#This Row],[Dpt]],'Table régions'!$A$2:$C$102,3,0),"")</f>
        <v>Bretagne</v>
      </c>
      <c r="K69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69" s="31" t="str">
        <f>IFERROR(IF(VLOOKUP(Tableau23[[#This Row],[UAI ]],[2]!SuiviForumLyceeCibles[[UAI]:[Tél contact 2]],7,0)="","",VLOOKUP(Tableau23[[#This Row],[UAI ]],[2]!SuiviForumLyceeCibles[[UAI]:[Tél contact 2]],7,0)),"")</f>
        <v/>
      </c>
      <c r="M69" s="31" t="str">
        <f>IFERROR(IF(VLOOKUP(Tableau23[[#This Row],[UAI ]],[2]!SuiviForumLyceeCibles[[UAI]:[Tél contact 2]],9,0)="","",VLOOKUP(Tableau23[[#This Row],[UAI ]],[2]!SuiviForumLyceeCibles[[UAI]:[Tél contact 2]],9,0)),"")</f>
        <v/>
      </c>
      <c r="N69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69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69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69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69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69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69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69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69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69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69" s="29"/>
      <c r="AC69" s="29"/>
    </row>
    <row r="70" spans="1:29" s="30" customFormat="1" ht="30" customHeight="1" x14ac:dyDescent="0.25">
      <c r="A70" s="30" t="s">
        <v>207</v>
      </c>
      <c r="B70" s="31" t="str">
        <f>IFERROR(IF(VLOOKUP(Tableau23[[#This Row],[UAI ]],[2]!SuiviForumLyceeCibles[[UAI]:[Tél contact 2]],5,0)="","",VLOOKUP(Tableau23[[#This Row],[UAI ]],[2]!SuiviForumLyceeCibles[[UAI]:[Tél contact 2]],5,0)),"")</f>
        <v/>
      </c>
      <c r="C70" s="31" t="str">
        <f>IFERROR(IF(VLOOKUP(Tableau23[[#This Row],[UAI ]],[2]!SuiviForumLyceeCibles[[UAI]:[Tél contact 2]],6,0)="","",VLOOKUP(Tableau23[[#This Row],[UAI ]],[2]!SuiviForumLyceeCibles[[UAI]:[Tél contact 2]],6,0)),"")</f>
        <v/>
      </c>
      <c r="D70" s="31" t="str">
        <f>IFERROR(VLOOKUP(Tableau23[[#This Row],[UAI ]],[2]!SuiviForumLyceeCibles[[UAI]:[Tél contact 2]],2,0),"")</f>
        <v>Forum d'orientation</v>
      </c>
      <c r="E70" s="50" t="str">
        <f>IFERROR(VLOOKUP(Tableau23[[#This Row],[UAI ]],[2]!SuiviForumLyceeCibles[[UAI]:[Tél contact 2]],3,0),"")</f>
        <v>Lycées ciblés Ingénieur</v>
      </c>
      <c r="F70" s="26" t="s">
        <v>292</v>
      </c>
      <c r="G70" s="26" t="s">
        <v>293</v>
      </c>
      <c r="H70" s="27">
        <v>35</v>
      </c>
      <c r="I70" s="28" t="s">
        <v>294</v>
      </c>
      <c r="J70" s="28" t="str">
        <f>IFERROR(VLOOKUP(Tableau23[[#This Row],[Dpt]],'Table régions'!$A$2:$C$102,3,0),"")</f>
        <v>Bretagne</v>
      </c>
      <c r="K70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70" s="31" t="str">
        <f>IFERROR(IF(VLOOKUP(Tableau23[[#This Row],[UAI ]],[2]!SuiviForumLyceeCibles[[UAI]:[Tél contact 2]],7,0)="","",VLOOKUP(Tableau23[[#This Row],[UAI ]],[2]!SuiviForumLyceeCibles[[UAI]:[Tél contact 2]],7,0)),"")</f>
        <v/>
      </c>
      <c r="M70" s="31" t="str">
        <f>IFERROR(IF(VLOOKUP(Tableau23[[#This Row],[UAI ]],[2]!SuiviForumLyceeCibles[[UAI]:[Tél contact 2]],9,0)="","",VLOOKUP(Tableau23[[#This Row],[UAI ]],[2]!SuiviForumLyceeCibles[[UAI]:[Tél contact 2]],9,0)),"")</f>
        <v/>
      </c>
      <c r="N70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70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70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70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70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70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70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70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70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70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70" s="29"/>
      <c r="AC70" s="29"/>
    </row>
    <row r="71" spans="1:29" s="30" customFormat="1" ht="30" customHeight="1" x14ac:dyDescent="0.25">
      <c r="A71" s="30" t="s">
        <v>207</v>
      </c>
      <c r="B71" s="31" t="str">
        <f>IFERROR(IF(VLOOKUP(Tableau23[[#This Row],[UAI ]],[2]!SuiviForumLyceeCibles[[UAI]:[Tél contact 2]],5,0)="","",VLOOKUP(Tableau23[[#This Row],[UAI ]],[2]!SuiviForumLyceeCibles[[UAI]:[Tél contact 2]],5,0)),"")</f>
        <v/>
      </c>
      <c r="C71" s="31" t="str">
        <f>IFERROR(IF(VLOOKUP(Tableau23[[#This Row],[UAI ]],[2]!SuiviForumLyceeCibles[[UAI]:[Tél contact 2]],6,0)="","",VLOOKUP(Tableau23[[#This Row],[UAI ]],[2]!SuiviForumLyceeCibles[[UAI]:[Tél contact 2]],6,0)),"")</f>
        <v/>
      </c>
      <c r="D71" s="31" t="str">
        <f>IFERROR(VLOOKUP(Tableau23[[#This Row],[UAI ]],[2]!SuiviForumLyceeCibles[[UAI]:[Tél contact 2]],2,0),"")</f>
        <v>Forum d'orientation</v>
      </c>
      <c r="E71" s="50" t="str">
        <f>IFERROR(VLOOKUP(Tableau23[[#This Row],[UAI ]],[2]!SuiviForumLyceeCibles[[UAI]:[Tél contact 2]],3,0),"")</f>
        <v>Lycées ciblés Ingénieur</v>
      </c>
      <c r="F71" s="26" t="s">
        <v>295</v>
      </c>
      <c r="G71" s="26" t="s">
        <v>296</v>
      </c>
      <c r="H71" s="27">
        <v>35</v>
      </c>
      <c r="I71" s="28" t="s">
        <v>297</v>
      </c>
      <c r="J71" s="28" t="str">
        <f>IFERROR(VLOOKUP(Tableau23[[#This Row],[Dpt]],'Table régions'!$A$2:$C$102,3,0),"")</f>
        <v>Bretagne</v>
      </c>
      <c r="K71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71" s="31" t="str">
        <f>IFERROR(IF(VLOOKUP(Tableau23[[#This Row],[UAI ]],[2]!SuiviForumLyceeCibles[[UAI]:[Tél contact 2]],7,0)="","",VLOOKUP(Tableau23[[#This Row],[UAI ]],[2]!SuiviForumLyceeCibles[[UAI]:[Tél contact 2]],7,0)),"")</f>
        <v/>
      </c>
      <c r="M71" s="31" t="str">
        <f>IFERROR(IF(VLOOKUP(Tableau23[[#This Row],[UAI ]],[2]!SuiviForumLyceeCibles[[UAI]:[Tél contact 2]],9,0)="","",VLOOKUP(Tableau23[[#This Row],[UAI ]],[2]!SuiviForumLyceeCibles[[UAI]:[Tél contact 2]],9,0)),"")</f>
        <v/>
      </c>
      <c r="N71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71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71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71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71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71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71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71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71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71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71" s="29"/>
      <c r="AC71" s="29"/>
    </row>
    <row r="72" spans="1:29" s="30" customFormat="1" ht="30" customHeight="1" x14ac:dyDescent="0.25">
      <c r="A72" s="30" t="s">
        <v>207</v>
      </c>
      <c r="B72" s="31" t="str">
        <f>IFERROR(IF(VLOOKUP(Tableau23[[#This Row],[UAI ]],[2]!SuiviForumLyceeCibles[[UAI]:[Tél contact 2]],5,0)="","",VLOOKUP(Tableau23[[#This Row],[UAI ]],[2]!SuiviForumLyceeCibles[[UAI]:[Tél contact 2]],5,0)),"")</f>
        <v/>
      </c>
      <c r="C72" s="31" t="str">
        <f>IFERROR(IF(VLOOKUP(Tableau23[[#This Row],[UAI ]],[2]!SuiviForumLyceeCibles[[UAI]:[Tél contact 2]],6,0)="","",VLOOKUP(Tableau23[[#This Row],[UAI ]],[2]!SuiviForumLyceeCibles[[UAI]:[Tél contact 2]],6,0)),"")</f>
        <v/>
      </c>
      <c r="D72" s="31" t="str">
        <f>IFERROR(VLOOKUP(Tableau23[[#This Row],[UAI ]],[2]!SuiviForumLyceeCibles[[UAI]:[Tél contact 2]],2,0),"")</f>
        <v>Forum d'orientation</v>
      </c>
      <c r="E72" s="50" t="str">
        <f>IFERROR(VLOOKUP(Tableau23[[#This Row],[UAI ]],[2]!SuiviForumLyceeCibles[[UAI]:[Tél contact 2]],3,0),"")</f>
        <v>Lycées ciblés Ingénieur</v>
      </c>
      <c r="F72" s="26" t="s">
        <v>298</v>
      </c>
      <c r="G72" s="26" t="s">
        <v>299</v>
      </c>
      <c r="H72" s="27">
        <v>14</v>
      </c>
      <c r="I72" s="28" t="s">
        <v>300</v>
      </c>
      <c r="J72" s="28" t="str">
        <f>IFERROR(VLOOKUP(Tableau23[[#This Row],[Dpt]],'Table régions'!$A$2:$C$102,3,0),"")</f>
        <v>Normandie</v>
      </c>
      <c r="K72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72" s="31" t="str">
        <f>IFERROR(IF(VLOOKUP(Tableau23[[#This Row],[UAI ]],[2]!SuiviForumLyceeCibles[[UAI]:[Tél contact 2]],7,0)="","",VLOOKUP(Tableau23[[#This Row],[UAI ]],[2]!SuiviForumLyceeCibles[[UAI]:[Tél contact 2]],7,0)),"")</f>
        <v/>
      </c>
      <c r="M72" s="31" t="str">
        <f>IFERROR(IF(VLOOKUP(Tableau23[[#This Row],[UAI ]],[2]!SuiviForumLyceeCibles[[UAI]:[Tél contact 2]],9,0)="","",VLOOKUP(Tableau23[[#This Row],[UAI ]],[2]!SuiviForumLyceeCibles[[UAI]:[Tél contact 2]],9,0)),"")</f>
        <v/>
      </c>
      <c r="N72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72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72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72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72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72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72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72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72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72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72" s="29"/>
      <c r="AC72" s="29"/>
    </row>
    <row r="73" spans="1:29" s="30" customFormat="1" ht="30" customHeight="1" x14ac:dyDescent="0.25">
      <c r="A73" s="30" t="s">
        <v>207</v>
      </c>
      <c r="B73" s="31" t="str">
        <f>IFERROR(IF(VLOOKUP(Tableau23[[#This Row],[UAI ]],[2]!SuiviForumLyceeCibles[[UAI]:[Tél contact 2]],5,0)="","",VLOOKUP(Tableau23[[#This Row],[UAI ]],[2]!SuiviForumLyceeCibles[[UAI]:[Tél contact 2]],5,0)),"")</f>
        <v/>
      </c>
      <c r="C73" s="31" t="str">
        <f>IFERROR(IF(VLOOKUP(Tableau23[[#This Row],[UAI ]],[2]!SuiviForumLyceeCibles[[UAI]:[Tél contact 2]],6,0)="","",VLOOKUP(Tableau23[[#This Row],[UAI ]],[2]!SuiviForumLyceeCibles[[UAI]:[Tél contact 2]],6,0)),"")</f>
        <v/>
      </c>
      <c r="D73" s="31" t="str">
        <f>IFERROR(VLOOKUP(Tableau23[[#This Row],[UAI ]],[2]!SuiviForumLyceeCibles[[UAI]:[Tél contact 2]],2,0),"")</f>
        <v>Forum d'orientation</v>
      </c>
      <c r="E73" s="50" t="str">
        <f>IFERROR(VLOOKUP(Tableau23[[#This Row],[UAI ]],[2]!SuiviForumLyceeCibles[[UAI]:[Tél contact 2]],3,0),"")</f>
        <v>Lycées ciblés Ingénieur</v>
      </c>
      <c r="F73" s="26" t="s">
        <v>301</v>
      </c>
      <c r="G73" s="26" t="s">
        <v>302</v>
      </c>
      <c r="H73" s="27">
        <v>35</v>
      </c>
      <c r="I73" s="28" t="s">
        <v>303</v>
      </c>
      <c r="J73" s="28" t="str">
        <f>IFERROR(VLOOKUP(Tableau23[[#This Row],[Dpt]],'Table régions'!$A$2:$C$102,3,0),"")</f>
        <v>Bretagne</v>
      </c>
      <c r="K73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73" s="31" t="str">
        <f>IFERROR(IF(VLOOKUP(Tableau23[[#This Row],[UAI ]],[2]!SuiviForumLyceeCibles[[UAI]:[Tél contact 2]],7,0)="","",VLOOKUP(Tableau23[[#This Row],[UAI ]],[2]!SuiviForumLyceeCibles[[UAI]:[Tél contact 2]],7,0)),"")</f>
        <v/>
      </c>
      <c r="M73" s="31" t="str">
        <f>IFERROR(IF(VLOOKUP(Tableau23[[#This Row],[UAI ]],[2]!SuiviForumLyceeCibles[[UAI]:[Tél contact 2]],9,0)="","",VLOOKUP(Tableau23[[#This Row],[UAI ]],[2]!SuiviForumLyceeCibles[[UAI]:[Tél contact 2]],9,0)),"")</f>
        <v/>
      </c>
      <c r="N73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73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73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73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73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73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73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73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73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73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73" s="29"/>
      <c r="AC73" s="29"/>
    </row>
    <row r="74" spans="1:29" s="30" customFormat="1" ht="30" customHeight="1" x14ac:dyDescent="0.25">
      <c r="A74" s="30" t="s">
        <v>207</v>
      </c>
      <c r="B74" s="31" t="str">
        <f>IFERROR(IF(VLOOKUP(Tableau23[[#This Row],[UAI ]],[2]!SuiviForumLyceeCibles[[UAI]:[Tél contact 2]],5,0)="","",VLOOKUP(Tableau23[[#This Row],[UAI ]],[2]!SuiviForumLyceeCibles[[UAI]:[Tél contact 2]],5,0)),"")</f>
        <v/>
      </c>
      <c r="C74" s="31" t="str">
        <f>IFERROR(IF(VLOOKUP(Tableau23[[#This Row],[UAI ]],[2]!SuiviForumLyceeCibles[[UAI]:[Tél contact 2]],6,0)="","",VLOOKUP(Tableau23[[#This Row],[UAI ]],[2]!SuiviForumLyceeCibles[[UAI]:[Tél contact 2]],6,0)),"")</f>
        <v/>
      </c>
      <c r="D74" s="31" t="str">
        <f>IFERROR(VLOOKUP(Tableau23[[#This Row],[UAI ]],[2]!SuiviForumLyceeCibles[[UAI]:[Tél contact 2]],2,0),"")</f>
        <v>Forum d'orientation</v>
      </c>
      <c r="E74" s="50" t="str">
        <f>IFERROR(VLOOKUP(Tableau23[[#This Row],[UAI ]],[2]!SuiviForumLyceeCibles[[UAI]:[Tél contact 2]],3,0),"")</f>
        <v>Lycées ciblés Ingénieur</v>
      </c>
      <c r="F74" s="26" t="s">
        <v>304</v>
      </c>
      <c r="G74" s="26" t="s">
        <v>305</v>
      </c>
      <c r="H74" s="27">
        <v>35</v>
      </c>
      <c r="I74" s="28" t="s">
        <v>306</v>
      </c>
      <c r="J74" s="28" t="str">
        <f>IFERROR(VLOOKUP(Tableau23[[#This Row],[Dpt]],'Table régions'!$A$2:$C$102,3,0),"")</f>
        <v>Bretagne</v>
      </c>
      <c r="K74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74" s="31" t="str">
        <f>IFERROR(IF(VLOOKUP(Tableau23[[#This Row],[UAI ]],[2]!SuiviForumLyceeCibles[[UAI]:[Tél contact 2]],7,0)="","",VLOOKUP(Tableau23[[#This Row],[UAI ]],[2]!SuiviForumLyceeCibles[[UAI]:[Tél contact 2]],7,0)),"")</f>
        <v/>
      </c>
      <c r="M74" s="31" t="str">
        <f>IFERROR(IF(VLOOKUP(Tableau23[[#This Row],[UAI ]],[2]!SuiviForumLyceeCibles[[UAI]:[Tél contact 2]],9,0)="","",VLOOKUP(Tableau23[[#This Row],[UAI ]],[2]!SuiviForumLyceeCibles[[UAI]:[Tél contact 2]],9,0)),"")</f>
        <v/>
      </c>
      <c r="N74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74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74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74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74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74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74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74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74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74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74" s="29"/>
      <c r="AC74" s="29"/>
    </row>
    <row r="75" spans="1:29" s="30" customFormat="1" ht="30" customHeight="1" x14ac:dyDescent="0.25">
      <c r="A75" s="30" t="s">
        <v>207</v>
      </c>
      <c r="B75" s="31" t="str">
        <f>IFERROR(IF(VLOOKUP(Tableau23[[#This Row],[UAI ]],[2]!SuiviForumLyceeCibles[[UAI]:[Tél contact 2]],5,0)="","",VLOOKUP(Tableau23[[#This Row],[UAI ]],[2]!SuiviForumLyceeCibles[[UAI]:[Tél contact 2]],5,0)),"")</f>
        <v/>
      </c>
      <c r="C75" s="31" t="str">
        <f>IFERROR(IF(VLOOKUP(Tableau23[[#This Row],[UAI ]],[2]!SuiviForumLyceeCibles[[UAI]:[Tél contact 2]],6,0)="","",VLOOKUP(Tableau23[[#This Row],[UAI ]],[2]!SuiviForumLyceeCibles[[UAI]:[Tél contact 2]],6,0)),"")</f>
        <v/>
      </c>
      <c r="D75" s="31" t="str">
        <f>IFERROR(VLOOKUP(Tableau23[[#This Row],[UAI ]],[2]!SuiviForumLyceeCibles[[UAI]:[Tél contact 2]],2,0),"")</f>
        <v>Forum d'orientation</v>
      </c>
      <c r="E75" s="50" t="str">
        <f>IFERROR(VLOOKUP(Tableau23[[#This Row],[UAI ]],[2]!SuiviForumLyceeCibles[[UAI]:[Tél contact 2]],3,0),"")</f>
        <v>Lycées ciblés Ingénieur</v>
      </c>
      <c r="F75" s="26" t="s">
        <v>307</v>
      </c>
      <c r="G75" s="26" t="s">
        <v>308</v>
      </c>
      <c r="H75" s="27">
        <v>35</v>
      </c>
      <c r="I75" s="28" t="s">
        <v>309</v>
      </c>
      <c r="J75" s="28" t="str">
        <f>IFERROR(VLOOKUP(Tableau23[[#This Row],[Dpt]],'Table régions'!$A$2:$C$102,3,0),"")</f>
        <v>Bretagne</v>
      </c>
      <c r="K75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75" s="31" t="str">
        <f>IFERROR(IF(VLOOKUP(Tableau23[[#This Row],[UAI ]],[2]!SuiviForumLyceeCibles[[UAI]:[Tél contact 2]],7,0)="","",VLOOKUP(Tableau23[[#This Row],[UAI ]],[2]!SuiviForumLyceeCibles[[UAI]:[Tél contact 2]],7,0)),"")</f>
        <v/>
      </c>
      <c r="M75" s="31" t="str">
        <f>IFERROR(IF(VLOOKUP(Tableau23[[#This Row],[UAI ]],[2]!SuiviForumLyceeCibles[[UAI]:[Tél contact 2]],9,0)="","",VLOOKUP(Tableau23[[#This Row],[UAI ]],[2]!SuiviForumLyceeCibles[[UAI]:[Tél contact 2]],9,0)),"")</f>
        <v/>
      </c>
      <c r="N75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75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75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75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75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75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75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75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75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75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75" s="29"/>
      <c r="AC75" s="29"/>
    </row>
    <row r="76" spans="1:29" s="30" customFormat="1" ht="30" customHeight="1" x14ac:dyDescent="0.25">
      <c r="A76" s="30" t="s">
        <v>207</v>
      </c>
      <c r="B76" s="31" t="str">
        <f>IFERROR(IF(VLOOKUP(Tableau23[[#This Row],[UAI ]],[2]!SuiviForumLyceeCibles[[UAI]:[Tél contact 2]],5,0)="","",VLOOKUP(Tableau23[[#This Row],[UAI ]],[2]!SuiviForumLyceeCibles[[UAI]:[Tél contact 2]],5,0)),"")</f>
        <v/>
      </c>
      <c r="C76" s="31" t="str">
        <f>IFERROR(IF(VLOOKUP(Tableau23[[#This Row],[UAI ]],[2]!SuiviForumLyceeCibles[[UAI]:[Tél contact 2]],6,0)="","",VLOOKUP(Tableau23[[#This Row],[UAI ]],[2]!SuiviForumLyceeCibles[[UAI]:[Tél contact 2]],6,0)),"")</f>
        <v/>
      </c>
      <c r="D76" s="31" t="str">
        <f>IFERROR(VLOOKUP(Tableau23[[#This Row],[UAI ]],[2]!SuiviForumLyceeCibles[[UAI]:[Tél contact 2]],2,0),"")</f>
        <v>Forum d'orientation</v>
      </c>
      <c r="E76" s="50" t="str">
        <f>IFERROR(VLOOKUP(Tableau23[[#This Row],[UAI ]],[2]!SuiviForumLyceeCibles[[UAI]:[Tél contact 2]],3,0),"")</f>
        <v>Lycées ciblés Ingénieur</v>
      </c>
      <c r="F76" s="26" t="s">
        <v>310</v>
      </c>
      <c r="G76" s="26" t="s">
        <v>311</v>
      </c>
      <c r="H76" s="27">
        <v>36</v>
      </c>
      <c r="I76" s="28" t="s">
        <v>312</v>
      </c>
      <c r="J76" s="28" t="str">
        <f>IFERROR(VLOOKUP(Tableau23[[#This Row],[Dpt]],'Table régions'!$A$2:$C$102,3,0),"")</f>
        <v>Centre-Val de Loire</v>
      </c>
      <c r="K76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76" s="31" t="str">
        <f>IFERROR(IF(VLOOKUP(Tableau23[[#This Row],[UAI ]],[2]!SuiviForumLyceeCibles[[UAI]:[Tél contact 2]],7,0)="","",VLOOKUP(Tableau23[[#This Row],[UAI ]],[2]!SuiviForumLyceeCibles[[UAI]:[Tél contact 2]],7,0)),"")</f>
        <v/>
      </c>
      <c r="M76" s="31" t="str">
        <f>IFERROR(IF(VLOOKUP(Tableau23[[#This Row],[UAI ]],[2]!SuiviForumLyceeCibles[[UAI]:[Tél contact 2]],9,0)="","",VLOOKUP(Tableau23[[#This Row],[UAI ]],[2]!SuiviForumLyceeCibles[[UAI]:[Tél contact 2]],9,0)),"")</f>
        <v/>
      </c>
      <c r="N76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76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76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76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76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76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76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76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76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76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76" s="29"/>
      <c r="AC76" s="29"/>
    </row>
    <row r="77" spans="1:29" s="30" customFormat="1" ht="30" customHeight="1" x14ac:dyDescent="0.25">
      <c r="A77" s="30" t="s">
        <v>207</v>
      </c>
      <c r="B77" s="31" t="str">
        <f>IFERROR(IF(VLOOKUP(Tableau23[[#This Row],[UAI ]],[2]!SuiviForumLyceeCibles[[UAI]:[Tél contact 2]],5,0)="","",VLOOKUP(Tableau23[[#This Row],[UAI ]],[2]!SuiviForumLyceeCibles[[UAI]:[Tél contact 2]],5,0)),"")</f>
        <v/>
      </c>
      <c r="C77" s="31" t="str">
        <f>IFERROR(IF(VLOOKUP(Tableau23[[#This Row],[UAI ]],[2]!SuiviForumLyceeCibles[[UAI]:[Tél contact 2]],6,0)="","",VLOOKUP(Tableau23[[#This Row],[UAI ]],[2]!SuiviForumLyceeCibles[[UAI]:[Tél contact 2]],6,0)),"")</f>
        <v/>
      </c>
      <c r="D77" s="31" t="str">
        <f>IFERROR(VLOOKUP(Tableau23[[#This Row],[UAI ]],[2]!SuiviForumLyceeCibles[[UAI]:[Tél contact 2]],2,0),"")</f>
        <v>Forum d'orientation</v>
      </c>
      <c r="E77" s="50" t="str">
        <f>IFERROR(VLOOKUP(Tableau23[[#This Row],[UAI ]],[2]!SuiviForumLyceeCibles[[UAI]:[Tél contact 2]],3,0),"")</f>
        <v>Lycées ciblés Ingénieur</v>
      </c>
      <c r="F77" s="26" t="s">
        <v>313</v>
      </c>
      <c r="G77" s="26" t="s">
        <v>314</v>
      </c>
      <c r="H77" s="27">
        <v>41</v>
      </c>
      <c r="I77" s="28" t="s">
        <v>315</v>
      </c>
      <c r="J77" s="28" t="str">
        <f>IFERROR(VLOOKUP(Tableau23[[#This Row],[Dpt]],'Table régions'!$A$2:$C$102,3,0),"")</f>
        <v>Centre-Val de Loire</v>
      </c>
      <c r="K77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77" s="31" t="str">
        <f>IFERROR(IF(VLOOKUP(Tableau23[[#This Row],[UAI ]],[2]!SuiviForumLyceeCibles[[UAI]:[Tél contact 2]],7,0)="","",VLOOKUP(Tableau23[[#This Row],[UAI ]],[2]!SuiviForumLyceeCibles[[UAI]:[Tél contact 2]],7,0)),"")</f>
        <v/>
      </c>
      <c r="M77" s="31" t="str">
        <f>IFERROR(IF(VLOOKUP(Tableau23[[#This Row],[UAI ]],[2]!SuiviForumLyceeCibles[[UAI]:[Tél contact 2]],9,0)="","",VLOOKUP(Tableau23[[#This Row],[UAI ]],[2]!SuiviForumLyceeCibles[[UAI]:[Tél contact 2]],9,0)),"")</f>
        <v/>
      </c>
      <c r="N77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77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77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77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77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77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77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77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77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77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77" s="29"/>
      <c r="AC77" s="29"/>
    </row>
    <row r="78" spans="1:29" s="30" customFormat="1" ht="30" customHeight="1" x14ac:dyDescent="0.25">
      <c r="A78" s="30" t="s">
        <v>207</v>
      </c>
      <c r="B78" s="31" t="str">
        <f>IFERROR(IF(VLOOKUP(Tableau23[[#This Row],[UAI ]],[2]!SuiviForumLyceeCibles[[UAI]:[Tél contact 2]],5,0)="","",VLOOKUP(Tableau23[[#This Row],[UAI ]],[2]!SuiviForumLyceeCibles[[UAI]:[Tél contact 2]],5,0)),"")</f>
        <v/>
      </c>
      <c r="C78" s="31" t="str">
        <f>IFERROR(IF(VLOOKUP(Tableau23[[#This Row],[UAI ]],[2]!SuiviForumLyceeCibles[[UAI]:[Tél contact 2]],6,0)="","",VLOOKUP(Tableau23[[#This Row],[UAI ]],[2]!SuiviForumLyceeCibles[[UAI]:[Tél contact 2]],6,0)),"")</f>
        <v/>
      </c>
      <c r="D78" s="31" t="str">
        <f>IFERROR(VLOOKUP(Tableau23[[#This Row],[UAI ]],[2]!SuiviForumLyceeCibles[[UAI]:[Tél contact 2]],2,0),"")</f>
        <v>Forum d'orientation</v>
      </c>
      <c r="E78" s="50" t="str">
        <f>IFERROR(VLOOKUP(Tableau23[[#This Row],[UAI ]],[2]!SuiviForumLyceeCibles[[UAI]:[Tél contact 2]],3,0),"")</f>
        <v>Lycées ciblés Ingénieur</v>
      </c>
      <c r="F78" s="26" t="s">
        <v>316</v>
      </c>
      <c r="G78" s="26" t="s">
        <v>317</v>
      </c>
      <c r="H78" s="27">
        <v>41</v>
      </c>
      <c r="I78" s="28" t="s">
        <v>318</v>
      </c>
      <c r="J78" s="28" t="str">
        <f>IFERROR(VLOOKUP(Tableau23[[#This Row],[Dpt]],'Table régions'!$A$2:$C$102,3,0),"")</f>
        <v>Centre-Val de Loire</v>
      </c>
      <c r="K78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78" s="31" t="str">
        <f>IFERROR(IF(VLOOKUP(Tableau23[[#This Row],[UAI ]],[2]!SuiviForumLyceeCibles[[UAI]:[Tél contact 2]],7,0)="","",VLOOKUP(Tableau23[[#This Row],[UAI ]],[2]!SuiviForumLyceeCibles[[UAI]:[Tél contact 2]],7,0)),"")</f>
        <v/>
      </c>
      <c r="M78" s="31" t="str">
        <f>IFERROR(IF(VLOOKUP(Tableau23[[#This Row],[UAI ]],[2]!SuiviForumLyceeCibles[[UAI]:[Tél contact 2]],9,0)="","",VLOOKUP(Tableau23[[#This Row],[UAI ]],[2]!SuiviForumLyceeCibles[[UAI]:[Tél contact 2]],9,0)),"")</f>
        <v/>
      </c>
      <c r="N78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78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78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78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78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78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78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78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78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78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78" s="29"/>
      <c r="AC78" s="29"/>
    </row>
    <row r="79" spans="1:29" s="30" customFormat="1" ht="30" customHeight="1" x14ac:dyDescent="0.25">
      <c r="A79" s="30" t="s">
        <v>207</v>
      </c>
      <c r="B79" s="31" t="str">
        <f>IFERROR(IF(VLOOKUP(Tableau23[[#This Row],[UAI ]],[2]!SuiviForumLyceeCibles[[UAI]:[Tél contact 2]],5,0)="","",VLOOKUP(Tableau23[[#This Row],[UAI ]],[2]!SuiviForumLyceeCibles[[UAI]:[Tél contact 2]],5,0)),"")</f>
        <v/>
      </c>
      <c r="C79" s="31" t="str">
        <f>IFERROR(IF(VLOOKUP(Tableau23[[#This Row],[UAI ]],[2]!SuiviForumLyceeCibles[[UAI]:[Tél contact 2]],6,0)="","",VLOOKUP(Tableau23[[#This Row],[UAI ]],[2]!SuiviForumLyceeCibles[[UAI]:[Tél contact 2]],6,0)),"")</f>
        <v/>
      </c>
      <c r="D79" s="31" t="str">
        <f>IFERROR(VLOOKUP(Tableau23[[#This Row],[UAI ]],[2]!SuiviForumLyceeCibles[[UAI]:[Tél contact 2]],2,0),"")</f>
        <v>Forum d'orientation</v>
      </c>
      <c r="E79" s="50" t="str">
        <f>IFERROR(VLOOKUP(Tableau23[[#This Row],[UAI ]],[2]!SuiviForumLyceeCibles[[UAI]:[Tél contact 2]],3,0),"")</f>
        <v>Lycées ciblés Ingénieur</v>
      </c>
      <c r="F79" s="26" t="s">
        <v>319</v>
      </c>
      <c r="G79" s="26" t="s">
        <v>320</v>
      </c>
      <c r="H79" s="27">
        <v>44</v>
      </c>
      <c r="I79" s="28" t="s">
        <v>321</v>
      </c>
      <c r="J79" s="28" t="str">
        <f>IFERROR(VLOOKUP(Tableau23[[#This Row],[Dpt]],'Table régions'!$A$2:$C$102,3,0),"")</f>
        <v>Pays de la Loire</v>
      </c>
      <c r="K79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79" s="31" t="str">
        <f>IFERROR(IF(VLOOKUP(Tableau23[[#This Row],[UAI ]],[2]!SuiviForumLyceeCibles[[UAI]:[Tél contact 2]],7,0)="","",VLOOKUP(Tableau23[[#This Row],[UAI ]],[2]!SuiviForumLyceeCibles[[UAI]:[Tél contact 2]],7,0)),"")</f>
        <v/>
      </c>
      <c r="M79" s="31" t="str">
        <f>IFERROR(IF(VLOOKUP(Tableau23[[#This Row],[UAI ]],[2]!SuiviForumLyceeCibles[[UAI]:[Tél contact 2]],9,0)="","",VLOOKUP(Tableau23[[#This Row],[UAI ]],[2]!SuiviForumLyceeCibles[[UAI]:[Tél contact 2]],9,0)),"")</f>
        <v/>
      </c>
      <c r="N79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79" s="31" t="str">
        <f>IFERROR(IF(VLOOKUP(Tableau23[[#This Row],[UAI ]],[2]!SuiviForumLyceeCibles[[UAI]:[Tél contact 2]],17,0)="","",VLOOKUP(Tableau23[[#This Row],[UAI ]],[2]!SuiviForumLyceeCibles[[UAI]:[Tél contact 2]],17,0)),"")</f>
        <v>Contact 2</v>
      </c>
      <c r="P79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79" s="31" t="str">
        <f>IFERROR(IF(VLOOKUP(Tableau23[[#This Row],[UAI ]],[2]!SuiviForumLyceeCibles[[UAI]:[Tél contact 2]],19,0)="","",VLOOKUP(Tableau23[[#This Row],[UAI ]],[2]!SuiviForumLyceeCibles[[UAI]:[Tél contact 2]],19,0)),"")</f>
        <v>emailcontac2</v>
      </c>
      <c r="R79" s="47">
        <f>IFERROR(IF(VLOOKUP(Tableau23[[#This Row],[UAI ]],[2]!SuiviForumLyceeCibles[[UAI]:[Tél contact 2]],20,0)="","",VLOOKUP(Tableau23[[#This Row],[UAI ]],[2]!SuiviForumLyceeCibles[[UAI]:[Tél contact 2]],20,0)),"")</f>
        <v>200000000</v>
      </c>
      <c r="S79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79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79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79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79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79" s="29"/>
      <c r="AC79" s="29"/>
    </row>
    <row r="80" spans="1:29" s="30" customFormat="1" ht="30" customHeight="1" x14ac:dyDescent="0.25">
      <c r="A80" s="30" t="s">
        <v>207</v>
      </c>
      <c r="B80" s="31" t="str">
        <f>IFERROR(IF(VLOOKUP(Tableau23[[#This Row],[UAI ]],[2]!SuiviForumLyceeCibles[[UAI]:[Tél contact 2]],5,0)="","",VLOOKUP(Tableau23[[#This Row],[UAI ]],[2]!SuiviForumLyceeCibles[[UAI]:[Tél contact 2]],5,0)),"")</f>
        <v/>
      </c>
      <c r="C80" s="31" t="str">
        <f>IFERROR(IF(VLOOKUP(Tableau23[[#This Row],[UAI ]],[2]!SuiviForumLyceeCibles[[UAI]:[Tél contact 2]],6,0)="","",VLOOKUP(Tableau23[[#This Row],[UAI ]],[2]!SuiviForumLyceeCibles[[UAI]:[Tél contact 2]],6,0)),"")</f>
        <v/>
      </c>
      <c r="D80" s="31" t="str">
        <f>IFERROR(VLOOKUP(Tableau23[[#This Row],[UAI ]],[2]!SuiviForumLyceeCibles[[UAI]:[Tél contact 2]],2,0),"")</f>
        <v>Forum d'orientation</v>
      </c>
      <c r="E80" s="50" t="str">
        <f>IFERROR(VLOOKUP(Tableau23[[#This Row],[UAI ]],[2]!SuiviForumLyceeCibles[[UAI]:[Tél contact 2]],3,0),"")</f>
        <v>Lycées ciblés Ingénieur</v>
      </c>
      <c r="F80" s="26" t="s">
        <v>322</v>
      </c>
      <c r="G80" s="26" t="s">
        <v>323</v>
      </c>
      <c r="H80" s="27">
        <v>44</v>
      </c>
      <c r="I80" s="28" t="s">
        <v>324</v>
      </c>
      <c r="J80" s="28" t="str">
        <f>IFERROR(VLOOKUP(Tableau23[[#This Row],[Dpt]],'Table régions'!$A$2:$C$102,3,0),"")</f>
        <v>Pays de la Loire</v>
      </c>
      <c r="K80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80" s="31" t="str">
        <f>IFERROR(IF(VLOOKUP(Tableau23[[#This Row],[UAI ]],[2]!SuiviForumLyceeCibles[[UAI]:[Tél contact 2]],7,0)="","",VLOOKUP(Tableau23[[#This Row],[UAI ]],[2]!SuiviForumLyceeCibles[[UAI]:[Tél contact 2]],7,0)),"")</f>
        <v/>
      </c>
      <c r="M80" s="31" t="str">
        <f>IFERROR(IF(VLOOKUP(Tableau23[[#This Row],[UAI ]],[2]!SuiviForumLyceeCibles[[UAI]:[Tél contact 2]],9,0)="","",VLOOKUP(Tableau23[[#This Row],[UAI ]],[2]!SuiviForumLyceeCibles[[UAI]:[Tél contact 2]],9,0)),"")</f>
        <v/>
      </c>
      <c r="N80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80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80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80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80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80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80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80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80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80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80" s="29"/>
      <c r="AC80" s="29"/>
    </row>
    <row r="81" spans="1:29" s="30" customFormat="1" ht="30" customHeight="1" x14ac:dyDescent="0.25">
      <c r="A81" s="30" t="s">
        <v>207</v>
      </c>
      <c r="B81" s="31" t="str">
        <f>IFERROR(IF(VLOOKUP(Tableau23[[#This Row],[UAI ]],[2]!SuiviForumLyceeCibles[[UAI]:[Tél contact 2]],5,0)="","",VLOOKUP(Tableau23[[#This Row],[UAI ]],[2]!SuiviForumLyceeCibles[[UAI]:[Tél contact 2]],5,0)),"")</f>
        <v/>
      </c>
      <c r="C81" s="31" t="str">
        <f>IFERROR(IF(VLOOKUP(Tableau23[[#This Row],[UAI ]],[2]!SuiviForumLyceeCibles[[UAI]:[Tél contact 2]],6,0)="","",VLOOKUP(Tableau23[[#This Row],[UAI ]],[2]!SuiviForumLyceeCibles[[UAI]:[Tél contact 2]],6,0)),"")</f>
        <v/>
      </c>
      <c r="D81" s="31" t="str">
        <f>IFERROR(VLOOKUP(Tableau23[[#This Row],[UAI ]],[2]!SuiviForumLyceeCibles[[UAI]:[Tél contact 2]],2,0),"")</f>
        <v>Forum d'orientation</v>
      </c>
      <c r="E81" s="50" t="str">
        <f>IFERROR(VLOOKUP(Tableau23[[#This Row],[UAI ]],[2]!SuiviForumLyceeCibles[[UAI]:[Tél contact 2]],3,0),"")</f>
        <v>Lycées ciblés Ingénieur</v>
      </c>
      <c r="F81" s="26" t="s">
        <v>325</v>
      </c>
      <c r="G81" s="26" t="s">
        <v>326</v>
      </c>
      <c r="H81" s="27">
        <v>44</v>
      </c>
      <c r="I81" s="28" t="s">
        <v>327</v>
      </c>
      <c r="J81" s="28" t="str">
        <f>IFERROR(VLOOKUP(Tableau23[[#This Row],[Dpt]],'Table régions'!$A$2:$C$102,3,0),"")</f>
        <v>Pays de la Loire</v>
      </c>
      <c r="K81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81" s="31" t="str">
        <f>IFERROR(IF(VLOOKUP(Tableau23[[#This Row],[UAI ]],[2]!SuiviForumLyceeCibles[[UAI]:[Tél contact 2]],7,0)="","",VLOOKUP(Tableau23[[#This Row],[UAI ]],[2]!SuiviForumLyceeCibles[[UAI]:[Tél contact 2]],7,0)),"")</f>
        <v/>
      </c>
      <c r="M81" s="31" t="str">
        <f>IFERROR(IF(VLOOKUP(Tableau23[[#This Row],[UAI ]],[2]!SuiviForumLyceeCibles[[UAI]:[Tél contact 2]],9,0)="","",VLOOKUP(Tableau23[[#This Row],[UAI ]],[2]!SuiviForumLyceeCibles[[UAI]:[Tél contact 2]],9,0)),"")</f>
        <v/>
      </c>
      <c r="N81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81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81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81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81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81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81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81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81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81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81" s="29"/>
      <c r="AC81" s="29"/>
    </row>
    <row r="82" spans="1:29" s="30" customFormat="1" ht="30" customHeight="1" x14ac:dyDescent="0.25">
      <c r="A82" s="30" t="s">
        <v>207</v>
      </c>
      <c r="B82" s="31" t="str">
        <f>IFERROR(IF(VLOOKUP(Tableau23[[#This Row],[UAI ]],[2]!SuiviForumLyceeCibles[[UAI]:[Tél contact 2]],5,0)="","",VLOOKUP(Tableau23[[#This Row],[UAI ]],[2]!SuiviForumLyceeCibles[[UAI]:[Tél contact 2]],5,0)),"")</f>
        <v/>
      </c>
      <c r="C82" s="31" t="str">
        <f>IFERROR(IF(VLOOKUP(Tableau23[[#This Row],[UAI ]],[2]!SuiviForumLyceeCibles[[UAI]:[Tél contact 2]],6,0)="","",VLOOKUP(Tableau23[[#This Row],[UAI ]],[2]!SuiviForumLyceeCibles[[UAI]:[Tél contact 2]],6,0)),"")</f>
        <v/>
      </c>
      <c r="D82" s="31" t="str">
        <f>IFERROR(VLOOKUP(Tableau23[[#This Row],[UAI ]],[2]!SuiviForumLyceeCibles[[UAI]:[Tél contact 2]],2,0),"")</f>
        <v>Forum d'orientation</v>
      </c>
      <c r="E82" s="50" t="str">
        <f>IFERROR(VLOOKUP(Tableau23[[#This Row],[UAI ]],[2]!SuiviForumLyceeCibles[[UAI]:[Tél contact 2]],3,0),"")</f>
        <v>Lycées ciblés Ingénieur</v>
      </c>
      <c r="F82" s="26" t="s">
        <v>328</v>
      </c>
      <c r="G82" s="26" t="s">
        <v>329</v>
      </c>
      <c r="H82" s="27">
        <v>14</v>
      </c>
      <c r="I82" s="28" t="s">
        <v>330</v>
      </c>
      <c r="J82" s="28" t="str">
        <f>IFERROR(VLOOKUP(Tableau23[[#This Row],[Dpt]],'Table régions'!$A$2:$C$102,3,0),"")</f>
        <v>Normandie</v>
      </c>
      <c r="K82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82" s="31" t="str">
        <f>IFERROR(IF(VLOOKUP(Tableau23[[#This Row],[UAI ]],[2]!SuiviForumLyceeCibles[[UAI]:[Tél contact 2]],7,0)="","",VLOOKUP(Tableau23[[#This Row],[UAI ]],[2]!SuiviForumLyceeCibles[[UAI]:[Tél contact 2]],7,0)),"")</f>
        <v/>
      </c>
      <c r="M82" s="31" t="str">
        <f>IFERROR(IF(VLOOKUP(Tableau23[[#This Row],[UAI ]],[2]!SuiviForumLyceeCibles[[UAI]:[Tél contact 2]],9,0)="","",VLOOKUP(Tableau23[[#This Row],[UAI ]],[2]!SuiviForumLyceeCibles[[UAI]:[Tél contact 2]],9,0)),"")</f>
        <v/>
      </c>
      <c r="N82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82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82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82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82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82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82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82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82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82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82" s="29"/>
      <c r="AC82" s="29"/>
    </row>
    <row r="83" spans="1:29" s="30" customFormat="1" ht="30" customHeight="1" x14ac:dyDescent="0.25">
      <c r="A83" s="30" t="s">
        <v>207</v>
      </c>
      <c r="B83" s="31" t="str">
        <f>IFERROR(IF(VLOOKUP(Tableau23[[#This Row],[UAI ]],[2]!SuiviForumLyceeCibles[[UAI]:[Tél contact 2]],5,0)="","",VLOOKUP(Tableau23[[#This Row],[UAI ]],[2]!SuiviForumLyceeCibles[[UAI]:[Tél contact 2]],5,0)),"")</f>
        <v/>
      </c>
      <c r="C83" s="31" t="str">
        <f>IFERROR(IF(VLOOKUP(Tableau23[[#This Row],[UAI ]],[2]!SuiviForumLyceeCibles[[UAI]:[Tél contact 2]],6,0)="","",VLOOKUP(Tableau23[[#This Row],[UAI ]],[2]!SuiviForumLyceeCibles[[UAI]:[Tél contact 2]],6,0)),"")</f>
        <v/>
      </c>
      <c r="D83" s="31" t="str">
        <f>IFERROR(VLOOKUP(Tableau23[[#This Row],[UAI ]],[2]!SuiviForumLyceeCibles[[UAI]:[Tél contact 2]],2,0),"")</f>
        <v>Forum d'orientation</v>
      </c>
      <c r="E83" s="50" t="str">
        <f>IFERROR(VLOOKUP(Tableau23[[#This Row],[UAI ]],[2]!SuiviForumLyceeCibles[[UAI]:[Tél contact 2]],3,0),"")</f>
        <v>Lycées ciblés Ingénieur</v>
      </c>
      <c r="F83" s="26" t="s">
        <v>331</v>
      </c>
      <c r="G83" s="26" t="s">
        <v>332</v>
      </c>
      <c r="H83" s="27">
        <v>44</v>
      </c>
      <c r="I83" s="28" t="s">
        <v>333</v>
      </c>
      <c r="J83" s="28" t="str">
        <f>IFERROR(VLOOKUP(Tableau23[[#This Row],[Dpt]],'Table régions'!$A$2:$C$102,3,0),"")</f>
        <v>Pays de la Loire</v>
      </c>
      <c r="K83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83" s="31" t="str">
        <f>IFERROR(IF(VLOOKUP(Tableau23[[#This Row],[UAI ]],[2]!SuiviForumLyceeCibles[[UAI]:[Tél contact 2]],7,0)="","",VLOOKUP(Tableau23[[#This Row],[UAI ]],[2]!SuiviForumLyceeCibles[[UAI]:[Tél contact 2]],7,0)),"")</f>
        <v/>
      </c>
      <c r="M83" s="31" t="str">
        <f>IFERROR(IF(VLOOKUP(Tableau23[[#This Row],[UAI ]],[2]!SuiviForumLyceeCibles[[UAI]:[Tél contact 2]],9,0)="","",VLOOKUP(Tableau23[[#This Row],[UAI ]],[2]!SuiviForumLyceeCibles[[UAI]:[Tél contact 2]],9,0)),"")</f>
        <v/>
      </c>
      <c r="N83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83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83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83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83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83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83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83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83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83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83" s="29"/>
      <c r="AC83" s="29"/>
    </row>
    <row r="84" spans="1:29" s="30" customFormat="1" ht="30" customHeight="1" x14ac:dyDescent="0.25">
      <c r="A84" s="30" t="s">
        <v>207</v>
      </c>
      <c r="B84" s="31" t="str">
        <f>IFERROR(IF(VLOOKUP(Tableau23[[#This Row],[UAI ]],[2]!SuiviForumLyceeCibles[[UAI]:[Tél contact 2]],5,0)="","",VLOOKUP(Tableau23[[#This Row],[UAI ]],[2]!SuiviForumLyceeCibles[[UAI]:[Tél contact 2]],5,0)),"")</f>
        <v/>
      </c>
      <c r="C84" s="31" t="str">
        <f>IFERROR(IF(VLOOKUP(Tableau23[[#This Row],[UAI ]],[2]!SuiviForumLyceeCibles[[UAI]:[Tél contact 2]],6,0)="","",VLOOKUP(Tableau23[[#This Row],[UAI ]],[2]!SuiviForumLyceeCibles[[UAI]:[Tél contact 2]],6,0)),"")</f>
        <v/>
      </c>
      <c r="D84" s="31" t="str">
        <f>IFERROR(VLOOKUP(Tableau23[[#This Row],[UAI ]],[2]!SuiviForumLyceeCibles[[UAI]:[Tél contact 2]],2,0),"")</f>
        <v>Forum d'orientation</v>
      </c>
      <c r="E84" s="50" t="str">
        <f>IFERROR(VLOOKUP(Tableau23[[#This Row],[UAI ]],[2]!SuiviForumLyceeCibles[[UAI]:[Tél contact 2]],3,0),"")</f>
        <v>Lycées ciblés Ingénieur</v>
      </c>
      <c r="F84" s="26" t="s">
        <v>334</v>
      </c>
      <c r="G84" s="26" t="s">
        <v>335</v>
      </c>
      <c r="H84" s="27">
        <v>44</v>
      </c>
      <c r="I84" s="28" t="s">
        <v>336</v>
      </c>
      <c r="J84" s="28" t="str">
        <f>IFERROR(VLOOKUP(Tableau23[[#This Row],[Dpt]],'Table régions'!$A$2:$C$102,3,0),"")</f>
        <v>Pays de la Loire</v>
      </c>
      <c r="K84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84" s="31" t="str">
        <f>IFERROR(IF(VLOOKUP(Tableau23[[#This Row],[UAI ]],[2]!SuiviForumLyceeCibles[[UAI]:[Tél contact 2]],7,0)="","",VLOOKUP(Tableau23[[#This Row],[UAI ]],[2]!SuiviForumLyceeCibles[[UAI]:[Tél contact 2]],7,0)),"")</f>
        <v/>
      </c>
      <c r="M84" s="31" t="str">
        <f>IFERROR(IF(VLOOKUP(Tableau23[[#This Row],[UAI ]],[2]!SuiviForumLyceeCibles[[UAI]:[Tél contact 2]],9,0)="","",VLOOKUP(Tableau23[[#This Row],[UAI ]],[2]!SuiviForumLyceeCibles[[UAI]:[Tél contact 2]],9,0)),"")</f>
        <v/>
      </c>
      <c r="N84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84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84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84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84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84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84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84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84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84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84" s="29"/>
      <c r="AC84" s="29"/>
    </row>
    <row r="85" spans="1:29" s="30" customFormat="1" ht="30" customHeight="1" x14ac:dyDescent="0.25">
      <c r="A85" s="30" t="s">
        <v>207</v>
      </c>
      <c r="B85" s="31" t="str">
        <f>IFERROR(IF(VLOOKUP(Tableau23[[#This Row],[UAI ]],[2]!SuiviForumLyceeCibles[[UAI]:[Tél contact 2]],5,0)="","",VLOOKUP(Tableau23[[#This Row],[UAI ]],[2]!SuiviForumLyceeCibles[[UAI]:[Tél contact 2]],5,0)),"")</f>
        <v/>
      </c>
      <c r="C85" s="31" t="str">
        <f>IFERROR(IF(VLOOKUP(Tableau23[[#This Row],[UAI ]],[2]!SuiviForumLyceeCibles[[UAI]:[Tél contact 2]],6,0)="","",VLOOKUP(Tableau23[[#This Row],[UAI ]],[2]!SuiviForumLyceeCibles[[UAI]:[Tél contact 2]],6,0)),"")</f>
        <v/>
      </c>
      <c r="D85" s="31" t="str">
        <f>IFERROR(VLOOKUP(Tableau23[[#This Row],[UAI ]],[2]!SuiviForumLyceeCibles[[UAI]:[Tél contact 2]],2,0),"")</f>
        <v>Forum d'orientation</v>
      </c>
      <c r="E85" s="50" t="str">
        <f>IFERROR(VLOOKUP(Tableau23[[#This Row],[UAI ]],[2]!SuiviForumLyceeCibles[[UAI]:[Tél contact 2]],3,0),"")</f>
        <v>Lycées ciblés Ingénieur</v>
      </c>
      <c r="F85" s="26" t="s">
        <v>337</v>
      </c>
      <c r="G85" s="26" t="s">
        <v>338</v>
      </c>
      <c r="H85" s="27">
        <v>44</v>
      </c>
      <c r="I85" s="28" t="s">
        <v>339</v>
      </c>
      <c r="J85" s="28" t="str">
        <f>IFERROR(VLOOKUP(Tableau23[[#This Row],[Dpt]],'Table régions'!$A$2:$C$102,3,0),"")</f>
        <v>Pays de la Loire</v>
      </c>
      <c r="K85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85" s="31" t="str">
        <f>IFERROR(IF(VLOOKUP(Tableau23[[#This Row],[UAI ]],[2]!SuiviForumLyceeCibles[[UAI]:[Tél contact 2]],7,0)="","",VLOOKUP(Tableau23[[#This Row],[UAI ]],[2]!SuiviForumLyceeCibles[[UAI]:[Tél contact 2]],7,0)),"")</f>
        <v/>
      </c>
      <c r="M85" s="31" t="str">
        <f>IFERROR(IF(VLOOKUP(Tableau23[[#This Row],[UAI ]],[2]!SuiviForumLyceeCibles[[UAI]:[Tél contact 2]],9,0)="","",VLOOKUP(Tableau23[[#This Row],[UAI ]],[2]!SuiviForumLyceeCibles[[UAI]:[Tél contact 2]],9,0)),"")</f>
        <v/>
      </c>
      <c r="N85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85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85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85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85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85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85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85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85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85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85" s="29"/>
      <c r="AC85" s="29"/>
    </row>
    <row r="86" spans="1:29" s="30" customFormat="1" ht="30" customHeight="1" x14ac:dyDescent="0.25">
      <c r="A86" s="30" t="s">
        <v>207</v>
      </c>
      <c r="B86" s="31" t="str">
        <f>IFERROR(IF(VLOOKUP(Tableau23[[#This Row],[UAI ]],[2]!SuiviForumLyceeCibles[[UAI]:[Tél contact 2]],5,0)="","",VLOOKUP(Tableau23[[#This Row],[UAI ]],[2]!SuiviForumLyceeCibles[[UAI]:[Tél contact 2]],5,0)),"")</f>
        <v/>
      </c>
      <c r="C86" s="31" t="str">
        <f>IFERROR(IF(VLOOKUP(Tableau23[[#This Row],[UAI ]],[2]!SuiviForumLyceeCibles[[UAI]:[Tél contact 2]],6,0)="","",VLOOKUP(Tableau23[[#This Row],[UAI ]],[2]!SuiviForumLyceeCibles[[UAI]:[Tél contact 2]],6,0)),"")</f>
        <v/>
      </c>
      <c r="D86" s="31" t="str">
        <f>IFERROR(VLOOKUP(Tableau23[[#This Row],[UAI ]],[2]!SuiviForumLyceeCibles[[UAI]:[Tél contact 2]],2,0),"")</f>
        <v>Forum d'orientation</v>
      </c>
      <c r="E86" s="50" t="str">
        <f>IFERROR(VLOOKUP(Tableau23[[#This Row],[UAI ]],[2]!SuiviForumLyceeCibles[[UAI]:[Tél contact 2]],3,0),"")</f>
        <v>Lycées ciblés Ingénieur</v>
      </c>
      <c r="F86" s="26" t="s">
        <v>340</v>
      </c>
      <c r="G86" s="26" t="s">
        <v>341</v>
      </c>
      <c r="H86" s="27">
        <v>44</v>
      </c>
      <c r="I86" s="28" t="s">
        <v>342</v>
      </c>
      <c r="J86" s="28" t="str">
        <f>IFERROR(VLOOKUP(Tableau23[[#This Row],[Dpt]],'Table régions'!$A$2:$C$102,3,0),"")</f>
        <v>Pays de la Loire</v>
      </c>
      <c r="K86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86" s="31" t="str">
        <f>IFERROR(IF(VLOOKUP(Tableau23[[#This Row],[UAI ]],[2]!SuiviForumLyceeCibles[[UAI]:[Tél contact 2]],7,0)="","",VLOOKUP(Tableau23[[#This Row],[UAI ]],[2]!SuiviForumLyceeCibles[[UAI]:[Tél contact 2]],7,0)),"")</f>
        <v/>
      </c>
      <c r="M86" s="31" t="str">
        <f>IFERROR(IF(VLOOKUP(Tableau23[[#This Row],[UAI ]],[2]!SuiviForumLyceeCibles[[UAI]:[Tél contact 2]],9,0)="","",VLOOKUP(Tableau23[[#This Row],[UAI ]],[2]!SuiviForumLyceeCibles[[UAI]:[Tél contact 2]],9,0)),"")</f>
        <v/>
      </c>
      <c r="N86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86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86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86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86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86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86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86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86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86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86" s="29"/>
      <c r="AC86" s="29"/>
    </row>
    <row r="87" spans="1:29" s="30" customFormat="1" ht="30" customHeight="1" x14ac:dyDescent="0.25">
      <c r="A87" s="30" t="s">
        <v>207</v>
      </c>
      <c r="B87" s="31" t="str">
        <f>IFERROR(IF(VLOOKUP(Tableau23[[#This Row],[UAI ]],[2]!SuiviForumLyceeCibles[[UAI]:[Tél contact 2]],5,0)="","",VLOOKUP(Tableau23[[#This Row],[UAI ]],[2]!SuiviForumLyceeCibles[[UAI]:[Tél contact 2]],5,0)),"")</f>
        <v/>
      </c>
      <c r="C87" s="31" t="str">
        <f>IFERROR(IF(VLOOKUP(Tableau23[[#This Row],[UAI ]],[2]!SuiviForumLyceeCibles[[UAI]:[Tél contact 2]],6,0)="","",VLOOKUP(Tableau23[[#This Row],[UAI ]],[2]!SuiviForumLyceeCibles[[UAI]:[Tél contact 2]],6,0)),"")</f>
        <v/>
      </c>
      <c r="D87" s="31" t="str">
        <f>IFERROR(VLOOKUP(Tableau23[[#This Row],[UAI ]],[2]!SuiviForumLyceeCibles[[UAI]:[Tél contact 2]],2,0),"")</f>
        <v>Forum d'orientation</v>
      </c>
      <c r="E87" s="50" t="str">
        <f>IFERROR(VLOOKUP(Tableau23[[#This Row],[UAI ]],[2]!SuiviForumLyceeCibles[[UAI]:[Tél contact 2]],3,0),"")</f>
        <v>Lycées ciblés Ingénieur</v>
      </c>
      <c r="F87" s="26" t="s">
        <v>343</v>
      </c>
      <c r="G87" s="26" t="s">
        <v>344</v>
      </c>
      <c r="H87" s="27">
        <v>44</v>
      </c>
      <c r="I87" s="28" t="s">
        <v>345</v>
      </c>
      <c r="J87" s="28" t="str">
        <f>IFERROR(VLOOKUP(Tableau23[[#This Row],[Dpt]],'Table régions'!$A$2:$C$102,3,0),"")</f>
        <v>Pays de la Loire</v>
      </c>
      <c r="K87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87" s="31" t="str">
        <f>IFERROR(IF(VLOOKUP(Tableau23[[#This Row],[UAI ]],[2]!SuiviForumLyceeCibles[[UAI]:[Tél contact 2]],7,0)="","",VLOOKUP(Tableau23[[#This Row],[UAI ]],[2]!SuiviForumLyceeCibles[[UAI]:[Tél contact 2]],7,0)),"")</f>
        <v/>
      </c>
      <c r="M87" s="31" t="str">
        <f>IFERROR(IF(VLOOKUP(Tableau23[[#This Row],[UAI ]],[2]!SuiviForumLyceeCibles[[UAI]:[Tél contact 2]],9,0)="","",VLOOKUP(Tableau23[[#This Row],[UAI ]],[2]!SuiviForumLyceeCibles[[UAI]:[Tél contact 2]],9,0)),"")</f>
        <v/>
      </c>
      <c r="N87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87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87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87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87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87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87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87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87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87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87" s="29"/>
      <c r="AC87" s="29"/>
    </row>
    <row r="88" spans="1:29" s="30" customFormat="1" ht="30" customHeight="1" x14ac:dyDescent="0.25">
      <c r="A88" s="30" t="s">
        <v>207</v>
      </c>
      <c r="B88" s="31" t="str">
        <f>IFERROR(IF(VLOOKUP(Tableau23[[#This Row],[UAI ]],[2]!SuiviForumLyceeCibles[[UAI]:[Tél contact 2]],5,0)="","",VLOOKUP(Tableau23[[#This Row],[UAI ]],[2]!SuiviForumLyceeCibles[[UAI]:[Tél contact 2]],5,0)),"")</f>
        <v/>
      </c>
      <c r="C88" s="31" t="str">
        <f>IFERROR(IF(VLOOKUP(Tableau23[[#This Row],[UAI ]],[2]!SuiviForumLyceeCibles[[UAI]:[Tél contact 2]],6,0)="","",VLOOKUP(Tableau23[[#This Row],[UAI ]],[2]!SuiviForumLyceeCibles[[UAI]:[Tél contact 2]],6,0)),"")</f>
        <v/>
      </c>
      <c r="D88" s="31" t="str">
        <f>IFERROR(VLOOKUP(Tableau23[[#This Row],[UAI ]],[2]!SuiviForumLyceeCibles[[UAI]:[Tél contact 2]],2,0),"")</f>
        <v>Forum d'orientation</v>
      </c>
      <c r="E88" s="50" t="str">
        <f>IFERROR(VLOOKUP(Tableau23[[#This Row],[UAI ]],[2]!SuiviForumLyceeCibles[[UAI]:[Tél contact 2]],3,0),"")</f>
        <v>Lycées ciblés Ingénieur</v>
      </c>
      <c r="F88" s="26" t="s">
        <v>346</v>
      </c>
      <c r="G88" s="26" t="s">
        <v>347</v>
      </c>
      <c r="H88" s="27">
        <v>44</v>
      </c>
      <c r="I88" s="28" t="s">
        <v>348</v>
      </c>
      <c r="J88" s="28" t="str">
        <f>IFERROR(VLOOKUP(Tableau23[[#This Row],[Dpt]],'Table régions'!$A$2:$C$102,3,0),"")</f>
        <v>Pays de la Loire</v>
      </c>
      <c r="K88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88" s="31" t="str">
        <f>IFERROR(IF(VLOOKUP(Tableau23[[#This Row],[UAI ]],[2]!SuiviForumLyceeCibles[[UAI]:[Tél contact 2]],7,0)="","",VLOOKUP(Tableau23[[#This Row],[UAI ]],[2]!SuiviForumLyceeCibles[[UAI]:[Tél contact 2]],7,0)),"")</f>
        <v/>
      </c>
      <c r="M88" s="31" t="str">
        <f>IFERROR(IF(VLOOKUP(Tableau23[[#This Row],[UAI ]],[2]!SuiviForumLyceeCibles[[UAI]:[Tél contact 2]],9,0)="","",VLOOKUP(Tableau23[[#This Row],[UAI ]],[2]!SuiviForumLyceeCibles[[UAI]:[Tél contact 2]],9,0)),"")</f>
        <v/>
      </c>
      <c r="N88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88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88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88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88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88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88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88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88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88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88" s="29"/>
      <c r="AC88" s="29"/>
    </row>
    <row r="89" spans="1:29" s="30" customFormat="1" ht="30" customHeight="1" x14ac:dyDescent="0.25">
      <c r="A89" s="30" t="s">
        <v>207</v>
      </c>
      <c r="B89" s="31" t="str">
        <f>IFERROR(IF(VLOOKUP(Tableau23[[#This Row],[UAI ]],[2]!SuiviForumLyceeCibles[[UAI]:[Tél contact 2]],5,0)="","",VLOOKUP(Tableau23[[#This Row],[UAI ]],[2]!SuiviForumLyceeCibles[[UAI]:[Tél contact 2]],5,0)),"")</f>
        <v/>
      </c>
      <c r="C89" s="31" t="str">
        <f>IFERROR(IF(VLOOKUP(Tableau23[[#This Row],[UAI ]],[2]!SuiviForumLyceeCibles[[UAI]:[Tél contact 2]],6,0)="","",VLOOKUP(Tableau23[[#This Row],[UAI ]],[2]!SuiviForumLyceeCibles[[UAI]:[Tél contact 2]],6,0)),"")</f>
        <v/>
      </c>
      <c r="D89" s="31" t="str">
        <f>IFERROR(VLOOKUP(Tableau23[[#This Row],[UAI ]],[2]!SuiviForumLyceeCibles[[UAI]:[Tél contact 2]],2,0),"")</f>
        <v>Forum d'orientation</v>
      </c>
      <c r="E89" s="50" t="str">
        <f>IFERROR(VLOOKUP(Tableau23[[#This Row],[UAI ]],[2]!SuiviForumLyceeCibles[[UAI]:[Tél contact 2]],3,0),"")</f>
        <v>Lycées ciblés Ingénieur</v>
      </c>
      <c r="F89" s="26" t="s">
        <v>349</v>
      </c>
      <c r="G89" s="26" t="s">
        <v>350</v>
      </c>
      <c r="H89" s="27">
        <v>44</v>
      </c>
      <c r="I89" s="28" t="s">
        <v>351</v>
      </c>
      <c r="J89" s="28" t="str">
        <f>IFERROR(VLOOKUP(Tableau23[[#This Row],[Dpt]],'Table régions'!$A$2:$C$102,3,0),"")</f>
        <v>Pays de la Loire</v>
      </c>
      <c r="K89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89" s="31" t="str">
        <f>IFERROR(IF(VLOOKUP(Tableau23[[#This Row],[UAI ]],[2]!SuiviForumLyceeCibles[[UAI]:[Tél contact 2]],7,0)="","",VLOOKUP(Tableau23[[#This Row],[UAI ]],[2]!SuiviForumLyceeCibles[[UAI]:[Tél contact 2]],7,0)),"")</f>
        <v/>
      </c>
      <c r="M89" s="31" t="str">
        <f>IFERROR(IF(VLOOKUP(Tableau23[[#This Row],[UAI ]],[2]!SuiviForumLyceeCibles[[UAI]:[Tél contact 2]],9,0)="","",VLOOKUP(Tableau23[[#This Row],[UAI ]],[2]!SuiviForumLyceeCibles[[UAI]:[Tél contact 2]],9,0)),"")</f>
        <v/>
      </c>
      <c r="N89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89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89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89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89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89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89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89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89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89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89" s="29"/>
      <c r="AC89" s="29"/>
    </row>
    <row r="90" spans="1:29" s="30" customFormat="1" ht="30" customHeight="1" x14ac:dyDescent="0.25">
      <c r="A90" s="30" t="s">
        <v>207</v>
      </c>
      <c r="B90" s="31" t="str">
        <f>IFERROR(IF(VLOOKUP(Tableau23[[#This Row],[UAI ]],[2]!SuiviForumLyceeCibles[[UAI]:[Tél contact 2]],5,0)="","",VLOOKUP(Tableau23[[#This Row],[UAI ]],[2]!SuiviForumLyceeCibles[[UAI]:[Tél contact 2]],5,0)),"")</f>
        <v/>
      </c>
      <c r="C90" s="31" t="str">
        <f>IFERROR(IF(VLOOKUP(Tableau23[[#This Row],[UAI ]],[2]!SuiviForumLyceeCibles[[UAI]:[Tél contact 2]],6,0)="","",VLOOKUP(Tableau23[[#This Row],[UAI ]],[2]!SuiviForumLyceeCibles[[UAI]:[Tél contact 2]],6,0)),"")</f>
        <v/>
      </c>
      <c r="D90" s="31" t="str">
        <f>IFERROR(VLOOKUP(Tableau23[[#This Row],[UAI ]],[2]!SuiviForumLyceeCibles[[UAI]:[Tél contact 2]],2,0),"")</f>
        <v>Forum d'orientation</v>
      </c>
      <c r="E90" s="50" t="str">
        <f>IFERROR(VLOOKUP(Tableau23[[#This Row],[UAI ]],[2]!SuiviForumLyceeCibles[[UAI]:[Tél contact 2]],3,0),"")</f>
        <v>Lycées ciblés Ingénieur</v>
      </c>
      <c r="F90" s="26" t="s">
        <v>352</v>
      </c>
      <c r="G90" s="26" t="s">
        <v>353</v>
      </c>
      <c r="H90" s="27">
        <v>44</v>
      </c>
      <c r="I90" s="28" t="s">
        <v>354</v>
      </c>
      <c r="J90" s="28" t="str">
        <f>IFERROR(VLOOKUP(Tableau23[[#This Row],[Dpt]],'Table régions'!$A$2:$C$102,3,0),"")</f>
        <v>Pays de la Loire</v>
      </c>
      <c r="K90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90" s="31" t="str">
        <f>IFERROR(IF(VLOOKUP(Tableau23[[#This Row],[UAI ]],[2]!SuiviForumLyceeCibles[[UAI]:[Tél contact 2]],7,0)="","",VLOOKUP(Tableau23[[#This Row],[UAI ]],[2]!SuiviForumLyceeCibles[[UAI]:[Tél contact 2]],7,0)),"")</f>
        <v/>
      </c>
      <c r="M90" s="31" t="str">
        <f>IFERROR(IF(VLOOKUP(Tableau23[[#This Row],[UAI ]],[2]!SuiviForumLyceeCibles[[UAI]:[Tél contact 2]],9,0)="","",VLOOKUP(Tableau23[[#This Row],[UAI ]],[2]!SuiviForumLyceeCibles[[UAI]:[Tél contact 2]],9,0)),"")</f>
        <v/>
      </c>
      <c r="N90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90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90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90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90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90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90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90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90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90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90" s="29"/>
      <c r="AC90" s="29"/>
    </row>
    <row r="91" spans="1:29" s="30" customFormat="1" ht="30" customHeight="1" x14ac:dyDescent="0.25">
      <c r="A91" s="30" t="s">
        <v>207</v>
      </c>
      <c r="B91" s="31" t="str">
        <f>IFERROR(IF(VLOOKUP(Tableau23[[#This Row],[UAI ]],[2]!SuiviForumLyceeCibles[[UAI]:[Tél contact 2]],5,0)="","",VLOOKUP(Tableau23[[#This Row],[UAI ]],[2]!SuiviForumLyceeCibles[[UAI]:[Tél contact 2]],5,0)),"")</f>
        <v/>
      </c>
      <c r="C91" s="31" t="str">
        <f>IFERROR(IF(VLOOKUP(Tableau23[[#This Row],[UAI ]],[2]!SuiviForumLyceeCibles[[UAI]:[Tél contact 2]],6,0)="","",VLOOKUP(Tableau23[[#This Row],[UAI ]],[2]!SuiviForumLyceeCibles[[UAI]:[Tél contact 2]],6,0)),"")</f>
        <v/>
      </c>
      <c r="D91" s="31" t="str">
        <f>IFERROR(VLOOKUP(Tableau23[[#This Row],[UAI ]],[2]!SuiviForumLyceeCibles[[UAI]:[Tél contact 2]],2,0),"")</f>
        <v>Forum d'orientation</v>
      </c>
      <c r="E91" s="50" t="str">
        <f>IFERROR(VLOOKUP(Tableau23[[#This Row],[UAI ]],[2]!SuiviForumLyceeCibles[[UAI]:[Tél contact 2]],3,0),"")</f>
        <v>Lycées ciblés Ingénieur</v>
      </c>
      <c r="F91" s="26" t="s">
        <v>355</v>
      </c>
      <c r="G91" s="26" t="s">
        <v>356</v>
      </c>
      <c r="H91" s="27">
        <v>44</v>
      </c>
      <c r="I91" s="28" t="s">
        <v>357</v>
      </c>
      <c r="J91" s="28" t="str">
        <f>IFERROR(VLOOKUP(Tableau23[[#This Row],[Dpt]],'Table régions'!$A$2:$C$102,3,0),"")</f>
        <v>Pays de la Loire</v>
      </c>
      <c r="K91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91" s="31" t="str">
        <f>IFERROR(IF(VLOOKUP(Tableau23[[#This Row],[UAI ]],[2]!SuiviForumLyceeCibles[[UAI]:[Tél contact 2]],7,0)="","",VLOOKUP(Tableau23[[#This Row],[UAI ]],[2]!SuiviForumLyceeCibles[[UAI]:[Tél contact 2]],7,0)),"")</f>
        <v/>
      </c>
      <c r="M91" s="31" t="str">
        <f>IFERROR(IF(VLOOKUP(Tableau23[[#This Row],[UAI ]],[2]!SuiviForumLyceeCibles[[UAI]:[Tél contact 2]],9,0)="","",VLOOKUP(Tableau23[[#This Row],[UAI ]],[2]!SuiviForumLyceeCibles[[UAI]:[Tél contact 2]],9,0)),"")</f>
        <v/>
      </c>
      <c r="N91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91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91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91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91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91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91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91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91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91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91" s="29"/>
      <c r="AC91" s="29"/>
    </row>
    <row r="92" spans="1:29" s="30" customFormat="1" ht="30" customHeight="1" x14ac:dyDescent="0.25">
      <c r="A92" s="30" t="s">
        <v>207</v>
      </c>
      <c r="B92" s="31" t="str">
        <f>IFERROR(IF(VLOOKUP(Tableau23[[#This Row],[UAI ]],[2]!SuiviForumLyceeCibles[[UAI]:[Tél contact 2]],5,0)="","",VLOOKUP(Tableau23[[#This Row],[UAI ]],[2]!SuiviForumLyceeCibles[[UAI]:[Tél contact 2]],5,0)),"")</f>
        <v/>
      </c>
      <c r="C92" s="31" t="str">
        <f>IFERROR(IF(VLOOKUP(Tableau23[[#This Row],[UAI ]],[2]!SuiviForumLyceeCibles[[UAI]:[Tél contact 2]],6,0)="","",VLOOKUP(Tableau23[[#This Row],[UAI ]],[2]!SuiviForumLyceeCibles[[UAI]:[Tél contact 2]],6,0)),"")</f>
        <v/>
      </c>
      <c r="D92" s="31" t="str">
        <f>IFERROR(VLOOKUP(Tableau23[[#This Row],[UAI ]],[2]!SuiviForumLyceeCibles[[UAI]:[Tél contact 2]],2,0),"")</f>
        <v>Forum d'orientation</v>
      </c>
      <c r="E92" s="50" t="str">
        <f>IFERROR(VLOOKUP(Tableau23[[#This Row],[UAI ]],[2]!SuiviForumLyceeCibles[[UAI]:[Tél contact 2]],3,0),"")</f>
        <v>Lycées ciblés Ingénieur</v>
      </c>
      <c r="F92" s="26" t="s">
        <v>358</v>
      </c>
      <c r="G92" s="26" t="s">
        <v>359</v>
      </c>
      <c r="H92" s="27">
        <v>14</v>
      </c>
      <c r="I92" s="28" t="s">
        <v>360</v>
      </c>
      <c r="J92" s="28" t="str">
        <f>IFERROR(VLOOKUP(Tableau23[[#This Row],[Dpt]],'Table régions'!$A$2:$C$102,3,0),"")</f>
        <v>Normandie</v>
      </c>
      <c r="K92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92" s="31" t="str">
        <f>IFERROR(IF(VLOOKUP(Tableau23[[#This Row],[UAI ]],[2]!SuiviForumLyceeCibles[[UAI]:[Tél contact 2]],7,0)="","",VLOOKUP(Tableau23[[#This Row],[UAI ]],[2]!SuiviForumLyceeCibles[[UAI]:[Tél contact 2]],7,0)),"")</f>
        <v/>
      </c>
      <c r="M92" s="31" t="str">
        <f>IFERROR(IF(VLOOKUP(Tableau23[[#This Row],[UAI ]],[2]!SuiviForumLyceeCibles[[UAI]:[Tél contact 2]],9,0)="","",VLOOKUP(Tableau23[[#This Row],[UAI ]],[2]!SuiviForumLyceeCibles[[UAI]:[Tél contact 2]],9,0)),"")</f>
        <v/>
      </c>
      <c r="N92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92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92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92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92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92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92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92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92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92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92" s="29"/>
      <c r="AC92" s="29"/>
    </row>
    <row r="93" spans="1:29" s="30" customFormat="1" ht="30" customHeight="1" x14ac:dyDescent="0.25">
      <c r="A93" s="30" t="s">
        <v>207</v>
      </c>
      <c r="B93" s="31" t="str">
        <f>IFERROR(IF(VLOOKUP(Tableau23[[#This Row],[UAI ]],[2]!SuiviForumLyceeCibles[[UAI]:[Tél contact 2]],5,0)="","",VLOOKUP(Tableau23[[#This Row],[UAI ]],[2]!SuiviForumLyceeCibles[[UAI]:[Tél contact 2]],5,0)),"")</f>
        <v/>
      </c>
      <c r="C93" s="31" t="str">
        <f>IFERROR(IF(VLOOKUP(Tableau23[[#This Row],[UAI ]],[2]!SuiviForumLyceeCibles[[UAI]:[Tél contact 2]],6,0)="","",VLOOKUP(Tableau23[[#This Row],[UAI ]],[2]!SuiviForumLyceeCibles[[UAI]:[Tél contact 2]],6,0)),"")</f>
        <v/>
      </c>
      <c r="D93" s="31" t="str">
        <f>IFERROR(VLOOKUP(Tableau23[[#This Row],[UAI ]],[2]!SuiviForumLyceeCibles[[UAI]:[Tél contact 2]],2,0),"")</f>
        <v>Forum d'orientation</v>
      </c>
      <c r="E93" s="50" t="str">
        <f>IFERROR(VLOOKUP(Tableau23[[#This Row],[UAI ]],[2]!SuiviForumLyceeCibles[[UAI]:[Tél contact 2]],3,0),"")</f>
        <v>Lycées ciblés Ingénieur</v>
      </c>
      <c r="F93" s="26" t="s">
        <v>361</v>
      </c>
      <c r="G93" s="26" t="s">
        <v>362</v>
      </c>
      <c r="H93" s="27">
        <v>45</v>
      </c>
      <c r="I93" s="28" t="s">
        <v>363</v>
      </c>
      <c r="J93" s="28" t="str">
        <f>IFERROR(VLOOKUP(Tableau23[[#This Row],[Dpt]],'Table régions'!$A$2:$C$102,3,0),"")</f>
        <v>Centre-Val de Loire</v>
      </c>
      <c r="K93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93" s="31" t="str">
        <f>IFERROR(IF(VLOOKUP(Tableau23[[#This Row],[UAI ]],[2]!SuiviForumLyceeCibles[[UAI]:[Tél contact 2]],7,0)="","",VLOOKUP(Tableau23[[#This Row],[UAI ]],[2]!SuiviForumLyceeCibles[[UAI]:[Tél contact 2]],7,0)),"")</f>
        <v/>
      </c>
      <c r="M93" s="31" t="str">
        <f>IFERROR(IF(VLOOKUP(Tableau23[[#This Row],[UAI ]],[2]!SuiviForumLyceeCibles[[UAI]:[Tél contact 2]],9,0)="","",VLOOKUP(Tableau23[[#This Row],[UAI ]],[2]!SuiviForumLyceeCibles[[UAI]:[Tél contact 2]],9,0)),"")</f>
        <v/>
      </c>
      <c r="N93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93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93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93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93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93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93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93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93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93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93" s="29"/>
      <c r="AC93" s="29"/>
    </row>
    <row r="94" spans="1:29" s="30" customFormat="1" ht="30" customHeight="1" x14ac:dyDescent="0.25">
      <c r="A94" s="30" t="s">
        <v>207</v>
      </c>
      <c r="B94" s="31" t="str">
        <f>IFERROR(IF(VLOOKUP(Tableau23[[#This Row],[UAI ]],[2]!SuiviForumLyceeCibles[[UAI]:[Tél contact 2]],5,0)="","",VLOOKUP(Tableau23[[#This Row],[UAI ]],[2]!SuiviForumLyceeCibles[[UAI]:[Tél contact 2]],5,0)),"")</f>
        <v/>
      </c>
      <c r="C94" s="31" t="str">
        <f>IFERROR(IF(VLOOKUP(Tableau23[[#This Row],[UAI ]],[2]!SuiviForumLyceeCibles[[UAI]:[Tél contact 2]],6,0)="","",VLOOKUP(Tableau23[[#This Row],[UAI ]],[2]!SuiviForumLyceeCibles[[UAI]:[Tél contact 2]],6,0)),"")</f>
        <v/>
      </c>
      <c r="D94" s="31" t="str">
        <f>IFERROR(VLOOKUP(Tableau23[[#This Row],[UAI ]],[2]!SuiviForumLyceeCibles[[UAI]:[Tél contact 2]],2,0),"")</f>
        <v>Forum d'orientation</v>
      </c>
      <c r="E94" s="50" t="str">
        <f>IFERROR(VLOOKUP(Tableau23[[#This Row],[UAI ]],[2]!SuiviForumLyceeCibles[[UAI]:[Tél contact 2]],3,0),"")</f>
        <v>Lycées ciblés Ingénieur</v>
      </c>
      <c r="F94" s="26" t="s">
        <v>364</v>
      </c>
      <c r="G94" s="26" t="s">
        <v>365</v>
      </c>
      <c r="H94" s="27">
        <v>45</v>
      </c>
      <c r="I94" s="28" t="s">
        <v>366</v>
      </c>
      <c r="J94" s="28" t="str">
        <f>IFERROR(VLOOKUP(Tableau23[[#This Row],[Dpt]],'Table régions'!$A$2:$C$102,3,0),"")</f>
        <v>Centre-Val de Loire</v>
      </c>
      <c r="K94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94" s="31" t="str">
        <f>IFERROR(IF(VLOOKUP(Tableau23[[#This Row],[UAI ]],[2]!SuiviForumLyceeCibles[[UAI]:[Tél contact 2]],7,0)="","",VLOOKUP(Tableau23[[#This Row],[UAI ]],[2]!SuiviForumLyceeCibles[[UAI]:[Tél contact 2]],7,0)),"")</f>
        <v/>
      </c>
      <c r="M94" s="31" t="str">
        <f>IFERROR(IF(VLOOKUP(Tableau23[[#This Row],[UAI ]],[2]!SuiviForumLyceeCibles[[UAI]:[Tél contact 2]],9,0)="","",VLOOKUP(Tableau23[[#This Row],[UAI ]],[2]!SuiviForumLyceeCibles[[UAI]:[Tél contact 2]],9,0)),"")</f>
        <v/>
      </c>
      <c r="N94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94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94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94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94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94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94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94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94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94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94" s="29"/>
      <c r="AC94" s="29"/>
    </row>
    <row r="95" spans="1:29" s="30" customFormat="1" ht="30" customHeight="1" x14ac:dyDescent="0.25">
      <c r="A95" s="30" t="s">
        <v>207</v>
      </c>
      <c r="B95" s="31" t="str">
        <f>IFERROR(IF(VLOOKUP(Tableau23[[#This Row],[UAI ]],[2]!SuiviForumLyceeCibles[[UAI]:[Tél contact 2]],5,0)="","",VLOOKUP(Tableau23[[#This Row],[UAI ]],[2]!SuiviForumLyceeCibles[[UAI]:[Tél contact 2]],5,0)),"")</f>
        <v/>
      </c>
      <c r="C95" s="31" t="str">
        <f>IFERROR(IF(VLOOKUP(Tableau23[[#This Row],[UAI ]],[2]!SuiviForumLyceeCibles[[UAI]:[Tél contact 2]],6,0)="","",VLOOKUP(Tableau23[[#This Row],[UAI ]],[2]!SuiviForumLyceeCibles[[UAI]:[Tél contact 2]],6,0)),"")</f>
        <v/>
      </c>
      <c r="D95" s="31" t="str">
        <f>IFERROR(VLOOKUP(Tableau23[[#This Row],[UAI ]],[2]!SuiviForumLyceeCibles[[UAI]:[Tél contact 2]],2,0),"")</f>
        <v>Forum d'orientation</v>
      </c>
      <c r="E95" s="50" t="str">
        <f>IFERROR(VLOOKUP(Tableau23[[#This Row],[UAI ]],[2]!SuiviForumLyceeCibles[[UAI]:[Tél contact 2]],3,0),"")</f>
        <v>Lycées ciblés Ingénieur</v>
      </c>
      <c r="F95" s="26" t="s">
        <v>367</v>
      </c>
      <c r="G95" s="26" t="s">
        <v>368</v>
      </c>
      <c r="H95" s="27">
        <v>45</v>
      </c>
      <c r="I95" s="28" t="s">
        <v>369</v>
      </c>
      <c r="J95" s="28" t="str">
        <f>IFERROR(VLOOKUP(Tableau23[[#This Row],[Dpt]],'Table régions'!$A$2:$C$102,3,0),"")</f>
        <v>Centre-Val de Loire</v>
      </c>
      <c r="K95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95" s="31" t="str">
        <f>IFERROR(IF(VLOOKUP(Tableau23[[#This Row],[UAI ]],[2]!SuiviForumLyceeCibles[[UAI]:[Tél contact 2]],7,0)="","",VLOOKUP(Tableau23[[#This Row],[UAI ]],[2]!SuiviForumLyceeCibles[[UAI]:[Tél contact 2]],7,0)),"")</f>
        <v/>
      </c>
      <c r="M95" s="31" t="str">
        <f>IFERROR(IF(VLOOKUP(Tableau23[[#This Row],[UAI ]],[2]!SuiviForumLyceeCibles[[UAI]:[Tél contact 2]],9,0)="","",VLOOKUP(Tableau23[[#This Row],[UAI ]],[2]!SuiviForumLyceeCibles[[UAI]:[Tél contact 2]],9,0)),"")</f>
        <v/>
      </c>
      <c r="N95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95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95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95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95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95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95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95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95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95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Y95" s="30" t="s">
        <v>13</v>
      </c>
      <c r="AB95" s="29"/>
      <c r="AC95" s="29"/>
    </row>
    <row r="96" spans="1:29" s="30" customFormat="1" ht="30" customHeight="1" x14ac:dyDescent="0.25">
      <c r="A96" s="30" t="s">
        <v>207</v>
      </c>
      <c r="B96" s="31" t="str">
        <f>IFERROR(IF(VLOOKUP(Tableau23[[#This Row],[UAI ]],[2]!SuiviForumLyceeCibles[[UAI]:[Tél contact 2]],5,0)="","",VLOOKUP(Tableau23[[#This Row],[UAI ]],[2]!SuiviForumLyceeCibles[[UAI]:[Tél contact 2]],5,0)),"")</f>
        <v/>
      </c>
      <c r="C96" s="31" t="str">
        <f>IFERROR(IF(VLOOKUP(Tableau23[[#This Row],[UAI ]],[2]!SuiviForumLyceeCibles[[UAI]:[Tél contact 2]],6,0)="","",VLOOKUP(Tableau23[[#This Row],[UAI ]],[2]!SuiviForumLyceeCibles[[UAI]:[Tél contact 2]],6,0)),"")</f>
        <v/>
      </c>
      <c r="D96" s="31" t="str">
        <f>IFERROR(VLOOKUP(Tableau23[[#This Row],[UAI ]],[2]!SuiviForumLyceeCibles[[UAI]:[Tél contact 2]],2,0),"")</f>
        <v>Forum d'orientation</v>
      </c>
      <c r="E96" s="50" t="str">
        <f>IFERROR(VLOOKUP(Tableau23[[#This Row],[UAI ]],[2]!SuiviForumLyceeCibles[[UAI]:[Tél contact 2]],3,0),"")</f>
        <v>Lycées ciblés Ingénieur</v>
      </c>
      <c r="F96" s="26" t="s">
        <v>370</v>
      </c>
      <c r="G96" s="26" t="s">
        <v>371</v>
      </c>
      <c r="H96" s="27">
        <v>45</v>
      </c>
      <c r="I96" s="28" t="s">
        <v>372</v>
      </c>
      <c r="J96" s="28" t="str">
        <f>IFERROR(VLOOKUP(Tableau23[[#This Row],[Dpt]],'Table régions'!$A$2:$C$102,3,0),"")</f>
        <v>Centre-Val de Loire</v>
      </c>
      <c r="K96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96" s="31" t="str">
        <f>IFERROR(IF(VLOOKUP(Tableau23[[#This Row],[UAI ]],[2]!SuiviForumLyceeCibles[[UAI]:[Tél contact 2]],7,0)="","",VLOOKUP(Tableau23[[#This Row],[UAI ]],[2]!SuiviForumLyceeCibles[[UAI]:[Tél contact 2]],7,0)),"")</f>
        <v/>
      </c>
      <c r="M96" s="31" t="str">
        <f>IFERROR(IF(VLOOKUP(Tableau23[[#This Row],[UAI ]],[2]!SuiviForumLyceeCibles[[UAI]:[Tél contact 2]],9,0)="","",VLOOKUP(Tableau23[[#This Row],[UAI ]],[2]!SuiviForumLyceeCibles[[UAI]:[Tél contact 2]],9,0)),"")</f>
        <v/>
      </c>
      <c r="N96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96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96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96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96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96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96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96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96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96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96" s="29"/>
      <c r="AC96" s="29"/>
    </row>
    <row r="97" spans="1:29" s="30" customFormat="1" ht="30" customHeight="1" x14ac:dyDescent="0.25">
      <c r="A97" s="30" t="s">
        <v>207</v>
      </c>
      <c r="B97" s="31" t="str">
        <f>IFERROR(IF(VLOOKUP(Tableau23[[#This Row],[UAI ]],[2]!SuiviForumLyceeCibles[[UAI]:[Tél contact 2]],5,0)="","",VLOOKUP(Tableau23[[#This Row],[UAI ]],[2]!SuiviForumLyceeCibles[[UAI]:[Tél contact 2]],5,0)),"")</f>
        <v/>
      </c>
      <c r="C97" s="31" t="str">
        <f>IFERROR(IF(VLOOKUP(Tableau23[[#This Row],[UAI ]],[2]!SuiviForumLyceeCibles[[UAI]:[Tél contact 2]],6,0)="","",VLOOKUP(Tableau23[[#This Row],[UAI ]],[2]!SuiviForumLyceeCibles[[UAI]:[Tél contact 2]],6,0)),"")</f>
        <v/>
      </c>
      <c r="D97" s="31" t="str">
        <f>IFERROR(VLOOKUP(Tableau23[[#This Row],[UAI ]],[2]!SuiviForumLyceeCibles[[UAI]:[Tél contact 2]],2,0),"")</f>
        <v>Forum d'orientation</v>
      </c>
      <c r="E97" s="50" t="str">
        <f>IFERROR(VLOOKUP(Tableau23[[#This Row],[UAI ]],[2]!SuiviForumLyceeCibles[[UAI]:[Tél contact 2]],3,0),"")</f>
        <v>Lycées ciblés Ingénieur</v>
      </c>
      <c r="F97" s="26" t="s">
        <v>373</v>
      </c>
      <c r="G97" s="26" t="s">
        <v>374</v>
      </c>
      <c r="H97" s="27">
        <v>49</v>
      </c>
      <c r="I97" s="28" t="s">
        <v>375</v>
      </c>
      <c r="J97" s="28" t="str">
        <f>IFERROR(VLOOKUP(Tableau23[[#This Row],[Dpt]],'Table régions'!$A$2:$C$102,3,0),"")</f>
        <v>Pays de la Loire</v>
      </c>
      <c r="K97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97" s="31" t="str">
        <f>IFERROR(IF(VLOOKUP(Tableau23[[#This Row],[UAI ]],[2]!SuiviForumLyceeCibles[[UAI]:[Tél contact 2]],7,0)="","",VLOOKUP(Tableau23[[#This Row],[UAI ]],[2]!SuiviForumLyceeCibles[[UAI]:[Tél contact 2]],7,0)),"")</f>
        <v/>
      </c>
      <c r="M97" s="31" t="str">
        <f>IFERROR(IF(VLOOKUP(Tableau23[[#This Row],[UAI ]],[2]!SuiviForumLyceeCibles[[UAI]:[Tél contact 2]],9,0)="","",VLOOKUP(Tableau23[[#This Row],[UAI ]],[2]!SuiviForumLyceeCibles[[UAI]:[Tél contact 2]],9,0)),"")</f>
        <v/>
      </c>
      <c r="N97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97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97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97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97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97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97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97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97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97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97" s="29"/>
      <c r="AC97" s="29"/>
    </row>
    <row r="98" spans="1:29" s="30" customFormat="1" ht="30" customHeight="1" x14ac:dyDescent="0.25">
      <c r="A98" s="30" t="s">
        <v>207</v>
      </c>
      <c r="B98" s="31" t="str">
        <f>IFERROR(IF(VLOOKUP(Tableau23[[#This Row],[UAI ]],[2]!SuiviForumLyceeCibles[[UAI]:[Tél contact 2]],5,0)="","",VLOOKUP(Tableau23[[#This Row],[UAI ]],[2]!SuiviForumLyceeCibles[[UAI]:[Tél contact 2]],5,0)),"")</f>
        <v/>
      </c>
      <c r="C98" s="31" t="str">
        <f>IFERROR(IF(VLOOKUP(Tableau23[[#This Row],[UAI ]],[2]!SuiviForumLyceeCibles[[UAI]:[Tél contact 2]],6,0)="","",VLOOKUP(Tableau23[[#This Row],[UAI ]],[2]!SuiviForumLyceeCibles[[UAI]:[Tél contact 2]],6,0)),"")</f>
        <v/>
      </c>
      <c r="D98" s="31" t="str">
        <f>IFERROR(VLOOKUP(Tableau23[[#This Row],[UAI ]],[2]!SuiviForumLyceeCibles[[UAI]:[Tél contact 2]],2,0),"")</f>
        <v>Forum d'orientation</v>
      </c>
      <c r="E98" s="50" t="str">
        <f>IFERROR(VLOOKUP(Tableau23[[#This Row],[UAI ]],[2]!SuiviForumLyceeCibles[[UAI]:[Tél contact 2]],3,0),"")</f>
        <v>Lycées ciblés Ingénieur</v>
      </c>
      <c r="F98" s="26" t="s">
        <v>376</v>
      </c>
      <c r="G98" s="26" t="s">
        <v>377</v>
      </c>
      <c r="H98" s="27">
        <v>49</v>
      </c>
      <c r="I98" s="28" t="s">
        <v>378</v>
      </c>
      <c r="J98" s="28" t="str">
        <f>IFERROR(VLOOKUP(Tableau23[[#This Row],[Dpt]],'Table régions'!$A$2:$C$102,3,0),"")</f>
        <v>Pays de la Loire</v>
      </c>
      <c r="K98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98" s="31" t="str">
        <f>IFERROR(IF(VLOOKUP(Tableau23[[#This Row],[UAI ]],[2]!SuiviForumLyceeCibles[[UAI]:[Tél contact 2]],7,0)="","",VLOOKUP(Tableau23[[#This Row],[UAI ]],[2]!SuiviForumLyceeCibles[[UAI]:[Tél contact 2]],7,0)),"")</f>
        <v/>
      </c>
      <c r="M98" s="31" t="str">
        <f>IFERROR(IF(VLOOKUP(Tableau23[[#This Row],[UAI ]],[2]!SuiviForumLyceeCibles[[UAI]:[Tél contact 2]],9,0)="","",VLOOKUP(Tableau23[[#This Row],[UAI ]],[2]!SuiviForumLyceeCibles[[UAI]:[Tél contact 2]],9,0)),"")</f>
        <v/>
      </c>
      <c r="N98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98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98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98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98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98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98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98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98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98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98" s="29"/>
      <c r="AC98" s="29"/>
    </row>
    <row r="99" spans="1:29" s="30" customFormat="1" ht="30" customHeight="1" x14ac:dyDescent="0.25">
      <c r="A99" s="30" t="s">
        <v>207</v>
      </c>
      <c r="B99" s="31" t="str">
        <f>IFERROR(IF(VLOOKUP(Tableau23[[#This Row],[UAI ]],[2]!SuiviForumLyceeCibles[[UAI]:[Tél contact 2]],5,0)="","",VLOOKUP(Tableau23[[#This Row],[UAI ]],[2]!SuiviForumLyceeCibles[[UAI]:[Tél contact 2]],5,0)),"")</f>
        <v/>
      </c>
      <c r="C99" s="31" t="str">
        <f>IFERROR(IF(VLOOKUP(Tableau23[[#This Row],[UAI ]],[2]!SuiviForumLyceeCibles[[UAI]:[Tél contact 2]],6,0)="","",VLOOKUP(Tableau23[[#This Row],[UAI ]],[2]!SuiviForumLyceeCibles[[UAI]:[Tél contact 2]],6,0)),"")</f>
        <v/>
      </c>
      <c r="D99" s="31" t="str">
        <f>IFERROR(VLOOKUP(Tableau23[[#This Row],[UAI ]],[2]!SuiviForumLyceeCibles[[UAI]:[Tél contact 2]],2,0),"")</f>
        <v>Forum d'orientation</v>
      </c>
      <c r="E99" s="50" t="str">
        <f>IFERROR(VLOOKUP(Tableau23[[#This Row],[UAI ]],[2]!SuiviForumLyceeCibles[[UAI]:[Tél contact 2]],3,0),"")</f>
        <v>Lycées ciblés Ingénieur</v>
      </c>
      <c r="F99" s="26" t="s">
        <v>379</v>
      </c>
      <c r="G99" s="26" t="s">
        <v>380</v>
      </c>
      <c r="H99" s="27">
        <v>49</v>
      </c>
      <c r="I99" s="28" t="s">
        <v>381</v>
      </c>
      <c r="J99" s="28" t="str">
        <f>IFERROR(VLOOKUP(Tableau23[[#This Row],[Dpt]],'Table régions'!$A$2:$C$102,3,0),"")</f>
        <v>Pays de la Loire</v>
      </c>
      <c r="K99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99" s="31" t="str">
        <f>IFERROR(IF(VLOOKUP(Tableau23[[#This Row],[UAI ]],[2]!SuiviForumLyceeCibles[[UAI]:[Tél contact 2]],7,0)="","",VLOOKUP(Tableau23[[#This Row],[UAI ]],[2]!SuiviForumLyceeCibles[[UAI]:[Tél contact 2]],7,0)),"")</f>
        <v/>
      </c>
      <c r="M99" s="31" t="str">
        <f>IFERROR(IF(VLOOKUP(Tableau23[[#This Row],[UAI ]],[2]!SuiviForumLyceeCibles[[UAI]:[Tél contact 2]],9,0)="","",VLOOKUP(Tableau23[[#This Row],[UAI ]],[2]!SuiviForumLyceeCibles[[UAI]:[Tél contact 2]],9,0)),"")</f>
        <v/>
      </c>
      <c r="N99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99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99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99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99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99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99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99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99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99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99" s="29"/>
      <c r="AC99" s="29"/>
    </row>
    <row r="100" spans="1:29" s="30" customFormat="1" ht="30" customHeight="1" x14ac:dyDescent="0.25">
      <c r="A100" s="30" t="s">
        <v>207</v>
      </c>
      <c r="B100" s="31" t="str">
        <f>IFERROR(IF(VLOOKUP(Tableau23[[#This Row],[UAI ]],[2]!SuiviForumLyceeCibles[[UAI]:[Tél contact 2]],5,0)="","",VLOOKUP(Tableau23[[#This Row],[UAI ]],[2]!SuiviForumLyceeCibles[[UAI]:[Tél contact 2]],5,0)),"")</f>
        <v/>
      </c>
      <c r="C100" s="31" t="str">
        <f>IFERROR(IF(VLOOKUP(Tableau23[[#This Row],[UAI ]],[2]!SuiviForumLyceeCibles[[UAI]:[Tél contact 2]],6,0)="","",VLOOKUP(Tableau23[[#This Row],[UAI ]],[2]!SuiviForumLyceeCibles[[UAI]:[Tél contact 2]],6,0)),"")</f>
        <v/>
      </c>
      <c r="D100" s="31" t="str">
        <f>IFERROR(VLOOKUP(Tableau23[[#This Row],[UAI ]],[2]!SuiviForumLyceeCibles[[UAI]:[Tél contact 2]],2,0),"")</f>
        <v>Forum d'orientation</v>
      </c>
      <c r="E100" s="50" t="str">
        <f>IFERROR(VLOOKUP(Tableau23[[#This Row],[UAI ]],[2]!SuiviForumLyceeCibles[[UAI]:[Tél contact 2]],3,0),"")</f>
        <v>Lycées ciblés Ingénieur</v>
      </c>
      <c r="F100" s="26" t="s">
        <v>382</v>
      </c>
      <c r="G100" s="26" t="s">
        <v>383</v>
      </c>
      <c r="H100" s="27">
        <v>49</v>
      </c>
      <c r="I100" s="28" t="s">
        <v>384</v>
      </c>
      <c r="J100" s="28" t="str">
        <f>IFERROR(VLOOKUP(Tableau23[[#This Row],[Dpt]],'Table régions'!$A$2:$C$102,3,0),"")</f>
        <v>Pays de la Loire</v>
      </c>
      <c r="K100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100" s="31" t="str">
        <f>IFERROR(IF(VLOOKUP(Tableau23[[#This Row],[UAI ]],[2]!SuiviForumLyceeCibles[[UAI]:[Tél contact 2]],7,0)="","",VLOOKUP(Tableau23[[#This Row],[UAI ]],[2]!SuiviForumLyceeCibles[[UAI]:[Tél contact 2]],7,0)),"")</f>
        <v/>
      </c>
      <c r="M100" s="31" t="str">
        <f>IFERROR(IF(VLOOKUP(Tableau23[[#This Row],[UAI ]],[2]!SuiviForumLyceeCibles[[UAI]:[Tél contact 2]],9,0)="","",VLOOKUP(Tableau23[[#This Row],[UAI ]],[2]!SuiviForumLyceeCibles[[UAI]:[Tél contact 2]],9,0)),"")</f>
        <v/>
      </c>
      <c r="N100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100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100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100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100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100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100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100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100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100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100" s="29"/>
      <c r="AC100" s="29"/>
    </row>
    <row r="101" spans="1:29" s="30" customFormat="1" ht="30" customHeight="1" x14ac:dyDescent="0.25">
      <c r="A101" s="30" t="s">
        <v>207</v>
      </c>
      <c r="B101" s="31" t="str">
        <f>IFERROR(IF(VLOOKUP(Tableau23[[#This Row],[UAI ]],[2]!SuiviForumLyceeCibles[[UAI]:[Tél contact 2]],5,0)="","",VLOOKUP(Tableau23[[#This Row],[UAI ]],[2]!SuiviForumLyceeCibles[[UAI]:[Tél contact 2]],5,0)),"")</f>
        <v/>
      </c>
      <c r="C101" s="31" t="str">
        <f>IFERROR(IF(VLOOKUP(Tableau23[[#This Row],[UAI ]],[2]!SuiviForumLyceeCibles[[UAI]:[Tél contact 2]],6,0)="","",VLOOKUP(Tableau23[[#This Row],[UAI ]],[2]!SuiviForumLyceeCibles[[UAI]:[Tél contact 2]],6,0)),"")</f>
        <v/>
      </c>
      <c r="D101" s="31" t="str">
        <f>IFERROR(VLOOKUP(Tableau23[[#This Row],[UAI ]],[2]!SuiviForumLyceeCibles[[UAI]:[Tél contact 2]],2,0),"")</f>
        <v>Forum d'orientation</v>
      </c>
      <c r="E101" s="50" t="str">
        <f>IFERROR(VLOOKUP(Tableau23[[#This Row],[UAI ]],[2]!SuiviForumLyceeCibles[[UAI]:[Tél contact 2]],3,0),"")</f>
        <v>Lycées ciblés Ingénieur</v>
      </c>
      <c r="F101" s="26" t="s">
        <v>385</v>
      </c>
      <c r="G101" s="26" t="s">
        <v>386</v>
      </c>
      <c r="H101" s="27">
        <v>16</v>
      </c>
      <c r="I101" s="28" t="s">
        <v>387</v>
      </c>
      <c r="J101" s="28" t="str">
        <f>IFERROR(VLOOKUP(Tableau23[[#This Row],[Dpt]],'Table régions'!$A$2:$C$102,3,0),"")</f>
        <v>Nouvelle-Aquitaine</v>
      </c>
      <c r="K101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101" s="31" t="str">
        <f>IFERROR(IF(VLOOKUP(Tableau23[[#This Row],[UAI ]],[2]!SuiviForumLyceeCibles[[UAI]:[Tél contact 2]],7,0)="","",VLOOKUP(Tableau23[[#This Row],[UAI ]],[2]!SuiviForumLyceeCibles[[UAI]:[Tél contact 2]],7,0)),"")</f>
        <v/>
      </c>
      <c r="M101" s="31" t="str">
        <f>IFERROR(IF(VLOOKUP(Tableau23[[#This Row],[UAI ]],[2]!SuiviForumLyceeCibles[[UAI]:[Tél contact 2]],9,0)="","",VLOOKUP(Tableau23[[#This Row],[UAI ]],[2]!SuiviForumLyceeCibles[[UAI]:[Tél contact 2]],9,0)),"")</f>
        <v/>
      </c>
      <c r="N101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101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101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101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101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101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101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101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101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101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101" s="29"/>
      <c r="AC101" s="29"/>
    </row>
    <row r="102" spans="1:29" s="30" customFormat="1" ht="30" customHeight="1" x14ac:dyDescent="0.25">
      <c r="A102" s="30" t="s">
        <v>207</v>
      </c>
      <c r="B102" s="31" t="str">
        <f>IFERROR(IF(VLOOKUP(Tableau23[[#This Row],[UAI ]],[2]!SuiviForumLyceeCibles[[UAI]:[Tél contact 2]],5,0)="","",VLOOKUP(Tableau23[[#This Row],[UAI ]],[2]!SuiviForumLyceeCibles[[UAI]:[Tél contact 2]],5,0)),"")</f>
        <v/>
      </c>
      <c r="C102" s="31" t="str">
        <f>IFERROR(IF(VLOOKUP(Tableau23[[#This Row],[UAI ]],[2]!SuiviForumLyceeCibles[[UAI]:[Tél contact 2]],6,0)="","",VLOOKUP(Tableau23[[#This Row],[UAI ]],[2]!SuiviForumLyceeCibles[[UAI]:[Tél contact 2]],6,0)),"")</f>
        <v/>
      </c>
      <c r="D102" s="31" t="str">
        <f>IFERROR(VLOOKUP(Tableau23[[#This Row],[UAI ]],[2]!SuiviForumLyceeCibles[[UAI]:[Tél contact 2]],2,0),"")</f>
        <v>Forum d'orientation</v>
      </c>
      <c r="E102" s="50" t="str">
        <f>IFERROR(VLOOKUP(Tableau23[[#This Row],[UAI ]],[2]!SuiviForumLyceeCibles[[UAI]:[Tél contact 2]],3,0),"")</f>
        <v>Lycées ciblés Ingénieur</v>
      </c>
      <c r="F102" s="26" t="s">
        <v>388</v>
      </c>
      <c r="G102" s="26" t="s">
        <v>389</v>
      </c>
      <c r="H102" s="27">
        <v>49</v>
      </c>
      <c r="I102" s="28" t="s">
        <v>390</v>
      </c>
      <c r="J102" s="28" t="str">
        <f>IFERROR(VLOOKUP(Tableau23[[#This Row],[Dpt]],'Table régions'!$A$2:$C$102,3,0),"")</f>
        <v>Pays de la Loire</v>
      </c>
      <c r="K102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102" s="31" t="str">
        <f>IFERROR(IF(VLOOKUP(Tableau23[[#This Row],[UAI ]],[2]!SuiviForumLyceeCibles[[UAI]:[Tél contact 2]],7,0)="","",VLOOKUP(Tableau23[[#This Row],[UAI ]],[2]!SuiviForumLyceeCibles[[UAI]:[Tél contact 2]],7,0)),"")</f>
        <v/>
      </c>
      <c r="M102" s="31" t="str">
        <f>IFERROR(IF(VLOOKUP(Tableau23[[#This Row],[UAI ]],[2]!SuiviForumLyceeCibles[[UAI]:[Tél contact 2]],9,0)="","",VLOOKUP(Tableau23[[#This Row],[UAI ]],[2]!SuiviForumLyceeCibles[[UAI]:[Tél contact 2]],9,0)),"")</f>
        <v/>
      </c>
      <c r="N102" s="31" t="str">
        <f>IFERROR(IF(VLOOKUP(Tableau23[[#This Row],[UAI ]],[2]!SuiviForumLyceeCibles[[UAI]:[Tél contact 2]],10,0)="","",VLOOKUP(Tableau23[[#This Row],[UAI ]],[2]!SuiviForumLyceeCibles[[UAI]:[Tél contact 2]],10,0)),"")</f>
        <v>Pas de retour lycée</v>
      </c>
      <c r="O102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102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102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102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102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102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102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102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102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102" s="29"/>
      <c r="AC102" s="29"/>
    </row>
    <row r="103" spans="1:29" s="30" customFormat="1" ht="30" customHeight="1" x14ac:dyDescent="0.25">
      <c r="A103" s="30" t="s">
        <v>207</v>
      </c>
      <c r="B103" s="31" t="str">
        <f>IFERROR(IF(VLOOKUP(Tableau23[[#This Row],[UAI ]],[2]!SuiviForumLyceeCibles[[UAI]:[Tél contact 2]],5,0)="","",VLOOKUP(Tableau23[[#This Row],[UAI ]],[2]!SuiviForumLyceeCibles[[UAI]:[Tél contact 2]],5,0)),"")</f>
        <v/>
      </c>
      <c r="C103" s="31" t="str">
        <f>IFERROR(IF(VLOOKUP(Tableau23[[#This Row],[UAI ]],[2]!SuiviForumLyceeCibles[[UAI]:[Tél contact 2]],6,0)="","",VLOOKUP(Tableau23[[#This Row],[UAI ]],[2]!SuiviForumLyceeCibles[[UAI]:[Tél contact 2]],6,0)),"")</f>
        <v/>
      </c>
      <c r="D103" s="31" t="str">
        <f>IFERROR(VLOOKUP(Tableau23[[#This Row],[UAI ]],[2]!SuiviForumLyceeCibles[[UAI]:[Tél contact 2]],2,0),"")</f>
        <v>Forum d'orientation</v>
      </c>
      <c r="E103" s="50" t="str">
        <f>IFERROR(VLOOKUP(Tableau23[[#This Row],[UAI ]],[2]!SuiviForumLyceeCibles[[UAI]:[Tél contact 2]],3,0),"")</f>
        <v>Lycées ciblés Ingénieur</v>
      </c>
      <c r="F103" s="26" t="s">
        <v>391</v>
      </c>
      <c r="G103" s="26" t="s">
        <v>392</v>
      </c>
      <c r="H103" s="27">
        <v>49</v>
      </c>
      <c r="I103" s="28" t="s">
        <v>393</v>
      </c>
      <c r="J103" s="28" t="str">
        <f>IFERROR(VLOOKUP(Tableau23[[#This Row],[Dpt]],'Table régions'!$A$2:$C$102,3,0),"")</f>
        <v>Pays de la Loire</v>
      </c>
      <c r="K103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103" s="31" t="str">
        <f>IFERROR(IF(VLOOKUP(Tableau23[[#This Row],[UAI ]],[2]!SuiviForumLyceeCibles[[UAI]:[Tél contact 2]],7,0)="","",VLOOKUP(Tableau23[[#This Row],[UAI ]],[2]!SuiviForumLyceeCibles[[UAI]:[Tél contact 2]],7,0)),"")</f>
        <v/>
      </c>
      <c r="M103" s="31" t="str">
        <f>IFERROR(IF(VLOOKUP(Tableau23[[#This Row],[UAI ]],[2]!SuiviForumLyceeCibles[[UAI]:[Tél contact 2]],9,0)="","",VLOOKUP(Tableau23[[#This Row],[UAI ]],[2]!SuiviForumLyceeCibles[[UAI]:[Tél contact 2]],9,0)),"")</f>
        <v/>
      </c>
      <c r="N103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103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103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103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103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103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103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103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103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103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103" s="29"/>
      <c r="AC103" s="29"/>
    </row>
    <row r="104" spans="1:29" s="30" customFormat="1" ht="30" customHeight="1" x14ac:dyDescent="0.25">
      <c r="A104" s="30" t="s">
        <v>207</v>
      </c>
      <c r="B104" s="31" t="str">
        <f>IFERROR(IF(VLOOKUP(Tableau23[[#This Row],[UAI ]],[2]!SuiviForumLyceeCibles[[UAI]:[Tél contact 2]],5,0)="","",VLOOKUP(Tableau23[[#This Row],[UAI ]],[2]!SuiviForumLyceeCibles[[UAI]:[Tél contact 2]],5,0)),"")</f>
        <v/>
      </c>
      <c r="C104" s="31" t="str">
        <f>IFERROR(IF(VLOOKUP(Tableau23[[#This Row],[UAI ]],[2]!SuiviForumLyceeCibles[[UAI]:[Tél contact 2]],6,0)="","",VLOOKUP(Tableau23[[#This Row],[UAI ]],[2]!SuiviForumLyceeCibles[[UAI]:[Tél contact 2]],6,0)),"")</f>
        <v/>
      </c>
      <c r="D104" s="31" t="str">
        <f>IFERROR(VLOOKUP(Tableau23[[#This Row],[UAI ]],[2]!SuiviForumLyceeCibles[[UAI]:[Tél contact 2]],2,0),"")</f>
        <v>Forum d'orientation</v>
      </c>
      <c r="E104" s="50" t="str">
        <f>IFERROR(VLOOKUP(Tableau23[[#This Row],[UAI ]],[2]!SuiviForumLyceeCibles[[UAI]:[Tél contact 2]],3,0),"")</f>
        <v>Lycées ciblés Ingénieur</v>
      </c>
      <c r="F104" s="26" t="s">
        <v>394</v>
      </c>
      <c r="G104" s="26" t="s">
        <v>395</v>
      </c>
      <c r="H104" s="27">
        <v>49</v>
      </c>
      <c r="I104" s="28" t="s">
        <v>396</v>
      </c>
      <c r="J104" s="28" t="str">
        <f>IFERROR(VLOOKUP(Tableau23[[#This Row],[Dpt]],'Table régions'!$A$2:$C$102,3,0),"")</f>
        <v>Pays de la Loire</v>
      </c>
      <c r="K104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104" s="31" t="str">
        <f>IFERROR(IF(VLOOKUP(Tableau23[[#This Row],[UAI ]],[2]!SuiviForumLyceeCibles[[UAI]:[Tél contact 2]],7,0)="","",VLOOKUP(Tableau23[[#This Row],[UAI ]],[2]!SuiviForumLyceeCibles[[UAI]:[Tél contact 2]],7,0)),"")</f>
        <v/>
      </c>
      <c r="M104" s="31" t="str">
        <f>IFERROR(IF(VLOOKUP(Tableau23[[#This Row],[UAI ]],[2]!SuiviForumLyceeCibles[[UAI]:[Tél contact 2]],9,0)="","",VLOOKUP(Tableau23[[#This Row],[UAI ]],[2]!SuiviForumLyceeCibles[[UAI]:[Tél contact 2]],9,0)),"")</f>
        <v/>
      </c>
      <c r="N104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104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104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104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104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104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104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104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104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104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104" s="29"/>
      <c r="AC104" s="29"/>
    </row>
    <row r="105" spans="1:29" s="30" customFormat="1" ht="30" customHeight="1" x14ac:dyDescent="0.25">
      <c r="A105" s="30" t="s">
        <v>207</v>
      </c>
      <c r="B105" s="31" t="str">
        <f>IFERROR(IF(VLOOKUP(Tableau23[[#This Row],[UAI ]],[2]!SuiviForumLyceeCibles[[UAI]:[Tél contact 2]],5,0)="","",VLOOKUP(Tableau23[[#This Row],[UAI ]],[2]!SuiviForumLyceeCibles[[UAI]:[Tél contact 2]],5,0)),"")</f>
        <v/>
      </c>
      <c r="C105" s="31" t="str">
        <f>IFERROR(IF(VLOOKUP(Tableau23[[#This Row],[UAI ]],[2]!SuiviForumLyceeCibles[[UAI]:[Tél contact 2]],6,0)="","",VLOOKUP(Tableau23[[#This Row],[UAI ]],[2]!SuiviForumLyceeCibles[[UAI]:[Tél contact 2]],6,0)),"")</f>
        <v/>
      </c>
      <c r="D105" s="31" t="str">
        <f>IFERROR(VLOOKUP(Tableau23[[#This Row],[UAI ]],[2]!SuiviForumLyceeCibles[[UAI]:[Tél contact 2]],2,0),"")</f>
        <v>Forum d'orientation</v>
      </c>
      <c r="E105" s="50" t="str">
        <f>IFERROR(VLOOKUP(Tableau23[[#This Row],[UAI ]],[2]!SuiviForumLyceeCibles[[UAI]:[Tél contact 2]],3,0),"")</f>
        <v>Lycées ciblés Ingénieur</v>
      </c>
      <c r="F105" s="26" t="s">
        <v>397</v>
      </c>
      <c r="G105" s="26" t="s">
        <v>398</v>
      </c>
      <c r="H105" s="27">
        <v>49</v>
      </c>
      <c r="I105" s="28" t="s">
        <v>399</v>
      </c>
      <c r="J105" s="28" t="str">
        <f>IFERROR(VLOOKUP(Tableau23[[#This Row],[Dpt]],'Table régions'!$A$2:$C$102,3,0),"")</f>
        <v>Pays de la Loire</v>
      </c>
      <c r="K105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105" s="31" t="str">
        <f>IFERROR(IF(VLOOKUP(Tableau23[[#This Row],[UAI ]],[2]!SuiviForumLyceeCibles[[UAI]:[Tél contact 2]],7,0)="","",VLOOKUP(Tableau23[[#This Row],[UAI ]],[2]!SuiviForumLyceeCibles[[UAI]:[Tél contact 2]],7,0)),"")</f>
        <v/>
      </c>
      <c r="M105" s="31" t="str">
        <f>IFERROR(IF(VLOOKUP(Tableau23[[#This Row],[UAI ]],[2]!SuiviForumLyceeCibles[[UAI]:[Tél contact 2]],9,0)="","",VLOOKUP(Tableau23[[#This Row],[UAI ]],[2]!SuiviForumLyceeCibles[[UAI]:[Tél contact 2]],9,0)),"")</f>
        <v/>
      </c>
      <c r="N105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105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105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105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105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105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105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105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105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105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105" s="29"/>
      <c r="AC105" s="29"/>
    </row>
    <row r="106" spans="1:29" s="30" customFormat="1" ht="30" customHeight="1" x14ac:dyDescent="0.25">
      <c r="A106" s="30" t="s">
        <v>207</v>
      </c>
      <c r="B106" s="31" t="str">
        <f>IFERROR(IF(VLOOKUP(Tableau23[[#This Row],[UAI ]],[2]!SuiviForumLyceeCibles[[UAI]:[Tél contact 2]],5,0)="","",VLOOKUP(Tableau23[[#This Row],[UAI ]],[2]!SuiviForumLyceeCibles[[UAI]:[Tél contact 2]],5,0)),"")</f>
        <v/>
      </c>
      <c r="C106" s="31" t="str">
        <f>IFERROR(IF(VLOOKUP(Tableau23[[#This Row],[UAI ]],[2]!SuiviForumLyceeCibles[[UAI]:[Tél contact 2]],6,0)="","",VLOOKUP(Tableau23[[#This Row],[UAI ]],[2]!SuiviForumLyceeCibles[[UAI]:[Tél contact 2]],6,0)),"")</f>
        <v/>
      </c>
      <c r="D106" s="31" t="str">
        <f>IFERROR(VLOOKUP(Tableau23[[#This Row],[UAI ]],[2]!SuiviForumLyceeCibles[[UAI]:[Tél contact 2]],2,0),"")</f>
        <v>Forum d'orientation</v>
      </c>
      <c r="E106" s="50" t="str">
        <f>IFERROR(VLOOKUP(Tableau23[[#This Row],[UAI ]],[2]!SuiviForumLyceeCibles[[UAI]:[Tél contact 2]],3,0),"")</f>
        <v>Lycées ciblés Ingénieur</v>
      </c>
      <c r="F106" s="26" t="s">
        <v>400</v>
      </c>
      <c r="G106" s="26" t="s">
        <v>401</v>
      </c>
      <c r="H106" s="27">
        <v>49</v>
      </c>
      <c r="I106" s="28" t="s">
        <v>402</v>
      </c>
      <c r="J106" s="28" t="str">
        <f>IFERROR(VLOOKUP(Tableau23[[#This Row],[Dpt]],'Table régions'!$A$2:$C$102,3,0),"")</f>
        <v>Pays de la Loire</v>
      </c>
      <c r="K106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106" s="31" t="str">
        <f>IFERROR(IF(VLOOKUP(Tableau23[[#This Row],[UAI ]],[2]!SuiviForumLyceeCibles[[UAI]:[Tél contact 2]],7,0)="","",VLOOKUP(Tableau23[[#This Row],[UAI ]],[2]!SuiviForumLyceeCibles[[UAI]:[Tél contact 2]],7,0)),"")</f>
        <v/>
      </c>
      <c r="M106" s="31" t="str">
        <f>IFERROR(IF(VLOOKUP(Tableau23[[#This Row],[UAI ]],[2]!SuiviForumLyceeCibles[[UAI]:[Tél contact 2]],9,0)="","",VLOOKUP(Tableau23[[#This Row],[UAI ]],[2]!SuiviForumLyceeCibles[[UAI]:[Tél contact 2]],9,0)),"")</f>
        <v/>
      </c>
      <c r="N106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106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106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106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106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106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106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106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106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106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106" s="29"/>
      <c r="AC106" s="29"/>
    </row>
    <row r="107" spans="1:29" s="30" customFormat="1" ht="30" customHeight="1" x14ac:dyDescent="0.25">
      <c r="A107" s="30" t="s">
        <v>207</v>
      </c>
      <c r="B107" s="31" t="str">
        <f>IFERROR(IF(VLOOKUP(Tableau23[[#This Row],[UAI ]],[2]!SuiviForumLyceeCibles[[UAI]:[Tél contact 2]],5,0)="","",VLOOKUP(Tableau23[[#This Row],[UAI ]],[2]!SuiviForumLyceeCibles[[UAI]:[Tél contact 2]],5,0)),"")</f>
        <v/>
      </c>
      <c r="C107" s="31" t="str">
        <f>IFERROR(IF(VLOOKUP(Tableau23[[#This Row],[UAI ]],[2]!SuiviForumLyceeCibles[[UAI]:[Tél contact 2]],6,0)="","",VLOOKUP(Tableau23[[#This Row],[UAI ]],[2]!SuiviForumLyceeCibles[[UAI]:[Tél contact 2]],6,0)),"")</f>
        <v/>
      </c>
      <c r="D107" s="31" t="str">
        <f>IFERROR(VLOOKUP(Tableau23[[#This Row],[UAI ]],[2]!SuiviForumLyceeCibles[[UAI]:[Tél contact 2]],2,0),"")</f>
        <v>Forum d'orientation</v>
      </c>
      <c r="E107" s="50" t="str">
        <f>IFERROR(VLOOKUP(Tableau23[[#This Row],[UAI ]],[2]!SuiviForumLyceeCibles[[UAI]:[Tél contact 2]],3,0),"")</f>
        <v>Lycées ciblés Ingénieur</v>
      </c>
      <c r="F107" s="26" t="s">
        <v>403</v>
      </c>
      <c r="G107" s="26" t="s">
        <v>404</v>
      </c>
      <c r="H107" s="27">
        <v>49</v>
      </c>
      <c r="I107" s="28" t="s">
        <v>405</v>
      </c>
      <c r="J107" s="28" t="str">
        <f>IFERROR(VLOOKUP(Tableau23[[#This Row],[Dpt]],'Table régions'!$A$2:$C$102,3,0),"")</f>
        <v>Pays de la Loire</v>
      </c>
      <c r="K107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107" s="31" t="str">
        <f>IFERROR(IF(VLOOKUP(Tableau23[[#This Row],[UAI ]],[2]!SuiviForumLyceeCibles[[UAI]:[Tél contact 2]],7,0)="","",VLOOKUP(Tableau23[[#This Row],[UAI ]],[2]!SuiviForumLyceeCibles[[UAI]:[Tél contact 2]],7,0)),"")</f>
        <v/>
      </c>
      <c r="M107" s="31" t="str">
        <f>IFERROR(IF(VLOOKUP(Tableau23[[#This Row],[UAI ]],[2]!SuiviForumLyceeCibles[[UAI]:[Tél contact 2]],9,0)="","",VLOOKUP(Tableau23[[#This Row],[UAI ]],[2]!SuiviForumLyceeCibles[[UAI]:[Tél contact 2]],9,0)),"")</f>
        <v/>
      </c>
      <c r="N107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107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107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107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107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107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107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107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107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107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107" s="29"/>
      <c r="AC107" s="29"/>
    </row>
    <row r="108" spans="1:29" s="30" customFormat="1" ht="30" customHeight="1" x14ac:dyDescent="0.25">
      <c r="A108" s="30" t="s">
        <v>207</v>
      </c>
      <c r="B108" s="31" t="str">
        <f>IFERROR(IF(VLOOKUP(Tableau23[[#This Row],[UAI ]],[2]!SuiviForumLyceeCibles[[UAI]:[Tél contact 2]],5,0)="","",VLOOKUP(Tableau23[[#This Row],[UAI ]],[2]!SuiviForumLyceeCibles[[UAI]:[Tél contact 2]],5,0)),"")</f>
        <v/>
      </c>
      <c r="C108" s="31" t="str">
        <f>IFERROR(IF(VLOOKUP(Tableau23[[#This Row],[UAI ]],[2]!SuiviForumLyceeCibles[[UAI]:[Tél contact 2]],6,0)="","",VLOOKUP(Tableau23[[#This Row],[UAI ]],[2]!SuiviForumLyceeCibles[[UAI]:[Tél contact 2]],6,0)),"")</f>
        <v/>
      </c>
      <c r="D108" s="31" t="str">
        <f>IFERROR(VLOOKUP(Tableau23[[#This Row],[UAI ]],[2]!SuiviForumLyceeCibles[[UAI]:[Tél contact 2]],2,0),"")</f>
        <v>Forum d'orientation</v>
      </c>
      <c r="E108" s="50" t="str">
        <f>IFERROR(VLOOKUP(Tableau23[[#This Row],[UAI ]],[2]!SuiviForumLyceeCibles[[UAI]:[Tél contact 2]],3,0),"")</f>
        <v>Lycées ciblés Ingénieur</v>
      </c>
      <c r="F108" s="26" t="s">
        <v>406</v>
      </c>
      <c r="G108" s="26" t="s">
        <v>407</v>
      </c>
      <c r="H108" s="27">
        <v>51</v>
      </c>
      <c r="I108" s="28" t="s">
        <v>408</v>
      </c>
      <c r="J108" s="28" t="str">
        <f>IFERROR(VLOOKUP(Tableau23[[#This Row],[Dpt]],'Table régions'!$A$2:$C$102,3,0),"")</f>
        <v>Grand Est</v>
      </c>
      <c r="K108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108" s="31" t="str">
        <f>IFERROR(IF(VLOOKUP(Tableau23[[#This Row],[UAI ]],[2]!SuiviForumLyceeCibles[[UAI]:[Tél contact 2]],7,0)="","",VLOOKUP(Tableau23[[#This Row],[UAI ]],[2]!SuiviForumLyceeCibles[[UAI]:[Tél contact 2]],7,0)),"")</f>
        <v/>
      </c>
      <c r="M108" s="31" t="str">
        <f>IFERROR(IF(VLOOKUP(Tableau23[[#This Row],[UAI ]],[2]!SuiviForumLyceeCibles[[UAI]:[Tél contact 2]],9,0)="","",VLOOKUP(Tableau23[[#This Row],[UAI ]],[2]!SuiviForumLyceeCibles[[UAI]:[Tél contact 2]],9,0)),"")</f>
        <v/>
      </c>
      <c r="N108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108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108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108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108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108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108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108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108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108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108" s="29"/>
      <c r="AC108" s="29"/>
    </row>
    <row r="109" spans="1:29" s="30" customFormat="1" ht="30" customHeight="1" x14ac:dyDescent="0.25">
      <c r="A109" s="30" t="s">
        <v>207</v>
      </c>
      <c r="B109" s="31" t="str">
        <f>IFERROR(IF(VLOOKUP(Tableau23[[#This Row],[UAI ]],[2]!SuiviForumLyceeCibles[[UAI]:[Tél contact 2]],5,0)="","",VLOOKUP(Tableau23[[#This Row],[UAI ]],[2]!SuiviForumLyceeCibles[[UAI]:[Tél contact 2]],5,0)),"")</f>
        <v/>
      </c>
      <c r="C109" s="31" t="str">
        <f>IFERROR(IF(VLOOKUP(Tableau23[[#This Row],[UAI ]],[2]!SuiviForumLyceeCibles[[UAI]:[Tél contact 2]],6,0)="","",VLOOKUP(Tableau23[[#This Row],[UAI ]],[2]!SuiviForumLyceeCibles[[UAI]:[Tél contact 2]],6,0)),"")</f>
        <v/>
      </c>
      <c r="D109" s="31" t="str">
        <f>IFERROR(VLOOKUP(Tableau23[[#This Row],[UAI ]],[2]!SuiviForumLyceeCibles[[UAI]:[Tél contact 2]],2,0),"")</f>
        <v>Forum d'orientation</v>
      </c>
      <c r="E109" s="50" t="str">
        <f>IFERROR(VLOOKUP(Tableau23[[#This Row],[UAI ]],[2]!SuiviForumLyceeCibles[[UAI]:[Tél contact 2]],3,0),"")</f>
        <v>Lycées ciblés Ingénieur</v>
      </c>
      <c r="F109" s="26" t="s">
        <v>409</v>
      </c>
      <c r="G109" s="26" t="s">
        <v>410</v>
      </c>
      <c r="H109" s="27">
        <v>17</v>
      </c>
      <c r="I109" s="28" t="s">
        <v>411</v>
      </c>
      <c r="J109" s="28" t="str">
        <f>IFERROR(VLOOKUP(Tableau23[[#This Row],[Dpt]],'Table régions'!$A$2:$C$102,3,0),"")</f>
        <v>Nouvelle-Aquitaine</v>
      </c>
      <c r="K109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109" s="31" t="str">
        <f>IFERROR(IF(VLOOKUP(Tableau23[[#This Row],[UAI ]],[2]!SuiviForumLyceeCibles[[UAI]:[Tél contact 2]],7,0)="","",VLOOKUP(Tableau23[[#This Row],[UAI ]],[2]!SuiviForumLyceeCibles[[UAI]:[Tél contact 2]],7,0)),"")</f>
        <v/>
      </c>
      <c r="M109" s="31" t="str">
        <f>IFERROR(IF(VLOOKUP(Tableau23[[#This Row],[UAI ]],[2]!SuiviForumLyceeCibles[[UAI]:[Tél contact 2]],9,0)="","",VLOOKUP(Tableau23[[#This Row],[UAI ]],[2]!SuiviForumLyceeCibles[[UAI]:[Tél contact 2]],9,0)),"")</f>
        <v/>
      </c>
      <c r="N109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109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109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109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109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109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109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109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109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109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109" s="29"/>
      <c r="AC109" s="29"/>
    </row>
    <row r="110" spans="1:29" s="30" customFormat="1" ht="30" customHeight="1" x14ac:dyDescent="0.25">
      <c r="A110" s="30" t="s">
        <v>207</v>
      </c>
      <c r="B110" s="31" t="str">
        <f>IFERROR(IF(VLOOKUP(Tableau23[[#This Row],[UAI ]],[2]!SuiviForumLyceeCibles[[UAI]:[Tél contact 2]],5,0)="","",VLOOKUP(Tableau23[[#This Row],[UAI ]],[2]!SuiviForumLyceeCibles[[UAI]:[Tél contact 2]],5,0)),"")</f>
        <v/>
      </c>
      <c r="C110" s="31" t="str">
        <f>IFERROR(IF(VLOOKUP(Tableau23[[#This Row],[UAI ]],[2]!SuiviForumLyceeCibles[[UAI]:[Tél contact 2]],6,0)="","",VLOOKUP(Tableau23[[#This Row],[UAI ]],[2]!SuiviForumLyceeCibles[[UAI]:[Tél contact 2]],6,0)),"")</f>
        <v/>
      </c>
      <c r="D110" s="31" t="str">
        <f>IFERROR(VLOOKUP(Tableau23[[#This Row],[UAI ]],[2]!SuiviForumLyceeCibles[[UAI]:[Tél contact 2]],2,0),"")</f>
        <v>Forum d'orientation</v>
      </c>
      <c r="E110" s="50" t="str">
        <f>IFERROR(VLOOKUP(Tableau23[[#This Row],[UAI ]],[2]!SuiviForumLyceeCibles[[UAI]:[Tél contact 2]],3,0),"")</f>
        <v>Lycées ciblés Ingénieur</v>
      </c>
      <c r="F110" s="26" t="s">
        <v>412</v>
      </c>
      <c r="G110" s="26" t="s">
        <v>413</v>
      </c>
      <c r="H110" s="27">
        <v>56</v>
      </c>
      <c r="I110" s="28" t="s">
        <v>414</v>
      </c>
      <c r="J110" s="28" t="str">
        <f>IFERROR(VLOOKUP(Tableau23[[#This Row],[Dpt]],'Table régions'!$A$2:$C$102,3,0),"")</f>
        <v>Bretagne</v>
      </c>
      <c r="K110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110" s="31" t="str">
        <f>IFERROR(IF(VLOOKUP(Tableau23[[#This Row],[UAI ]],[2]!SuiviForumLyceeCibles[[UAI]:[Tél contact 2]],7,0)="","",VLOOKUP(Tableau23[[#This Row],[UAI ]],[2]!SuiviForumLyceeCibles[[UAI]:[Tél contact 2]],7,0)),"")</f>
        <v/>
      </c>
      <c r="M110" s="31" t="str">
        <f>IFERROR(IF(VLOOKUP(Tableau23[[#This Row],[UAI ]],[2]!SuiviForumLyceeCibles[[UAI]:[Tél contact 2]],9,0)="","",VLOOKUP(Tableau23[[#This Row],[UAI ]],[2]!SuiviForumLyceeCibles[[UAI]:[Tél contact 2]],9,0)),"")</f>
        <v/>
      </c>
      <c r="N110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110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110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110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110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110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110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110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110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110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110" s="29"/>
      <c r="AC110" s="29"/>
    </row>
    <row r="111" spans="1:29" s="30" customFormat="1" ht="30" customHeight="1" x14ac:dyDescent="0.25">
      <c r="A111" s="30" t="s">
        <v>207</v>
      </c>
      <c r="B111" s="31" t="str">
        <f>IFERROR(IF(VLOOKUP(Tableau23[[#This Row],[UAI ]],[2]!SuiviForumLyceeCibles[[UAI]:[Tél contact 2]],5,0)="","",VLOOKUP(Tableau23[[#This Row],[UAI ]],[2]!SuiviForumLyceeCibles[[UAI]:[Tél contact 2]],5,0)),"")</f>
        <v/>
      </c>
      <c r="C111" s="31" t="str">
        <f>IFERROR(IF(VLOOKUP(Tableau23[[#This Row],[UAI ]],[2]!SuiviForumLyceeCibles[[UAI]:[Tél contact 2]],6,0)="","",VLOOKUP(Tableau23[[#This Row],[UAI ]],[2]!SuiviForumLyceeCibles[[UAI]:[Tél contact 2]],6,0)),"")</f>
        <v/>
      </c>
      <c r="D111" s="31" t="str">
        <f>IFERROR(VLOOKUP(Tableau23[[#This Row],[UAI ]],[2]!SuiviForumLyceeCibles[[UAI]:[Tél contact 2]],2,0),"")</f>
        <v>Forum d'orientation</v>
      </c>
      <c r="E111" s="50" t="str">
        <f>IFERROR(VLOOKUP(Tableau23[[#This Row],[UAI ]],[2]!SuiviForumLyceeCibles[[UAI]:[Tél contact 2]],3,0),"")</f>
        <v>Lycées ciblés Ingénieur</v>
      </c>
      <c r="F111" s="26" t="s">
        <v>415</v>
      </c>
      <c r="G111" s="26" t="s">
        <v>416</v>
      </c>
      <c r="H111" s="27">
        <v>56</v>
      </c>
      <c r="I111" s="28" t="s">
        <v>417</v>
      </c>
      <c r="J111" s="28" t="str">
        <f>IFERROR(VLOOKUP(Tableau23[[#This Row],[Dpt]],'Table régions'!$A$2:$C$102,3,0),"")</f>
        <v>Bretagne</v>
      </c>
      <c r="K111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111" s="31" t="str">
        <f>IFERROR(IF(VLOOKUP(Tableau23[[#This Row],[UAI ]],[2]!SuiviForumLyceeCibles[[UAI]:[Tél contact 2]],7,0)="","",VLOOKUP(Tableau23[[#This Row],[UAI ]],[2]!SuiviForumLyceeCibles[[UAI]:[Tél contact 2]],7,0)),"")</f>
        <v/>
      </c>
      <c r="M111" s="31" t="str">
        <f>IFERROR(IF(VLOOKUP(Tableau23[[#This Row],[UAI ]],[2]!SuiviForumLyceeCibles[[UAI]:[Tél contact 2]],9,0)="","",VLOOKUP(Tableau23[[#This Row],[UAI ]],[2]!SuiviForumLyceeCibles[[UAI]:[Tél contact 2]],9,0)),"")</f>
        <v/>
      </c>
      <c r="N111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111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111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111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111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111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111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111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111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111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111" s="29"/>
      <c r="AC111" s="29"/>
    </row>
    <row r="112" spans="1:29" s="30" customFormat="1" ht="30" customHeight="1" x14ac:dyDescent="0.25">
      <c r="A112" s="30" t="s">
        <v>207</v>
      </c>
      <c r="B112" s="31">
        <f>IFERROR(IF(VLOOKUP(Tableau23[[#This Row],[UAI ]],[2]!SuiviForumLyceeCibles[[UAI]:[Tél contact 2]],5,0)="","",VLOOKUP(Tableau23[[#This Row],[UAI ]],[2]!SuiviForumLyceeCibles[[UAI]:[Tél contact 2]],5,0)),"")</f>
        <v>44461</v>
      </c>
      <c r="C112" s="31">
        <f>IFERROR(IF(VLOOKUP(Tableau23[[#This Row],[UAI ]],[2]!SuiviForumLyceeCibles[[UAI]:[Tél contact 2]],6,0)="","",VLOOKUP(Tableau23[[#This Row],[UAI ]],[2]!SuiviForumLyceeCibles[[UAI]:[Tél contact 2]],6,0)),"")</f>
        <v>44484</v>
      </c>
      <c r="D112" s="31" t="str">
        <f>IFERROR(VLOOKUP(Tableau23[[#This Row],[UAI ]],[2]!SuiviForumLyceeCibles[[UAI]:[Tél contact 2]],2,0),"")</f>
        <v>Forum d'orientation</v>
      </c>
      <c r="E112" s="50" t="str">
        <f>IFERROR(VLOOKUP(Tableau23[[#This Row],[UAI ]],[2]!SuiviForumLyceeCibles[[UAI]:[Tél contact 2]],3,0),"")</f>
        <v>Lycées ciblés Ingénieur</v>
      </c>
      <c r="F112" s="26" t="s">
        <v>418</v>
      </c>
      <c r="G112" s="26" t="s">
        <v>419</v>
      </c>
      <c r="H112" s="27">
        <v>56</v>
      </c>
      <c r="I112" s="28" t="s">
        <v>420</v>
      </c>
      <c r="J112" s="28" t="str">
        <f>IFERROR(VLOOKUP(Tableau23[[#This Row],[Dpt]],'Table régions'!$A$2:$C$102,3,0),"")</f>
        <v>Bretagne</v>
      </c>
      <c r="K112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112" s="31">
        <f>IFERROR(IF(VLOOKUP(Tableau23[[#This Row],[UAI ]],[2]!SuiviForumLyceeCibles[[UAI]:[Tél contact 2]],7,0)="","",VLOOKUP(Tableau23[[#This Row],[UAI ]],[2]!SuiviForumLyceeCibles[[UAI]:[Tél contact 2]],7,0)),"")</f>
        <v>44533</v>
      </c>
      <c r="M112" s="31" t="str">
        <f>IFERROR(IF(VLOOKUP(Tableau23[[#This Row],[UAI ]],[2]!SuiviForumLyceeCibles[[UAI]:[Tél contact 2]],9,0)="","",VLOOKUP(Tableau23[[#This Row],[UAI ]],[2]!SuiviForumLyceeCibles[[UAI]:[Tél contact 2]],9,0)),"")</f>
        <v>après-midi</v>
      </c>
      <c r="N112" s="31" t="str">
        <f>IFERROR(IF(VLOOKUP(Tableau23[[#This Row],[UAI ]],[2]!SuiviForumLyceeCibles[[UAI]:[Tél contact 2]],10,0)="","",VLOOKUP(Tableau23[[#This Row],[UAI ]],[2]!SuiviForumLyceeCibles[[UAI]:[Tél contact 2]],10,0)),"")</f>
        <v>Demande d'absence en cours</v>
      </c>
      <c r="O112" s="31" t="str">
        <f>IFERROR(IF(VLOOKUP(Tableau23[[#This Row],[UAI ]],[2]!SuiviForumLyceeCibles[[UAI]:[Tél contact 2]],17,0)="","",VLOOKUP(Tableau23[[#This Row],[UAI ]],[2]!SuiviForumLyceeCibles[[UAI]:[Tél contact 2]],17,0)),"")</f>
        <v>Contact 6</v>
      </c>
      <c r="P112" s="31" t="str">
        <f>IFERROR(IF(VLOOKUP(Tableau23[[#This Row],[UAI ]],[2]!SuiviForumLyceeCibles[[UAI]:[Tél contact 2]],18,0)="","",VLOOKUP(Tableau23[[#This Row],[UAI ]],[2]!SuiviForumLyceeCibles[[UAI]:[Tél contact 2]],18,0)),"")</f>
        <v>Enseignante maths en série générale</v>
      </c>
      <c r="Q112" s="31" t="str">
        <f>IFERROR(IF(VLOOKUP(Tableau23[[#This Row],[UAI ]],[2]!SuiviForumLyceeCibles[[UAI]:[Tél contact 2]],19,0)="","",VLOOKUP(Tableau23[[#This Row],[UAI ]],[2]!SuiviForumLyceeCibles[[UAI]:[Tél contact 2]],19,0)),"")</f>
        <v>emailcontac6</v>
      </c>
      <c r="R112" s="47">
        <f>IFERROR(IF(VLOOKUP(Tableau23[[#This Row],[UAI ]],[2]!SuiviForumLyceeCibles[[UAI]:[Tél contact 2]],20,0)="","",VLOOKUP(Tableau23[[#This Row],[UAI ]],[2]!SuiviForumLyceeCibles[[UAI]:[Tél contact 2]],20,0)),"")</f>
        <v>200000000</v>
      </c>
      <c r="S112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112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112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112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112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112" s="29"/>
      <c r="AC112" s="29"/>
    </row>
    <row r="113" spans="1:29" s="30" customFormat="1" ht="30" customHeight="1" x14ac:dyDescent="0.25">
      <c r="A113" s="30" t="s">
        <v>207</v>
      </c>
      <c r="B113" s="31" t="str">
        <f>IFERROR(IF(VLOOKUP(Tableau23[[#This Row],[UAI ]],[2]!SuiviForumLyceeCibles[[UAI]:[Tél contact 2]],5,0)="","",VLOOKUP(Tableau23[[#This Row],[UAI ]],[2]!SuiviForumLyceeCibles[[UAI]:[Tél contact 2]],5,0)),"")</f>
        <v/>
      </c>
      <c r="C113" s="31" t="str">
        <f>IFERROR(IF(VLOOKUP(Tableau23[[#This Row],[UAI ]],[2]!SuiviForumLyceeCibles[[UAI]:[Tél contact 2]],6,0)="","",VLOOKUP(Tableau23[[#This Row],[UAI ]],[2]!SuiviForumLyceeCibles[[UAI]:[Tél contact 2]],6,0)),"")</f>
        <v/>
      </c>
      <c r="D113" s="31" t="str">
        <f>IFERROR(VLOOKUP(Tableau23[[#This Row],[UAI ]],[2]!SuiviForumLyceeCibles[[UAI]:[Tél contact 2]],2,0),"")</f>
        <v>Forum d'orientation</v>
      </c>
      <c r="E113" s="50" t="str">
        <f>IFERROR(VLOOKUP(Tableau23[[#This Row],[UAI ]],[2]!SuiviForumLyceeCibles[[UAI]:[Tél contact 2]],3,0),"")</f>
        <v>Lycées ciblés Ingénieur</v>
      </c>
      <c r="F113" s="26" t="s">
        <v>421</v>
      </c>
      <c r="G113" s="26" t="s">
        <v>422</v>
      </c>
      <c r="H113" s="27">
        <v>60</v>
      </c>
      <c r="I113" s="28" t="s">
        <v>423</v>
      </c>
      <c r="J113" s="28" t="str">
        <f>IFERROR(VLOOKUP(Tableau23[[#This Row],[Dpt]],'Table régions'!$A$2:$C$102,3,0),"")</f>
        <v>Hauts-de-France</v>
      </c>
      <c r="K113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113" s="31" t="str">
        <f>IFERROR(IF(VLOOKUP(Tableau23[[#This Row],[UAI ]],[2]!SuiviForumLyceeCibles[[UAI]:[Tél contact 2]],7,0)="","",VLOOKUP(Tableau23[[#This Row],[UAI ]],[2]!SuiviForumLyceeCibles[[UAI]:[Tél contact 2]],7,0)),"")</f>
        <v/>
      </c>
      <c r="M113" s="31" t="str">
        <f>IFERROR(IF(VLOOKUP(Tableau23[[#This Row],[UAI ]],[2]!SuiviForumLyceeCibles[[UAI]:[Tél contact 2]],9,0)="","",VLOOKUP(Tableau23[[#This Row],[UAI ]],[2]!SuiviForumLyceeCibles[[UAI]:[Tél contact 2]],9,0)),"")</f>
        <v/>
      </c>
      <c r="N113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113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113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113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113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113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113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113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113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113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113" s="29"/>
      <c r="AC113" s="29"/>
    </row>
    <row r="114" spans="1:29" s="30" customFormat="1" ht="30" customHeight="1" x14ac:dyDescent="0.25">
      <c r="A114" s="30" t="s">
        <v>207</v>
      </c>
      <c r="B114" s="31" t="str">
        <f>IFERROR(IF(VLOOKUP(Tableau23[[#This Row],[UAI ]],[2]!SuiviForumLyceeCibles[[UAI]:[Tél contact 2]],5,0)="","",VLOOKUP(Tableau23[[#This Row],[UAI ]],[2]!SuiviForumLyceeCibles[[UAI]:[Tél contact 2]],5,0)),"")</f>
        <v/>
      </c>
      <c r="C114" s="31" t="str">
        <f>IFERROR(IF(VLOOKUP(Tableau23[[#This Row],[UAI ]],[2]!SuiviForumLyceeCibles[[UAI]:[Tél contact 2]],6,0)="","",VLOOKUP(Tableau23[[#This Row],[UAI ]],[2]!SuiviForumLyceeCibles[[UAI]:[Tél contact 2]],6,0)),"")</f>
        <v/>
      </c>
      <c r="D114" s="31" t="str">
        <f>IFERROR(VLOOKUP(Tableau23[[#This Row],[UAI ]],[2]!SuiviForumLyceeCibles[[UAI]:[Tél contact 2]],2,0),"")</f>
        <v>Forum d'orientation</v>
      </c>
      <c r="E114" s="50" t="str">
        <f>IFERROR(VLOOKUP(Tableau23[[#This Row],[UAI ]],[2]!SuiviForumLyceeCibles[[UAI]:[Tél contact 2]],3,0),"")</f>
        <v>Lycées ciblés Ingénieur</v>
      </c>
      <c r="F114" s="26" t="s">
        <v>424</v>
      </c>
      <c r="G114" s="26" t="s">
        <v>425</v>
      </c>
      <c r="H114" s="27">
        <v>60</v>
      </c>
      <c r="I114" s="28" t="s">
        <v>426</v>
      </c>
      <c r="J114" s="28" t="str">
        <f>IFERROR(VLOOKUP(Tableau23[[#This Row],[Dpt]],'Table régions'!$A$2:$C$102,3,0),"")</f>
        <v>Hauts-de-France</v>
      </c>
      <c r="K114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114" s="31" t="str">
        <f>IFERROR(IF(VLOOKUP(Tableau23[[#This Row],[UAI ]],[2]!SuiviForumLyceeCibles[[UAI]:[Tél contact 2]],7,0)="","",VLOOKUP(Tableau23[[#This Row],[UAI ]],[2]!SuiviForumLyceeCibles[[UAI]:[Tél contact 2]],7,0)),"")</f>
        <v/>
      </c>
      <c r="M114" s="31" t="str">
        <f>IFERROR(IF(VLOOKUP(Tableau23[[#This Row],[UAI ]],[2]!SuiviForumLyceeCibles[[UAI]:[Tél contact 2]],9,0)="","",VLOOKUP(Tableau23[[#This Row],[UAI ]],[2]!SuiviForumLyceeCibles[[UAI]:[Tél contact 2]],9,0)),"")</f>
        <v/>
      </c>
      <c r="N114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114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114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114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114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114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114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114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114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114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114" s="29"/>
      <c r="AC114" s="29"/>
    </row>
    <row r="115" spans="1:29" s="30" customFormat="1" ht="30" customHeight="1" x14ac:dyDescent="0.25">
      <c r="A115" s="30" t="s">
        <v>207</v>
      </c>
      <c r="B115" s="31" t="str">
        <f>IFERROR(IF(VLOOKUP(Tableau23[[#This Row],[UAI ]],[2]!SuiviForumLyceeCibles[[UAI]:[Tél contact 2]],5,0)="","",VLOOKUP(Tableau23[[#This Row],[UAI ]],[2]!SuiviForumLyceeCibles[[UAI]:[Tél contact 2]],5,0)),"")</f>
        <v/>
      </c>
      <c r="C115" s="31" t="str">
        <f>IFERROR(IF(VLOOKUP(Tableau23[[#This Row],[UAI ]],[2]!SuiviForumLyceeCibles[[UAI]:[Tél contact 2]],6,0)="","",VLOOKUP(Tableau23[[#This Row],[UAI ]],[2]!SuiviForumLyceeCibles[[UAI]:[Tél contact 2]],6,0)),"")</f>
        <v/>
      </c>
      <c r="D115" s="31" t="str">
        <f>IFERROR(VLOOKUP(Tableau23[[#This Row],[UAI ]],[2]!SuiviForumLyceeCibles[[UAI]:[Tél contact 2]],2,0),"")</f>
        <v>Forum d'orientation</v>
      </c>
      <c r="E115" s="50" t="str">
        <f>IFERROR(VLOOKUP(Tableau23[[#This Row],[UAI ]],[2]!SuiviForumLyceeCibles[[UAI]:[Tél contact 2]],3,0),"")</f>
        <v>Lycées ciblés Ingénieur</v>
      </c>
      <c r="F115" s="26" t="s">
        <v>427</v>
      </c>
      <c r="G115" s="26" t="s">
        <v>428</v>
      </c>
      <c r="H115" s="27">
        <v>61</v>
      </c>
      <c r="I115" s="28" t="s">
        <v>429</v>
      </c>
      <c r="J115" s="28" t="str">
        <f>IFERROR(VLOOKUP(Tableau23[[#This Row],[Dpt]],'Table régions'!$A$2:$C$102,3,0),"")</f>
        <v>Normandie</v>
      </c>
      <c r="K115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115" s="31" t="str">
        <f>IFERROR(IF(VLOOKUP(Tableau23[[#This Row],[UAI ]],[2]!SuiviForumLyceeCibles[[UAI]:[Tél contact 2]],7,0)="","",VLOOKUP(Tableau23[[#This Row],[UAI ]],[2]!SuiviForumLyceeCibles[[UAI]:[Tél contact 2]],7,0)),"")</f>
        <v/>
      </c>
      <c r="M115" s="31" t="str">
        <f>IFERROR(IF(VLOOKUP(Tableau23[[#This Row],[UAI ]],[2]!SuiviForumLyceeCibles[[UAI]:[Tél contact 2]],9,0)="","",VLOOKUP(Tableau23[[#This Row],[UAI ]],[2]!SuiviForumLyceeCibles[[UAI]:[Tél contact 2]],9,0)),"")</f>
        <v/>
      </c>
      <c r="N115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115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115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115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115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115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115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115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115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115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115" s="29"/>
      <c r="AC115" s="29"/>
    </row>
    <row r="116" spans="1:29" s="30" customFormat="1" ht="30" customHeight="1" x14ac:dyDescent="0.25">
      <c r="A116" s="30" t="s">
        <v>207</v>
      </c>
      <c r="B116" s="31" t="str">
        <f>IFERROR(IF(VLOOKUP(Tableau23[[#This Row],[UAI ]],[2]!SuiviForumLyceeCibles[[UAI]:[Tél contact 2]],5,0)="","",VLOOKUP(Tableau23[[#This Row],[UAI ]],[2]!SuiviForumLyceeCibles[[UAI]:[Tél contact 2]],5,0)),"")</f>
        <v/>
      </c>
      <c r="C116" s="31" t="str">
        <f>IFERROR(IF(VLOOKUP(Tableau23[[#This Row],[UAI ]],[2]!SuiviForumLyceeCibles[[UAI]:[Tél contact 2]],6,0)="","",VLOOKUP(Tableau23[[#This Row],[UAI ]],[2]!SuiviForumLyceeCibles[[UAI]:[Tél contact 2]],6,0)),"")</f>
        <v/>
      </c>
      <c r="D116" s="31" t="str">
        <f>IFERROR(VLOOKUP(Tableau23[[#This Row],[UAI ]],[2]!SuiviForumLyceeCibles[[UAI]:[Tél contact 2]],2,0),"")</f>
        <v>Forum d'orientation</v>
      </c>
      <c r="E116" s="50" t="str">
        <f>IFERROR(VLOOKUP(Tableau23[[#This Row],[UAI ]],[2]!SuiviForumLyceeCibles[[UAI]:[Tél contact 2]],3,0),"")</f>
        <v>Lycées ciblés Ingénieur</v>
      </c>
      <c r="F116" s="26" t="s">
        <v>430</v>
      </c>
      <c r="G116" s="26" t="s">
        <v>431</v>
      </c>
      <c r="H116" s="27">
        <v>61</v>
      </c>
      <c r="I116" s="28" t="s">
        <v>432</v>
      </c>
      <c r="J116" s="28" t="str">
        <f>IFERROR(VLOOKUP(Tableau23[[#This Row],[Dpt]],'Table régions'!$A$2:$C$102,3,0),"")</f>
        <v>Normandie</v>
      </c>
      <c r="K116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116" s="31" t="str">
        <f>IFERROR(IF(VLOOKUP(Tableau23[[#This Row],[UAI ]],[2]!SuiviForumLyceeCibles[[UAI]:[Tél contact 2]],7,0)="","",VLOOKUP(Tableau23[[#This Row],[UAI ]],[2]!SuiviForumLyceeCibles[[UAI]:[Tél contact 2]],7,0)),"")</f>
        <v/>
      </c>
      <c r="M116" s="31" t="str">
        <f>IFERROR(IF(VLOOKUP(Tableau23[[#This Row],[UAI ]],[2]!SuiviForumLyceeCibles[[UAI]:[Tél contact 2]],9,0)="","",VLOOKUP(Tableau23[[#This Row],[UAI ]],[2]!SuiviForumLyceeCibles[[UAI]:[Tél contact 2]],9,0)),"")</f>
        <v/>
      </c>
      <c r="N116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116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116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116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116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116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116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116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116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116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116" s="29"/>
      <c r="AC116" s="29"/>
    </row>
    <row r="117" spans="1:29" s="30" customFormat="1" ht="30" customHeight="1" x14ac:dyDescent="0.25">
      <c r="A117" s="30" t="s">
        <v>207</v>
      </c>
      <c r="B117" s="31" t="str">
        <f>IFERROR(IF(VLOOKUP(Tableau23[[#This Row],[UAI ]],[2]!SuiviForumLyceeCibles[[UAI]:[Tél contact 2]],5,0)="","",VLOOKUP(Tableau23[[#This Row],[UAI ]],[2]!SuiviForumLyceeCibles[[UAI]:[Tél contact 2]],5,0)),"")</f>
        <v/>
      </c>
      <c r="C117" s="31" t="str">
        <f>IFERROR(IF(VLOOKUP(Tableau23[[#This Row],[UAI ]],[2]!SuiviForumLyceeCibles[[UAI]:[Tél contact 2]],6,0)="","",VLOOKUP(Tableau23[[#This Row],[UAI ]],[2]!SuiviForumLyceeCibles[[UAI]:[Tél contact 2]],6,0)),"")</f>
        <v/>
      </c>
      <c r="D117" s="31" t="str">
        <f>IFERROR(VLOOKUP(Tableau23[[#This Row],[UAI ]],[2]!SuiviForumLyceeCibles[[UAI]:[Tél contact 2]],2,0),"")</f>
        <v>Forum d'orientation</v>
      </c>
      <c r="E117" s="50" t="str">
        <f>IFERROR(VLOOKUP(Tableau23[[#This Row],[UAI ]],[2]!SuiviForumLyceeCibles[[UAI]:[Tél contact 2]],3,0),"")</f>
        <v>Lycées ciblés Ingénieur</v>
      </c>
      <c r="F117" s="26" t="s">
        <v>433</v>
      </c>
      <c r="G117" s="26" t="s">
        <v>434</v>
      </c>
      <c r="H117" s="27">
        <v>72</v>
      </c>
      <c r="I117" s="28" t="s">
        <v>435</v>
      </c>
      <c r="J117" s="28" t="str">
        <f>IFERROR(VLOOKUP(Tableau23[[#This Row],[Dpt]],'Table régions'!$A$2:$C$102,3,0),"")</f>
        <v>Pays de la Loire</v>
      </c>
      <c r="K117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117" s="31" t="str">
        <f>IFERROR(IF(VLOOKUP(Tableau23[[#This Row],[UAI ]],[2]!SuiviForumLyceeCibles[[UAI]:[Tél contact 2]],7,0)="","",VLOOKUP(Tableau23[[#This Row],[UAI ]],[2]!SuiviForumLyceeCibles[[UAI]:[Tél contact 2]],7,0)),"")</f>
        <v/>
      </c>
      <c r="M117" s="31" t="str">
        <f>IFERROR(IF(VLOOKUP(Tableau23[[#This Row],[UAI ]],[2]!SuiviForumLyceeCibles[[UAI]:[Tél contact 2]],9,0)="","",VLOOKUP(Tableau23[[#This Row],[UAI ]],[2]!SuiviForumLyceeCibles[[UAI]:[Tél contact 2]],9,0)),"")</f>
        <v/>
      </c>
      <c r="N117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117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117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117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117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117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117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117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117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117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117" s="29"/>
      <c r="AC117" s="29"/>
    </row>
    <row r="118" spans="1:29" s="30" customFormat="1" ht="30" customHeight="1" x14ac:dyDescent="0.25">
      <c r="A118" s="30" t="s">
        <v>207</v>
      </c>
      <c r="B118" s="31" t="str">
        <f>IFERROR(IF(VLOOKUP(Tableau23[[#This Row],[UAI ]],[2]!SuiviForumLyceeCibles[[UAI]:[Tél contact 2]],5,0)="","",VLOOKUP(Tableau23[[#This Row],[UAI ]],[2]!SuiviForumLyceeCibles[[UAI]:[Tél contact 2]],5,0)),"")</f>
        <v/>
      </c>
      <c r="C118" s="31" t="str">
        <f>IFERROR(IF(VLOOKUP(Tableau23[[#This Row],[UAI ]],[2]!SuiviForumLyceeCibles[[UAI]:[Tél contact 2]],6,0)="","",VLOOKUP(Tableau23[[#This Row],[UAI ]],[2]!SuiviForumLyceeCibles[[UAI]:[Tél contact 2]],6,0)),"")</f>
        <v/>
      </c>
      <c r="D118" s="31" t="str">
        <f>IFERROR(VLOOKUP(Tableau23[[#This Row],[UAI ]],[2]!SuiviForumLyceeCibles[[UAI]:[Tél contact 2]],2,0),"")</f>
        <v>Forum d'orientation</v>
      </c>
      <c r="E118" s="50" t="str">
        <f>IFERROR(VLOOKUP(Tableau23[[#This Row],[UAI ]],[2]!SuiviForumLyceeCibles[[UAI]:[Tél contact 2]],3,0),"")</f>
        <v>Lycées ciblés Ingénieur</v>
      </c>
      <c r="F118" s="26" t="s">
        <v>436</v>
      </c>
      <c r="G118" s="26" t="s">
        <v>437</v>
      </c>
      <c r="H118" s="27">
        <v>75</v>
      </c>
      <c r="I118" s="28" t="s">
        <v>438</v>
      </c>
      <c r="J118" s="28" t="str">
        <f>IFERROR(VLOOKUP(Tableau23[[#This Row],[Dpt]],'Table régions'!$A$2:$C$102,3,0),"")</f>
        <v>Île-de-France</v>
      </c>
      <c r="K118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118" s="31" t="str">
        <f>IFERROR(IF(VLOOKUP(Tableau23[[#This Row],[UAI ]],[2]!SuiviForumLyceeCibles[[UAI]:[Tél contact 2]],7,0)="","",VLOOKUP(Tableau23[[#This Row],[UAI ]],[2]!SuiviForumLyceeCibles[[UAI]:[Tél contact 2]],7,0)),"")</f>
        <v/>
      </c>
      <c r="M118" s="31" t="str">
        <f>IFERROR(IF(VLOOKUP(Tableau23[[#This Row],[UAI ]],[2]!SuiviForumLyceeCibles[[UAI]:[Tél contact 2]],9,0)="","",VLOOKUP(Tableau23[[#This Row],[UAI ]],[2]!SuiviForumLyceeCibles[[UAI]:[Tél contact 2]],9,0)),"")</f>
        <v/>
      </c>
      <c r="N118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118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118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118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118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118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118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118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118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118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118" s="29"/>
      <c r="AC118" s="29"/>
    </row>
    <row r="119" spans="1:29" s="30" customFormat="1" ht="30" customHeight="1" x14ac:dyDescent="0.25">
      <c r="A119" s="30" t="s">
        <v>207</v>
      </c>
      <c r="B119" s="31" t="str">
        <f>IFERROR(IF(VLOOKUP(Tableau23[[#This Row],[UAI ]],[2]!SuiviForumLyceeCibles[[UAI]:[Tél contact 2]],5,0)="","",VLOOKUP(Tableau23[[#This Row],[UAI ]],[2]!SuiviForumLyceeCibles[[UAI]:[Tél contact 2]],5,0)),"")</f>
        <v/>
      </c>
      <c r="C119" s="31" t="str">
        <f>IFERROR(IF(VLOOKUP(Tableau23[[#This Row],[UAI ]],[2]!SuiviForumLyceeCibles[[UAI]:[Tél contact 2]],6,0)="","",VLOOKUP(Tableau23[[#This Row],[UAI ]],[2]!SuiviForumLyceeCibles[[UAI]:[Tél contact 2]],6,0)),"")</f>
        <v/>
      </c>
      <c r="D119" s="31" t="str">
        <f>IFERROR(VLOOKUP(Tableau23[[#This Row],[UAI ]],[2]!SuiviForumLyceeCibles[[UAI]:[Tél contact 2]],2,0),"")</f>
        <v>Forum d'orientation</v>
      </c>
      <c r="E119" s="50" t="str">
        <f>IFERROR(VLOOKUP(Tableau23[[#This Row],[UAI ]],[2]!SuiviForumLyceeCibles[[UAI]:[Tél contact 2]],3,0),"")</f>
        <v>Lycées ciblés Ingénieur</v>
      </c>
      <c r="F119" s="26" t="s">
        <v>439</v>
      </c>
      <c r="G119" s="26" t="s">
        <v>440</v>
      </c>
      <c r="H119" s="27">
        <v>18</v>
      </c>
      <c r="I119" s="28" t="s">
        <v>441</v>
      </c>
      <c r="J119" s="28" t="str">
        <f>IFERROR(VLOOKUP(Tableau23[[#This Row],[Dpt]],'Table régions'!$A$2:$C$102,3,0),"")</f>
        <v>Centre-Val de Loire</v>
      </c>
      <c r="K119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119" s="31" t="str">
        <f>IFERROR(IF(VLOOKUP(Tableau23[[#This Row],[UAI ]],[2]!SuiviForumLyceeCibles[[UAI]:[Tél contact 2]],7,0)="","",VLOOKUP(Tableau23[[#This Row],[UAI ]],[2]!SuiviForumLyceeCibles[[UAI]:[Tél contact 2]],7,0)),"")</f>
        <v/>
      </c>
      <c r="M119" s="31" t="str">
        <f>IFERROR(IF(VLOOKUP(Tableau23[[#This Row],[UAI ]],[2]!SuiviForumLyceeCibles[[UAI]:[Tél contact 2]],9,0)="","",VLOOKUP(Tableau23[[#This Row],[UAI ]],[2]!SuiviForumLyceeCibles[[UAI]:[Tél contact 2]],9,0)),"")</f>
        <v/>
      </c>
      <c r="N119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119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119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119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119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119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119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119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119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119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119" s="29"/>
      <c r="AC119" s="29"/>
    </row>
    <row r="120" spans="1:29" s="30" customFormat="1" ht="30" customHeight="1" x14ac:dyDescent="0.25">
      <c r="A120" s="30" t="s">
        <v>207</v>
      </c>
      <c r="B120" s="31" t="str">
        <f>IFERROR(IF(VLOOKUP(Tableau23[[#This Row],[UAI ]],[2]!SuiviForumLyceeCibles[[UAI]:[Tél contact 2]],5,0)="","",VLOOKUP(Tableau23[[#This Row],[UAI ]],[2]!SuiviForumLyceeCibles[[UAI]:[Tél contact 2]],5,0)),"")</f>
        <v/>
      </c>
      <c r="C120" s="31" t="str">
        <f>IFERROR(IF(VLOOKUP(Tableau23[[#This Row],[UAI ]],[2]!SuiviForumLyceeCibles[[UAI]:[Tél contact 2]],6,0)="","",VLOOKUP(Tableau23[[#This Row],[UAI ]],[2]!SuiviForumLyceeCibles[[UAI]:[Tél contact 2]],6,0)),"")</f>
        <v/>
      </c>
      <c r="D120" s="31" t="str">
        <f>IFERROR(VLOOKUP(Tableau23[[#This Row],[UAI ]],[2]!SuiviForumLyceeCibles[[UAI]:[Tél contact 2]],2,0),"")</f>
        <v>Forum d'orientation</v>
      </c>
      <c r="E120" s="50" t="str">
        <f>IFERROR(VLOOKUP(Tableau23[[#This Row],[UAI ]],[2]!SuiviForumLyceeCibles[[UAI]:[Tél contact 2]],3,0),"")</f>
        <v>Lycées ciblés Ingénieur</v>
      </c>
      <c r="F120" s="26" t="s">
        <v>442</v>
      </c>
      <c r="G120" s="26" t="s">
        <v>443</v>
      </c>
      <c r="H120" s="27">
        <v>76</v>
      </c>
      <c r="I120" s="28" t="s">
        <v>444</v>
      </c>
      <c r="J120" s="28" t="str">
        <f>IFERROR(VLOOKUP(Tableau23[[#This Row],[Dpt]],'Table régions'!$A$2:$C$102,3,0),"")</f>
        <v>Normandie</v>
      </c>
      <c r="K120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120" s="31" t="str">
        <f>IFERROR(IF(VLOOKUP(Tableau23[[#This Row],[UAI ]],[2]!SuiviForumLyceeCibles[[UAI]:[Tél contact 2]],7,0)="","",VLOOKUP(Tableau23[[#This Row],[UAI ]],[2]!SuiviForumLyceeCibles[[UAI]:[Tél contact 2]],7,0)),"")</f>
        <v/>
      </c>
      <c r="M120" s="31" t="str">
        <f>IFERROR(IF(VLOOKUP(Tableau23[[#This Row],[UAI ]],[2]!SuiviForumLyceeCibles[[UAI]:[Tél contact 2]],9,0)="","",VLOOKUP(Tableau23[[#This Row],[UAI ]],[2]!SuiviForumLyceeCibles[[UAI]:[Tél contact 2]],9,0)),"")</f>
        <v/>
      </c>
      <c r="N120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120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120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120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120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120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120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120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120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120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120" s="29"/>
      <c r="AC120" s="29"/>
    </row>
    <row r="121" spans="1:29" s="30" customFormat="1" ht="30" customHeight="1" x14ac:dyDescent="0.25">
      <c r="A121" s="30" t="s">
        <v>207</v>
      </c>
      <c r="B121" s="31" t="str">
        <f>IFERROR(IF(VLOOKUP(Tableau23[[#This Row],[UAI ]],[2]!SuiviForumLyceeCibles[[UAI]:[Tél contact 2]],5,0)="","",VLOOKUP(Tableau23[[#This Row],[UAI ]],[2]!SuiviForumLyceeCibles[[UAI]:[Tél contact 2]],5,0)),"")</f>
        <v/>
      </c>
      <c r="C121" s="31" t="str">
        <f>IFERROR(IF(VLOOKUP(Tableau23[[#This Row],[UAI ]],[2]!SuiviForumLyceeCibles[[UAI]:[Tél contact 2]],6,0)="","",VLOOKUP(Tableau23[[#This Row],[UAI ]],[2]!SuiviForumLyceeCibles[[UAI]:[Tél contact 2]],6,0)),"")</f>
        <v/>
      </c>
      <c r="D121" s="31" t="str">
        <f>IFERROR(VLOOKUP(Tableau23[[#This Row],[UAI ]],[2]!SuiviForumLyceeCibles[[UAI]:[Tél contact 2]],2,0),"")</f>
        <v>Forum d'orientation</v>
      </c>
      <c r="E121" s="50" t="str">
        <f>IFERROR(VLOOKUP(Tableau23[[#This Row],[UAI ]],[2]!SuiviForumLyceeCibles[[UAI]:[Tél contact 2]],3,0),"")</f>
        <v>Lycées ciblés Ingénieur</v>
      </c>
      <c r="F121" s="26" t="s">
        <v>445</v>
      </c>
      <c r="G121" s="26" t="s">
        <v>446</v>
      </c>
      <c r="H121" s="27">
        <v>76</v>
      </c>
      <c r="I121" s="28" t="s">
        <v>447</v>
      </c>
      <c r="J121" s="28" t="str">
        <f>IFERROR(VLOOKUP(Tableau23[[#This Row],[Dpt]],'Table régions'!$A$2:$C$102,3,0),"")</f>
        <v>Normandie</v>
      </c>
      <c r="K121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121" s="31" t="str">
        <f>IFERROR(IF(VLOOKUP(Tableau23[[#This Row],[UAI ]],[2]!SuiviForumLyceeCibles[[UAI]:[Tél contact 2]],7,0)="","",VLOOKUP(Tableau23[[#This Row],[UAI ]],[2]!SuiviForumLyceeCibles[[UAI]:[Tél contact 2]],7,0)),"")</f>
        <v/>
      </c>
      <c r="M121" s="31" t="str">
        <f>IFERROR(IF(VLOOKUP(Tableau23[[#This Row],[UAI ]],[2]!SuiviForumLyceeCibles[[UAI]:[Tél contact 2]],9,0)="","",VLOOKUP(Tableau23[[#This Row],[UAI ]],[2]!SuiviForumLyceeCibles[[UAI]:[Tél contact 2]],9,0)),"")</f>
        <v/>
      </c>
      <c r="N121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121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121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121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121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121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121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121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121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121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121" s="29"/>
      <c r="AC121" s="29"/>
    </row>
    <row r="122" spans="1:29" s="30" customFormat="1" ht="30" customHeight="1" x14ac:dyDescent="0.25">
      <c r="A122" s="30" t="s">
        <v>207</v>
      </c>
      <c r="B122" s="31" t="str">
        <f>IFERROR(IF(VLOOKUP(Tableau23[[#This Row],[UAI ]],[2]!SuiviForumLyceeCibles[[UAI]:[Tél contact 2]],5,0)="","",VLOOKUP(Tableau23[[#This Row],[UAI ]],[2]!SuiviForumLyceeCibles[[UAI]:[Tél contact 2]],5,0)),"")</f>
        <v/>
      </c>
      <c r="C122" s="31" t="str">
        <f>IFERROR(IF(VLOOKUP(Tableau23[[#This Row],[UAI ]],[2]!SuiviForumLyceeCibles[[UAI]:[Tél contact 2]],6,0)="","",VLOOKUP(Tableau23[[#This Row],[UAI ]],[2]!SuiviForumLyceeCibles[[UAI]:[Tél contact 2]],6,0)),"")</f>
        <v/>
      </c>
      <c r="D122" s="31" t="str">
        <f>IFERROR(VLOOKUP(Tableau23[[#This Row],[UAI ]],[2]!SuiviForumLyceeCibles[[UAI]:[Tél contact 2]],2,0),"")</f>
        <v>Forum d'orientation</v>
      </c>
      <c r="E122" s="50" t="str">
        <f>IFERROR(VLOOKUP(Tableau23[[#This Row],[UAI ]],[2]!SuiviForumLyceeCibles[[UAI]:[Tél contact 2]],3,0),"")</f>
        <v>Lycées ciblés Ingénieur</v>
      </c>
      <c r="F122" s="26" t="s">
        <v>448</v>
      </c>
      <c r="G122" s="26" t="s">
        <v>449</v>
      </c>
      <c r="H122" s="27">
        <v>77</v>
      </c>
      <c r="I122" s="28" t="s">
        <v>450</v>
      </c>
      <c r="J122" s="28" t="str">
        <f>IFERROR(VLOOKUP(Tableau23[[#This Row],[Dpt]],'Table régions'!$A$2:$C$102,3,0),"")</f>
        <v>Île-de-France</v>
      </c>
      <c r="K122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122" s="31" t="str">
        <f>IFERROR(IF(VLOOKUP(Tableau23[[#This Row],[UAI ]],[2]!SuiviForumLyceeCibles[[UAI]:[Tél contact 2]],7,0)="","",VLOOKUP(Tableau23[[#This Row],[UAI ]],[2]!SuiviForumLyceeCibles[[UAI]:[Tél contact 2]],7,0)),"")</f>
        <v/>
      </c>
      <c r="M122" s="31" t="str">
        <f>IFERROR(IF(VLOOKUP(Tableau23[[#This Row],[UAI ]],[2]!SuiviForumLyceeCibles[[UAI]:[Tél contact 2]],9,0)="","",VLOOKUP(Tableau23[[#This Row],[UAI ]],[2]!SuiviForumLyceeCibles[[UAI]:[Tél contact 2]],9,0)),"")</f>
        <v/>
      </c>
      <c r="N122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122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122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122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122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122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122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122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122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122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X122" s="30" t="s">
        <v>15</v>
      </c>
      <c r="AB122" s="29"/>
      <c r="AC122" s="29"/>
    </row>
    <row r="123" spans="1:29" s="30" customFormat="1" ht="30" customHeight="1" x14ac:dyDescent="0.25">
      <c r="A123" s="30" t="s">
        <v>207</v>
      </c>
      <c r="B123" s="31" t="str">
        <f>IFERROR(IF(VLOOKUP(Tableau23[[#This Row],[UAI ]],[2]!SuiviForumLyceeCibles[[UAI]:[Tél contact 2]],5,0)="","",VLOOKUP(Tableau23[[#This Row],[UAI ]],[2]!SuiviForumLyceeCibles[[UAI]:[Tél contact 2]],5,0)),"")</f>
        <v/>
      </c>
      <c r="C123" s="31" t="str">
        <f>IFERROR(IF(VLOOKUP(Tableau23[[#This Row],[UAI ]],[2]!SuiviForumLyceeCibles[[UAI]:[Tél contact 2]],6,0)="","",VLOOKUP(Tableau23[[#This Row],[UAI ]],[2]!SuiviForumLyceeCibles[[UAI]:[Tél contact 2]],6,0)),"")</f>
        <v/>
      </c>
      <c r="D123" s="31" t="str">
        <f>IFERROR(VLOOKUP(Tableau23[[#This Row],[UAI ]],[2]!SuiviForumLyceeCibles[[UAI]:[Tél contact 2]],2,0),"")</f>
        <v>Forum d'orientation</v>
      </c>
      <c r="E123" s="50" t="str">
        <f>IFERROR(VLOOKUP(Tableau23[[#This Row],[UAI ]],[2]!SuiviForumLyceeCibles[[UAI]:[Tél contact 2]],3,0),"")</f>
        <v>Lycées ciblés Ingénieur</v>
      </c>
      <c r="F123" s="26" t="s">
        <v>451</v>
      </c>
      <c r="G123" s="26" t="s">
        <v>452</v>
      </c>
      <c r="H123" s="27">
        <v>78</v>
      </c>
      <c r="I123" s="28" t="s">
        <v>453</v>
      </c>
      <c r="J123" s="28" t="str">
        <f>IFERROR(VLOOKUP(Tableau23[[#This Row],[Dpt]],'Table régions'!$A$2:$C$102,3,0),"")</f>
        <v>Île-de-France</v>
      </c>
      <c r="K123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123" s="31" t="str">
        <f>IFERROR(IF(VLOOKUP(Tableau23[[#This Row],[UAI ]],[2]!SuiviForumLyceeCibles[[UAI]:[Tél contact 2]],7,0)="","",VLOOKUP(Tableau23[[#This Row],[UAI ]],[2]!SuiviForumLyceeCibles[[UAI]:[Tél contact 2]],7,0)),"")</f>
        <v/>
      </c>
      <c r="M123" s="31" t="str">
        <f>IFERROR(IF(VLOOKUP(Tableau23[[#This Row],[UAI ]],[2]!SuiviForumLyceeCibles[[UAI]:[Tél contact 2]],9,0)="","",VLOOKUP(Tableau23[[#This Row],[UAI ]],[2]!SuiviForumLyceeCibles[[UAI]:[Tél contact 2]],9,0)),"")</f>
        <v/>
      </c>
      <c r="N123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123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123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123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123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123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123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123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123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123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123" s="29"/>
      <c r="AC123" s="29"/>
    </row>
    <row r="124" spans="1:29" s="30" customFormat="1" ht="30" customHeight="1" x14ac:dyDescent="0.25">
      <c r="A124" s="30" t="s">
        <v>207</v>
      </c>
      <c r="B124" s="31" t="str">
        <f>IFERROR(IF(VLOOKUP(Tableau23[[#This Row],[UAI ]],[2]!SuiviForumLyceeCibles[[UAI]:[Tél contact 2]],5,0)="","",VLOOKUP(Tableau23[[#This Row],[UAI ]],[2]!SuiviForumLyceeCibles[[UAI]:[Tél contact 2]],5,0)),"")</f>
        <v/>
      </c>
      <c r="C124" s="31" t="str">
        <f>IFERROR(IF(VLOOKUP(Tableau23[[#This Row],[UAI ]],[2]!SuiviForumLyceeCibles[[UAI]:[Tél contact 2]],6,0)="","",VLOOKUP(Tableau23[[#This Row],[UAI ]],[2]!SuiviForumLyceeCibles[[UAI]:[Tél contact 2]],6,0)),"")</f>
        <v/>
      </c>
      <c r="D124" s="31" t="str">
        <f>IFERROR(VLOOKUP(Tableau23[[#This Row],[UAI ]],[2]!SuiviForumLyceeCibles[[UAI]:[Tél contact 2]],2,0),"")</f>
        <v>Forum d'orientation</v>
      </c>
      <c r="E124" s="50" t="str">
        <f>IFERROR(VLOOKUP(Tableau23[[#This Row],[UAI ]],[2]!SuiviForumLyceeCibles[[UAI]:[Tél contact 2]],3,0),"")</f>
        <v>Lycées ciblés Ingénieur</v>
      </c>
      <c r="F124" s="26" t="s">
        <v>454</v>
      </c>
      <c r="G124" s="26" t="s">
        <v>455</v>
      </c>
      <c r="H124" s="27">
        <v>78</v>
      </c>
      <c r="I124" s="28" t="s">
        <v>456</v>
      </c>
      <c r="J124" s="28" t="str">
        <f>IFERROR(VLOOKUP(Tableau23[[#This Row],[Dpt]],'Table régions'!$A$2:$C$102,3,0),"")</f>
        <v>Île-de-France</v>
      </c>
      <c r="K124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124" s="31" t="str">
        <f>IFERROR(IF(VLOOKUP(Tableau23[[#This Row],[UAI ]],[2]!SuiviForumLyceeCibles[[UAI]:[Tél contact 2]],7,0)="","",VLOOKUP(Tableau23[[#This Row],[UAI ]],[2]!SuiviForumLyceeCibles[[UAI]:[Tél contact 2]],7,0)),"")</f>
        <v/>
      </c>
      <c r="M124" s="31" t="str">
        <f>IFERROR(IF(VLOOKUP(Tableau23[[#This Row],[UAI ]],[2]!SuiviForumLyceeCibles[[UAI]:[Tél contact 2]],9,0)="","",VLOOKUP(Tableau23[[#This Row],[UAI ]],[2]!SuiviForumLyceeCibles[[UAI]:[Tél contact 2]],9,0)),"")</f>
        <v/>
      </c>
      <c r="N124" s="31" t="str">
        <f>IFERROR(IF(VLOOKUP(Tableau23[[#This Row],[UAI ]],[2]!SuiviForumLyceeCibles[[UAI]:[Tél contact 2]],10,0)="","",VLOOKUP(Tableau23[[#This Row],[UAI ]],[2]!SuiviForumLyceeCibles[[UAI]:[Tél contact 2]],10,0)),"")</f>
        <v>Demande de présentation</v>
      </c>
      <c r="O124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124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124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124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124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124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124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124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124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124" s="29"/>
      <c r="AC124" s="29"/>
    </row>
    <row r="125" spans="1:29" s="30" customFormat="1" ht="30" customHeight="1" x14ac:dyDescent="0.25">
      <c r="A125" s="30" t="s">
        <v>207</v>
      </c>
      <c r="B125" s="31" t="str">
        <f>IFERROR(IF(VLOOKUP(Tableau23[[#This Row],[UAI ]],[2]!SuiviForumLyceeCibles[[UAI]:[Tél contact 2]],5,0)="","",VLOOKUP(Tableau23[[#This Row],[UAI ]],[2]!SuiviForumLyceeCibles[[UAI]:[Tél contact 2]],5,0)),"")</f>
        <v/>
      </c>
      <c r="C125" s="31" t="str">
        <f>IFERROR(IF(VLOOKUP(Tableau23[[#This Row],[UAI ]],[2]!SuiviForumLyceeCibles[[UAI]:[Tél contact 2]],6,0)="","",VLOOKUP(Tableau23[[#This Row],[UAI ]],[2]!SuiviForumLyceeCibles[[UAI]:[Tél contact 2]],6,0)),"")</f>
        <v/>
      </c>
      <c r="D125" s="31" t="str">
        <f>IFERROR(VLOOKUP(Tableau23[[#This Row],[UAI ]],[2]!SuiviForumLyceeCibles[[UAI]:[Tél contact 2]],2,0),"")</f>
        <v>Forum d'orientation</v>
      </c>
      <c r="E125" s="50" t="str">
        <f>IFERROR(VLOOKUP(Tableau23[[#This Row],[UAI ]],[2]!SuiviForumLyceeCibles[[UAI]:[Tél contact 2]],3,0),"")</f>
        <v>Lycées ciblés Ingénieur</v>
      </c>
      <c r="F125" s="26" t="s">
        <v>457</v>
      </c>
      <c r="G125" s="26" t="s">
        <v>458</v>
      </c>
      <c r="H125" s="27">
        <v>78</v>
      </c>
      <c r="I125" s="28" t="s">
        <v>459</v>
      </c>
      <c r="J125" s="28" t="str">
        <f>IFERROR(VLOOKUP(Tableau23[[#This Row],[Dpt]],'Table régions'!$A$2:$C$102,3,0),"")</f>
        <v>Île-de-France</v>
      </c>
      <c r="K125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125" s="31" t="str">
        <f>IFERROR(IF(VLOOKUP(Tableau23[[#This Row],[UAI ]],[2]!SuiviForumLyceeCibles[[UAI]:[Tél contact 2]],7,0)="","",VLOOKUP(Tableau23[[#This Row],[UAI ]],[2]!SuiviForumLyceeCibles[[UAI]:[Tél contact 2]],7,0)),"")</f>
        <v/>
      </c>
      <c r="M125" s="31" t="str">
        <f>IFERROR(IF(VLOOKUP(Tableau23[[#This Row],[UAI ]],[2]!SuiviForumLyceeCibles[[UAI]:[Tél contact 2]],9,0)="","",VLOOKUP(Tableau23[[#This Row],[UAI ]],[2]!SuiviForumLyceeCibles[[UAI]:[Tél contact 2]],9,0)),"")</f>
        <v/>
      </c>
      <c r="N125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125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125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125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125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125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125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125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125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125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125" s="29"/>
      <c r="AC125" s="29"/>
    </row>
    <row r="126" spans="1:29" s="30" customFormat="1" ht="30" customHeight="1" x14ac:dyDescent="0.25">
      <c r="A126" s="30" t="s">
        <v>207</v>
      </c>
      <c r="B126" s="31" t="str">
        <f>IFERROR(IF(VLOOKUP(Tableau23[[#This Row],[UAI ]],[2]!SuiviForumLyceeCibles[[UAI]:[Tél contact 2]],5,0)="","",VLOOKUP(Tableau23[[#This Row],[UAI ]],[2]!SuiviForumLyceeCibles[[UAI]:[Tél contact 2]],5,0)),"")</f>
        <v/>
      </c>
      <c r="C126" s="31" t="str">
        <f>IFERROR(IF(VLOOKUP(Tableau23[[#This Row],[UAI ]],[2]!SuiviForumLyceeCibles[[UAI]:[Tél contact 2]],6,0)="","",VLOOKUP(Tableau23[[#This Row],[UAI ]],[2]!SuiviForumLyceeCibles[[UAI]:[Tél contact 2]],6,0)),"")</f>
        <v/>
      </c>
      <c r="D126" s="31" t="str">
        <f>IFERROR(VLOOKUP(Tableau23[[#This Row],[UAI ]],[2]!SuiviForumLyceeCibles[[UAI]:[Tél contact 2]],2,0),"")</f>
        <v>Forum d'orientation</v>
      </c>
      <c r="E126" s="50" t="str">
        <f>IFERROR(VLOOKUP(Tableau23[[#This Row],[UAI ]],[2]!SuiviForumLyceeCibles[[UAI]:[Tél contact 2]],3,0),"")</f>
        <v>Lycées ciblés Ingénieur</v>
      </c>
      <c r="F126" s="26" t="s">
        <v>460</v>
      </c>
      <c r="G126" s="26" t="s">
        <v>461</v>
      </c>
      <c r="H126" s="27">
        <v>85</v>
      </c>
      <c r="I126" s="28" t="s">
        <v>462</v>
      </c>
      <c r="J126" s="28" t="str">
        <f>IFERROR(VLOOKUP(Tableau23[[#This Row],[Dpt]],'Table régions'!$A$2:$C$102,3,0),"")</f>
        <v>Pays de la Loire</v>
      </c>
      <c r="K126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126" s="31" t="str">
        <f>IFERROR(IF(VLOOKUP(Tableau23[[#This Row],[UAI ]],[2]!SuiviForumLyceeCibles[[UAI]:[Tél contact 2]],7,0)="","",VLOOKUP(Tableau23[[#This Row],[UAI ]],[2]!SuiviForumLyceeCibles[[UAI]:[Tél contact 2]],7,0)),"")</f>
        <v/>
      </c>
      <c r="M126" s="31" t="str">
        <f>IFERROR(IF(VLOOKUP(Tableau23[[#This Row],[UAI ]],[2]!SuiviForumLyceeCibles[[UAI]:[Tél contact 2]],9,0)="","",VLOOKUP(Tableau23[[#This Row],[UAI ]],[2]!SuiviForumLyceeCibles[[UAI]:[Tél contact 2]],9,0)),"")</f>
        <v/>
      </c>
      <c r="N126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126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126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126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126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126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126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126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126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126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126" s="29"/>
      <c r="AC126" s="29"/>
    </row>
    <row r="127" spans="1:29" s="30" customFormat="1" ht="30" customHeight="1" x14ac:dyDescent="0.25">
      <c r="A127" s="30" t="s">
        <v>207</v>
      </c>
      <c r="B127" s="31" t="str">
        <f>IFERROR(IF(VLOOKUP(Tableau23[[#This Row],[UAI ]],[2]!SuiviForumLyceeCibles[[UAI]:[Tél contact 2]],5,0)="","",VLOOKUP(Tableau23[[#This Row],[UAI ]],[2]!SuiviForumLyceeCibles[[UAI]:[Tél contact 2]],5,0)),"")</f>
        <v/>
      </c>
      <c r="C127" s="31" t="str">
        <f>IFERROR(IF(VLOOKUP(Tableau23[[#This Row],[UAI ]],[2]!SuiviForumLyceeCibles[[UAI]:[Tél contact 2]],6,0)="","",VLOOKUP(Tableau23[[#This Row],[UAI ]],[2]!SuiviForumLyceeCibles[[UAI]:[Tél contact 2]],6,0)),"")</f>
        <v/>
      </c>
      <c r="D127" s="31" t="str">
        <f>IFERROR(VLOOKUP(Tableau23[[#This Row],[UAI ]],[2]!SuiviForumLyceeCibles[[UAI]:[Tél contact 2]],2,0),"")</f>
        <v>Forum d'orientation</v>
      </c>
      <c r="E127" s="50" t="str">
        <f>IFERROR(VLOOKUP(Tableau23[[#This Row],[UAI ]],[2]!SuiviForumLyceeCibles[[UAI]:[Tél contact 2]],3,0),"")</f>
        <v>Lycées ciblés Ingénieur</v>
      </c>
      <c r="F127" s="26" t="s">
        <v>463</v>
      </c>
      <c r="G127" s="26" t="s">
        <v>464</v>
      </c>
      <c r="H127" s="27">
        <v>85</v>
      </c>
      <c r="I127" s="28" t="s">
        <v>465</v>
      </c>
      <c r="J127" s="28" t="str">
        <f>IFERROR(VLOOKUP(Tableau23[[#This Row],[Dpt]],'Table régions'!$A$2:$C$102,3,0),"")</f>
        <v>Pays de la Loire</v>
      </c>
      <c r="K127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127" s="31" t="str">
        <f>IFERROR(IF(VLOOKUP(Tableau23[[#This Row],[UAI ]],[2]!SuiviForumLyceeCibles[[UAI]:[Tél contact 2]],7,0)="","",VLOOKUP(Tableau23[[#This Row],[UAI ]],[2]!SuiviForumLyceeCibles[[UAI]:[Tél contact 2]],7,0)),"")</f>
        <v/>
      </c>
      <c r="M127" s="31" t="str">
        <f>IFERROR(IF(VLOOKUP(Tableau23[[#This Row],[UAI ]],[2]!SuiviForumLyceeCibles[[UAI]:[Tél contact 2]],9,0)="","",VLOOKUP(Tableau23[[#This Row],[UAI ]],[2]!SuiviForumLyceeCibles[[UAI]:[Tél contact 2]],9,0)),"")</f>
        <v/>
      </c>
      <c r="N127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127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127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127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127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127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127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127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127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127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127" s="29"/>
      <c r="AC127" s="29"/>
    </row>
    <row r="128" spans="1:29" s="30" customFormat="1" ht="30" customHeight="1" x14ac:dyDescent="0.25">
      <c r="A128" s="30" t="s">
        <v>207</v>
      </c>
      <c r="B128" s="31" t="str">
        <f>IFERROR(IF(VLOOKUP(Tableau23[[#This Row],[UAI ]],[2]!SuiviForumLyceeCibles[[UAI]:[Tél contact 2]],5,0)="","",VLOOKUP(Tableau23[[#This Row],[UAI ]],[2]!SuiviForumLyceeCibles[[UAI]:[Tél contact 2]],5,0)),"")</f>
        <v/>
      </c>
      <c r="C128" s="31" t="str">
        <f>IFERROR(IF(VLOOKUP(Tableau23[[#This Row],[UAI ]],[2]!SuiviForumLyceeCibles[[UAI]:[Tél contact 2]],6,0)="","",VLOOKUP(Tableau23[[#This Row],[UAI ]],[2]!SuiviForumLyceeCibles[[UAI]:[Tél contact 2]],6,0)),"")</f>
        <v/>
      </c>
      <c r="D128" s="31" t="str">
        <f>IFERROR(VLOOKUP(Tableau23[[#This Row],[UAI ]],[2]!SuiviForumLyceeCibles[[UAI]:[Tél contact 2]],2,0),"")</f>
        <v>Forum d'orientation</v>
      </c>
      <c r="E128" s="50" t="str">
        <f>IFERROR(VLOOKUP(Tableau23[[#This Row],[UAI ]],[2]!SuiviForumLyceeCibles[[UAI]:[Tél contact 2]],3,0),"")</f>
        <v>Lycées ciblés Ingénieur</v>
      </c>
      <c r="F128" s="26" t="s">
        <v>466</v>
      </c>
      <c r="G128" s="26" t="s">
        <v>467</v>
      </c>
      <c r="H128" s="27">
        <v>85</v>
      </c>
      <c r="I128" s="28" t="s">
        <v>468</v>
      </c>
      <c r="J128" s="28" t="str">
        <f>IFERROR(VLOOKUP(Tableau23[[#This Row],[Dpt]],'Table régions'!$A$2:$C$102,3,0),"")</f>
        <v>Pays de la Loire</v>
      </c>
      <c r="K128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128" s="31" t="str">
        <f>IFERROR(IF(VLOOKUP(Tableau23[[#This Row],[UAI ]],[2]!SuiviForumLyceeCibles[[UAI]:[Tél contact 2]],7,0)="","",VLOOKUP(Tableau23[[#This Row],[UAI ]],[2]!SuiviForumLyceeCibles[[UAI]:[Tél contact 2]],7,0)),"")</f>
        <v/>
      </c>
      <c r="M128" s="31" t="str">
        <f>IFERROR(IF(VLOOKUP(Tableau23[[#This Row],[UAI ]],[2]!SuiviForumLyceeCibles[[UAI]:[Tél contact 2]],9,0)="","",VLOOKUP(Tableau23[[#This Row],[UAI ]],[2]!SuiviForumLyceeCibles[[UAI]:[Tél contact 2]],9,0)),"")</f>
        <v/>
      </c>
      <c r="N128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128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128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128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128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128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128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128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128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128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128" s="29"/>
      <c r="AC128" s="29"/>
    </row>
    <row r="129" spans="1:29" s="30" customFormat="1" ht="30" customHeight="1" x14ac:dyDescent="0.25">
      <c r="A129" s="30" t="s">
        <v>207</v>
      </c>
      <c r="B129" s="31" t="str">
        <f>IFERROR(IF(VLOOKUP(Tableau23[[#This Row],[UAI ]],[2]!SuiviForumLyceeCibles[[UAI]:[Tél contact 2]],5,0)="","",VLOOKUP(Tableau23[[#This Row],[UAI ]],[2]!SuiviForumLyceeCibles[[UAI]:[Tél contact 2]],5,0)),"")</f>
        <v/>
      </c>
      <c r="C129" s="31" t="str">
        <f>IFERROR(IF(VLOOKUP(Tableau23[[#This Row],[UAI ]],[2]!SuiviForumLyceeCibles[[UAI]:[Tél contact 2]],6,0)="","",VLOOKUP(Tableau23[[#This Row],[UAI ]],[2]!SuiviForumLyceeCibles[[UAI]:[Tél contact 2]],6,0)),"")</f>
        <v/>
      </c>
      <c r="D129" s="31" t="str">
        <f>IFERROR(VLOOKUP(Tableau23[[#This Row],[UAI ]],[2]!SuiviForumLyceeCibles[[UAI]:[Tél contact 2]],2,0),"")</f>
        <v>Forum d'orientation</v>
      </c>
      <c r="E129" s="50" t="str">
        <f>IFERROR(VLOOKUP(Tableau23[[#This Row],[UAI ]],[2]!SuiviForumLyceeCibles[[UAI]:[Tél contact 2]],3,0),"")</f>
        <v>Lycées ciblés Ingénieur</v>
      </c>
      <c r="F129" s="26" t="s">
        <v>469</v>
      </c>
      <c r="G129" s="26" t="s">
        <v>470</v>
      </c>
      <c r="H129" s="27">
        <v>91</v>
      </c>
      <c r="I129" s="28" t="s">
        <v>471</v>
      </c>
      <c r="J129" s="28" t="str">
        <f>IFERROR(VLOOKUP(Tableau23[[#This Row],[Dpt]],'Table régions'!$A$2:$C$102,3,0),"")</f>
        <v>Île-de-France</v>
      </c>
      <c r="K129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129" s="31" t="str">
        <f>IFERROR(IF(VLOOKUP(Tableau23[[#This Row],[UAI ]],[2]!SuiviForumLyceeCibles[[UAI]:[Tél contact 2]],7,0)="","",VLOOKUP(Tableau23[[#This Row],[UAI ]],[2]!SuiviForumLyceeCibles[[UAI]:[Tél contact 2]],7,0)),"")</f>
        <v/>
      </c>
      <c r="M129" s="31" t="str">
        <f>IFERROR(IF(VLOOKUP(Tableau23[[#This Row],[UAI ]],[2]!SuiviForumLyceeCibles[[UAI]:[Tél contact 2]],9,0)="","",VLOOKUP(Tableau23[[#This Row],[UAI ]],[2]!SuiviForumLyceeCibles[[UAI]:[Tél contact 2]],9,0)),"")</f>
        <v/>
      </c>
      <c r="N129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129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129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129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129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129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129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129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129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129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129" s="29"/>
      <c r="AC129" s="29"/>
    </row>
    <row r="130" spans="1:29" s="30" customFormat="1" ht="30" customHeight="1" x14ac:dyDescent="0.25">
      <c r="A130" s="30" t="s">
        <v>207</v>
      </c>
      <c r="B130" s="31" t="str">
        <f>IFERROR(IF(VLOOKUP(Tableau23[[#This Row],[UAI ]],[2]!SuiviForumLyceeCibles[[UAI]:[Tél contact 2]],5,0)="","",VLOOKUP(Tableau23[[#This Row],[UAI ]],[2]!SuiviForumLyceeCibles[[UAI]:[Tél contact 2]],5,0)),"")</f>
        <v/>
      </c>
      <c r="C130" s="31" t="str">
        <f>IFERROR(IF(VLOOKUP(Tableau23[[#This Row],[UAI ]],[2]!SuiviForumLyceeCibles[[UAI]:[Tél contact 2]],6,0)="","",VLOOKUP(Tableau23[[#This Row],[UAI ]],[2]!SuiviForumLyceeCibles[[UAI]:[Tél contact 2]],6,0)),"")</f>
        <v/>
      </c>
      <c r="D130" s="31" t="str">
        <f>IFERROR(VLOOKUP(Tableau23[[#This Row],[UAI ]],[2]!SuiviForumLyceeCibles[[UAI]:[Tél contact 2]],2,0),"")</f>
        <v>Forum d'orientation</v>
      </c>
      <c r="E130" s="50" t="str">
        <f>IFERROR(VLOOKUP(Tableau23[[#This Row],[UAI ]],[2]!SuiviForumLyceeCibles[[UAI]:[Tél contact 2]],3,0),"")</f>
        <v>Lycées ciblés Ingénieur</v>
      </c>
      <c r="F130" s="26" t="s">
        <v>472</v>
      </c>
      <c r="G130" s="26" t="s">
        <v>473</v>
      </c>
      <c r="H130" s="27">
        <v>18</v>
      </c>
      <c r="I130" s="28" t="s">
        <v>474</v>
      </c>
      <c r="J130" s="28" t="str">
        <f>IFERROR(VLOOKUP(Tableau23[[#This Row],[Dpt]],'Table régions'!$A$2:$C$102,3,0),"")</f>
        <v>Centre-Val de Loire</v>
      </c>
      <c r="K130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130" s="31" t="str">
        <f>IFERROR(IF(VLOOKUP(Tableau23[[#This Row],[UAI ]],[2]!SuiviForumLyceeCibles[[UAI]:[Tél contact 2]],7,0)="","",VLOOKUP(Tableau23[[#This Row],[UAI ]],[2]!SuiviForumLyceeCibles[[UAI]:[Tél contact 2]],7,0)),"")</f>
        <v/>
      </c>
      <c r="M130" s="31" t="str">
        <f>IFERROR(IF(VLOOKUP(Tableau23[[#This Row],[UAI ]],[2]!SuiviForumLyceeCibles[[UAI]:[Tél contact 2]],9,0)="","",VLOOKUP(Tableau23[[#This Row],[UAI ]],[2]!SuiviForumLyceeCibles[[UAI]:[Tél contact 2]],9,0)),"")</f>
        <v/>
      </c>
      <c r="N130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130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130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130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130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130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130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130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130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130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130" s="29"/>
      <c r="AC130" s="29"/>
    </row>
    <row r="131" spans="1:29" s="30" customFormat="1" ht="30" customHeight="1" x14ac:dyDescent="0.25">
      <c r="A131" s="30" t="s">
        <v>207</v>
      </c>
      <c r="B131" s="31" t="str">
        <f>IFERROR(IF(VLOOKUP(Tableau23[[#This Row],[UAI ]],[2]!SuiviForumLyceeCibles[[UAI]:[Tél contact 2]],5,0)="","",VLOOKUP(Tableau23[[#This Row],[UAI ]],[2]!SuiviForumLyceeCibles[[UAI]:[Tél contact 2]],5,0)),"")</f>
        <v/>
      </c>
      <c r="C131" s="31" t="str">
        <f>IFERROR(IF(VLOOKUP(Tableau23[[#This Row],[UAI ]],[2]!SuiviForumLyceeCibles[[UAI]:[Tél contact 2]],6,0)="","",VLOOKUP(Tableau23[[#This Row],[UAI ]],[2]!SuiviForumLyceeCibles[[UAI]:[Tél contact 2]],6,0)),"")</f>
        <v/>
      </c>
      <c r="D131" s="31" t="str">
        <f>IFERROR(VLOOKUP(Tableau23[[#This Row],[UAI ]],[2]!SuiviForumLyceeCibles[[UAI]:[Tél contact 2]],2,0),"")</f>
        <v>Forum d'orientation</v>
      </c>
      <c r="E131" s="50" t="str">
        <f>IFERROR(VLOOKUP(Tableau23[[#This Row],[UAI ]],[2]!SuiviForumLyceeCibles[[UAI]:[Tél contact 2]],3,0),"")</f>
        <v>Lycées ciblés Ingénieur</v>
      </c>
      <c r="F131" s="26" t="s">
        <v>475</v>
      </c>
      <c r="G131" s="26" t="s">
        <v>476</v>
      </c>
      <c r="H131" s="27">
        <v>92</v>
      </c>
      <c r="I131" s="28" t="s">
        <v>477</v>
      </c>
      <c r="J131" s="28" t="str">
        <f>IFERROR(VLOOKUP(Tableau23[[#This Row],[Dpt]],'Table régions'!$A$2:$C$102,3,0),"")</f>
        <v>Île-de-France</v>
      </c>
      <c r="K131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131" s="31" t="str">
        <f>IFERROR(IF(VLOOKUP(Tableau23[[#This Row],[UAI ]],[2]!SuiviForumLyceeCibles[[UAI]:[Tél contact 2]],7,0)="","",VLOOKUP(Tableau23[[#This Row],[UAI ]],[2]!SuiviForumLyceeCibles[[UAI]:[Tél contact 2]],7,0)),"")</f>
        <v/>
      </c>
      <c r="M131" s="31" t="str">
        <f>IFERROR(IF(VLOOKUP(Tableau23[[#This Row],[UAI ]],[2]!SuiviForumLyceeCibles[[UAI]:[Tél contact 2]],9,0)="","",VLOOKUP(Tableau23[[#This Row],[UAI ]],[2]!SuiviForumLyceeCibles[[UAI]:[Tél contact 2]],9,0)),"")</f>
        <v/>
      </c>
      <c r="N131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131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131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131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131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131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131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131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131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131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131" s="29"/>
      <c r="AC131" s="29"/>
    </row>
    <row r="132" spans="1:29" s="30" customFormat="1" ht="30" customHeight="1" x14ac:dyDescent="0.25">
      <c r="A132" s="30" t="s">
        <v>207</v>
      </c>
      <c r="B132" s="31" t="str">
        <f>IFERROR(IF(VLOOKUP(Tableau23[[#This Row],[UAI ]],[2]!SuiviForumLyceeCibles[[UAI]:[Tél contact 2]],5,0)="","",VLOOKUP(Tableau23[[#This Row],[UAI ]],[2]!SuiviForumLyceeCibles[[UAI]:[Tél contact 2]],5,0)),"")</f>
        <v/>
      </c>
      <c r="C132" s="31" t="str">
        <f>IFERROR(IF(VLOOKUP(Tableau23[[#This Row],[UAI ]],[2]!SuiviForumLyceeCibles[[UAI]:[Tél contact 2]],6,0)="","",VLOOKUP(Tableau23[[#This Row],[UAI ]],[2]!SuiviForumLyceeCibles[[UAI]:[Tél contact 2]],6,0)),"")</f>
        <v/>
      </c>
      <c r="D132" s="31" t="str">
        <f>IFERROR(VLOOKUP(Tableau23[[#This Row],[UAI ]],[2]!SuiviForumLyceeCibles[[UAI]:[Tél contact 2]],2,0),"")</f>
        <v>Forum d'orientation</v>
      </c>
      <c r="E132" s="50" t="str">
        <f>IFERROR(VLOOKUP(Tableau23[[#This Row],[UAI ]],[2]!SuiviForumLyceeCibles[[UAI]:[Tél contact 2]],3,0),"")</f>
        <v>Lycées ciblés Ingénieur</v>
      </c>
      <c r="F132" s="26" t="s">
        <v>478</v>
      </c>
      <c r="G132" s="26" t="s">
        <v>479</v>
      </c>
      <c r="H132" s="27">
        <v>92</v>
      </c>
      <c r="I132" s="28" t="s">
        <v>480</v>
      </c>
      <c r="J132" s="28" t="str">
        <f>IFERROR(VLOOKUP(Tableau23[[#This Row],[Dpt]],'Table régions'!$A$2:$C$102,3,0),"")</f>
        <v>Île-de-France</v>
      </c>
      <c r="K132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132" s="31" t="str">
        <f>IFERROR(IF(VLOOKUP(Tableau23[[#This Row],[UAI ]],[2]!SuiviForumLyceeCibles[[UAI]:[Tél contact 2]],7,0)="","",VLOOKUP(Tableau23[[#This Row],[UAI ]],[2]!SuiviForumLyceeCibles[[UAI]:[Tél contact 2]],7,0)),"")</f>
        <v/>
      </c>
      <c r="M132" s="31" t="str">
        <f>IFERROR(IF(VLOOKUP(Tableau23[[#This Row],[UAI ]],[2]!SuiviForumLyceeCibles[[UAI]:[Tél contact 2]],9,0)="","",VLOOKUP(Tableau23[[#This Row],[UAI ]],[2]!SuiviForumLyceeCibles[[UAI]:[Tél contact 2]],9,0)),"")</f>
        <v/>
      </c>
      <c r="N132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132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132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132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132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132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132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132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132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132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132" s="29"/>
      <c r="AC132" s="29"/>
    </row>
    <row r="133" spans="1:29" s="30" customFormat="1" ht="30" customHeight="1" x14ac:dyDescent="0.25">
      <c r="A133" s="30" t="s">
        <v>207</v>
      </c>
      <c r="B133" s="31" t="str">
        <f>IFERROR(IF(VLOOKUP(Tableau23[[#This Row],[UAI ]],[2]!SuiviForumLyceeCibles[[UAI]:[Tél contact 2]],5,0)="","",VLOOKUP(Tableau23[[#This Row],[UAI ]],[2]!SuiviForumLyceeCibles[[UAI]:[Tél contact 2]],5,0)),"")</f>
        <v/>
      </c>
      <c r="C133" s="31" t="str">
        <f>IFERROR(IF(VLOOKUP(Tableau23[[#This Row],[UAI ]],[2]!SuiviForumLyceeCibles[[UAI]:[Tél contact 2]],6,0)="","",VLOOKUP(Tableau23[[#This Row],[UAI ]],[2]!SuiviForumLyceeCibles[[UAI]:[Tél contact 2]],6,0)),"")</f>
        <v/>
      </c>
      <c r="D133" s="31" t="str">
        <f>IFERROR(VLOOKUP(Tableau23[[#This Row],[UAI ]],[2]!SuiviForumLyceeCibles[[UAI]:[Tél contact 2]],2,0),"")</f>
        <v>Forum d'orientation</v>
      </c>
      <c r="E133" s="50" t="str">
        <f>IFERROR(VLOOKUP(Tableau23[[#This Row],[UAI ]],[2]!SuiviForumLyceeCibles[[UAI]:[Tél contact 2]],3,0),"")</f>
        <v>Lycées ciblés Ingénieur</v>
      </c>
      <c r="F133" s="26" t="s">
        <v>481</v>
      </c>
      <c r="G133" s="26" t="s">
        <v>482</v>
      </c>
      <c r="H133" s="27">
        <v>92</v>
      </c>
      <c r="I133" s="28" t="s">
        <v>483</v>
      </c>
      <c r="J133" s="28" t="str">
        <f>IFERROR(VLOOKUP(Tableau23[[#This Row],[Dpt]],'Table régions'!$A$2:$C$102,3,0),"")</f>
        <v>Île-de-France</v>
      </c>
      <c r="K133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133" s="31" t="str">
        <f>IFERROR(IF(VLOOKUP(Tableau23[[#This Row],[UAI ]],[2]!SuiviForumLyceeCibles[[UAI]:[Tél contact 2]],7,0)="","",VLOOKUP(Tableau23[[#This Row],[UAI ]],[2]!SuiviForumLyceeCibles[[UAI]:[Tél contact 2]],7,0)),"")</f>
        <v/>
      </c>
      <c r="M133" s="31" t="str">
        <f>IFERROR(IF(VLOOKUP(Tableau23[[#This Row],[UAI ]],[2]!SuiviForumLyceeCibles[[UAI]:[Tél contact 2]],9,0)="","",VLOOKUP(Tableau23[[#This Row],[UAI ]],[2]!SuiviForumLyceeCibles[[UAI]:[Tél contact 2]],9,0)),"")</f>
        <v/>
      </c>
      <c r="N133" s="31" t="str">
        <f>IFERROR(IF(VLOOKUP(Tableau23[[#This Row],[UAI ]],[2]!SuiviForumLyceeCibles[[UAI]:[Tél contact 2]],10,0)="","",VLOOKUP(Tableau23[[#This Row],[UAI ]],[2]!SuiviForumLyceeCibles[[UAI]:[Tél contact 2]],10,0)),"")</f>
        <v>Forum prévu sans date</v>
      </c>
      <c r="O133" s="31" t="str">
        <f>IFERROR(IF(VLOOKUP(Tableau23[[#This Row],[UAI ]],[2]!SuiviForumLyceeCibles[[UAI]:[Tél contact 2]],17,0)="","",VLOOKUP(Tableau23[[#This Row],[UAI ]],[2]!SuiviForumLyceeCibles[[UAI]:[Tél contact 2]],17,0)),"")</f>
        <v>Contact 5</v>
      </c>
      <c r="P133" s="31" t="str">
        <f>IFERROR(IF(VLOOKUP(Tableau23[[#This Row],[UAI ]],[2]!SuiviForumLyceeCibles[[UAI]:[Tél contact 2]],18,0)="","",VLOOKUP(Tableau23[[#This Row],[UAI ]],[2]!SuiviForumLyceeCibles[[UAI]:[Tél contact 2]],18,0)),"")</f>
        <v>CPE des terminales en charge du forum</v>
      </c>
      <c r="Q133" s="31" t="str">
        <f>IFERROR(IF(VLOOKUP(Tableau23[[#This Row],[UAI ]],[2]!SuiviForumLyceeCibles[[UAI]:[Tél contact 2]],19,0)="","",VLOOKUP(Tableau23[[#This Row],[UAI ]],[2]!SuiviForumLyceeCibles[[UAI]:[Tél contact 2]],19,0)),"")</f>
        <v>emailcontac5</v>
      </c>
      <c r="R133" s="47">
        <f>IFERROR(IF(VLOOKUP(Tableau23[[#This Row],[UAI ]],[2]!SuiviForumLyceeCibles[[UAI]:[Tél contact 2]],20,0)="","",VLOOKUP(Tableau23[[#This Row],[UAI ]],[2]!SuiviForumLyceeCibles[[UAI]:[Tél contact 2]],20,0)),"")</f>
        <v>200000000</v>
      </c>
      <c r="S133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133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133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133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133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133" s="29"/>
      <c r="AC133" s="29"/>
    </row>
    <row r="134" spans="1:29" s="30" customFormat="1" ht="30" customHeight="1" x14ac:dyDescent="0.25">
      <c r="A134" s="30" t="s">
        <v>207</v>
      </c>
      <c r="B134" s="31" t="str">
        <f>IFERROR(IF(VLOOKUP(Tableau23[[#This Row],[UAI ]],[2]!SuiviForumLyceeCibles[[UAI]:[Tél contact 2]],5,0)="","",VLOOKUP(Tableau23[[#This Row],[UAI ]],[2]!SuiviForumLyceeCibles[[UAI]:[Tél contact 2]],5,0)),"")</f>
        <v/>
      </c>
      <c r="C134" s="31" t="str">
        <f>IFERROR(IF(VLOOKUP(Tableau23[[#This Row],[UAI ]],[2]!SuiviForumLyceeCibles[[UAI]:[Tél contact 2]],6,0)="","",VLOOKUP(Tableau23[[#This Row],[UAI ]],[2]!SuiviForumLyceeCibles[[UAI]:[Tél contact 2]],6,0)),"")</f>
        <v/>
      </c>
      <c r="D134" s="31" t="str">
        <f>IFERROR(VLOOKUP(Tableau23[[#This Row],[UAI ]],[2]!SuiviForumLyceeCibles[[UAI]:[Tél contact 2]],2,0),"")</f>
        <v>Forum d'orientation</v>
      </c>
      <c r="E134" s="50" t="str">
        <f>IFERROR(VLOOKUP(Tableau23[[#This Row],[UAI ]],[2]!SuiviForumLyceeCibles[[UAI]:[Tél contact 2]],3,0),"")</f>
        <v>Lycées ciblés Ingénieur</v>
      </c>
      <c r="F134" s="26" t="s">
        <v>484</v>
      </c>
      <c r="G134" s="26" t="s">
        <v>485</v>
      </c>
      <c r="H134" s="27">
        <v>93</v>
      </c>
      <c r="I134" s="28" t="s">
        <v>486</v>
      </c>
      <c r="J134" s="28" t="str">
        <f>IFERROR(VLOOKUP(Tableau23[[#This Row],[Dpt]],'Table régions'!$A$2:$C$102,3,0),"")</f>
        <v>Île-de-France</v>
      </c>
      <c r="K134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134" s="31" t="str">
        <f>IFERROR(IF(VLOOKUP(Tableau23[[#This Row],[UAI ]],[2]!SuiviForumLyceeCibles[[UAI]:[Tél contact 2]],7,0)="","",VLOOKUP(Tableau23[[#This Row],[UAI ]],[2]!SuiviForumLyceeCibles[[UAI]:[Tél contact 2]],7,0)),"")</f>
        <v/>
      </c>
      <c r="M134" s="31" t="str">
        <f>IFERROR(IF(VLOOKUP(Tableau23[[#This Row],[UAI ]],[2]!SuiviForumLyceeCibles[[UAI]:[Tél contact 2]],9,0)="","",VLOOKUP(Tableau23[[#This Row],[UAI ]],[2]!SuiviForumLyceeCibles[[UAI]:[Tél contact 2]],9,0)),"")</f>
        <v/>
      </c>
      <c r="N134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134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134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134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134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134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134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134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134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134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134" s="29"/>
      <c r="AC134" s="29"/>
    </row>
    <row r="135" spans="1:29" s="30" customFormat="1" ht="30" customHeight="1" x14ac:dyDescent="0.25">
      <c r="A135" s="30" t="s">
        <v>207</v>
      </c>
      <c r="B135" s="31" t="str">
        <f>IFERROR(IF(VLOOKUP(Tableau23[[#This Row],[UAI ]],[2]!SuiviForumLyceeCibles[[UAI]:[Tél contact 2]],5,0)="","",VLOOKUP(Tableau23[[#This Row],[UAI ]],[2]!SuiviForumLyceeCibles[[UAI]:[Tél contact 2]],5,0)),"")</f>
        <v/>
      </c>
      <c r="C135" s="31" t="str">
        <f>IFERROR(IF(VLOOKUP(Tableau23[[#This Row],[UAI ]],[2]!SuiviForumLyceeCibles[[UAI]:[Tél contact 2]],6,0)="","",VLOOKUP(Tableau23[[#This Row],[UAI ]],[2]!SuiviForumLyceeCibles[[UAI]:[Tél contact 2]],6,0)),"")</f>
        <v/>
      </c>
      <c r="D135" s="31" t="str">
        <f>IFERROR(VLOOKUP(Tableau23[[#This Row],[UAI ]],[2]!SuiviForumLyceeCibles[[UAI]:[Tél contact 2]],2,0),"")</f>
        <v>Forum d'orientation</v>
      </c>
      <c r="E135" s="50" t="str">
        <f>IFERROR(VLOOKUP(Tableau23[[#This Row],[UAI ]],[2]!SuiviForumLyceeCibles[[UAI]:[Tél contact 2]],3,0),"")</f>
        <v>Lycées ciblés Ingénieur</v>
      </c>
      <c r="F135" s="26" t="s">
        <v>487</v>
      </c>
      <c r="G135" s="26"/>
      <c r="H135" s="27">
        <v>93</v>
      </c>
      <c r="I135" s="28" t="s">
        <v>488</v>
      </c>
      <c r="J135" s="28" t="str">
        <f>IFERROR(VLOOKUP(Tableau23[[#This Row],[Dpt]],'Table régions'!$A$2:$C$102,3,0),"")</f>
        <v>Île-de-France</v>
      </c>
      <c r="K135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135" s="31" t="str">
        <f>IFERROR(IF(VLOOKUP(Tableau23[[#This Row],[UAI ]],[2]!SuiviForumLyceeCibles[[UAI]:[Tél contact 2]],7,0)="","",VLOOKUP(Tableau23[[#This Row],[UAI ]],[2]!SuiviForumLyceeCibles[[UAI]:[Tél contact 2]],7,0)),"")</f>
        <v/>
      </c>
      <c r="M135" s="31" t="str">
        <f>IFERROR(IF(VLOOKUP(Tableau23[[#This Row],[UAI ]],[2]!SuiviForumLyceeCibles[[UAI]:[Tél contact 2]],9,0)="","",VLOOKUP(Tableau23[[#This Row],[UAI ]],[2]!SuiviForumLyceeCibles[[UAI]:[Tél contact 2]],9,0)),"")</f>
        <v/>
      </c>
      <c r="N135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135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135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135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135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135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135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135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135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135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135" s="29"/>
      <c r="AC135" s="29"/>
    </row>
    <row r="136" spans="1:29" s="30" customFormat="1" ht="30" customHeight="1" x14ac:dyDescent="0.25">
      <c r="A136" s="30" t="s">
        <v>207</v>
      </c>
      <c r="B136" s="31" t="str">
        <f>IFERROR(IF(VLOOKUP(Tableau23[[#This Row],[UAI ]],[2]!SuiviForumLyceeCibles[[UAI]:[Tél contact 2]],5,0)="","",VLOOKUP(Tableau23[[#This Row],[UAI ]],[2]!SuiviForumLyceeCibles[[UAI]:[Tél contact 2]],5,0)),"")</f>
        <v/>
      </c>
      <c r="C136" s="31" t="str">
        <f>IFERROR(IF(VLOOKUP(Tableau23[[#This Row],[UAI ]],[2]!SuiviForumLyceeCibles[[UAI]:[Tél contact 2]],6,0)="","",VLOOKUP(Tableau23[[#This Row],[UAI ]],[2]!SuiviForumLyceeCibles[[UAI]:[Tél contact 2]],6,0)),"")</f>
        <v/>
      </c>
      <c r="D136" s="31" t="str">
        <f>IFERROR(VLOOKUP(Tableau23[[#This Row],[UAI ]],[2]!SuiviForumLyceeCibles[[UAI]:[Tél contact 2]],2,0),"")</f>
        <v>Forum d'orientation</v>
      </c>
      <c r="E136" s="50" t="str">
        <f>IFERROR(VLOOKUP(Tableau23[[#This Row],[UAI ]],[2]!SuiviForumLyceeCibles[[UAI]:[Tél contact 2]],3,0),"")</f>
        <v>Lycées ciblés Ingénieur</v>
      </c>
      <c r="F136" s="26" t="s">
        <v>489</v>
      </c>
      <c r="G136" s="26" t="s">
        <v>490</v>
      </c>
      <c r="H136" s="27">
        <v>94</v>
      </c>
      <c r="I136" s="28" t="s">
        <v>491</v>
      </c>
      <c r="J136" s="28" t="str">
        <f>IFERROR(VLOOKUP(Tableau23[[#This Row],[Dpt]],'Table régions'!$A$2:$C$102,3,0),"")</f>
        <v>Île-de-France</v>
      </c>
      <c r="K136" s="31" t="str">
        <f>IFERROR(IF(VLOOKUP(Tableau23[[#This Row],[UAI ]],[2]!SuiviForumLyceeCibles[[UAI]:[Tél contact 2]],4,0)="","",VLOOKUP(Tableau23[[#This Row],[UAI ]],[2]!SuiviForumLyceeCibles[[UAI]:[Tél contact 2]],4,0)),"")</f>
        <v>Terminale</v>
      </c>
      <c r="L136" s="31" t="str">
        <f>IFERROR(IF(VLOOKUP(Tableau23[[#This Row],[UAI ]],[2]!SuiviForumLyceeCibles[[UAI]:[Tél contact 2]],7,0)="","",VLOOKUP(Tableau23[[#This Row],[UAI ]],[2]!SuiviForumLyceeCibles[[UAI]:[Tél contact 2]],7,0)),"")</f>
        <v/>
      </c>
      <c r="M136" s="31" t="str">
        <f>IFERROR(IF(VLOOKUP(Tableau23[[#This Row],[UAI ]],[2]!SuiviForumLyceeCibles[[UAI]:[Tél contact 2]],9,0)="","",VLOOKUP(Tableau23[[#This Row],[UAI ]],[2]!SuiviForumLyceeCibles[[UAI]:[Tél contact 2]],9,0)),"")</f>
        <v/>
      </c>
      <c r="N136" s="31" t="str">
        <f>IFERROR(IF(VLOOKUP(Tableau23[[#This Row],[UAI ]],[2]!SuiviForumLyceeCibles[[UAI]:[Tél contact 2]],10,0)="","",VLOOKUP(Tableau23[[#This Row],[UAI ]],[2]!SuiviForumLyceeCibles[[UAI]:[Tél contact 2]],10,0)),"")</f>
        <v>Pas de retour étudiant</v>
      </c>
      <c r="O136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136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136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136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136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136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136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136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136" s="49" t="str">
        <f>IFERROR(IF(VLOOKUP(Tableau23[[#This Row],[UAI ]],[2]!SuiviForumLyceeCibles[[UAI]:[Tél contact 2]],11,0)="","",VLOOKUP(Tableau23[[#This Row],[UAI ]],[2]!SuiviForumLyceeCibles[[UAI]:[Tél contact 2]],11,0)),"")</f>
        <v>Oui lycée ciblé ingénieur, la DPI organise sa présence</v>
      </c>
      <c r="AB136" s="29"/>
      <c r="AC136" s="29"/>
    </row>
    <row r="137" spans="1:29" s="30" customFormat="1" ht="30" customHeight="1" x14ac:dyDescent="0.25">
      <c r="A137" s="30" t="s">
        <v>207</v>
      </c>
      <c r="B137" s="31" t="str">
        <f>IFERROR(IF(VLOOKUP(Tableau23[[#This Row],[UAI ]],[2]!SuiviForumLyceeCibles[[UAI]:[Tél contact 2]],5,0)="","",VLOOKUP(Tableau23[[#This Row],[UAI ]],[2]!SuiviForumLyceeCibles[[UAI]:[Tél contact 2]],5,0)),"")</f>
        <v/>
      </c>
      <c r="C137" s="31" t="str">
        <f>IFERROR(IF(VLOOKUP(Tableau23[[#This Row],[UAI ]],[2]!SuiviForumLyceeCibles[[UAI]:[Tél contact 2]],6,0)="","",VLOOKUP(Tableau23[[#This Row],[UAI ]],[2]!SuiviForumLyceeCibles[[UAI]:[Tél contact 2]],6,0)),"")</f>
        <v/>
      </c>
      <c r="D137" s="31" t="str">
        <f>IFERROR(VLOOKUP(Tableau23[[#This Row],[UAI ]],[2]!SuiviForumLyceeCibles[[UAI]:[Tél contact 2]],2,0),"")</f>
        <v/>
      </c>
      <c r="E137" s="50" t="str">
        <f>IFERROR(VLOOKUP(Tableau23[[#This Row],[UAI ]],[2]!SuiviForumLyceeCibles[[UAI]:[Tél contact 2]],3,0),"")</f>
        <v/>
      </c>
      <c r="F137" s="26"/>
      <c r="G137" s="26"/>
      <c r="H137" s="27"/>
      <c r="I137" s="28"/>
      <c r="J137" s="28" t="str">
        <f>IFERROR(VLOOKUP(Tableau23[[#This Row],[Dpt]],'Table régions'!$A$2:$C$102,3,0),"")</f>
        <v/>
      </c>
      <c r="K137" s="31" t="str">
        <f>IFERROR(IF(VLOOKUP(Tableau23[[#This Row],[UAI ]],[2]!SuiviForumLyceeCibles[[UAI]:[Tél contact 2]],4,0)="","",VLOOKUP(Tableau23[[#This Row],[UAI ]],[2]!SuiviForumLyceeCibles[[UAI]:[Tél contact 2]],4,0)),"")</f>
        <v/>
      </c>
      <c r="L137" s="31" t="str">
        <f>IFERROR(IF(VLOOKUP(Tableau23[[#This Row],[UAI ]],[2]!SuiviForumLyceeCibles[[UAI]:[Tél contact 2]],7,0)="","",VLOOKUP(Tableau23[[#This Row],[UAI ]],[2]!SuiviForumLyceeCibles[[UAI]:[Tél contact 2]],7,0)),"")</f>
        <v/>
      </c>
      <c r="M137" s="31" t="str">
        <f>IFERROR(IF(VLOOKUP(Tableau23[[#This Row],[UAI ]],[2]!SuiviForumLyceeCibles[[UAI]:[Tél contact 2]],9,0)="","",VLOOKUP(Tableau23[[#This Row],[UAI ]],[2]!SuiviForumLyceeCibles[[UAI]:[Tél contact 2]],9,0)),"")</f>
        <v/>
      </c>
      <c r="N137" s="31" t="str">
        <f>IFERROR(IF(VLOOKUP(Tableau23[[#This Row],[UAI ]],[2]!SuiviForumLyceeCibles[[UAI]:[Tél contact 2]],10,0)="","",VLOOKUP(Tableau23[[#This Row],[UAI ]],[2]!SuiviForumLyceeCibles[[UAI]:[Tél contact 2]],10,0)),"")</f>
        <v/>
      </c>
      <c r="O137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137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137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137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137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137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137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137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137" s="49" t="str">
        <f>IFERROR(IF(VLOOKUP(Tableau23[[#This Row],[UAI ]],[2]!SuiviForumLyceeCibles[[UAI]:[Tél contact 2]],11,0)="","",VLOOKUP(Tableau23[[#This Row],[UAI ]],[2]!SuiviForumLyceeCibles[[UAI]:[Tél contact 2]],11,0)),"")</f>
        <v/>
      </c>
      <c r="AB137" s="29"/>
      <c r="AC137" s="29"/>
    </row>
    <row r="138" spans="1:29" s="30" customFormat="1" ht="30" customHeight="1" x14ac:dyDescent="0.25">
      <c r="A138" s="30" t="s">
        <v>207</v>
      </c>
      <c r="B138" s="31" t="str">
        <f>IFERROR(IF(VLOOKUP(Tableau23[[#This Row],[UAI ]],[2]!SuiviForumLyceeCibles[[UAI]:[Tél contact 2]],5,0)="","",VLOOKUP(Tableau23[[#This Row],[UAI ]],[2]!SuiviForumLyceeCibles[[UAI]:[Tél contact 2]],5,0)),"")</f>
        <v/>
      </c>
      <c r="C138" s="31" t="str">
        <f>IFERROR(IF(VLOOKUP(Tableau23[[#This Row],[UAI ]],[2]!SuiviForumLyceeCibles[[UAI]:[Tél contact 2]],6,0)="","",VLOOKUP(Tableau23[[#This Row],[UAI ]],[2]!SuiviForumLyceeCibles[[UAI]:[Tél contact 2]],6,0)),"")</f>
        <v/>
      </c>
      <c r="D138" s="31" t="str">
        <f>IFERROR(VLOOKUP(Tableau23[[#This Row],[UAI ]],[2]!SuiviForumLyceeCibles[[UAI]:[Tél contact 2]],2,0),"")</f>
        <v/>
      </c>
      <c r="E138" s="50" t="str">
        <f>IFERROR(VLOOKUP(Tableau23[[#This Row],[UAI ]],[2]!SuiviForumLyceeCibles[[UAI]:[Tél contact 2]],3,0),"")</f>
        <v/>
      </c>
      <c r="F138" s="26"/>
      <c r="G138" s="26"/>
      <c r="H138" s="27"/>
      <c r="I138" s="28"/>
      <c r="J138" s="28" t="str">
        <f>IFERROR(VLOOKUP(Tableau23[[#This Row],[Dpt]],'Table régions'!$A$2:$C$102,3,0),"")</f>
        <v/>
      </c>
      <c r="K138" s="31" t="str">
        <f>IFERROR(IF(VLOOKUP(Tableau23[[#This Row],[UAI ]],[2]!SuiviForumLyceeCibles[[UAI]:[Tél contact 2]],4,0)="","",VLOOKUP(Tableau23[[#This Row],[UAI ]],[2]!SuiviForumLyceeCibles[[UAI]:[Tél contact 2]],4,0)),"")</f>
        <v/>
      </c>
      <c r="L138" s="31" t="str">
        <f>IFERROR(IF(VLOOKUP(Tableau23[[#This Row],[UAI ]],[2]!SuiviForumLyceeCibles[[UAI]:[Tél contact 2]],7,0)="","",VLOOKUP(Tableau23[[#This Row],[UAI ]],[2]!SuiviForumLyceeCibles[[UAI]:[Tél contact 2]],7,0)),"")</f>
        <v/>
      </c>
      <c r="M138" s="31" t="str">
        <f>IFERROR(IF(VLOOKUP(Tableau23[[#This Row],[UAI ]],[2]!SuiviForumLyceeCibles[[UAI]:[Tél contact 2]],9,0)="","",VLOOKUP(Tableau23[[#This Row],[UAI ]],[2]!SuiviForumLyceeCibles[[UAI]:[Tél contact 2]],9,0)),"")</f>
        <v/>
      </c>
      <c r="N138" s="31" t="str">
        <f>IFERROR(IF(VLOOKUP(Tableau23[[#This Row],[UAI ]],[2]!SuiviForumLyceeCibles[[UAI]:[Tél contact 2]],10,0)="","",VLOOKUP(Tableau23[[#This Row],[UAI ]],[2]!SuiviForumLyceeCibles[[UAI]:[Tél contact 2]],10,0)),"")</f>
        <v/>
      </c>
      <c r="O138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138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138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138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138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138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138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138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138" s="49" t="str">
        <f>IFERROR(IF(VLOOKUP(Tableau23[[#This Row],[UAI ]],[2]!SuiviForumLyceeCibles[[UAI]:[Tél contact 2]],11,0)="","",VLOOKUP(Tableau23[[#This Row],[UAI ]],[2]!SuiviForumLyceeCibles[[UAI]:[Tél contact 2]],11,0)),"")</f>
        <v/>
      </c>
      <c r="AB138" s="29"/>
      <c r="AC138" s="29"/>
    </row>
    <row r="139" spans="1:29" s="30" customFormat="1" ht="30" customHeight="1" x14ac:dyDescent="0.25">
      <c r="A139" s="30" t="s">
        <v>207</v>
      </c>
      <c r="B139" s="31" t="str">
        <f>IFERROR(IF(VLOOKUP(Tableau23[[#This Row],[UAI ]],[2]!SuiviForumLyceeCibles[[UAI]:[Tél contact 2]],5,0)="","",VLOOKUP(Tableau23[[#This Row],[UAI ]],[2]!SuiviForumLyceeCibles[[UAI]:[Tél contact 2]],5,0)),"")</f>
        <v/>
      </c>
      <c r="C139" s="31" t="str">
        <f>IFERROR(IF(VLOOKUP(Tableau23[[#This Row],[UAI ]],[2]!SuiviForumLyceeCibles[[UAI]:[Tél contact 2]],6,0)="","",VLOOKUP(Tableau23[[#This Row],[UAI ]],[2]!SuiviForumLyceeCibles[[UAI]:[Tél contact 2]],6,0)),"")</f>
        <v/>
      </c>
      <c r="D139" s="31" t="str">
        <f>IFERROR(VLOOKUP(Tableau23[[#This Row],[UAI ]],[2]!SuiviForumLyceeCibles[[UAI]:[Tél contact 2]],2,0),"")</f>
        <v/>
      </c>
      <c r="E139" s="50" t="str">
        <f>IFERROR(VLOOKUP(Tableau23[[#This Row],[UAI ]],[2]!SuiviForumLyceeCibles[[UAI]:[Tél contact 2]],3,0),"")</f>
        <v/>
      </c>
      <c r="F139" s="26"/>
      <c r="G139" s="26"/>
      <c r="H139" s="27"/>
      <c r="I139" s="28"/>
      <c r="J139" s="28" t="str">
        <f>IFERROR(VLOOKUP(Tableau23[[#This Row],[Dpt]],'Table régions'!$A$2:$C$102,3,0),"")</f>
        <v/>
      </c>
      <c r="K139" s="31" t="str">
        <f>IFERROR(IF(VLOOKUP(Tableau23[[#This Row],[UAI ]],[2]!SuiviForumLyceeCibles[[UAI]:[Tél contact 2]],4,0)="","",VLOOKUP(Tableau23[[#This Row],[UAI ]],[2]!SuiviForumLyceeCibles[[UAI]:[Tél contact 2]],4,0)),"")</f>
        <v/>
      </c>
      <c r="L139" s="31" t="str">
        <f>IFERROR(IF(VLOOKUP(Tableau23[[#This Row],[UAI ]],[2]!SuiviForumLyceeCibles[[UAI]:[Tél contact 2]],7,0)="","",VLOOKUP(Tableau23[[#This Row],[UAI ]],[2]!SuiviForumLyceeCibles[[UAI]:[Tél contact 2]],7,0)),"")</f>
        <v/>
      </c>
      <c r="M139" s="31" t="str">
        <f>IFERROR(IF(VLOOKUP(Tableau23[[#This Row],[UAI ]],[2]!SuiviForumLyceeCibles[[UAI]:[Tél contact 2]],9,0)="","",VLOOKUP(Tableau23[[#This Row],[UAI ]],[2]!SuiviForumLyceeCibles[[UAI]:[Tél contact 2]],9,0)),"")</f>
        <v/>
      </c>
      <c r="N139" s="31" t="str">
        <f>IFERROR(IF(VLOOKUP(Tableau23[[#This Row],[UAI ]],[2]!SuiviForumLyceeCibles[[UAI]:[Tél contact 2]],10,0)="","",VLOOKUP(Tableau23[[#This Row],[UAI ]],[2]!SuiviForumLyceeCibles[[UAI]:[Tél contact 2]],10,0)),"")</f>
        <v/>
      </c>
      <c r="O139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139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139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139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139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139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139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139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139" s="49" t="str">
        <f>IFERROR(IF(VLOOKUP(Tableau23[[#This Row],[UAI ]],[2]!SuiviForumLyceeCibles[[UAI]:[Tél contact 2]],11,0)="","",VLOOKUP(Tableau23[[#This Row],[UAI ]],[2]!SuiviForumLyceeCibles[[UAI]:[Tél contact 2]],11,0)),"")</f>
        <v/>
      </c>
      <c r="AB139" s="29"/>
      <c r="AC139" s="29"/>
    </row>
    <row r="140" spans="1:29" s="30" customFormat="1" ht="30" customHeight="1" x14ac:dyDescent="0.25">
      <c r="A140" s="30" t="s">
        <v>207</v>
      </c>
      <c r="B140" s="31" t="str">
        <f>IFERROR(IF(VLOOKUP(Tableau23[[#This Row],[UAI ]],[2]!SuiviForumLyceeCibles[[UAI]:[Tél contact 2]],5,0)="","",VLOOKUP(Tableau23[[#This Row],[UAI ]],[2]!SuiviForumLyceeCibles[[UAI]:[Tél contact 2]],5,0)),"")</f>
        <v/>
      </c>
      <c r="C140" s="31" t="str">
        <f>IFERROR(IF(VLOOKUP(Tableau23[[#This Row],[UAI ]],[2]!SuiviForumLyceeCibles[[UAI]:[Tél contact 2]],6,0)="","",VLOOKUP(Tableau23[[#This Row],[UAI ]],[2]!SuiviForumLyceeCibles[[UAI]:[Tél contact 2]],6,0)),"")</f>
        <v/>
      </c>
      <c r="D140" s="31" t="str">
        <f>IFERROR(VLOOKUP(Tableau23[[#This Row],[UAI ]],[2]!SuiviForumLyceeCibles[[UAI]:[Tél contact 2]],2,0),"")</f>
        <v/>
      </c>
      <c r="E140" s="50" t="str">
        <f>IFERROR(VLOOKUP(Tableau23[[#This Row],[UAI ]],[2]!SuiviForumLyceeCibles[[UAI]:[Tél contact 2]],3,0),"")</f>
        <v/>
      </c>
      <c r="F140" s="26"/>
      <c r="G140" s="26"/>
      <c r="H140" s="27"/>
      <c r="I140" s="28"/>
      <c r="J140" s="28" t="str">
        <f>IFERROR(VLOOKUP(Tableau23[[#This Row],[Dpt]],'Table régions'!$A$2:$C$102,3,0),"")</f>
        <v/>
      </c>
      <c r="K140" s="31" t="str">
        <f>IFERROR(IF(VLOOKUP(Tableau23[[#This Row],[UAI ]],[2]!SuiviForumLyceeCibles[[UAI]:[Tél contact 2]],4,0)="","",VLOOKUP(Tableau23[[#This Row],[UAI ]],[2]!SuiviForumLyceeCibles[[UAI]:[Tél contact 2]],4,0)),"")</f>
        <v/>
      </c>
      <c r="L140" s="31" t="str">
        <f>IFERROR(IF(VLOOKUP(Tableau23[[#This Row],[UAI ]],[2]!SuiviForumLyceeCibles[[UAI]:[Tél contact 2]],7,0)="","",VLOOKUP(Tableau23[[#This Row],[UAI ]],[2]!SuiviForumLyceeCibles[[UAI]:[Tél contact 2]],7,0)),"")</f>
        <v/>
      </c>
      <c r="M140" s="31" t="str">
        <f>IFERROR(IF(VLOOKUP(Tableau23[[#This Row],[UAI ]],[2]!SuiviForumLyceeCibles[[UAI]:[Tél contact 2]],9,0)="","",VLOOKUP(Tableau23[[#This Row],[UAI ]],[2]!SuiviForumLyceeCibles[[UAI]:[Tél contact 2]],9,0)),"")</f>
        <v/>
      </c>
      <c r="N140" s="31" t="str">
        <f>IFERROR(IF(VLOOKUP(Tableau23[[#This Row],[UAI ]],[2]!SuiviForumLyceeCibles[[UAI]:[Tél contact 2]],10,0)="","",VLOOKUP(Tableau23[[#This Row],[UAI ]],[2]!SuiviForumLyceeCibles[[UAI]:[Tél contact 2]],10,0)),"")</f>
        <v/>
      </c>
      <c r="O140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140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140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140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140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140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140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140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140" s="49" t="str">
        <f>IFERROR(IF(VLOOKUP(Tableau23[[#This Row],[UAI ]],[2]!SuiviForumLyceeCibles[[UAI]:[Tél contact 2]],11,0)="","",VLOOKUP(Tableau23[[#This Row],[UAI ]],[2]!SuiviForumLyceeCibles[[UAI]:[Tél contact 2]],11,0)),"")</f>
        <v/>
      </c>
      <c r="AB140" s="29"/>
      <c r="AC140" s="29"/>
    </row>
    <row r="141" spans="1:29" s="30" customFormat="1" ht="30" customHeight="1" x14ac:dyDescent="0.25">
      <c r="A141" s="30" t="s">
        <v>207</v>
      </c>
      <c r="B141" s="31" t="str">
        <f>IFERROR(IF(VLOOKUP(Tableau23[[#This Row],[UAI ]],[2]!SuiviForumLyceeCibles[[UAI]:[Tél contact 2]],5,0)="","",VLOOKUP(Tableau23[[#This Row],[UAI ]],[2]!SuiviForumLyceeCibles[[UAI]:[Tél contact 2]],5,0)),"")</f>
        <v/>
      </c>
      <c r="C141" s="31" t="str">
        <f>IFERROR(IF(VLOOKUP(Tableau23[[#This Row],[UAI ]],[2]!SuiviForumLyceeCibles[[UAI]:[Tél contact 2]],6,0)="","",VLOOKUP(Tableau23[[#This Row],[UAI ]],[2]!SuiviForumLyceeCibles[[UAI]:[Tél contact 2]],6,0)),"")</f>
        <v/>
      </c>
      <c r="D141" s="31" t="str">
        <f>IFERROR(VLOOKUP(Tableau23[[#This Row],[UAI ]],[2]!SuiviForumLyceeCibles[[UAI]:[Tél contact 2]],2,0),"")</f>
        <v/>
      </c>
      <c r="E141" s="50" t="str">
        <f>IFERROR(VLOOKUP(Tableau23[[#This Row],[UAI ]],[2]!SuiviForumLyceeCibles[[UAI]:[Tél contact 2]],3,0),"")</f>
        <v/>
      </c>
      <c r="F141" s="26"/>
      <c r="G141" s="26"/>
      <c r="H141" s="27"/>
      <c r="I141" s="28"/>
      <c r="J141" s="28" t="str">
        <f>IFERROR(VLOOKUP(Tableau23[[#This Row],[Dpt]],'Table régions'!$A$2:$C$102,3,0),"")</f>
        <v/>
      </c>
      <c r="K141" s="31" t="str">
        <f>IFERROR(IF(VLOOKUP(Tableau23[[#This Row],[UAI ]],[2]!SuiviForumLyceeCibles[[UAI]:[Tél contact 2]],4,0)="","",VLOOKUP(Tableau23[[#This Row],[UAI ]],[2]!SuiviForumLyceeCibles[[UAI]:[Tél contact 2]],4,0)),"")</f>
        <v/>
      </c>
      <c r="L141" s="31" t="str">
        <f>IFERROR(IF(VLOOKUP(Tableau23[[#This Row],[UAI ]],[2]!SuiviForumLyceeCibles[[UAI]:[Tél contact 2]],7,0)="","",VLOOKUP(Tableau23[[#This Row],[UAI ]],[2]!SuiviForumLyceeCibles[[UAI]:[Tél contact 2]],7,0)),"")</f>
        <v/>
      </c>
      <c r="M141" s="31" t="str">
        <f>IFERROR(IF(VLOOKUP(Tableau23[[#This Row],[UAI ]],[2]!SuiviForumLyceeCibles[[UAI]:[Tél contact 2]],9,0)="","",VLOOKUP(Tableau23[[#This Row],[UAI ]],[2]!SuiviForumLyceeCibles[[UAI]:[Tél contact 2]],9,0)),"")</f>
        <v/>
      </c>
      <c r="N141" s="31" t="str">
        <f>IFERROR(IF(VLOOKUP(Tableau23[[#This Row],[UAI ]],[2]!SuiviForumLyceeCibles[[UAI]:[Tél contact 2]],10,0)="","",VLOOKUP(Tableau23[[#This Row],[UAI ]],[2]!SuiviForumLyceeCibles[[UAI]:[Tél contact 2]],10,0)),"")</f>
        <v/>
      </c>
      <c r="O141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141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141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141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141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141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141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141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141" s="49" t="str">
        <f>IFERROR(IF(VLOOKUP(Tableau23[[#This Row],[UAI ]],[2]!SuiviForumLyceeCibles[[UAI]:[Tél contact 2]],11,0)="","",VLOOKUP(Tableau23[[#This Row],[UAI ]],[2]!SuiviForumLyceeCibles[[UAI]:[Tél contact 2]],11,0)),"")</f>
        <v/>
      </c>
      <c r="AB141" s="29"/>
      <c r="AC141" s="29"/>
    </row>
    <row r="142" spans="1:29" s="30" customFormat="1" ht="30" customHeight="1" x14ac:dyDescent="0.25">
      <c r="A142" s="30" t="s">
        <v>207</v>
      </c>
      <c r="B142" s="31" t="str">
        <f>IFERROR(IF(VLOOKUP(Tableau23[[#This Row],[UAI ]],[2]!SuiviForumLyceeCibles[[UAI]:[Tél contact 2]],5,0)="","",VLOOKUP(Tableau23[[#This Row],[UAI ]],[2]!SuiviForumLyceeCibles[[UAI]:[Tél contact 2]],5,0)),"")</f>
        <v/>
      </c>
      <c r="C142" s="31" t="str">
        <f>IFERROR(IF(VLOOKUP(Tableau23[[#This Row],[UAI ]],[2]!SuiviForumLyceeCibles[[UAI]:[Tél contact 2]],6,0)="","",VLOOKUP(Tableau23[[#This Row],[UAI ]],[2]!SuiviForumLyceeCibles[[UAI]:[Tél contact 2]],6,0)),"")</f>
        <v/>
      </c>
      <c r="D142" s="31" t="str">
        <f>IFERROR(VLOOKUP(Tableau23[[#This Row],[UAI ]],[2]!SuiviForumLyceeCibles[[UAI]:[Tél contact 2]],2,0),"")</f>
        <v/>
      </c>
      <c r="E142" s="50" t="str">
        <f>IFERROR(VLOOKUP(Tableau23[[#This Row],[UAI ]],[2]!SuiviForumLyceeCibles[[UAI]:[Tél contact 2]],3,0),"")</f>
        <v/>
      </c>
      <c r="F142" s="26"/>
      <c r="G142" s="26"/>
      <c r="H142" s="27"/>
      <c r="I142" s="28"/>
      <c r="J142" s="28" t="str">
        <f>IFERROR(VLOOKUP(Tableau23[[#This Row],[Dpt]],'Table régions'!$A$2:$C$102,3,0),"")</f>
        <v/>
      </c>
      <c r="K142" s="31" t="str">
        <f>IFERROR(IF(VLOOKUP(Tableau23[[#This Row],[UAI ]],[2]!SuiviForumLyceeCibles[[UAI]:[Tél contact 2]],4,0)="","",VLOOKUP(Tableau23[[#This Row],[UAI ]],[2]!SuiviForumLyceeCibles[[UAI]:[Tél contact 2]],4,0)),"")</f>
        <v/>
      </c>
      <c r="L142" s="31" t="str">
        <f>IFERROR(IF(VLOOKUP(Tableau23[[#This Row],[UAI ]],[2]!SuiviForumLyceeCibles[[UAI]:[Tél contact 2]],7,0)="","",VLOOKUP(Tableau23[[#This Row],[UAI ]],[2]!SuiviForumLyceeCibles[[UAI]:[Tél contact 2]],7,0)),"")</f>
        <v/>
      </c>
      <c r="M142" s="31" t="str">
        <f>IFERROR(IF(VLOOKUP(Tableau23[[#This Row],[UAI ]],[2]!SuiviForumLyceeCibles[[UAI]:[Tél contact 2]],9,0)="","",VLOOKUP(Tableau23[[#This Row],[UAI ]],[2]!SuiviForumLyceeCibles[[UAI]:[Tél contact 2]],9,0)),"")</f>
        <v/>
      </c>
      <c r="N142" s="31" t="str">
        <f>IFERROR(IF(VLOOKUP(Tableau23[[#This Row],[UAI ]],[2]!SuiviForumLyceeCibles[[UAI]:[Tél contact 2]],10,0)="","",VLOOKUP(Tableau23[[#This Row],[UAI ]],[2]!SuiviForumLyceeCibles[[UAI]:[Tél contact 2]],10,0)),"")</f>
        <v/>
      </c>
      <c r="O142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142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142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142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142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142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142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142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142" s="49" t="str">
        <f>IFERROR(IF(VLOOKUP(Tableau23[[#This Row],[UAI ]],[2]!SuiviForumLyceeCibles[[UAI]:[Tél contact 2]],11,0)="","",VLOOKUP(Tableau23[[#This Row],[UAI ]],[2]!SuiviForumLyceeCibles[[UAI]:[Tél contact 2]],11,0)),"")</f>
        <v/>
      </c>
      <c r="AB142" s="29"/>
      <c r="AC142" s="29"/>
    </row>
    <row r="143" spans="1:29" s="30" customFormat="1" ht="30" customHeight="1" x14ac:dyDescent="0.25">
      <c r="A143" s="30" t="s">
        <v>207</v>
      </c>
      <c r="B143" s="31" t="str">
        <f>IFERROR(IF(VLOOKUP(Tableau23[[#This Row],[UAI ]],[2]!SuiviForumLyceeCibles[[UAI]:[Tél contact 2]],5,0)="","",VLOOKUP(Tableau23[[#This Row],[UAI ]],[2]!SuiviForumLyceeCibles[[UAI]:[Tél contact 2]],5,0)),"")</f>
        <v/>
      </c>
      <c r="C143" s="31" t="str">
        <f>IFERROR(IF(VLOOKUP(Tableau23[[#This Row],[UAI ]],[2]!SuiviForumLyceeCibles[[UAI]:[Tél contact 2]],6,0)="","",VLOOKUP(Tableau23[[#This Row],[UAI ]],[2]!SuiviForumLyceeCibles[[UAI]:[Tél contact 2]],6,0)),"")</f>
        <v/>
      </c>
      <c r="D143" s="31" t="str">
        <f>IFERROR(VLOOKUP(Tableau23[[#This Row],[UAI ]],[2]!SuiviForumLyceeCibles[[UAI]:[Tél contact 2]],2,0),"")</f>
        <v/>
      </c>
      <c r="E143" s="50" t="str">
        <f>IFERROR(VLOOKUP(Tableau23[[#This Row],[UAI ]],[2]!SuiviForumLyceeCibles[[UAI]:[Tél contact 2]],3,0),"")</f>
        <v/>
      </c>
      <c r="F143" s="26"/>
      <c r="G143" s="26"/>
      <c r="H143" s="27"/>
      <c r="I143" s="28"/>
      <c r="J143" s="28" t="str">
        <f>IFERROR(VLOOKUP(Tableau23[[#This Row],[Dpt]],'Table régions'!$A$2:$C$102,3,0),"")</f>
        <v/>
      </c>
      <c r="K143" s="31" t="str">
        <f>IFERROR(IF(VLOOKUP(Tableau23[[#This Row],[UAI ]],[2]!SuiviForumLyceeCibles[[UAI]:[Tél contact 2]],4,0)="","",VLOOKUP(Tableau23[[#This Row],[UAI ]],[2]!SuiviForumLyceeCibles[[UAI]:[Tél contact 2]],4,0)),"")</f>
        <v/>
      </c>
      <c r="L143" s="31" t="str">
        <f>IFERROR(IF(VLOOKUP(Tableau23[[#This Row],[UAI ]],[2]!SuiviForumLyceeCibles[[UAI]:[Tél contact 2]],7,0)="","",VLOOKUP(Tableau23[[#This Row],[UAI ]],[2]!SuiviForumLyceeCibles[[UAI]:[Tél contact 2]],7,0)),"")</f>
        <v/>
      </c>
      <c r="M143" s="31" t="str">
        <f>IFERROR(IF(VLOOKUP(Tableau23[[#This Row],[UAI ]],[2]!SuiviForumLyceeCibles[[UAI]:[Tél contact 2]],9,0)="","",VLOOKUP(Tableau23[[#This Row],[UAI ]],[2]!SuiviForumLyceeCibles[[UAI]:[Tél contact 2]],9,0)),"")</f>
        <v/>
      </c>
      <c r="N143" s="31" t="str">
        <f>IFERROR(IF(VLOOKUP(Tableau23[[#This Row],[UAI ]],[2]!SuiviForumLyceeCibles[[UAI]:[Tél contact 2]],10,0)="","",VLOOKUP(Tableau23[[#This Row],[UAI ]],[2]!SuiviForumLyceeCibles[[UAI]:[Tél contact 2]],10,0)),"")</f>
        <v/>
      </c>
      <c r="O143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143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143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143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143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143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143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143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143" s="49" t="str">
        <f>IFERROR(IF(VLOOKUP(Tableau23[[#This Row],[UAI ]],[2]!SuiviForumLyceeCibles[[UAI]:[Tél contact 2]],11,0)="","",VLOOKUP(Tableau23[[#This Row],[UAI ]],[2]!SuiviForumLyceeCibles[[UAI]:[Tél contact 2]],11,0)),"")</f>
        <v/>
      </c>
      <c r="AB143" s="29"/>
      <c r="AC143" s="29"/>
    </row>
    <row r="144" spans="1:29" s="30" customFormat="1" ht="30" customHeight="1" x14ac:dyDescent="0.25">
      <c r="A144" s="30" t="s">
        <v>207</v>
      </c>
      <c r="B144" s="31" t="str">
        <f>IFERROR(IF(VLOOKUP(Tableau23[[#This Row],[UAI ]],[2]!SuiviForumLyceeCibles[[UAI]:[Tél contact 2]],5,0)="","",VLOOKUP(Tableau23[[#This Row],[UAI ]],[2]!SuiviForumLyceeCibles[[UAI]:[Tél contact 2]],5,0)),"")</f>
        <v/>
      </c>
      <c r="C144" s="31" t="str">
        <f>IFERROR(IF(VLOOKUP(Tableau23[[#This Row],[UAI ]],[2]!SuiviForumLyceeCibles[[UAI]:[Tél contact 2]],6,0)="","",VLOOKUP(Tableau23[[#This Row],[UAI ]],[2]!SuiviForumLyceeCibles[[UAI]:[Tél contact 2]],6,0)),"")</f>
        <v/>
      </c>
      <c r="D144" s="31" t="str">
        <f>IFERROR(VLOOKUP(Tableau23[[#This Row],[UAI ]],[2]!SuiviForumLyceeCibles[[UAI]:[Tél contact 2]],2,0),"")</f>
        <v/>
      </c>
      <c r="E144" s="50" t="str">
        <f>IFERROR(VLOOKUP(Tableau23[[#This Row],[UAI ]],[2]!SuiviForumLyceeCibles[[UAI]:[Tél contact 2]],3,0),"")</f>
        <v/>
      </c>
      <c r="F144" s="26"/>
      <c r="G144" s="26"/>
      <c r="H144" s="27"/>
      <c r="I144" s="28"/>
      <c r="J144" s="28" t="str">
        <f>IFERROR(VLOOKUP(Tableau23[[#This Row],[Dpt]],'Table régions'!$A$2:$C$102,3,0),"")</f>
        <v/>
      </c>
      <c r="K144" s="31" t="str">
        <f>IFERROR(IF(VLOOKUP(Tableau23[[#This Row],[UAI ]],[2]!SuiviForumLyceeCibles[[UAI]:[Tél contact 2]],4,0)="","",VLOOKUP(Tableau23[[#This Row],[UAI ]],[2]!SuiviForumLyceeCibles[[UAI]:[Tél contact 2]],4,0)),"")</f>
        <v/>
      </c>
      <c r="L144" s="31" t="str">
        <f>IFERROR(IF(VLOOKUP(Tableau23[[#This Row],[UAI ]],[2]!SuiviForumLyceeCibles[[UAI]:[Tél contact 2]],7,0)="","",VLOOKUP(Tableau23[[#This Row],[UAI ]],[2]!SuiviForumLyceeCibles[[UAI]:[Tél contact 2]],7,0)),"")</f>
        <v/>
      </c>
      <c r="M144" s="31" t="str">
        <f>IFERROR(IF(VLOOKUP(Tableau23[[#This Row],[UAI ]],[2]!SuiviForumLyceeCibles[[UAI]:[Tél contact 2]],9,0)="","",VLOOKUP(Tableau23[[#This Row],[UAI ]],[2]!SuiviForumLyceeCibles[[UAI]:[Tél contact 2]],9,0)),"")</f>
        <v/>
      </c>
      <c r="N144" s="31" t="str">
        <f>IFERROR(IF(VLOOKUP(Tableau23[[#This Row],[UAI ]],[2]!SuiviForumLyceeCibles[[UAI]:[Tél contact 2]],10,0)="","",VLOOKUP(Tableau23[[#This Row],[UAI ]],[2]!SuiviForumLyceeCibles[[UAI]:[Tél contact 2]],10,0)),"")</f>
        <v/>
      </c>
      <c r="O144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144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144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144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144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144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144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144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144" s="49" t="str">
        <f>IFERROR(IF(VLOOKUP(Tableau23[[#This Row],[UAI ]],[2]!SuiviForumLyceeCibles[[UAI]:[Tél contact 2]],11,0)="","",VLOOKUP(Tableau23[[#This Row],[UAI ]],[2]!SuiviForumLyceeCibles[[UAI]:[Tél contact 2]],11,0)),"")</f>
        <v/>
      </c>
      <c r="AB144" s="29"/>
      <c r="AC144" s="29"/>
    </row>
    <row r="145" spans="1:29" s="30" customFormat="1" ht="30" customHeight="1" x14ac:dyDescent="0.25">
      <c r="A145" s="30" t="s">
        <v>207</v>
      </c>
      <c r="B145" s="31" t="str">
        <f>IFERROR(IF(VLOOKUP(Tableau23[[#This Row],[UAI ]],[2]!SuiviForumLyceeCibles[[UAI]:[Tél contact 2]],5,0)="","",VLOOKUP(Tableau23[[#This Row],[UAI ]],[2]!SuiviForumLyceeCibles[[UAI]:[Tél contact 2]],5,0)),"")</f>
        <v/>
      </c>
      <c r="C145" s="31" t="str">
        <f>IFERROR(IF(VLOOKUP(Tableau23[[#This Row],[UAI ]],[2]!SuiviForumLyceeCibles[[UAI]:[Tél contact 2]],6,0)="","",VLOOKUP(Tableau23[[#This Row],[UAI ]],[2]!SuiviForumLyceeCibles[[UAI]:[Tél contact 2]],6,0)),"")</f>
        <v/>
      </c>
      <c r="D145" s="31" t="str">
        <f>IFERROR(VLOOKUP(Tableau23[[#This Row],[UAI ]],[2]!SuiviForumLyceeCibles[[UAI]:[Tél contact 2]],2,0),"")</f>
        <v/>
      </c>
      <c r="E145" s="50" t="str">
        <f>IFERROR(VLOOKUP(Tableau23[[#This Row],[UAI ]],[2]!SuiviForumLyceeCibles[[UAI]:[Tél contact 2]],3,0),"")</f>
        <v/>
      </c>
      <c r="F145" s="26"/>
      <c r="G145" s="26"/>
      <c r="H145" s="27"/>
      <c r="I145" s="28"/>
      <c r="J145" s="28" t="str">
        <f>IFERROR(VLOOKUP(Tableau23[[#This Row],[Dpt]],'Table régions'!$A$2:$C$102,3,0),"")</f>
        <v/>
      </c>
      <c r="K145" s="31" t="str">
        <f>IFERROR(IF(VLOOKUP(Tableau23[[#This Row],[UAI ]],[2]!SuiviForumLyceeCibles[[UAI]:[Tél contact 2]],4,0)="","",VLOOKUP(Tableau23[[#This Row],[UAI ]],[2]!SuiviForumLyceeCibles[[UAI]:[Tél contact 2]],4,0)),"")</f>
        <v/>
      </c>
      <c r="L145" s="31" t="str">
        <f>IFERROR(IF(VLOOKUP(Tableau23[[#This Row],[UAI ]],[2]!SuiviForumLyceeCibles[[UAI]:[Tél contact 2]],7,0)="","",VLOOKUP(Tableau23[[#This Row],[UAI ]],[2]!SuiviForumLyceeCibles[[UAI]:[Tél contact 2]],7,0)),"")</f>
        <v/>
      </c>
      <c r="M145" s="31" t="str">
        <f>IFERROR(IF(VLOOKUP(Tableau23[[#This Row],[UAI ]],[2]!SuiviForumLyceeCibles[[UAI]:[Tél contact 2]],9,0)="","",VLOOKUP(Tableau23[[#This Row],[UAI ]],[2]!SuiviForumLyceeCibles[[UAI]:[Tél contact 2]],9,0)),"")</f>
        <v/>
      </c>
      <c r="N145" s="31" t="str">
        <f>IFERROR(IF(VLOOKUP(Tableau23[[#This Row],[UAI ]],[2]!SuiviForumLyceeCibles[[UAI]:[Tél contact 2]],10,0)="","",VLOOKUP(Tableau23[[#This Row],[UAI ]],[2]!SuiviForumLyceeCibles[[UAI]:[Tél contact 2]],10,0)),"")</f>
        <v/>
      </c>
      <c r="O145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145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145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145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145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145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145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145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145" s="49" t="str">
        <f>IFERROR(IF(VLOOKUP(Tableau23[[#This Row],[UAI ]],[2]!SuiviForumLyceeCibles[[UAI]:[Tél contact 2]],11,0)="","",VLOOKUP(Tableau23[[#This Row],[UAI ]],[2]!SuiviForumLyceeCibles[[UAI]:[Tél contact 2]],11,0)),"")</f>
        <v/>
      </c>
      <c r="AB145" s="29"/>
      <c r="AC145" s="29"/>
    </row>
    <row r="146" spans="1:29" s="30" customFormat="1" ht="30" customHeight="1" x14ac:dyDescent="0.25">
      <c r="A146" s="30" t="s">
        <v>207</v>
      </c>
      <c r="B146" s="31" t="str">
        <f>IFERROR(IF(VLOOKUP(Tableau23[[#This Row],[UAI ]],[2]!SuiviForumLyceeCibles[[UAI]:[Tél contact 2]],5,0)="","",VLOOKUP(Tableau23[[#This Row],[UAI ]],[2]!SuiviForumLyceeCibles[[UAI]:[Tél contact 2]],5,0)),"")</f>
        <v/>
      </c>
      <c r="C146" s="31" t="str">
        <f>IFERROR(IF(VLOOKUP(Tableau23[[#This Row],[UAI ]],[2]!SuiviForumLyceeCibles[[UAI]:[Tél contact 2]],6,0)="","",VLOOKUP(Tableau23[[#This Row],[UAI ]],[2]!SuiviForumLyceeCibles[[UAI]:[Tél contact 2]],6,0)),"")</f>
        <v/>
      </c>
      <c r="D146" s="31" t="str">
        <f>IFERROR(VLOOKUP(Tableau23[[#This Row],[UAI ]],[2]!SuiviForumLyceeCibles[[UAI]:[Tél contact 2]],2,0),"")</f>
        <v/>
      </c>
      <c r="E146" s="50" t="str">
        <f>IFERROR(VLOOKUP(Tableau23[[#This Row],[UAI ]],[2]!SuiviForumLyceeCibles[[UAI]:[Tél contact 2]],3,0),"")</f>
        <v/>
      </c>
      <c r="F146" s="26"/>
      <c r="G146" s="26"/>
      <c r="H146" s="27"/>
      <c r="I146" s="28"/>
      <c r="J146" s="28" t="str">
        <f>IFERROR(VLOOKUP(Tableau23[[#This Row],[Dpt]],'Table régions'!$A$2:$C$102,3,0),"")</f>
        <v/>
      </c>
      <c r="K146" s="31" t="str">
        <f>IFERROR(IF(VLOOKUP(Tableau23[[#This Row],[UAI ]],[2]!SuiviForumLyceeCibles[[UAI]:[Tél contact 2]],4,0)="","",VLOOKUP(Tableau23[[#This Row],[UAI ]],[2]!SuiviForumLyceeCibles[[UAI]:[Tél contact 2]],4,0)),"")</f>
        <v/>
      </c>
      <c r="L146" s="31" t="str">
        <f>IFERROR(IF(VLOOKUP(Tableau23[[#This Row],[UAI ]],[2]!SuiviForumLyceeCibles[[UAI]:[Tél contact 2]],7,0)="","",VLOOKUP(Tableau23[[#This Row],[UAI ]],[2]!SuiviForumLyceeCibles[[UAI]:[Tél contact 2]],7,0)),"")</f>
        <v/>
      </c>
      <c r="M146" s="31" t="str">
        <f>IFERROR(IF(VLOOKUP(Tableau23[[#This Row],[UAI ]],[2]!SuiviForumLyceeCibles[[UAI]:[Tél contact 2]],9,0)="","",VLOOKUP(Tableau23[[#This Row],[UAI ]],[2]!SuiviForumLyceeCibles[[UAI]:[Tél contact 2]],9,0)),"")</f>
        <v/>
      </c>
      <c r="N146" s="31" t="str">
        <f>IFERROR(IF(VLOOKUP(Tableau23[[#This Row],[UAI ]],[2]!SuiviForumLyceeCibles[[UAI]:[Tél contact 2]],10,0)="","",VLOOKUP(Tableau23[[#This Row],[UAI ]],[2]!SuiviForumLyceeCibles[[UAI]:[Tél contact 2]],10,0)),"")</f>
        <v/>
      </c>
      <c r="O146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146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146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146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146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146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146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146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146" s="49" t="str">
        <f>IFERROR(IF(VLOOKUP(Tableau23[[#This Row],[UAI ]],[2]!SuiviForumLyceeCibles[[UAI]:[Tél contact 2]],11,0)="","",VLOOKUP(Tableau23[[#This Row],[UAI ]],[2]!SuiviForumLyceeCibles[[UAI]:[Tél contact 2]],11,0)),"")</f>
        <v/>
      </c>
      <c r="AB146" s="29"/>
      <c r="AC146" s="29"/>
    </row>
    <row r="147" spans="1:29" s="30" customFormat="1" ht="30" customHeight="1" x14ac:dyDescent="0.25">
      <c r="A147" s="30" t="s">
        <v>207</v>
      </c>
      <c r="B147" s="31" t="str">
        <f>IFERROR(IF(VLOOKUP(Tableau23[[#This Row],[UAI ]],[2]!SuiviForumLyceeCibles[[UAI]:[Tél contact 2]],5,0)="","",VLOOKUP(Tableau23[[#This Row],[UAI ]],[2]!SuiviForumLyceeCibles[[UAI]:[Tél contact 2]],5,0)),"")</f>
        <v/>
      </c>
      <c r="C147" s="31" t="str">
        <f>IFERROR(IF(VLOOKUP(Tableau23[[#This Row],[UAI ]],[2]!SuiviForumLyceeCibles[[UAI]:[Tél contact 2]],6,0)="","",VLOOKUP(Tableau23[[#This Row],[UAI ]],[2]!SuiviForumLyceeCibles[[UAI]:[Tél contact 2]],6,0)),"")</f>
        <v/>
      </c>
      <c r="D147" s="31" t="str">
        <f>IFERROR(VLOOKUP(Tableau23[[#This Row],[UAI ]],[2]!SuiviForumLyceeCibles[[UAI]:[Tél contact 2]],2,0),"")</f>
        <v/>
      </c>
      <c r="E147" s="50" t="str">
        <f>IFERROR(VLOOKUP(Tableau23[[#This Row],[UAI ]],[2]!SuiviForumLyceeCibles[[UAI]:[Tél contact 2]],3,0),"")</f>
        <v/>
      </c>
      <c r="F147" s="26"/>
      <c r="G147" s="26"/>
      <c r="H147" s="27"/>
      <c r="I147" s="28"/>
      <c r="J147" s="28" t="str">
        <f>IFERROR(VLOOKUP(Tableau23[[#This Row],[Dpt]],'Table régions'!$A$2:$C$102,3,0),"")</f>
        <v/>
      </c>
      <c r="K147" s="31" t="str">
        <f>IFERROR(IF(VLOOKUP(Tableau23[[#This Row],[UAI ]],[2]!SuiviForumLyceeCibles[[UAI]:[Tél contact 2]],4,0)="","",VLOOKUP(Tableau23[[#This Row],[UAI ]],[2]!SuiviForumLyceeCibles[[UAI]:[Tél contact 2]],4,0)),"")</f>
        <v/>
      </c>
      <c r="L147" s="31" t="str">
        <f>IFERROR(IF(VLOOKUP(Tableau23[[#This Row],[UAI ]],[2]!SuiviForumLyceeCibles[[UAI]:[Tél contact 2]],7,0)="","",VLOOKUP(Tableau23[[#This Row],[UAI ]],[2]!SuiviForumLyceeCibles[[UAI]:[Tél contact 2]],7,0)),"")</f>
        <v/>
      </c>
      <c r="M147" s="31" t="str">
        <f>IFERROR(IF(VLOOKUP(Tableau23[[#This Row],[UAI ]],[2]!SuiviForumLyceeCibles[[UAI]:[Tél contact 2]],9,0)="","",VLOOKUP(Tableau23[[#This Row],[UAI ]],[2]!SuiviForumLyceeCibles[[UAI]:[Tél contact 2]],9,0)),"")</f>
        <v/>
      </c>
      <c r="N147" s="31" t="str">
        <f>IFERROR(IF(VLOOKUP(Tableau23[[#This Row],[UAI ]],[2]!SuiviForumLyceeCibles[[UAI]:[Tél contact 2]],10,0)="","",VLOOKUP(Tableau23[[#This Row],[UAI ]],[2]!SuiviForumLyceeCibles[[UAI]:[Tél contact 2]],10,0)),"")</f>
        <v/>
      </c>
      <c r="O147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147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147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147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147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147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147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147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147" s="49" t="str">
        <f>IFERROR(IF(VLOOKUP(Tableau23[[#This Row],[UAI ]],[2]!SuiviForumLyceeCibles[[UAI]:[Tél contact 2]],11,0)="","",VLOOKUP(Tableau23[[#This Row],[UAI ]],[2]!SuiviForumLyceeCibles[[UAI]:[Tél contact 2]],11,0)),"")</f>
        <v/>
      </c>
      <c r="AB147" s="29"/>
      <c r="AC147" s="29"/>
    </row>
    <row r="148" spans="1:29" s="30" customFormat="1" ht="30" customHeight="1" x14ac:dyDescent="0.25">
      <c r="A148" s="30" t="s">
        <v>207</v>
      </c>
      <c r="B148" s="31" t="str">
        <f>IFERROR(IF(VLOOKUP(Tableau23[[#This Row],[UAI ]],[2]!SuiviForumLyceeCibles[[UAI]:[Tél contact 2]],5,0)="","",VLOOKUP(Tableau23[[#This Row],[UAI ]],[2]!SuiviForumLyceeCibles[[UAI]:[Tél contact 2]],5,0)),"")</f>
        <v/>
      </c>
      <c r="C148" s="31" t="str">
        <f>IFERROR(IF(VLOOKUP(Tableau23[[#This Row],[UAI ]],[2]!SuiviForumLyceeCibles[[UAI]:[Tél contact 2]],6,0)="","",VLOOKUP(Tableau23[[#This Row],[UAI ]],[2]!SuiviForumLyceeCibles[[UAI]:[Tél contact 2]],6,0)),"")</f>
        <v/>
      </c>
      <c r="D148" s="31" t="str">
        <f>IFERROR(VLOOKUP(Tableau23[[#This Row],[UAI ]],[2]!SuiviForumLyceeCibles[[UAI]:[Tél contact 2]],2,0),"")</f>
        <v/>
      </c>
      <c r="E148" s="50" t="str">
        <f>IFERROR(VLOOKUP(Tableau23[[#This Row],[UAI ]],[2]!SuiviForumLyceeCibles[[UAI]:[Tél contact 2]],3,0),"")</f>
        <v/>
      </c>
      <c r="F148" s="26"/>
      <c r="G148" s="26"/>
      <c r="H148" s="27"/>
      <c r="I148" s="28"/>
      <c r="J148" s="28" t="str">
        <f>IFERROR(VLOOKUP(Tableau23[[#This Row],[Dpt]],'Table régions'!$A$2:$C$102,3,0),"")</f>
        <v/>
      </c>
      <c r="K148" s="31" t="str">
        <f>IFERROR(IF(VLOOKUP(Tableau23[[#This Row],[UAI ]],[2]!SuiviForumLyceeCibles[[UAI]:[Tél contact 2]],4,0)="","",VLOOKUP(Tableau23[[#This Row],[UAI ]],[2]!SuiviForumLyceeCibles[[UAI]:[Tél contact 2]],4,0)),"")</f>
        <v/>
      </c>
      <c r="L148" s="31" t="str">
        <f>IFERROR(IF(VLOOKUP(Tableau23[[#This Row],[UAI ]],[2]!SuiviForumLyceeCibles[[UAI]:[Tél contact 2]],7,0)="","",VLOOKUP(Tableau23[[#This Row],[UAI ]],[2]!SuiviForumLyceeCibles[[UAI]:[Tél contact 2]],7,0)),"")</f>
        <v/>
      </c>
      <c r="M148" s="31" t="str">
        <f>IFERROR(IF(VLOOKUP(Tableau23[[#This Row],[UAI ]],[2]!SuiviForumLyceeCibles[[UAI]:[Tél contact 2]],9,0)="","",VLOOKUP(Tableau23[[#This Row],[UAI ]],[2]!SuiviForumLyceeCibles[[UAI]:[Tél contact 2]],9,0)),"")</f>
        <v/>
      </c>
      <c r="N148" s="31" t="str">
        <f>IFERROR(IF(VLOOKUP(Tableau23[[#This Row],[UAI ]],[2]!SuiviForumLyceeCibles[[UAI]:[Tél contact 2]],10,0)="","",VLOOKUP(Tableau23[[#This Row],[UAI ]],[2]!SuiviForumLyceeCibles[[UAI]:[Tél contact 2]],10,0)),"")</f>
        <v/>
      </c>
      <c r="O148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148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148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148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148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148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148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148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148" s="49" t="str">
        <f>IFERROR(IF(VLOOKUP(Tableau23[[#This Row],[UAI ]],[2]!SuiviForumLyceeCibles[[UAI]:[Tél contact 2]],11,0)="","",VLOOKUP(Tableau23[[#This Row],[UAI ]],[2]!SuiviForumLyceeCibles[[UAI]:[Tél contact 2]],11,0)),"")</f>
        <v/>
      </c>
      <c r="AB148" s="29"/>
      <c r="AC148" s="29"/>
    </row>
    <row r="149" spans="1:29" s="30" customFormat="1" ht="30" customHeight="1" x14ac:dyDescent="0.25">
      <c r="A149" s="30" t="s">
        <v>207</v>
      </c>
      <c r="B149" s="31" t="str">
        <f>IFERROR(IF(VLOOKUP(Tableau23[[#This Row],[UAI ]],[2]!SuiviForumLyceeCibles[[UAI]:[Tél contact 2]],5,0)="","",VLOOKUP(Tableau23[[#This Row],[UAI ]],[2]!SuiviForumLyceeCibles[[UAI]:[Tél contact 2]],5,0)),"")</f>
        <v/>
      </c>
      <c r="C149" s="31" t="str">
        <f>IFERROR(IF(VLOOKUP(Tableau23[[#This Row],[UAI ]],[2]!SuiviForumLyceeCibles[[UAI]:[Tél contact 2]],6,0)="","",VLOOKUP(Tableau23[[#This Row],[UAI ]],[2]!SuiviForumLyceeCibles[[UAI]:[Tél contact 2]],6,0)),"")</f>
        <v/>
      </c>
      <c r="D149" s="31" t="str">
        <f>IFERROR(VLOOKUP(Tableau23[[#This Row],[UAI ]],[2]!SuiviForumLyceeCibles[[UAI]:[Tél contact 2]],2,0),"")</f>
        <v/>
      </c>
      <c r="E149" s="50" t="str">
        <f>IFERROR(VLOOKUP(Tableau23[[#This Row],[UAI ]],[2]!SuiviForumLyceeCibles[[UAI]:[Tél contact 2]],3,0),"")</f>
        <v/>
      </c>
      <c r="F149" s="26"/>
      <c r="G149" s="26"/>
      <c r="H149" s="27"/>
      <c r="I149" s="28"/>
      <c r="J149" s="28" t="str">
        <f>IFERROR(VLOOKUP(Tableau23[[#This Row],[Dpt]],'Table régions'!$A$2:$C$102,3,0),"")</f>
        <v/>
      </c>
      <c r="K149" s="31" t="str">
        <f>IFERROR(IF(VLOOKUP(Tableau23[[#This Row],[UAI ]],[2]!SuiviForumLyceeCibles[[UAI]:[Tél contact 2]],4,0)="","",VLOOKUP(Tableau23[[#This Row],[UAI ]],[2]!SuiviForumLyceeCibles[[UAI]:[Tél contact 2]],4,0)),"")</f>
        <v/>
      </c>
      <c r="L149" s="31" t="str">
        <f>IFERROR(IF(VLOOKUP(Tableau23[[#This Row],[UAI ]],[2]!SuiviForumLyceeCibles[[UAI]:[Tél contact 2]],7,0)="","",VLOOKUP(Tableau23[[#This Row],[UAI ]],[2]!SuiviForumLyceeCibles[[UAI]:[Tél contact 2]],7,0)),"")</f>
        <v/>
      </c>
      <c r="M149" s="31" t="str">
        <f>IFERROR(IF(VLOOKUP(Tableau23[[#This Row],[UAI ]],[2]!SuiviForumLyceeCibles[[UAI]:[Tél contact 2]],9,0)="","",VLOOKUP(Tableau23[[#This Row],[UAI ]],[2]!SuiviForumLyceeCibles[[UAI]:[Tél contact 2]],9,0)),"")</f>
        <v/>
      </c>
      <c r="N149" s="31" t="str">
        <f>IFERROR(IF(VLOOKUP(Tableau23[[#This Row],[UAI ]],[2]!SuiviForumLyceeCibles[[UAI]:[Tél contact 2]],10,0)="","",VLOOKUP(Tableau23[[#This Row],[UAI ]],[2]!SuiviForumLyceeCibles[[UAI]:[Tél contact 2]],10,0)),"")</f>
        <v/>
      </c>
      <c r="O149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149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149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149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149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149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149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149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149" s="49" t="str">
        <f>IFERROR(IF(VLOOKUP(Tableau23[[#This Row],[UAI ]],[2]!SuiviForumLyceeCibles[[UAI]:[Tél contact 2]],11,0)="","",VLOOKUP(Tableau23[[#This Row],[UAI ]],[2]!SuiviForumLyceeCibles[[UAI]:[Tél contact 2]],11,0)),"")</f>
        <v/>
      </c>
      <c r="AB149" s="29"/>
      <c r="AC149" s="29"/>
    </row>
    <row r="150" spans="1:29" s="30" customFormat="1" ht="30" customHeight="1" x14ac:dyDescent="0.25">
      <c r="A150" s="30" t="s">
        <v>207</v>
      </c>
      <c r="B150" s="31" t="str">
        <f>IFERROR(IF(VLOOKUP(Tableau23[[#This Row],[UAI ]],[2]!SuiviForumLyceeCibles[[UAI]:[Tél contact 2]],5,0)="","",VLOOKUP(Tableau23[[#This Row],[UAI ]],[2]!SuiviForumLyceeCibles[[UAI]:[Tél contact 2]],5,0)),"")</f>
        <v/>
      </c>
      <c r="C150" s="31" t="str">
        <f>IFERROR(IF(VLOOKUP(Tableau23[[#This Row],[UAI ]],[2]!SuiviForumLyceeCibles[[UAI]:[Tél contact 2]],6,0)="","",VLOOKUP(Tableau23[[#This Row],[UAI ]],[2]!SuiviForumLyceeCibles[[UAI]:[Tél contact 2]],6,0)),"")</f>
        <v/>
      </c>
      <c r="D150" s="31" t="str">
        <f>IFERROR(VLOOKUP(Tableau23[[#This Row],[UAI ]],[2]!SuiviForumLyceeCibles[[UAI]:[Tél contact 2]],2,0),"")</f>
        <v/>
      </c>
      <c r="E150" s="50" t="str">
        <f>IFERROR(VLOOKUP(Tableau23[[#This Row],[UAI ]],[2]!SuiviForumLyceeCibles[[UAI]:[Tél contact 2]],3,0),"")</f>
        <v/>
      </c>
      <c r="F150" s="26"/>
      <c r="G150" s="26"/>
      <c r="H150" s="27"/>
      <c r="I150" s="28"/>
      <c r="J150" s="28" t="str">
        <f>IFERROR(VLOOKUP(Tableau23[[#This Row],[Dpt]],'Table régions'!$A$2:$C$102,3,0),"")</f>
        <v/>
      </c>
      <c r="K150" s="31" t="str">
        <f>IFERROR(IF(VLOOKUP(Tableau23[[#This Row],[UAI ]],[2]!SuiviForumLyceeCibles[[UAI]:[Tél contact 2]],4,0)="","",VLOOKUP(Tableau23[[#This Row],[UAI ]],[2]!SuiviForumLyceeCibles[[UAI]:[Tél contact 2]],4,0)),"")</f>
        <v/>
      </c>
      <c r="L150" s="31" t="str">
        <f>IFERROR(IF(VLOOKUP(Tableau23[[#This Row],[UAI ]],[2]!SuiviForumLyceeCibles[[UAI]:[Tél contact 2]],7,0)="","",VLOOKUP(Tableau23[[#This Row],[UAI ]],[2]!SuiviForumLyceeCibles[[UAI]:[Tél contact 2]],7,0)),"")</f>
        <v/>
      </c>
      <c r="M150" s="31" t="str">
        <f>IFERROR(IF(VLOOKUP(Tableau23[[#This Row],[UAI ]],[2]!SuiviForumLyceeCibles[[UAI]:[Tél contact 2]],9,0)="","",VLOOKUP(Tableau23[[#This Row],[UAI ]],[2]!SuiviForumLyceeCibles[[UAI]:[Tél contact 2]],9,0)),"")</f>
        <v/>
      </c>
      <c r="N150" s="31" t="str">
        <f>IFERROR(IF(VLOOKUP(Tableau23[[#This Row],[UAI ]],[2]!SuiviForumLyceeCibles[[UAI]:[Tél contact 2]],10,0)="","",VLOOKUP(Tableau23[[#This Row],[UAI ]],[2]!SuiviForumLyceeCibles[[UAI]:[Tél contact 2]],10,0)),"")</f>
        <v/>
      </c>
      <c r="O150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150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150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150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150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150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150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150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150" s="49" t="str">
        <f>IFERROR(IF(VLOOKUP(Tableau23[[#This Row],[UAI ]],[2]!SuiviForumLyceeCibles[[UAI]:[Tél contact 2]],11,0)="","",VLOOKUP(Tableau23[[#This Row],[UAI ]],[2]!SuiviForumLyceeCibles[[UAI]:[Tél contact 2]],11,0)),"")</f>
        <v/>
      </c>
      <c r="AB150" s="29"/>
      <c r="AC150" s="29"/>
    </row>
    <row r="151" spans="1:29" s="30" customFormat="1" ht="30" customHeight="1" x14ac:dyDescent="0.25">
      <c r="A151" s="30" t="s">
        <v>207</v>
      </c>
      <c r="B151" s="31" t="str">
        <f>IFERROR(IF(VLOOKUP(Tableau23[[#This Row],[UAI ]],[2]!SuiviForumLyceeCibles[[UAI]:[Tél contact 2]],5,0)="","",VLOOKUP(Tableau23[[#This Row],[UAI ]],[2]!SuiviForumLyceeCibles[[UAI]:[Tél contact 2]],5,0)),"")</f>
        <v/>
      </c>
      <c r="C151" s="31" t="str">
        <f>IFERROR(IF(VLOOKUP(Tableau23[[#This Row],[UAI ]],[2]!SuiviForumLyceeCibles[[UAI]:[Tél contact 2]],6,0)="","",VLOOKUP(Tableau23[[#This Row],[UAI ]],[2]!SuiviForumLyceeCibles[[UAI]:[Tél contact 2]],6,0)),"")</f>
        <v/>
      </c>
      <c r="D151" s="31" t="str">
        <f>IFERROR(VLOOKUP(Tableau23[[#This Row],[UAI ]],[2]!SuiviForumLyceeCibles[[UAI]:[Tél contact 2]],2,0),"")</f>
        <v/>
      </c>
      <c r="E151" s="50" t="str">
        <f>IFERROR(VLOOKUP(Tableau23[[#This Row],[UAI ]],[2]!SuiviForumLyceeCibles[[UAI]:[Tél contact 2]],3,0),"")</f>
        <v/>
      </c>
      <c r="F151" s="26"/>
      <c r="G151" s="26"/>
      <c r="H151" s="27"/>
      <c r="I151" s="28"/>
      <c r="J151" s="28" t="str">
        <f>IFERROR(VLOOKUP(Tableau23[[#This Row],[Dpt]],'Table régions'!$A$2:$C$102,3,0),"")</f>
        <v/>
      </c>
      <c r="K151" s="31" t="str">
        <f>IFERROR(IF(VLOOKUP(Tableau23[[#This Row],[UAI ]],[2]!SuiviForumLyceeCibles[[UAI]:[Tél contact 2]],4,0)="","",VLOOKUP(Tableau23[[#This Row],[UAI ]],[2]!SuiviForumLyceeCibles[[UAI]:[Tél contact 2]],4,0)),"")</f>
        <v/>
      </c>
      <c r="L151" s="31" t="str">
        <f>IFERROR(IF(VLOOKUP(Tableau23[[#This Row],[UAI ]],[2]!SuiviForumLyceeCibles[[UAI]:[Tél contact 2]],7,0)="","",VLOOKUP(Tableau23[[#This Row],[UAI ]],[2]!SuiviForumLyceeCibles[[UAI]:[Tél contact 2]],7,0)),"")</f>
        <v/>
      </c>
      <c r="M151" s="31" t="str">
        <f>IFERROR(IF(VLOOKUP(Tableau23[[#This Row],[UAI ]],[2]!SuiviForumLyceeCibles[[UAI]:[Tél contact 2]],9,0)="","",VLOOKUP(Tableau23[[#This Row],[UAI ]],[2]!SuiviForumLyceeCibles[[UAI]:[Tél contact 2]],9,0)),"")</f>
        <v/>
      </c>
      <c r="N151" s="31" t="str">
        <f>IFERROR(IF(VLOOKUP(Tableau23[[#This Row],[UAI ]],[2]!SuiviForumLyceeCibles[[UAI]:[Tél contact 2]],10,0)="","",VLOOKUP(Tableau23[[#This Row],[UAI ]],[2]!SuiviForumLyceeCibles[[UAI]:[Tél contact 2]],10,0)),"")</f>
        <v/>
      </c>
      <c r="O151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151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151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151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151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151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151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151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151" s="49" t="str">
        <f>IFERROR(IF(VLOOKUP(Tableau23[[#This Row],[UAI ]],[2]!SuiviForumLyceeCibles[[UAI]:[Tél contact 2]],11,0)="","",VLOOKUP(Tableau23[[#This Row],[UAI ]],[2]!SuiviForumLyceeCibles[[UAI]:[Tél contact 2]],11,0)),"")</f>
        <v/>
      </c>
      <c r="AB151" s="29"/>
      <c r="AC151" s="29"/>
    </row>
    <row r="152" spans="1:29" s="30" customFormat="1" ht="30" customHeight="1" x14ac:dyDescent="0.25">
      <c r="A152" s="30" t="s">
        <v>207</v>
      </c>
      <c r="B152" s="31" t="str">
        <f>IFERROR(IF(VLOOKUP(Tableau23[[#This Row],[UAI ]],[2]!SuiviForumLyceeCibles[[UAI]:[Tél contact 2]],5,0)="","",VLOOKUP(Tableau23[[#This Row],[UAI ]],[2]!SuiviForumLyceeCibles[[UAI]:[Tél contact 2]],5,0)),"")</f>
        <v/>
      </c>
      <c r="C152" s="31" t="str">
        <f>IFERROR(IF(VLOOKUP(Tableau23[[#This Row],[UAI ]],[2]!SuiviForumLyceeCibles[[UAI]:[Tél contact 2]],6,0)="","",VLOOKUP(Tableau23[[#This Row],[UAI ]],[2]!SuiviForumLyceeCibles[[UAI]:[Tél contact 2]],6,0)),"")</f>
        <v/>
      </c>
      <c r="D152" s="31" t="str">
        <f>IFERROR(VLOOKUP(Tableau23[[#This Row],[UAI ]],[2]!SuiviForumLyceeCibles[[UAI]:[Tél contact 2]],2,0),"")</f>
        <v/>
      </c>
      <c r="E152" s="50" t="str">
        <f>IFERROR(VLOOKUP(Tableau23[[#This Row],[UAI ]],[2]!SuiviForumLyceeCibles[[UAI]:[Tél contact 2]],3,0),"")</f>
        <v/>
      </c>
      <c r="F152" s="26"/>
      <c r="G152" s="26"/>
      <c r="H152" s="27"/>
      <c r="I152" s="28"/>
      <c r="J152" s="28" t="str">
        <f>IFERROR(VLOOKUP(Tableau23[[#This Row],[Dpt]],'Table régions'!$A$2:$C$102,3,0),"")</f>
        <v/>
      </c>
      <c r="K152" s="31" t="str">
        <f>IFERROR(IF(VLOOKUP(Tableau23[[#This Row],[UAI ]],[2]!SuiviForumLyceeCibles[[UAI]:[Tél contact 2]],4,0)="","",VLOOKUP(Tableau23[[#This Row],[UAI ]],[2]!SuiviForumLyceeCibles[[UAI]:[Tél contact 2]],4,0)),"")</f>
        <v/>
      </c>
      <c r="L152" s="31" t="str">
        <f>IFERROR(IF(VLOOKUP(Tableau23[[#This Row],[UAI ]],[2]!SuiviForumLyceeCibles[[UAI]:[Tél contact 2]],7,0)="","",VLOOKUP(Tableau23[[#This Row],[UAI ]],[2]!SuiviForumLyceeCibles[[UAI]:[Tél contact 2]],7,0)),"")</f>
        <v/>
      </c>
      <c r="M152" s="31" t="str">
        <f>IFERROR(IF(VLOOKUP(Tableau23[[#This Row],[UAI ]],[2]!SuiviForumLyceeCibles[[UAI]:[Tél contact 2]],9,0)="","",VLOOKUP(Tableau23[[#This Row],[UAI ]],[2]!SuiviForumLyceeCibles[[UAI]:[Tél contact 2]],9,0)),"")</f>
        <v/>
      </c>
      <c r="N152" s="31" t="str">
        <f>IFERROR(IF(VLOOKUP(Tableau23[[#This Row],[UAI ]],[2]!SuiviForumLyceeCibles[[UAI]:[Tél contact 2]],10,0)="","",VLOOKUP(Tableau23[[#This Row],[UAI ]],[2]!SuiviForumLyceeCibles[[UAI]:[Tél contact 2]],10,0)),"")</f>
        <v/>
      </c>
      <c r="O152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152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152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152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152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152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152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152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152" s="49" t="str">
        <f>IFERROR(IF(VLOOKUP(Tableau23[[#This Row],[UAI ]],[2]!SuiviForumLyceeCibles[[UAI]:[Tél contact 2]],11,0)="","",VLOOKUP(Tableau23[[#This Row],[UAI ]],[2]!SuiviForumLyceeCibles[[UAI]:[Tél contact 2]],11,0)),"")</f>
        <v/>
      </c>
      <c r="AB152" s="29"/>
      <c r="AC152" s="29"/>
    </row>
    <row r="153" spans="1:29" s="30" customFormat="1" ht="30" customHeight="1" x14ac:dyDescent="0.25">
      <c r="A153" s="30" t="s">
        <v>207</v>
      </c>
      <c r="B153" s="31" t="str">
        <f>IFERROR(IF(VLOOKUP(Tableau23[[#This Row],[UAI ]],[2]!SuiviForumLyceeCibles[[UAI]:[Tél contact 2]],5,0)="","",VLOOKUP(Tableau23[[#This Row],[UAI ]],[2]!SuiviForumLyceeCibles[[UAI]:[Tél contact 2]],5,0)),"")</f>
        <v/>
      </c>
      <c r="C153" s="31" t="str">
        <f>IFERROR(IF(VLOOKUP(Tableau23[[#This Row],[UAI ]],[2]!SuiviForumLyceeCibles[[UAI]:[Tél contact 2]],6,0)="","",VLOOKUP(Tableau23[[#This Row],[UAI ]],[2]!SuiviForumLyceeCibles[[UAI]:[Tél contact 2]],6,0)),"")</f>
        <v/>
      </c>
      <c r="D153" s="31" t="str">
        <f>IFERROR(VLOOKUP(Tableau23[[#This Row],[UAI ]],[2]!SuiviForumLyceeCibles[[UAI]:[Tél contact 2]],2,0),"")</f>
        <v/>
      </c>
      <c r="E153" s="50" t="str">
        <f>IFERROR(VLOOKUP(Tableau23[[#This Row],[UAI ]],[2]!SuiviForumLyceeCibles[[UAI]:[Tél contact 2]],3,0),"")</f>
        <v/>
      </c>
      <c r="F153" s="26"/>
      <c r="G153" s="26"/>
      <c r="H153" s="27"/>
      <c r="I153" s="28"/>
      <c r="J153" s="28" t="str">
        <f>IFERROR(VLOOKUP(Tableau23[[#This Row],[Dpt]],'Table régions'!$A$2:$C$102,3,0),"")</f>
        <v/>
      </c>
      <c r="K153" s="31" t="str">
        <f>IFERROR(IF(VLOOKUP(Tableau23[[#This Row],[UAI ]],[2]!SuiviForumLyceeCibles[[UAI]:[Tél contact 2]],4,0)="","",VLOOKUP(Tableau23[[#This Row],[UAI ]],[2]!SuiviForumLyceeCibles[[UAI]:[Tél contact 2]],4,0)),"")</f>
        <v/>
      </c>
      <c r="L153" s="31" t="str">
        <f>IFERROR(IF(VLOOKUP(Tableau23[[#This Row],[UAI ]],[2]!SuiviForumLyceeCibles[[UAI]:[Tél contact 2]],7,0)="","",VLOOKUP(Tableau23[[#This Row],[UAI ]],[2]!SuiviForumLyceeCibles[[UAI]:[Tél contact 2]],7,0)),"")</f>
        <v/>
      </c>
      <c r="M153" s="31" t="str">
        <f>IFERROR(IF(VLOOKUP(Tableau23[[#This Row],[UAI ]],[2]!SuiviForumLyceeCibles[[UAI]:[Tél contact 2]],9,0)="","",VLOOKUP(Tableau23[[#This Row],[UAI ]],[2]!SuiviForumLyceeCibles[[UAI]:[Tél contact 2]],9,0)),"")</f>
        <v/>
      </c>
      <c r="N153" s="31" t="str">
        <f>IFERROR(IF(VLOOKUP(Tableau23[[#This Row],[UAI ]],[2]!SuiviForumLyceeCibles[[UAI]:[Tél contact 2]],10,0)="","",VLOOKUP(Tableau23[[#This Row],[UAI ]],[2]!SuiviForumLyceeCibles[[UAI]:[Tél contact 2]],10,0)),"")</f>
        <v/>
      </c>
      <c r="O153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153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153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153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153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153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153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153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153" s="49" t="str">
        <f>IFERROR(IF(VLOOKUP(Tableau23[[#This Row],[UAI ]],[2]!SuiviForumLyceeCibles[[UAI]:[Tél contact 2]],11,0)="","",VLOOKUP(Tableau23[[#This Row],[UAI ]],[2]!SuiviForumLyceeCibles[[UAI]:[Tél contact 2]],11,0)),"")</f>
        <v/>
      </c>
      <c r="AB153" s="29"/>
      <c r="AC153" s="29"/>
    </row>
    <row r="154" spans="1:29" s="30" customFormat="1" ht="30" customHeight="1" x14ac:dyDescent="0.25">
      <c r="A154" s="30" t="s">
        <v>207</v>
      </c>
      <c r="B154" s="31" t="str">
        <f>IFERROR(IF(VLOOKUP(Tableau23[[#This Row],[UAI ]],[2]!SuiviForumLyceeCibles[[UAI]:[Tél contact 2]],5,0)="","",VLOOKUP(Tableau23[[#This Row],[UAI ]],[2]!SuiviForumLyceeCibles[[UAI]:[Tél contact 2]],5,0)),"")</f>
        <v/>
      </c>
      <c r="C154" s="31" t="str">
        <f>IFERROR(IF(VLOOKUP(Tableau23[[#This Row],[UAI ]],[2]!SuiviForumLyceeCibles[[UAI]:[Tél contact 2]],6,0)="","",VLOOKUP(Tableau23[[#This Row],[UAI ]],[2]!SuiviForumLyceeCibles[[UAI]:[Tél contact 2]],6,0)),"")</f>
        <v/>
      </c>
      <c r="D154" s="31" t="str">
        <f>IFERROR(VLOOKUP(Tableau23[[#This Row],[UAI ]],[2]!SuiviForumLyceeCibles[[UAI]:[Tél contact 2]],2,0),"")</f>
        <v/>
      </c>
      <c r="E154" s="50" t="str">
        <f>IFERROR(VLOOKUP(Tableau23[[#This Row],[UAI ]],[2]!SuiviForumLyceeCibles[[UAI]:[Tél contact 2]],3,0),"")</f>
        <v/>
      </c>
      <c r="F154" s="26"/>
      <c r="G154" s="26"/>
      <c r="H154" s="27"/>
      <c r="I154" s="28"/>
      <c r="J154" s="28" t="str">
        <f>IFERROR(VLOOKUP(Tableau23[[#This Row],[Dpt]],'Table régions'!$A$2:$C$102,3,0),"")</f>
        <v/>
      </c>
      <c r="K154" s="31" t="str">
        <f>IFERROR(IF(VLOOKUP(Tableau23[[#This Row],[UAI ]],[2]!SuiviForumLyceeCibles[[UAI]:[Tél contact 2]],4,0)="","",VLOOKUP(Tableau23[[#This Row],[UAI ]],[2]!SuiviForumLyceeCibles[[UAI]:[Tél contact 2]],4,0)),"")</f>
        <v/>
      </c>
      <c r="L154" s="31" t="str">
        <f>IFERROR(IF(VLOOKUP(Tableau23[[#This Row],[UAI ]],[2]!SuiviForumLyceeCibles[[UAI]:[Tél contact 2]],7,0)="","",VLOOKUP(Tableau23[[#This Row],[UAI ]],[2]!SuiviForumLyceeCibles[[UAI]:[Tél contact 2]],7,0)),"")</f>
        <v/>
      </c>
      <c r="M154" s="31" t="str">
        <f>IFERROR(IF(VLOOKUP(Tableau23[[#This Row],[UAI ]],[2]!SuiviForumLyceeCibles[[UAI]:[Tél contact 2]],9,0)="","",VLOOKUP(Tableau23[[#This Row],[UAI ]],[2]!SuiviForumLyceeCibles[[UAI]:[Tél contact 2]],9,0)),"")</f>
        <v/>
      </c>
      <c r="N154" s="31" t="str">
        <f>IFERROR(IF(VLOOKUP(Tableau23[[#This Row],[UAI ]],[2]!SuiviForumLyceeCibles[[UAI]:[Tél contact 2]],10,0)="","",VLOOKUP(Tableau23[[#This Row],[UAI ]],[2]!SuiviForumLyceeCibles[[UAI]:[Tél contact 2]],10,0)),"")</f>
        <v/>
      </c>
      <c r="O154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154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154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154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154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154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154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154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154" s="49" t="str">
        <f>IFERROR(IF(VLOOKUP(Tableau23[[#This Row],[UAI ]],[2]!SuiviForumLyceeCibles[[UAI]:[Tél contact 2]],11,0)="","",VLOOKUP(Tableau23[[#This Row],[UAI ]],[2]!SuiviForumLyceeCibles[[UAI]:[Tél contact 2]],11,0)),"")</f>
        <v/>
      </c>
      <c r="AB154" s="29"/>
      <c r="AC154" s="29"/>
    </row>
    <row r="155" spans="1:29" s="30" customFormat="1" ht="30" customHeight="1" x14ac:dyDescent="0.25">
      <c r="A155" s="30" t="s">
        <v>207</v>
      </c>
      <c r="B155" s="31" t="str">
        <f>IFERROR(IF(VLOOKUP(Tableau23[[#This Row],[UAI ]],[2]!SuiviForumLyceeCibles[[UAI]:[Tél contact 2]],5,0)="","",VLOOKUP(Tableau23[[#This Row],[UAI ]],[2]!SuiviForumLyceeCibles[[UAI]:[Tél contact 2]],5,0)),"")</f>
        <v/>
      </c>
      <c r="C155" s="31" t="str">
        <f>IFERROR(IF(VLOOKUP(Tableau23[[#This Row],[UAI ]],[2]!SuiviForumLyceeCibles[[UAI]:[Tél contact 2]],6,0)="","",VLOOKUP(Tableau23[[#This Row],[UAI ]],[2]!SuiviForumLyceeCibles[[UAI]:[Tél contact 2]],6,0)),"")</f>
        <v/>
      </c>
      <c r="D155" s="31" t="str">
        <f>IFERROR(VLOOKUP(Tableau23[[#This Row],[UAI ]],[2]!SuiviForumLyceeCibles[[UAI]:[Tél contact 2]],2,0),"")</f>
        <v/>
      </c>
      <c r="E155" s="50" t="str">
        <f>IFERROR(VLOOKUP(Tableau23[[#This Row],[UAI ]],[2]!SuiviForumLyceeCibles[[UAI]:[Tél contact 2]],3,0),"")</f>
        <v/>
      </c>
      <c r="F155" s="26"/>
      <c r="G155" s="26"/>
      <c r="H155" s="27"/>
      <c r="I155" s="28"/>
      <c r="J155" s="28" t="str">
        <f>IFERROR(VLOOKUP(Tableau23[[#This Row],[Dpt]],'Table régions'!$A$2:$C$102,3,0),"")</f>
        <v/>
      </c>
      <c r="K155" s="31" t="str">
        <f>IFERROR(IF(VLOOKUP(Tableau23[[#This Row],[UAI ]],[2]!SuiviForumLyceeCibles[[UAI]:[Tél contact 2]],4,0)="","",VLOOKUP(Tableau23[[#This Row],[UAI ]],[2]!SuiviForumLyceeCibles[[UAI]:[Tél contact 2]],4,0)),"")</f>
        <v/>
      </c>
      <c r="L155" s="31" t="str">
        <f>IFERROR(IF(VLOOKUP(Tableau23[[#This Row],[UAI ]],[2]!SuiviForumLyceeCibles[[UAI]:[Tél contact 2]],7,0)="","",VLOOKUP(Tableau23[[#This Row],[UAI ]],[2]!SuiviForumLyceeCibles[[UAI]:[Tél contact 2]],7,0)),"")</f>
        <v/>
      </c>
      <c r="M155" s="31" t="str">
        <f>IFERROR(IF(VLOOKUP(Tableau23[[#This Row],[UAI ]],[2]!SuiviForumLyceeCibles[[UAI]:[Tél contact 2]],9,0)="","",VLOOKUP(Tableau23[[#This Row],[UAI ]],[2]!SuiviForumLyceeCibles[[UAI]:[Tél contact 2]],9,0)),"")</f>
        <v/>
      </c>
      <c r="N155" s="31" t="str">
        <f>IFERROR(IF(VLOOKUP(Tableau23[[#This Row],[UAI ]],[2]!SuiviForumLyceeCibles[[UAI]:[Tél contact 2]],10,0)="","",VLOOKUP(Tableau23[[#This Row],[UAI ]],[2]!SuiviForumLyceeCibles[[UAI]:[Tél contact 2]],10,0)),"")</f>
        <v/>
      </c>
      <c r="O155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155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155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155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155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155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155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155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155" s="49" t="str">
        <f>IFERROR(IF(VLOOKUP(Tableau23[[#This Row],[UAI ]],[2]!SuiviForumLyceeCibles[[UAI]:[Tél contact 2]],11,0)="","",VLOOKUP(Tableau23[[#This Row],[UAI ]],[2]!SuiviForumLyceeCibles[[UAI]:[Tél contact 2]],11,0)),"")</f>
        <v/>
      </c>
      <c r="AB155" s="29"/>
      <c r="AC155" s="29"/>
    </row>
    <row r="156" spans="1:29" s="30" customFormat="1" ht="30" customHeight="1" x14ac:dyDescent="0.25">
      <c r="A156" s="30" t="s">
        <v>207</v>
      </c>
      <c r="B156" s="31" t="str">
        <f>IFERROR(IF(VLOOKUP(Tableau23[[#This Row],[UAI ]],[2]!SuiviForumLyceeCibles[[UAI]:[Tél contact 2]],5,0)="","",VLOOKUP(Tableau23[[#This Row],[UAI ]],[2]!SuiviForumLyceeCibles[[UAI]:[Tél contact 2]],5,0)),"")</f>
        <v/>
      </c>
      <c r="C156" s="31" t="str">
        <f>IFERROR(IF(VLOOKUP(Tableau23[[#This Row],[UAI ]],[2]!SuiviForumLyceeCibles[[UAI]:[Tél contact 2]],6,0)="","",VLOOKUP(Tableau23[[#This Row],[UAI ]],[2]!SuiviForumLyceeCibles[[UAI]:[Tél contact 2]],6,0)),"")</f>
        <v/>
      </c>
      <c r="D156" s="31" t="str">
        <f>IFERROR(VLOOKUP(Tableau23[[#This Row],[UAI ]],[2]!SuiviForumLyceeCibles[[UAI]:[Tél contact 2]],2,0),"")</f>
        <v/>
      </c>
      <c r="E156" s="50" t="str">
        <f>IFERROR(VLOOKUP(Tableau23[[#This Row],[UAI ]],[2]!SuiviForumLyceeCibles[[UAI]:[Tél contact 2]],3,0),"")</f>
        <v/>
      </c>
      <c r="F156" s="26"/>
      <c r="G156" s="26"/>
      <c r="H156" s="27"/>
      <c r="I156" s="28"/>
      <c r="J156" s="28" t="str">
        <f>IFERROR(VLOOKUP(Tableau23[[#This Row],[Dpt]],'Table régions'!$A$2:$C$102,3,0),"")</f>
        <v/>
      </c>
      <c r="K156" s="31" t="str">
        <f>IFERROR(IF(VLOOKUP(Tableau23[[#This Row],[UAI ]],[2]!SuiviForumLyceeCibles[[UAI]:[Tél contact 2]],4,0)="","",VLOOKUP(Tableau23[[#This Row],[UAI ]],[2]!SuiviForumLyceeCibles[[UAI]:[Tél contact 2]],4,0)),"")</f>
        <v/>
      </c>
      <c r="L156" s="31" t="str">
        <f>IFERROR(IF(VLOOKUP(Tableau23[[#This Row],[UAI ]],[2]!SuiviForumLyceeCibles[[UAI]:[Tél contact 2]],7,0)="","",VLOOKUP(Tableau23[[#This Row],[UAI ]],[2]!SuiviForumLyceeCibles[[UAI]:[Tél contact 2]],7,0)),"")</f>
        <v/>
      </c>
      <c r="M156" s="31" t="str">
        <f>IFERROR(IF(VLOOKUP(Tableau23[[#This Row],[UAI ]],[2]!SuiviForumLyceeCibles[[UAI]:[Tél contact 2]],9,0)="","",VLOOKUP(Tableau23[[#This Row],[UAI ]],[2]!SuiviForumLyceeCibles[[UAI]:[Tél contact 2]],9,0)),"")</f>
        <v/>
      </c>
      <c r="N156" s="31" t="str">
        <f>IFERROR(IF(VLOOKUP(Tableau23[[#This Row],[UAI ]],[2]!SuiviForumLyceeCibles[[UAI]:[Tél contact 2]],10,0)="","",VLOOKUP(Tableau23[[#This Row],[UAI ]],[2]!SuiviForumLyceeCibles[[UAI]:[Tél contact 2]],10,0)),"")</f>
        <v/>
      </c>
      <c r="O156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156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156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156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156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156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156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156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156" s="49" t="str">
        <f>IFERROR(IF(VLOOKUP(Tableau23[[#This Row],[UAI ]],[2]!SuiviForumLyceeCibles[[UAI]:[Tél contact 2]],11,0)="","",VLOOKUP(Tableau23[[#This Row],[UAI ]],[2]!SuiviForumLyceeCibles[[UAI]:[Tél contact 2]],11,0)),"")</f>
        <v/>
      </c>
      <c r="AB156" s="29"/>
      <c r="AC156" s="29"/>
    </row>
    <row r="157" spans="1:29" s="30" customFormat="1" ht="30" customHeight="1" x14ac:dyDescent="0.25">
      <c r="A157" s="30" t="s">
        <v>207</v>
      </c>
      <c r="B157" s="31" t="str">
        <f>IFERROR(IF(VLOOKUP(Tableau23[[#This Row],[UAI ]],[2]!SuiviForumLyceeCibles[[UAI]:[Tél contact 2]],5,0)="","",VLOOKUP(Tableau23[[#This Row],[UAI ]],[2]!SuiviForumLyceeCibles[[UAI]:[Tél contact 2]],5,0)),"")</f>
        <v/>
      </c>
      <c r="C157" s="31" t="str">
        <f>IFERROR(IF(VLOOKUP(Tableau23[[#This Row],[UAI ]],[2]!SuiviForumLyceeCibles[[UAI]:[Tél contact 2]],6,0)="","",VLOOKUP(Tableau23[[#This Row],[UAI ]],[2]!SuiviForumLyceeCibles[[UAI]:[Tél contact 2]],6,0)),"")</f>
        <v/>
      </c>
      <c r="D157" s="31" t="str">
        <f>IFERROR(VLOOKUP(Tableau23[[#This Row],[UAI ]],[2]!SuiviForumLyceeCibles[[UAI]:[Tél contact 2]],2,0),"")</f>
        <v/>
      </c>
      <c r="E157" s="50" t="str">
        <f>IFERROR(VLOOKUP(Tableau23[[#This Row],[UAI ]],[2]!SuiviForumLyceeCibles[[UAI]:[Tél contact 2]],3,0),"")</f>
        <v/>
      </c>
      <c r="F157" s="26"/>
      <c r="G157" s="26"/>
      <c r="H157" s="27"/>
      <c r="I157" s="28"/>
      <c r="J157" s="28" t="str">
        <f>IFERROR(VLOOKUP(Tableau23[[#This Row],[Dpt]],'Table régions'!$A$2:$C$102,3,0),"")</f>
        <v/>
      </c>
      <c r="K157" s="31" t="str">
        <f>IFERROR(IF(VLOOKUP(Tableau23[[#This Row],[UAI ]],[2]!SuiviForumLyceeCibles[[UAI]:[Tél contact 2]],4,0)="","",VLOOKUP(Tableau23[[#This Row],[UAI ]],[2]!SuiviForumLyceeCibles[[UAI]:[Tél contact 2]],4,0)),"")</f>
        <v/>
      </c>
      <c r="L157" s="31" t="str">
        <f>IFERROR(IF(VLOOKUP(Tableau23[[#This Row],[UAI ]],[2]!SuiviForumLyceeCibles[[UAI]:[Tél contact 2]],7,0)="","",VLOOKUP(Tableau23[[#This Row],[UAI ]],[2]!SuiviForumLyceeCibles[[UAI]:[Tél contact 2]],7,0)),"")</f>
        <v/>
      </c>
      <c r="M157" s="31" t="str">
        <f>IFERROR(IF(VLOOKUP(Tableau23[[#This Row],[UAI ]],[2]!SuiviForumLyceeCibles[[UAI]:[Tél contact 2]],9,0)="","",VLOOKUP(Tableau23[[#This Row],[UAI ]],[2]!SuiviForumLyceeCibles[[UAI]:[Tél contact 2]],9,0)),"")</f>
        <v/>
      </c>
      <c r="N157" s="31" t="str">
        <f>IFERROR(IF(VLOOKUP(Tableau23[[#This Row],[UAI ]],[2]!SuiviForumLyceeCibles[[UAI]:[Tél contact 2]],10,0)="","",VLOOKUP(Tableau23[[#This Row],[UAI ]],[2]!SuiviForumLyceeCibles[[UAI]:[Tél contact 2]],10,0)),"")</f>
        <v/>
      </c>
      <c r="O157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157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157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157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157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157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157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157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157" s="49" t="str">
        <f>IFERROR(IF(VLOOKUP(Tableau23[[#This Row],[UAI ]],[2]!SuiviForumLyceeCibles[[UAI]:[Tél contact 2]],11,0)="","",VLOOKUP(Tableau23[[#This Row],[UAI ]],[2]!SuiviForumLyceeCibles[[UAI]:[Tél contact 2]],11,0)),"")</f>
        <v/>
      </c>
      <c r="AB157" s="29"/>
      <c r="AC157" s="29"/>
    </row>
    <row r="158" spans="1:29" s="30" customFormat="1" ht="26.25" customHeight="1" x14ac:dyDescent="0.25">
      <c r="A158" s="30" t="s">
        <v>207</v>
      </c>
      <c r="B158" s="31" t="str">
        <f>IFERROR(IF(VLOOKUP(Tableau23[[#This Row],[UAI ]],[2]!SuiviForumLyceeCibles[[UAI]:[Tél contact 2]],5,0)="","",VLOOKUP(Tableau23[[#This Row],[UAI ]],[2]!SuiviForumLyceeCibles[[UAI]:[Tél contact 2]],5,0)),"")</f>
        <v/>
      </c>
      <c r="C158" s="31" t="str">
        <f>IFERROR(IF(VLOOKUP(Tableau23[[#This Row],[UAI ]],[2]!SuiviForumLyceeCibles[[UAI]:[Tél contact 2]],6,0)="","",VLOOKUP(Tableau23[[#This Row],[UAI ]],[2]!SuiviForumLyceeCibles[[UAI]:[Tél contact 2]],6,0)),"")</f>
        <v/>
      </c>
      <c r="D158" s="31" t="str">
        <f>IFERROR(VLOOKUP(Tableau23[[#This Row],[UAI ]],[2]!SuiviForumLyceeCibles[[UAI]:[Tél contact 2]],2,0),"")</f>
        <v/>
      </c>
      <c r="E158" s="50" t="str">
        <f>IFERROR(VLOOKUP(Tableau23[[#This Row],[UAI ]],[2]!SuiviForumLyceeCibles[[UAI]:[Tél contact 2]],3,0),"")</f>
        <v/>
      </c>
      <c r="F158" s="26"/>
      <c r="G158" s="26"/>
      <c r="H158" s="27"/>
      <c r="I158" s="28"/>
      <c r="J158" s="28" t="str">
        <f>IFERROR(VLOOKUP(Tableau23[[#This Row],[Dpt]],'Table régions'!$A$2:$C$102,3,0),"")</f>
        <v/>
      </c>
      <c r="K158" s="31" t="str">
        <f>IFERROR(IF(VLOOKUP(Tableau23[[#This Row],[UAI ]],[2]!SuiviForumLyceeCibles[[UAI]:[Tél contact 2]],4,0)="","",VLOOKUP(Tableau23[[#This Row],[UAI ]],[2]!SuiviForumLyceeCibles[[UAI]:[Tél contact 2]],4,0)),"")</f>
        <v/>
      </c>
      <c r="L158" s="31" t="str">
        <f>IFERROR(IF(VLOOKUP(Tableau23[[#This Row],[UAI ]],[2]!SuiviForumLyceeCibles[[UAI]:[Tél contact 2]],7,0)="","",VLOOKUP(Tableau23[[#This Row],[UAI ]],[2]!SuiviForumLyceeCibles[[UAI]:[Tél contact 2]],7,0)),"")</f>
        <v/>
      </c>
      <c r="M158" s="31" t="str">
        <f>IFERROR(IF(VLOOKUP(Tableau23[[#This Row],[UAI ]],[2]!SuiviForumLyceeCibles[[UAI]:[Tél contact 2]],9,0)="","",VLOOKUP(Tableau23[[#This Row],[UAI ]],[2]!SuiviForumLyceeCibles[[UAI]:[Tél contact 2]],9,0)),"")</f>
        <v/>
      </c>
      <c r="N158" s="31" t="str">
        <f>IFERROR(IF(VLOOKUP(Tableau23[[#This Row],[UAI ]],[2]!SuiviForumLyceeCibles[[UAI]:[Tél contact 2]],10,0)="","",VLOOKUP(Tableau23[[#This Row],[UAI ]],[2]!SuiviForumLyceeCibles[[UAI]:[Tél contact 2]],10,0)),"")</f>
        <v/>
      </c>
      <c r="O158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158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158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158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158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158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158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158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158" s="49" t="str">
        <f>IFERROR(IF(VLOOKUP(Tableau23[[#This Row],[UAI ]],[2]!SuiviForumLyceeCibles[[UAI]:[Tél contact 2]],11,0)="","",VLOOKUP(Tableau23[[#This Row],[UAI ]],[2]!SuiviForumLyceeCibles[[UAI]:[Tél contact 2]],11,0)),"")</f>
        <v/>
      </c>
      <c r="AB158" s="29"/>
      <c r="AC158" s="29"/>
    </row>
    <row r="159" spans="1:29" s="30" customFormat="1" ht="33" customHeight="1" x14ac:dyDescent="0.25">
      <c r="A159" s="30" t="s">
        <v>207</v>
      </c>
      <c r="B159" s="31" t="str">
        <f>IFERROR(IF(VLOOKUP(Tableau23[[#This Row],[UAI ]],[2]!SuiviForumLyceeCibles[[UAI]:[Tél contact 2]],5,0)="","",VLOOKUP(Tableau23[[#This Row],[UAI ]],[2]!SuiviForumLyceeCibles[[UAI]:[Tél contact 2]],5,0)),"")</f>
        <v/>
      </c>
      <c r="C159" s="31" t="str">
        <f>IFERROR(IF(VLOOKUP(Tableau23[[#This Row],[UAI ]],[2]!SuiviForumLyceeCibles[[UAI]:[Tél contact 2]],6,0)="","",VLOOKUP(Tableau23[[#This Row],[UAI ]],[2]!SuiviForumLyceeCibles[[UAI]:[Tél contact 2]],6,0)),"")</f>
        <v/>
      </c>
      <c r="D159" s="31" t="str">
        <f>IFERROR(VLOOKUP(Tableau23[[#This Row],[UAI ]],[2]!SuiviForumLyceeCibles[[UAI]:[Tél contact 2]],2,0),"")</f>
        <v/>
      </c>
      <c r="E159" s="50" t="str">
        <f>IFERROR(VLOOKUP(Tableau23[[#This Row],[UAI ]],[2]!SuiviForumLyceeCibles[[UAI]:[Tél contact 2]],3,0),"")</f>
        <v/>
      </c>
      <c r="F159" s="26"/>
      <c r="G159" s="26"/>
      <c r="H159" s="27"/>
      <c r="I159" s="28"/>
      <c r="J159" s="28" t="str">
        <f>IFERROR(VLOOKUP(Tableau23[[#This Row],[Dpt]],'Table régions'!$A$2:$C$102,3,0),"")</f>
        <v/>
      </c>
      <c r="K159" s="31" t="str">
        <f>IFERROR(IF(VLOOKUP(Tableau23[[#This Row],[UAI ]],[2]!SuiviForumLyceeCibles[[UAI]:[Tél contact 2]],4,0)="","",VLOOKUP(Tableau23[[#This Row],[UAI ]],[2]!SuiviForumLyceeCibles[[UAI]:[Tél contact 2]],4,0)),"")</f>
        <v/>
      </c>
      <c r="L159" s="31" t="str">
        <f>IFERROR(IF(VLOOKUP(Tableau23[[#This Row],[UAI ]],[2]!SuiviForumLyceeCibles[[UAI]:[Tél contact 2]],7,0)="","",VLOOKUP(Tableau23[[#This Row],[UAI ]],[2]!SuiviForumLyceeCibles[[UAI]:[Tél contact 2]],7,0)),"")</f>
        <v/>
      </c>
      <c r="M159" s="31" t="str">
        <f>IFERROR(IF(VLOOKUP(Tableau23[[#This Row],[UAI ]],[2]!SuiviForumLyceeCibles[[UAI]:[Tél contact 2]],9,0)="","",VLOOKUP(Tableau23[[#This Row],[UAI ]],[2]!SuiviForumLyceeCibles[[UAI]:[Tél contact 2]],9,0)),"")</f>
        <v/>
      </c>
      <c r="N159" s="31" t="str">
        <f>IFERROR(IF(VLOOKUP(Tableau23[[#This Row],[UAI ]],[2]!SuiviForumLyceeCibles[[UAI]:[Tél contact 2]],10,0)="","",VLOOKUP(Tableau23[[#This Row],[UAI ]],[2]!SuiviForumLyceeCibles[[UAI]:[Tél contact 2]],10,0)),"")</f>
        <v/>
      </c>
      <c r="O159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159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159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159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159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159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159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159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159" s="49" t="str">
        <f>IFERROR(IF(VLOOKUP(Tableau23[[#This Row],[UAI ]],[2]!SuiviForumLyceeCibles[[UAI]:[Tél contact 2]],11,0)="","",VLOOKUP(Tableau23[[#This Row],[UAI ]],[2]!SuiviForumLyceeCibles[[UAI]:[Tél contact 2]],11,0)),"")</f>
        <v/>
      </c>
      <c r="AB159" s="29"/>
      <c r="AC159" s="29"/>
    </row>
    <row r="160" spans="1:29" s="30" customFormat="1" ht="30" customHeight="1" x14ac:dyDescent="0.25">
      <c r="A160" s="30" t="s">
        <v>207</v>
      </c>
      <c r="B160" s="31" t="str">
        <f>IFERROR(IF(VLOOKUP(Tableau23[[#This Row],[UAI ]],[2]!SuiviForumLyceeCibles[[UAI]:[Tél contact 2]],5,0)="","",VLOOKUP(Tableau23[[#This Row],[UAI ]],[2]!SuiviForumLyceeCibles[[UAI]:[Tél contact 2]],5,0)),"")</f>
        <v/>
      </c>
      <c r="C160" s="31" t="str">
        <f>IFERROR(IF(VLOOKUP(Tableau23[[#This Row],[UAI ]],[2]!SuiviForumLyceeCibles[[UAI]:[Tél contact 2]],6,0)="","",VLOOKUP(Tableau23[[#This Row],[UAI ]],[2]!SuiviForumLyceeCibles[[UAI]:[Tél contact 2]],6,0)),"")</f>
        <v/>
      </c>
      <c r="D160" s="31" t="str">
        <f>IFERROR(VLOOKUP(Tableau23[[#This Row],[UAI ]],[2]!SuiviForumLyceeCibles[[UAI]:[Tél contact 2]],2,0),"")</f>
        <v/>
      </c>
      <c r="E160" s="50" t="str">
        <f>IFERROR(VLOOKUP(Tableau23[[#This Row],[UAI ]],[2]!SuiviForumLyceeCibles[[UAI]:[Tél contact 2]],3,0),"")</f>
        <v/>
      </c>
      <c r="F160" s="26"/>
      <c r="G160" s="26"/>
      <c r="H160" s="27"/>
      <c r="I160" s="28"/>
      <c r="J160" s="28" t="str">
        <f>IFERROR(VLOOKUP(Tableau23[[#This Row],[Dpt]],'Table régions'!$A$2:$C$102,3,0),"")</f>
        <v/>
      </c>
      <c r="K160" s="31" t="str">
        <f>IFERROR(IF(VLOOKUP(Tableau23[[#This Row],[UAI ]],[2]!SuiviForumLyceeCibles[[UAI]:[Tél contact 2]],4,0)="","",VLOOKUP(Tableau23[[#This Row],[UAI ]],[2]!SuiviForumLyceeCibles[[UAI]:[Tél contact 2]],4,0)),"")</f>
        <v/>
      </c>
      <c r="L160" s="31" t="str">
        <f>IFERROR(IF(VLOOKUP(Tableau23[[#This Row],[UAI ]],[2]!SuiviForumLyceeCibles[[UAI]:[Tél contact 2]],7,0)="","",VLOOKUP(Tableau23[[#This Row],[UAI ]],[2]!SuiviForumLyceeCibles[[UAI]:[Tél contact 2]],7,0)),"")</f>
        <v/>
      </c>
      <c r="M160" s="31" t="str">
        <f>IFERROR(IF(VLOOKUP(Tableau23[[#This Row],[UAI ]],[2]!SuiviForumLyceeCibles[[UAI]:[Tél contact 2]],9,0)="","",VLOOKUP(Tableau23[[#This Row],[UAI ]],[2]!SuiviForumLyceeCibles[[UAI]:[Tél contact 2]],9,0)),"")</f>
        <v/>
      </c>
      <c r="N160" s="31" t="str">
        <f>IFERROR(IF(VLOOKUP(Tableau23[[#This Row],[UAI ]],[2]!SuiviForumLyceeCibles[[UAI]:[Tél contact 2]],10,0)="","",VLOOKUP(Tableau23[[#This Row],[UAI ]],[2]!SuiviForumLyceeCibles[[UAI]:[Tél contact 2]],10,0)),"")</f>
        <v/>
      </c>
      <c r="O160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160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160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160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160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160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160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160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160" s="49" t="str">
        <f>IFERROR(IF(VLOOKUP(Tableau23[[#This Row],[UAI ]],[2]!SuiviForumLyceeCibles[[UAI]:[Tél contact 2]],11,0)="","",VLOOKUP(Tableau23[[#This Row],[UAI ]],[2]!SuiviForumLyceeCibles[[UAI]:[Tél contact 2]],11,0)),"")</f>
        <v/>
      </c>
      <c r="AB160" s="29"/>
      <c r="AC160" s="29"/>
    </row>
    <row r="161" spans="1:29" s="30" customFormat="1" ht="30" customHeight="1" x14ac:dyDescent="0.25">
      <c r="A161" s="30" t="s">
        <v>207</v>
      </c>
      <c r="B161" s="31" t="str">
        <f>IFERROR(IF(VLOOKUP(Tableau23[[#This Row],[UAI ]],[2]!SuiviForumLyceeCibles[[UAI]:[Tél contact 2]],5,0)="","",VLOOKUP(Tableau23[[#This Row],[UAI ]],[2]!SuiviForumLyceeCibles[[UAI]:[Tél contact 2]],5,0)),"")</f>
        <v/>
      </c>
      <c r="C161" s="31" t="str">
        <f>IFERROR(IF(VLOOKUP(Tableau23[[#This Row],[UAI ]],[2]!SuiviForumLyceeCibles[[UAI]:[Tél contact 2]],6,0)="","",VLOOKUP(Tableau23[[#This Row],[UAI ]],[2]!SuiviForumLyceeCibles[[UAI]:[Tél contact 2]],6,0)),"")</f>
        <v/>
      </c>
      <c r="D161" s="31" t="str">
        <f>IFERROR(VLOOKUP(Tableau23[[#This Row],[UAI ]],[2]!SuiviForumLyceeCibles[[UAI]:[Tél contact 2]],2,0),"")</f>
        <v/>
      </c>
      <c r="E161" s="50" t="str">
        <f>IFERROR(VLOOKUP(Tableau23[[#This Row],[UAI ]],[2]!SuiviForumLyceeCibles[[UAI]:[Tél contact 2]],3,0),"")</f>
        <v/>
      </c>
      <c r="F161" s="26"/>
      <c r="G161" s="26"/>
      <c r="H161" s="27"/>
      <c r="I161" s="28"/>
      <c r="J161" s="28" t="str">
        <f>IFERROR(VLOOKUP(Tableau23[[#This Row],[Dpt]],'Table régions'!$A$2:$C$102,3,0),"")</f>
        <v/>
      </c>
      <c r="K161" s="31" t="str">
        <f>IFERROR(IF(VLOOKUP(Tableau23[[#This Row],[UAI ]],[2]!SuiviForumLyceeCibles[[UAI]:[Tél contact 2]],4,0)="","",VLOOKUP(Tableau23[[#This Row],[UAI ]],[2]!SuiviForumLyceeCibles[[UAI]:[Tél contact 2]],4,0)),"")</f>
        <v/>
      </c>
      <c r="L161" s="31" t="str">
        <f>IFERROR(IF(VLOOKUP(Tableau23[[#This Row],[UAI ]],[2]!SuiviForumLyceeCibles[[UAI]:[Tél contact 2]],7,0)="","",VLOOKUP(Tableau23[[#This Row],[UAI ]],[2]!SuiviForumLyceeCibles[[UAI]:[Tél contact 2]],7,0)),"")</f>
        <v/>
      </c>
      <c r="M161" s="31" t="str">
        <f>IFERROR(IF(VLOOKUP(Tableau23[[#This Row],[UAI ]],[2]!SuiviForumLyceeCibles[[UAI]:[Tél contact 2]],9,0)="","",VLOOKUP(Tableau23[[#This Row],[UAI ]],[2]!SuiviForumLyceeCibles[[UAI]:[Tél contact 2]],9,0)),"")</f>
        <v/>
      </c>
      <c r="N161" s="31" t="str">
        <f>IFERROR(IF(VLOOKUP(Tableau23[[#This Row],[UAI ]],[2]!SuiviForumLyceeCibles[[UAI]:[Tél contact 2]],10,0)="","",VLOOKUP(Tableau23[[#This Row],[UAI ]],[2]!SuiviForumLyceeCibles[[UAI]:[Tél contact 2]],10,0)),"")</f>
        <v/>
      </c>
      <c r="O161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161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161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161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161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161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161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161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161" s="49" t="str">
        <f>IFERROR(IF(VLOOKUP(Tableau23[[#This Row],[UAI ]],[2]!SuiviForumLyceeCibles[[UAI]:[Tél contact 2]],11,0)="","",VLOOKUP(Tableau23[[#This Row],[UAI ]],[2]!SuiviForumLyceeCibles[[UAI]:[Tél contact 2]],11,0)),"")</f>
        <v/>
      </c>
      <c r="AB161" s="29"/>
      <c r="AC161" s="29"/>
    </row>
    <row r="162" spans="1:29" s="30" customFormat="1" ht="30" customHeight="1" x14ac:dyDescent="0.25">
      <c r="A162" s="30" t="s">
        <v>207</v>
      </c>
      <c r="B162" s="31" t="str">
        <f>IFERROR(IF(VLOOKUP(Tableau23[[#This Row],[UAI ]],[2]!SuiviForumLyceeCibles[[UAI]:[Tél contact 2]],5,0)="","",VLOOKUP(Tableau23[[#This Row],[UAI ]],[2]!SuiviForumLyceeCibles[[UAI]:[Tél contact 2]],5,0)),"")</f>
        <v/>
      </c>
      <c r="C162" s="31" t="str">
        <f>IFERROR(IF(VLOOKUP(Tableau23[[#This Row],[UAI ]],[2]!SuiviForumLyceeCibles[[UAI]:[Tél contact 2]],6,0)="","",VLOOKUP(Tableau23[[#This Row],[UAI ]],[2]!SuiviForumLyceeCibles[[UAI]:[Tél contact 2]],6,0)),"")</f>
        <v/>
      </c>
      <c r="D162" s="31" t="str">
        <f>IFERROR(VLOOKUP(Tableau23[[#This Row],[UAI ]],[2]!SuiviForumLyceeCibles[[UAI]:[Tél contact 2]],2,0),"")</f>
        <v/>
      </c>
      <c r="E162" s="50" t="str">
        <f>IFERROR(VLOOKUP(Tableau23[[#This Row],[UAI ]],[2]!SuiviForumLyceeCibles[[UAI]:[Tél contact 2]],3,0),"")</f>
        <v/>
      </c>
      <c r="F162" s="26"/>
      <c r="G162" s="26"/>
      <c r="H162" s="27"/>
      <c r="I162" s="28"/>
      <c r="J162" s="28" t="str">
        <f>IFERROR(VLOOKUP(Tableau23[[#This Row],[Dpt]],'Table régions'!$A$2:$C$102,3,0),"")</f>
        <v/>
      </c>
      <c r="K162" s="31" t="str">
        <f>IFERROR(IF(VLOOKUP(Tableau23[[#This Row],[UAI ]],[2]!SuiviForumLyceeCibles[[UAI]:[Tél contact 2]],4,0)="","",VLOOKUP(Tableau23[[#This Row],[UAI ]],[2]!SuiviForumLyceeCibles[[UAI]:[Tél contact 2]],4,0)),"")</f>
        <v/>
      </c>
      <c r="L162" s="31" t="str">
        <f>IFERROR(IF(VLOOKUP(Tableau23[[#This Row],[UAI ]],[2]!SuiviForumLyceeCibles[[UAI]:[Tél contact 2]],7,0)="","",VLOOKUP(Tableau23[[#This Row],[UAI ]],[2]!SuiviForumLyceeCibles[[UAI]:[Tél contact 2]],7,0)),"")</f>
        <v/>
      </c>
      <c r="M162" s="31" t="str">
        <f>IFERROR(IF(VLOOKUP(Tableau23[[#This Row],[UAI ]],[2]!SuiviForumLyceeCibles[[UAI]:[Tél contact 2]],9,0)="","",VLOOKUP(Tableau23[[#This Row],[UAI ]],[2]!SuiviForumLyceeCibles[[UAI]:[Tél contact 2]],9,0)),"")</f>
        <v/>
      </c>
      <c r="N162" s="31" t="str">
        <f>IFERROR(IF(VLOOKUP(Tableau23[[#This Row],[UAI ]],[2]!SuiviForumLyceeCibles[[UAI]:[Tél contact 2]],10,0)="","",VLOOKUP(Tableau23[[#This Row],[UAI ]],[2]!SuiviForumLyceeCibles[[UAI]:[Tél contact 2]],10,0)),"")</f>
        <v/>
      </c>
      <c r="O162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162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162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162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162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162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162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162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162" s="49" t="str">
        <f>IFERROR(IF(VLOOKUP(Tableau23[[#This Row],[UAI ]],[2]!SuiviForumLyceeCibles[[UAI]:[Tél contact 2]],11,0)="","",VLOOKUP(Tableau23[[#This Row],[UAI ]],[2]!SuiviForumLyceeCibles[[UAI]:[Tél contact 2]],11,0)),"")</f>
        <v/>
      </c>
      <c r="AB162" s="29"/>
      <c r="AC162" s="29"/>
    </row>
    <row r="163" spans="1:29" s="30" customFormat="1" ht="30" customHeight="1" x14ac:dyDescent="0.25">
      <c r="A163" s="30" t="s">
        <v>207</v>
      </c>
      <c r="B163" s="31" t="str">
        <f>IFERROR(IF(VLOOKUP(Tableau23[[#This Row],[UAI ]],[2]!SuiviForumLyceeCibles[[UAI]:[Tél contact 2]],5,0)="","",VLOOKUP(Tableau23[[#This Row],[UAI ]],[2]!SuiviForumLyceeCibles[[UAI]:[Tél contact 2]],5,0)),"")</f>
        <v/>
      </c>
      <c r="C163" s="31" t="str">
        <f>IFERROR(IF(VLOOKUP(Tableau23[[#This Row],[UAI ]],[2]!SuiviForumLyceeCibles[[UAI]:[Tél contact 2]],6,0)="","",VLOOKUP(Tableau23[[#This Row],[UAI ]],[2]!SuiviForumLyceeCibles[[UAI]:[Tél contact 2]],6,0)),"")</f>
        <v/>
      </c>
      <c r="D163" s="31" t="str">
        <f>IFERROR(VLOOKUP(Tableau23[[#This Row],[UAI ]],[2]!SuiviForumLyceeCibles[[UAI]:[Tél contact 2]],2,0),"")</f>
        <v/>
      </c>
      <c r="E163" s="50" t="str">
        <f>IFERROR(VLOOKUP(Tableau23[[#This Row],[UAI ]],[2]!SuiviForumLyceeCibles[[UAI]:[Tél contact 2]],3,0),"")</f>
        <v/>
      </c>
      <c r="F163" s="26"/>
      <c r="G163" s="26"/>
      <c r="H163" s="27"/>
      <c r="I163" s="28"/>
      <c r="J163" s="28" t="str">
        <f>IFERROR(VLOOKUP(Tableau23[[#This Row],[Dpt]],'Table régions'!$A$2:$C$102,3,0),"")</f>
        <v/>
      </c>
      <c r="K163" s="31" t="str">
        <f>IFERROR(IF(VLOOKUP(Tableau23[[#This Row],[UAI ]],[2]!SuiviForumLyceeCibles[[UAI]:[Tél contact 2]],4,0)="","",VLOOKUP(Tableau23[[#This Row],[UAI ]],[2]!SuiviForumLyceeCibles[[UAI]:[Tél contact 2]],4,0)),"")</f>
        <v/>
      </c>
      <c r="L163" s="31" t="str">
        <f>IFERROR(IF(VLOOKUP(Tableau23[[#This Row],[UAI ]],[2]!SuiviForumLyceeCibles[[UAI]:[Tél contact 2]],7,0)="","",VLOOKUP(Tableau23[[#This Row],[UAI ]],[2]!SuiviForumLyceeCibles[[UAI]:[Tél contact 2]],7,0)),"")</f>
        <v/>
      </c>
      <c r="M163" s="31" t="str">
        <f>IFERROR(IF(VLOOKUP(Tableau23[[#This Row],[UAI ]],[2]!SuiviForumLyceeCibles[[UAI]:[Tél contact 2]],9,0)="","",VLOOKUP(Tableau23[[#This Row],[UAI ]],[2]!SuiviForumLyceeCibles[[UAI]:[Tél contact 2]],9,0)),"")</f>
        <v/>
      </c>
      <c r="N163" s="31" t="str">
        <f>IFERROR(IF(VLOOKUP(Tableau23[[#This Row],[UAI ]],[2]!SuiviForumLyceeCibles[[UAI]:[Tél contact 2]],10,0)="","",VLOOKUP(Tableau23[[#This Row],[UAI ]],[2]!SuiviForumLyceeCibles[[UAI]:[Tél contact 2]],10,0)),"")</f>
        <v/>
      </c>
      <c r="O163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163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163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163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163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163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163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163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163" s="49" t="str">
        <f>IFERROR(IF(VLOOKUP(Tableau23[[#This Row],[UAI ]],[2]!SuiviForumLyceeCibles[[UAI]:[Tél contact 2]],11,0)="","",VLOOKUP(Tableau23[[#This Row],[UAI ]],[2]!SuiviForumLyceeCibles[[UAI]:[Tél contact 2]],11,0)),"")</f>
        <v/>
      </c>
      <c r="AB163" s="29"/>
      <c r="AC163" s="29"/>
    </row>
    <row r="164" spans="1:29" s="30" customFormat="1" ht="30" customHeight="1" x14ac:dyDescent="0.25">
      <c r="A164" s="30" t="s">
        <v>207</v>
      </c>
      <c r="B164" s="31" t="str">
        <f>IFERROR(IF(VLOOKUP(Tableau23[[#This Row],[UAI ]],[2]!SuiviForumLyceeCibles[[UAI]:[Tél contact 2]],5,0)="","",VLOOKUP(Tableau23[[#This Row],[UAI ]],[2]!SuiviForumLyceeCibles[[UAI]:[Tél contact 2]],5,0)),"")</f>
        <v/>
      </c>
      <c r="C164" s="31" t="str">
        <f>IFERROR(IF(VLOOKUP(Tableau23[[#This Row],[UAI ]],[2]!SuiviForumLyceeCibles[[UAI]:[Tél contact 2]],6,0)="","",VLOOKUP(Tableau23[[#This Row],[UAI ]],[2]!SuiviForumLyceeCibles[[UAI]:[Tél contact 2]],6,0)),"")</f>
        <v/>
      </c>
      <c r="D164" s="31" t="str">
        <f>IFERROR(VLOOKUP(Tableau23[[#This Row],[UAI ]],[2]!SuiviForumLyceeCibles[[UAI]:[Tél contact 2]],2,0),"")</f>
        <v/>
      </c>
      <c r="E164" s="50" t="str">
        <f>IFERROR(VLOOKUP(Tableau23[[#This Row],[UAI ]],[2]!SuiviForumLyceeCibles[[UAI]:[Tél contact 2]],3,0),"")</f>
        <v/>
      </c>
      <c r="F164" s="26"/>
      <c r="G164" s="26"/>
      <c r="H164" s="27"/>
      <c r="I164" s="28"/>
      <c r="J164" s="28" t="str">
        <f>IFERROR(VLOOKUP(Tableau23[[#This Row],[Dpt]],'Table régions'!$A$2:$C$102,3,0),"")</f>
        <v/>
      </c>
      <c r="K164" s="31" t="str">
        <f>IFERROR(IF(VLOOKUP(Tableau23[[#This Row],[UAI ]],[2]!SuiviForumLyceeCibles[[UAI]:[Tél contact 2]],4,0)="","",VLOOKUP(Tableau23[[#This Row],[UAI ]],[2]!SuiviForumLyceeCibles[[UAI]:[Tél contact 2]],4,0)),"")</f>
        <v/>
      </c>
      <c r="L164" s="31" t="str">
        <f>IFERROR(IF(VLOOKUP(Tableau23[[#This Row],[UAI ]],[2]!SuiviForumLyceeCibles[[UAI]:[Tél contact 2]],7,0)="","",VLOOKUP(Tableau23[[#This Row],[UAI ]],[2]!SuiviForumLyceeCibles[[UAI]:[Tél contact 2]],7,0)),"")</f>
        <v/>
      </c>
      <c r="M164" s="31" t="str">
        <f>IFERROR(IF(VLOOKUP(Tableau23[[#This Row],[UAI ]],[2]!SuiviForumLyceeCibles[[UAI]:[Tél contact 2]],9,0)="","",VLOOKUP(Tableau23[[#This Row],[UAI ]],[2]!SuiviForumLyceeCibles[[UAI]:[Tél contact 2]],9,0)),"")</f>
        <v/>
      </c>
      <c r="N164" s="31" t="str">
        <f>IFERROR(IF(VLOOKUP(Tableau23[[#This Row],[UAI ]],[2]!SuiviForumLyceeCibles[[UAI]:[Tél contact 2]],10,0)="","",VLOOKUP(Tableau23[[#This Row],[UAI ]],[2]!SuiviForumLyceeCibles[[UAI]:[Tél contact 2]],10,0)),"")</f>
        <v/>
      </c>
      <c r="O164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164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164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164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164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164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164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164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164" s="49" t="str">
        <f>IFERROR(IF(VLOOKUP(Tableau23[[#This Row],[UAI ]],[2]!SuiviForumLyceeCibles[[UAI]:[Tél contact 2]],11,0)="","",VLOOKUP(Tableau23[[#This Row],[UAI ]],[2]!SuiviForumLyceeCibles[[UAI]:[Tél contact 2]],11,0)),"")</f>
        <v/>
      </c>
      <c r="AB164" s="29"/>
      <c r="AC164" s="29"/>
    </row>
    <row r="165" spans="1:29" s="30" customFormat="1" ht="24" customHeight="1" x14ac:dyDescent="0.25">
      <c r="A165" s="30" t="s">
        <v>207</v>
      </c>
      <c r="B165" s="31" t="str">
        <f>IFERROR(IF(VLOOKUP(Tableau23[[#This Row],[UAI ]],[2]!SuiviForumLyceeCibles[[UAI]:[Tél contact 2]],5,0)="","",VLOOKUP(Tableau23[[#This Row],[UAI ]],[2]!SuiviForumLyceeCibles[[UAI]:[Tél contact 2]],5,0)),"")</f>
        <v/>
      </c>
      <c r="C165" s="31" t="str">
        <f>IFERROR(IF(VLOOKUP(Tableau23[[#This Row],[UAI ]],[2]!SuiviForumLyceeCibles[[UAI]:[Tél contact 2]],6,0)="","",VLOOKUP(Tableau23[[#This Row],[UAI ]],[2]!SuiviForumLyceeCibles[[UAI]:[Tél contact 2]],6,0)),"")</f>
        <v/>
      </c>
      <c r="D165" s="31" t="str">
        <f>IFERROR(VLOOKUP(Tableau23[[#This Row],[UAI ]],[2]!SuiviForumLyceeCibles[[UAI]:[Tél contact 2]],2,0),"")</f>
        <v/>
      </c>
      <c r="E165" s="50" t="str">
        <f>IFERROR(VLOOKUP(Tableau23[[#This Row],[UAI ]],[2]!SuiviForumLyceeCibles[[UAI]:[Tél contact 2]],3,0),"")</f>
        <v/>
      </c>
      <c r="F165" s="26"/>
      <c r="G165" s="26"/>
      <c r="H165" s="27"/>
      <c r="I165" s="28"/>
      <c r="J165" s="28" t="str">
        <f>IFERROR(VLOOKUP(Tableau23[[#This Row],[Dpt]],'Table régions'!$A$2:$C$102,3,0),"")</f>
        <v/>
      </c>
      <c r="K165" s="31" t="str">
        <f>IFERROR(IF(VLOOKUP(Tableau23[[#This Row],[UAI ]],[2]!SuiviForumLyceeCibles[[UAI]:[Tél contact 2]],4,0)="","",VLOOKUP(Tableau23[[#This Row],[UAI ]],[2]!SuiviForumLyceeCibles[[UAI]:[Tél contact 2]],4,0)),"")</f>
        <v/>
      </c>
      <c r="L165" s="31" t="str">
        <f>IFERROR(IF(VLOOKUP(Tableau23[[#This Row],[UAI ]],[2]!SuiviForumLyceeCibles[[UAI]:[Tél contact 2]],7,0)="","",VLOOKUP(Tableau23[[#This Row],[UAI ]],[2]!SuiviForumLyceeCibles[[UAI]:[Tél contact 2]],7,0)),"")</f>
        <v/>
      </c>
      <c r="M165" s="31" t="str">
        <f>IFERROR(IF(VLOOKUP(Tableau23[[#This Row],[UAI ]],[2]!SuiviForumLyceeCibles[[UAI]:[Tél contact 2]],9,0)="","",VLOOKUP(Tableau23[[#This Row],[UAI ]],[2]!SuiviForumLyceeCibles[[UAI]:[Tél contact 2]],9,0)),"")</f>
        <v/>
      </c>
      <c r="N165" s="31" t="str">
        <f>IFERROR(IF(VLOOKUP(Tableau23[[#This Row],[UAI ]],[2]!SuiviForumLyceeCibles[[UAI]:[Tél contact 2]],10,0)="","",VLOOKUP(Tableau23[[#This Row],[UAI ]],[2]!SuiviForumLyceeCibles[[UAI]:[Tél contact 2]],10,0)),"")</f>
        <v/>
      </c>
      <c r="O165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165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165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165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165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165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165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165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165" s="49" t="str">
        <f>IFERROR(IF(VLOOKUP(Tableau23[[#This Row],[UAI ]],[2]!SuiviForumLyceeCibles[[UAI]:[Tél contact 2]],11,0)="","",VLOOKUP(Tableau23[[#This Row],[UAI ]],[2]!SuiviForumLyceeCibles[[UAI]:[Tél contact 2]],11,0)),"")</f>
        <v/>
      </c>
      <c r="AB165" s="29"/>
      <c r="AC165" s="29"/>
    </row>
    <row r="166" spans="1:29" s="30" customFormat="1" ht="21.75" customHeight="1" x14ac:dyDescent="0.25">
      <c r="A166" s="30" t="s">
        <v>207</v>
      </c>
      <c r="B166" s="31" t="str">
        <f>IFERROR(IF(VLOOKUP(Tableau23[[#This Row],[UAI ]],[2]!SuiviForumLyceeCibles[[UAI]:[Tél contact 2]],5,0)="","",VLOOKUP(Tableau23[[#This Row],[UAI ]],[2]!SuiviForumLyceeCibles[[UAI]:[Tél contact 2]],5,0)),"")</f>
        <v/>
      </c>
      <c r="C166" s="31" t="str">
        <f>IFERROR(IF(VLOOKUP(Tableau23[[#This Row],[UAI ]],[2]!SuiviForumLyceeCibles[[UAI]:[Tél contact 2]],6,0)="","",VLOOKUP(Tableau23[[#This Row],[UAI ]],[2]!SuiviForumLyceeCibles[[UAI]:[Tél contact 2]],6,0)),"")</f>
        <v/>
      </c>
      <c r="D166" s="31" t="str">
        <f>IFERROR(VLOOKUP(Tableau23[[#This Row],[UAI ]],[2]!SuiviForumLyceeCibles[[UAI]:[Tél contact 2]],2,0),"")</f>
        <v/>
      </c>
      <c r="E166" s="50" t="str">
        <f>IFERROR(VLOOKUP(Tableau23[[#This Row],[UAI ]],[2]!SuiviForumLyceeCibles[[UAI]:[Tél contact 2]],3,0),"")</f>
        <v/>
      </c>
      <c r="F166" s="26"/>
      <c r="G166" s="26"/>
      <c r="H166" s="27"/>
      <c r="I166" s="28"/>
      <c r="J166" s="28" t="str">
        <f>IFERROR(VLOOKUP(Tableau23[[#This Row],[Dpt]],'Table régions'!$A$2:$C$102,3,0),"")</f>
        <v/>
      </c>
      <c r="K166" s="31" t="str">
        <f>IFERROR(IF(VLOOKUP(Tableau23[[#This Row],[UAI ]],[2]!SuiviForumLyceeCibles[[UAI]:[Tél contact 2]],4,0)="","",VLOOKUP(Tableau23[[#This Row],[UAI ]],[2]!SuiviForumLyceeCibles[[UAI]:[Tél contact 2]],4,0)),"")</f>
        <v/>
      </c>
      <c r="L166" s="31" t="str">
        <f>IFERROR(IF(VLOOKUP(Tableau23[[#This Row],[UAI ]],[2]!SuiviForumLyceeCibles[[UAI]:[Tél contact 2]],7,0)="","",VLOOKUP(Tableau23[[#This Row],[UAI ]],[2]!SuiviForumLyceeCibles[[UAI]:[Tél contact 2]],7,0)),"")</f>
        <v/>
      </c>
      <c r="M166" s="31" t="str">
        <f>IFERROR(IF(VLOOKUP(Tableau23[[#This Row],[UAI ]],[2]!SuiviForumLyceeCibles[[UAI]:[Tél contact 2]],9,0)="","",VLOOKUP(Tableau23[[#This Row],[UAI ]],[2]!SuiviForumLyceeCibles[[UAI]:[Tél contact 2]],9,0)),"")</f>
        <v/>
      </c>
      <c r="N166" s="31" t="str">
        <f>IFERROR(IF(VLOOKUP(Tableau23[[#This Row],[UAI ]],[2]!SuiviForumLyceeCibles[[UAI]:[Tél contact 2]],10,0)="","",VLOOKUP(Tableau23[[#This Row],[UAI ]],[2]!SuiviForumLyceeCibles[[UAI]:[Tél contact 2]],10,0)),"")</f>
        <v/>
      </c>
      <c r="O166" s="31" t="str">
        <f>IFERROR(IF(VLOOKUP(Tableau23[[#This Row],[UAI ]],[2]!SuiviForumLyceeCibles[[UAI]:[Tél contact 2]],17,0)="","",VLOOKUP(Tableau23[[#This Row],[UAI ]],[2]!SuiviForumLyceeCibles[[UAI]:[Tél contact 2]],17,0)),"")</f>
        <v/>
      </c>
      <c r="P166" s="31" t="str">
        <f>IFERROR(IF(VLOOKUP(Tableau23[[#This Row],[UAI ]],[2]!SuiviForumLyceeCibles[[UAI]:[Tél contact 2]],18,0)="","",VLOOKUP(Tableau23[[#This Row],[UAI ]],[2]!SuiviForumLyceeCibles[[UAI]:[Tél contact 2]],18,0)),"")</f>
        <v/>
      </c>
      <c r="Q166" s="31" t="str">
        <f>IFERROR(IF(VLOOKUP(Tableau23[[#This Row],[UAI ]],[2]!SuiviForumLyceeCibles[[UAI]:[Tél contact 2]],19,0)="","",VLOOKUP(Tableau23[[#This Row],[UAI ]],[2]!SuiviForumLyceeCibles[[UAI]:[Tél contact 2]],19,0)),"")</f>
        <v/>
      </c>
      <c r="R166" s="47" t="str">
        <f>IFERROR(IF(VLOOKUP(Tableau23[[#This Row],[UAI ]],[2]!SuiviForumLyceeCibles[[UAI]:[Tél contact 2]],20,0)="","",VLOOKUP(Tableau23[[#This Row],[UAI ]],[2]!SuiviForumLyceeCibles[[UAI]:[Tél contact 2]],20,0)),"")</f>
        <v/>
      </c>
      <c r="S166" s="31" t="str">
        <f>IFERROR(IF(VLOOKUP(Tableau23[[#This Row],[UAI ]],[2]!SuiviForumLyceeCibles[[UAI]:[Tél contact 2]],21,0)="","",VLOOKUP(Tableau23[[#This Row],[UAI ]],[2]!SuiviForumLyceeCibles[[UAI]:[Tél contact 2]],21,0)),"")</f>
        <v/>
      </c>
      <c r="T166" s="31" t="str">
        <f>IFERROR(IF(VLOOKUP(Tableau23[[#This Row],[UAI ]],[2]!SuiviForumLyceeCibles[[UAI]:[Tél contact 2]],22,0)="","",VLOOKUP(Tableau23[[#This Row],[UAI ]],[2]!SuiviForumLyceeCibles[[UAI]:[Tél contact 2]],22,0)),"")</f>
        <v/>
      </c>
      <c r="U166" s="31" t="str">
        <f>IFERROR(IF(VLOOKUP(Tableau23[[#This Row],[UAI ]],[2]!SuiviForumLyceeCibles[[UAI]:[Tél contact 2]],23,0)="","",VLOOKUP(Tableau23[[#This Row],[UAI ]],[2]!SuiviForumLyceeCibles[[UAI]:[Tél contact 2]],23,0)),"")</f>
        <v/>
      </c>
      <c r="V166" s="47" t="str">
        <f>IFERROR(IF(VLOOKUP(Tableau23[[#This Row],[UAI ]],[2]!SuiviForumLyceeCibles[[UAI]:[Tél contact 2]],24,0)="","",VLOOKUP(Tableau23[[#This Row],[UAI ]],[2]!SuiviForumLyceeCibles[[UAI]:[Tél contact 2]],24,0)),"")</f>
        <v/>
      </c>
      <c r="W166" s="49" t="str">
        <f>IFERROR(IF(VLOOKUP(Tableau23[[#This Row],[UAI ]],[2]!SuiviForumLyceeCibles[[UAI]:[Tél contact 2]],11,0)="","",VLOOKUP(Tableau23[[#This Row],[UAI ]],[2]!SuiviForumLyceeCibles[[UAI]:[Tél contact 2]],11,0)),"")</f>
        <v/>
      </c>
      <c r="AB166" s="29"/>
      <c r="AC166" s="29"/>
    </row>
    <row r="167" spans="1:29" x14ac:dyDescent="0.25">
      <c r="B167" s="33"/>
      <c r="C167" s="35"/>
      <c r="F167" s="17"/>
      <c r="G167" s="17"/>
      <c r="K167" s="2"/>
      <c r="L167" s="11"/>
      <c r="M167" s="25"/>
      <c r="N167" s="11"/>
      <c r="O167" s="11"/>
      <c r="P167" s="2"/>
      <c r="Q167" s="11"/>
      <c r="R167" s="11"/>
      <c r="S167" s="11"/>
      <c r="T167" s="11"/>
      <c r="U167" s="11"/>
      <c r="V167" s="20"/>
      <c r="W167" s="15"/>
      <c r="X167" s="11"/>
    </row>
    <row r="168" spans="1:29" x14ac:dyDescent="0.25">
      <c r="B168" s="18"/>
      <c r="C168" s="36"/>
      <c r="P168" s="2"/>
    </row>
    <row r="169" spans="1:29" x14ac:dyDescent="0.25">
      <c r="B169" s="18"/>
      <c r="C169" s="36"/>
      <c r="P169" s="2"/>
    </row>
    <row r="170" spans="1:29" x14ac:dyDescent="0.25">
      <c r="B170" s="18"/>
      <c r="C170" s="36"/>
      <c r="P170" s="2"/>
    </row>
    <row r="171" spans="1:29" x14ac:dyDescent="0.25">
      <c r="B171" s="18"/>
      <c r="C171" s="36"/>
      <c r="P171" s="2"/>
    </row>
    <row r="172" spans="1:29" x14ac:dyDescent="0.25">
      <c r="B172" s="18"/>
      <c r="C172" s="36"/>
      <c r="P172" s="2"/>
    </row>
    <row r="173" spans="1:29" x14ac:dyDescent="0.25">
      <c r="B173" s="18"/>
      <c r="C173" s="36"/>
      <c r="P173" s="2"/>
    </row>
    <row r="174" spans="1:29" x14ac:dyDescent="0.25">
      <c r="B174" s="18"/>
      <c r="C174" s="36"/>
      <c r="P174" s="2"/>
    </row>
    <row r="175" spans="1:29" x14ac:dyDescent="0.25">
      <c r="B175" s="18"/>
      <c r="C175" s="36"/>
      <c r="P175" s="2"/>
    </row>
    <row r="176" spans="1:29" x14ac:dyDescent="0.25">
      <c r="B176" s="18"/>
      <c r="C176" s="36"/>
      <c r="P176" s="2"/>
    </row>
    <row r="177" spans="2:16" x14ac:dyDescent="0.25">
      <c r="B177" s="18"/>
      <c r="C177" s="36"/>
      <c r="P177" s="2"/>
    </row>
    <row r="178" spans="2:16" x14ac:dyDescent="0.25">
      <c r="B178" s="18"/>
      <c r="C178" s="36"/>
      <c r="P178" s="2"/>
    </row>
    <row r="179" spans="2:16" x14ac:dyDescent="0.25">
      <c r="B179" s="18"/>
      <c r="C179" s="36"/>
      <c r="P179" s="2"/>
    </row>
    <row r="180" spans="2:16" x14ac:dyDescent="0.25">
      <c r="B180" s="18"/>
      <c r="C180" s="36"/>
      <c r="P180" s="2"/>
    </row>
    <row r="181" spans="2:16" x14ac:dyDescent="0.25">
      <c r="B181" s="18"/>
      <c r="C181" s="36"/>
      <c r="P181" s="2"/>
    </row>
    <row r="182" spans="2:16" x14ac:dyDescent="0.25">
      <c r="B182" s="18"/>
      <c r="C182" s="36"/>
      <c r="P182" s="2"/>
    </row>
    <row r="183" spans="2:16" x14ac:dyDescent="0.25">
      <c r="B183" s="18"/>
      <c r="C183" s="36"/>
      <c r="P183" s="2"/>
    </row>
    <row r="184" spans="2:16" x14ac:dyDescent="0.25">
      <c r="B184" s="18"/>
      <c r="C184" s="36"/>
      <c r="P184" s="2"/>
    </row>
    <row r="185" spans="2:16" x14ac:dyDescent="0.25">
      <c r="B185" s="18"/>
      <c r="C185" s="36"/>
      <c r="P185" s="2"/>
    </row>
    <row r="186" spans="2:16" x14ac:dyDescent="0.25">
      <c r="B186" s="18"/>
      <c r="C186" s="36"/>
      <c r="P186" s="2"/>
    </row>
    <row r="187" spans="2:16" x14ac:dyDescent="0.25">
      <c r="B187" s="18"/>
      <c r="C187" s="36"/>
      <c r="P187" s="2"/>
    </row>
    <row r="188" spans="2:16" x14ac:dyDescent="0.25">
      <c r="B188" s="18"/>
      <c r="C188" s="36"/>
      <c r="P188" s="2"/>
    </row>
    <row r="189" spans="2:16" x14ac:dyDescent="0.25">
      <c r="B189" s="18"/>
      <c r="C189" s="36"/>
      <c r="P189" s="2"/>
    </row>
    <row r="190" spans="2:16" x14ac:dyDescent="0.25">
      <c r="B190" s="18"/>
      <c r="C190" s="36"/>
      <c r="P190" s="2"/>
    </row>
    <row r="191" spans="2:16" x14ac:dyDescent="0.25">
      <c r="B191" s="18"/>
      <c r="C191" s="36"/>
      <c r="P191" s="2"/>
    </row>
    <row r="192" spans="2:16" x14ac:dyDescent="0.25">
      <c r="B192" s="18"/>
      <c r="C192" s="36"/>
      <c r="P192" s="2"/>
    </row>
    <row r="193" spans="2:16" x14ac:dyDescent="0.25">
      <c r="B193" s="18"/>
      <c r="C193" s="36"/>
      <c r="P193" s="2"/>
    </row>
    <row r="194" spans="2:16" x14ac:dyDescent="0.25">
      <c r="B194" s="18"/>
      <c r="C194" s="36"/>
      <c r="P194" s="2"/>
    </row>
    <row r="195" spans="2:16" x14ac:dyDescent="0.25">
      <c r="B195" s="18"/>
      <c r="C195" s="36"/>
      <c r="P195" s="2"/>
    </row>
    <row r="196" spans="2:16" x14ac:dyDescent="0.25">
      <c r="B196" s="18"/>
      <c r="C196" s="36"/>
      <c r="P196" s="2"/>
    </row>
    <row r="197" spans="2:16" x14ac:dyDescent="0.25">
      <c r="B197" s="18"/>
      <c r="C197" s="36"/>
      <c r="P197" s="2"/>
    </row>
    <row r="198" spans="2:16" x14ac:dyDescent="0.25">
      <c r="B198" s="18"/>
      <c r="C198" s="36"/>
      <c r="P198" s="2"/>
    </row>
    <row r="199" spans="2:16" x14ac:dyDescent="0.25">
      <c r="B199" s="18"/>
      <c r="C199" s="36"/>
      <c r="P199" s="2"/>
    </row>
    <row r="200" spans="2:16" x14ac:dyDescent="0.25">
      <c r="B200" s="18"/>
      <c r="C200" s="36"/>
      <c r="P200" s="2"/>
    </row>
    <row r="201" spans="2:16" x14ac:dyDescent="0.25">
      <c r="B201" s="18"/>
      <c r="C201" s="36"/>
      <c r="P201" s="2"/>
    </row>
    <row r="202" spans="2:16" x14ac:dyDescent="0.25">
      <c r="B202" s="18"/>
      <c r="C202" s="36"/>
      <c r="P202" s="2"/>
    </row>
    <row r="203" spans="2:16" x14ac:dyDescent="0.25">
      <c r="B203" s="18"/>
      <c r="C203" s="36"/>
      <c r="P203" s="2"/>
    </row>
    <row r="204" spans="2:16" x14ac:dyDescent="0.25">
      <c r="B204" s="18"/>
      <c r="C204" s="36"/>
      <c r="P204" s="2"/>
    </row>
    <row r="205" spans="2:16" x14ac:dyDescent="0.25">
      <c r="B205" s="18"/>
      <c r="C205" s="36"/>
      <c r="P205" s="2"/>
    </row>
    <row r="206" spans="2:16" x14ac:dyDescent="0.25">
      <c r="B206" s="18"/>
      <c r="C206" s="36"/>
      <c r="P206" s="2"/>
    </row>
    <row r="207" spans="2:16" x14ac:dyDescent="0.25">
      <c r="B207" s="18"/>
      <c r="C207" s="36"/>
      <c r="P207" s="2"/>
    </row>
    <row r="208" spans="2:16" x14ac:dyDescent="0.25">
      <c r="B208" s="18"/>
      <c r="C208" s="36"/>
      <c r="P208" s="2"/>
    </row>
    <row r="209" spans="2:16" x14ac:dyDescent="0.25">
      <c r="B209" s="18"/>
      <c r="C209" s="36"/>
      <c r="P209" s="2"/>
    </row>
    <row r="210" spans="2:16" x14ac:dyDescent="0.25">
      <c r="B210" s="18"/>
      <c r="C210" s="36"/>
      <c r="P210" s="2"/>
    </row>
    <row r="211" spans="2:16" x14ac:dyDescent="0.25">
      <c r="B211" s="18"/>
      <c r="C211" s="36"/>
      <c r="P211" s="2"/>
    </row>
    <row r="212" spans="2:16" x14ac:dyDescent="0.25">
      <c r="B212" s="18"/>
      <c r="C212" s="36"/>
      <c r="P212" s="2"/>
    </row>
    <row r="213" spans="2:16" x14ac:dyDescent="0.25">
      <c r="B213" s="18"/>
      <c r="C213" s="36"/>
      <c r="P213" s="2"/>
    </row>
    <row r="214" spans="2:16" x14ac:dyDescent="0.25">
      <c r="B214" s="18"/>
      <c r="C214" s="36"/>
    </row>
    <row r="215" spans="2:16" x14ac:dyDescent="0.25">
      <c r="B215" s="18"/>
      <c r="C215" s="36"/>
    </row>
    <row r="216" spans="2:16" x14ac:dyDescent="0.25">
      <c r="B216" s="18"/>
      <c r="C216" s="36"/>
    </row>
    <row r="217" spans="2:16" x14ac:dyDescent="0.25">
      <c r="B217" s="18"/>
      <c r="C217" s="36"/>
    </row>
    <row r="218" spans="2:16" x14ac:dyDescent="0.25">
      <c r="B218" s="18"/>
      <c r="C218" s="36"/>
    </row>
    <row r="219" spans="2:16" x14ac:dyDescent="0.25">
      <c r="B219" s="18"/>
      <c r="C219" s="36"/>
    </row>
    <row r="220" spans="2:16" x14ac:dyDescent="0.25">
      <c r="B220" s="18"/>
      <c r="C220" s="36"/>
    </row>
    <row r="221" spans="2:16" x14ac:dyDescent="0.25">
      <c r="B221" s="18"/>
      <c r="C221" s="36"/>
    </row>
    <row r="222" spans="2:16" x14ac:dyDescent="0.25">
      <c r="B222" s="18"/>
      <c r="C222" s="36"/>
    </row>
    <row r="223" spans="2:16" x14ac:dyDescent="0.25">
      <c r="B223" s="18"/>
      <c r="C223" s="36"/>
    </row>
    <row r="224" spans="2:16" x14ac:dyDescent="0.25">
      <c r="B224" s="18"/>
      <c r="C224" s="36"/>
    </row>
    <row r="225" spans="2:3" x14ac:dyDescent="0.25">
      <c r="B225" s="18"/>
      <c r="C225" s="36"/>
    </row>
    <row r="226" spans="2:3" x14ac:dyDescent="0.25">
      <c r="B226" s="18"/>
      <c r="C226" s="36"/>
    </row>
    <row r="227" spans="2:3" x14ac:dyDescent="0.25">
      <c r="B227" s="18"/>
      <c r="C227" s="36"/>
    </row>
    <row r="228" spans="2:3" x14ac:dyDescent="0.25">
      <c r="B228" s="18"/>
      <c r="C228" s="36"/>
    </row>
    <row r="229" spans="2:3" x14ac:dyDescent="0.25">
      <c r="B229" s="18"/>
      <c r="C229" s="36"/>
    </row>
    <row r="230" spans="2:3" x14ac:dyDescent="0.25">
      <c r="B230" s="18"/>
      <c r="C230" s="36"/>
    </row>
    <row r="231" spans="2:3" x14ac:dyDescent="0.25">
      <c r="B231" s="18"/>
      <c r="C231" s="36"/>
    </row>
    <row r="232" spans="2:3" x14ac:dyDescent="0.25">
      <c r="B232" s="18"/>
      <c r="C232" s="36"/>
    </row>
    <row r="233" spans="2:3" x14ac:dyDescent="0.25">
      <c r="B233" s="18"/>
      <c r="C233" s="36"/>
    </row>
    <row r="234" spans="2:3" x14ac:dyDescent="0.25">
      <c r="B234" s="18"/>
      <c r="C234" s="36"/>
    </row>
    <row r="235" spans="2:3" x14ac:dyDescent="0.25">
      <c r="B235" s="18"/>
      <c r="C235" s="36"/>
    </row>
    <row r="236" spans="2:3" x14ac:dyDescent="0.25">
      <c r="B236" s="18"/>
      <c r="C236" s="36"/>
    </row>
    <row r="237" spans="2:3" x14ac:dyDescent="0.25">
      <c r="B237" s="18"/>
      <c r="C237" s="36"/>
    </row>
    <row r="238" spans="2:3" x14ac:dyDescent="0.25">
      <c r="B238" s="18"/>
      <c r="C238" s="36"/>
    </row>
    <row r="239" spans="2:3" x14ac:dyDescent="0.25">
      <c r="B239" s="18"/>
      <c r="C239" s="36"/>
    </row>
    <row r="240" spans="2:3" x14ac:dyDescent="0.25">
      <c r="B240" s="18"/>
      <c r="C240" s="36"/>
    </row>
    <row r="241" spans="2:3" x14ac:dyDescent="0.25">
      <c r="B241" s="18"/>
      <c r="C241" s="36"/>
    </row>
    <row r="242" spans="2:3" x14ac:dyDescent="0.25">
      <c r="B242" s="18"/>
      <c r="C242" s="36"/>
    </row>
    <row r="243" spans="2:3" x14ac:dyDescent="0.25">
      <c r="B243" s="18"/>
      <c r="C243" s="36"/>
    </row>
    <row r="244" spans="2:3" x14ac:dyDescent="0.25">
      <c r="B244" s="18"/>
      <c r="C244" s="36"/>
    </row>
    <row r="245" spans="2:3" x14ac:dyDescent="0.25">
      <c r="B245" s="18"/>
      <c r="C245" s="36"/>
    </row>
    <row r="246" spans="2:3" x14ac:dyDescent="0.25">
      <c r="B246" s="18"/>
      <c r="C246" s="36"/>
    </row>
    <row r="247" spans="2:3" x14ac:dyDescent="0.25">
      <c r="B247" s="18"/>
      <c r="C247" s="36"/>
    </row>
    <row r="248" spans="2:3" x14ac:dyDescent="0.25">
      <c r="B248" s="18"/>
      <c r="C248" s="36"/>
    </row>
    <row r="249" spans="2:3" x14ac:dyDescent="0.25">
      <c r="B249" s="18"/>
      <c r="C249" s="36"/>
    </row>
    <row r="250" spans="2:3" x14ac:dyDescent="0.25">
      <c r="B250" s="18"/>
      <c r="C250" s="36"/>
    </row>
    <row r="251" spans="2:3" x14ac:dyDescent="0.25">
      <c r="B251" s="18"/>
      <c r="C251" s="36"/>
    </row>
    <row r="252" spans="2:3" x14ac:dyDescent="0.25">
      <c r="B252" s="18"/>
      <c r="C252" s="36"/>
    </row>
    <row r="253" spans="2:3" x14ac:dyDescent="0.25">
      <c r="B253" s="18"/>
      <c r="C253" s="36"/>
    </row>
    <row r="254" spans="2:3" x14ac:dyDescent="0.25">
      <c r="B254" s="18"/>
      <c r="C254" s="36"/>
    </row>
    <row r="255" spans="2:3" x14ac:dyDescent="0.25">
      <c r="B255" s="18"/>
      <c r="C255" s="36"/>
    </row>
    <row r="256" spans="2:3" x14ac:dyDescent="0.25">
      <c r="B256" s="18"/>
      <c r="C256" s="36"/>
    </row>
    <row r="257" spans="2:3" x14ac:dyDescent="0.25">
      <c r="B257" s="18"/>
      <c r="C257" s="36"/>
    </row>
    <row r="258" spans="2:3" x14ac:dyDescent="0.25">
      <c r="B258" s="18"/>
      <c r="C258" s="36"/>
    </row>
    <row r="259" spans="2:3" x14ac:dyDescent="0.25">
      <c r="B259" s="18"/>
      <c r="C259" s="36"/>
    </row>
    <row r="260" spans="2:3" x14ac:dyDescent="0.25">
      <c r="B260" s="18"/>
      <c r="C260" s="36"/>
    </row>
    <row r="261" spans="2:3" x14ac:dyDescent="0.25">
      <c r="B261" s="18"/>
      <c r="C261" s="36"/>
    </row>
    <row r="262" spans="2:3" x14ac:dyDescent="0.25">
      <c r="B262" s="18"/>
      <c r="C262" s="36"/>
    </row>
    <row r="263" spans="2:3" x14ac:dyDescent="0.25">
      <c r="B263" s="18"/>
      <c r="C263" s="36"/>
    </row>
    <row r="264" spans="2:3" x14ac:dyDescent="0.25">
      <c r="B264" s="18"/>
      <c r="C264" s="36"/>
    </row>
    <row r="265" spans="2:3" x14ac:dyDescent="0.25">
      <c r="B265" s="18"/>
      <c r="C265" s="36"/>
    </row>
    <row r="266" spans="2:3" x14ac:dyDescent="0.25">
      <c r="B266" s="18"/>
      <c r="C266" s="36"/>
    </row>
    <row r="267" spans="2:3" x14ac:dyDescent="0.25">
      <c r="B267" s="18"/>
      <c r="C267" s="36"/>
    </row>
    <row r="268" spans="2:3" x14ac:dyDescent="0.25">
      <c r="B268" s="18"/>
      <c r="C268" s="36"/>
    </row>
    <row r="269" spans="2:3" x14ac:dyDescent="0.25">
      <c r="B269" s="18"/>
      <c r="C269" s="36"/>
    </row>
    <row r="270" spans="2:3" x14ac:dyDescent="0.25">
      <c r="B270" s="18"/>
      <c r="C270" s="36"/>
    </row>
    <row r="271" spans="2:3" x14ac:dyDescent="0.25">
      <c r="B271" s="18"/>
      <c r="C271" s="36"/>
    </row>
    <row r="272" spans="2:3" x14ac:dyDescent="0.25">
      <c r="B272" s="18"/>
      <c r="C272" s="36"/>
    </row>
    <row r="273" spans="2:3" x14ac:dyDescent="0.25">
      <c r="B273" s="18"/>
      <c r="C273" s="36"/>
    </row>
    <row r="274" spans="2:3" x14ac:dyDescent="0.25">
      <c r="B274" s="18"/>
      <c r="C274" s="36"/>
    </row>
    <row r="275" spans="2:3" x14ac:dyDescent="0.25">
      <c r="B275" s="18"/>
      <c r="C275" s="36"/>
    </row>
    <row r="276" spans="2:3" x14ac:dyDescent="0.25">
      <c r="B276" s="18"/>
      <c r="C276" s="36"/>
    </row>
    <row r="277" spans="2:3" x14ac:dyDescent="0.25">
      <c r="B277" s="18"/>
      <c r="C277" s="36"/>
    </row>
    <row r="278" spans="2:3" x14ac:dyDescent="0.25">
      <c r="B278" s="18"/>
      <c r="C278" s="36"/>
    </row>
    <row r="279" spans="2:3" x14ac:dyDescent="0.25">
      <c r="B279" s="18"/>
      <c r="C279" s="36"/>
    </row>
    <row r="280" spans="2:3" x14ac:dyDescent="0.25">
      <c r="B280" s="18"/>
      <c r="C280" s="36"/>
    </row>
    <row r="281" spans="2:3" x14ac:dyDescent="0.25">
      <c r="B281" s="18"/>
      <c r="C281" s="36"/>
    </row>
    <row r="282" spans="2:3" x14ac:dyDescent="0.25">
      <c r="B282" s="18"/>
      <c r="C282" s="36"/>
    </row>
    <row r="283" spans="2:3" x14ac:dyDescent="0.25">
      <c r="B283" s="18"/>
      <c r="C283" s="36"/>
    </row>
    <row r="284" spans="2:3" x14ac:dyDescent="0.25">
      <c r="B284" s="18"/>
      <c r="C284" s="36"/>
    </row>
    <row r="285" spans="2:3" x14ac:dyDescent="0.25">
      <c r="B285" s="18"/>
      <c r="C285" s="36"/>
    </row>
    <row r="286" spans="2:3" x14ac:dyDescent="0.25">
      <c r="B286" s="18"/>
      <c r="C286" s="36"/>
    </row>
    <row r="287" spans="2:3" x14ac:dyDescent="0.25">
      <c r="B287" s="18"/>
      <c r="C287" s="36"/>
    </row>
    <row r="288" spans="2:3" x14ac:dyDescent="0.25">
      <c r="B288" s="18"/>
      <c r="C288" s="36"/>
    </row>
    <row r="289" spans="2:3" x14ac:dyDescent="0.25">
      <c r="B289" s="18"/>
      <c r="C289" s="36"/>
    </row>
    <row r="290" spans="2:3" x14ac:dyDescent="0.25">
      <c r="B290" s="18"/>
      <c r="C290" s="36"/>
    </row>
    <row r="291" spans="2:3" x14ac:dyDescent="0.25">
      <c r="B291" s="18"/>
      <c r="C291" s="36"/>
    </row>
    <row r="292" spans="2:3" x14ac:dyDescent="0.25">
      <c r="B292" s="18"/>
      <c r="C292" s="36"/>
    </row>
    <row r="293" spans="2:3" x14ac:dyDescent="0.25">
      <c r="B293" s="18"/>
      <c r="C293" s="36"/>
    </row>
    <row r="294" spans="2:3" x14ac:dyDescent="0.25">
      <c r="B294" s="18"/>
      <c r="C294" s="36"/>
    </row>
    <row r="295" spans="2:3" x14ac:dyDescent="0.25">
      <c r="B295" s="18"/>
      <c r="C295" s="36"/>
    </row>
    <row r="296" spans="2:3" x14ac:dyDescent="0.25">
      <c r="B296" s="18"/>
      <c r="C296" s="36"/>
    </row>
    <row r="297" spans="2:3" x14ac:dyDescent="0.25">
      <c r="B297" s="18"/>
      <c r="C297" s="36"/>
    </row>
    <row r="298" spans="2:3" x14ac:dyDescent="0.25">
      <c r="B298" s="18"/>
      <c r="C298" s="36"/>
    </row>
    <row r="299" spans="2:3" x14ac:dyDescent="0.25">
      <c r="B299" s="18"/>
      <c r="C299" s="36"/>
    </row>
    <row r="300" spans="2:3" x14ac:dyDescent="0.25">
      <c r="B300" s="18"/>
      <c r="C300" s="36"/>
    </row>
    <row r="301" spans="2:3" x14ac:dyDescent="0.25">
      <c r="B301" s="18"/>
      <c r="C301" s="36"/>
    </row>
    <row r="302" spans="2:3" x14ac:dyDescent="0.25">
      <c r="B302" s="18"/>
      <c r="C302" s="36"/>
    </row>
    <row r="303" spans="2:3" x14ac:dyDescent="0.25">
      <c r="B303" s="18"/>
      <c r="C303" s="36"/>
    </row>
    <row r="304" spans="2:3" x14ac:dyDescent="0.25">
      <c r="B304" s="18"/>
      <c r="C304" s="36"/>
    </row>
    <row r="305" spans="2:3" x14ac:dyDescent="0.25">
      <c r="B305" s="18"/>
      <c r="C305" s="36"/>
    </row>
    <row r="306" spans="2:3" x14ac:dyDescent="0.25">
      <c r="B306" s="18"/>
      <c r="C306" s="36"/>
    </row>
    <row r="307" spans="2:3" x14ac:dyDescent="0.25">
      <c r="B307" s="18"/>
      <c r="C307" s="36"/>
    </row>
    <row r="308" spans="2:3" x14ac:dyDescent="0.25">
      <c r="B308" s="18"/>
      <c r="C308" s="36"/>
    </row>
    <row r="309" spans="2:3" x14ac:dyDescent="0.25">
      <c r="B309" s="18"/>
      <c r="C309" s="36"/>
    </row>
    <row r="310" spans="2:3" x14ac:dyDescent="0.25">
      <c r="B310" s="18"/>
      <c r="C310" s="36"/>
    </row>
    <row r="311" spans="2:3" x14ac:dyDescent="0.25">
      <c r="B311" s="18"/>
      <c r="C311" s="36"/>
    </row>
    <row r="312" spans="2:3" x14ac:dyDescent="0.25">
      <c r="B312" s="18"/>
      <c r="C312" s="36"/>
    </row>
    <row r="313" spans="2:3" x14ac:dyDescent="0.25">
      <c r="B313" s="18"/>
      <c r="C313" s="36"/>
    </row>
    <row r="314" spans="2:3" x14ac:dyDescent="0.25">
      <c r="B314" s="18"/>
      <c r="C314" s="36"/>
    </row>
    <row r="315" spans="2:3" x14ac:dyDescent="0.25">
      <c r="B315" s="18"/>
      <c r="C315" s="36"/>
    </row>
    <row r="316" spans="2:3" x14ac:dyDescent="0.25">
      <c r="B316" s="18"/>
      <c r="C316" s="36"/>
    </row>
    <row r="317" spans="2:3" x14ac:dyDescent="0.25">
      <c r="B317" s="18"/>
      <c r="C317" s="36"/>
    </row>
    <row r="318" spans="2:3" x14ac:dyDescent="0.25">
      <c r="B318" s="18"/>
      <c r="C318" s="36"/>
    </row>
    <row r="319" spans="2:3" x14ac:dyDescent="0.25">
      <c r="B319" s="18"/>
      <c r="C319" s="36"/>
    </row>
    <row r="320" spans="2:3" x14ac:dyDescent="0.25">
      <c r="B320" s="18"/>
      <c r="C320" s="36"/>
    </row>
    <row r="321" spans="2:3" x14ac:dyDescent="0.25">
      <c r="B321" s="18"/>
      <c r="C321" s="36"/>
    </row>
    <row r="322" spans="2:3" x14ac:dyDescent="0.25">
      <c r="B322" s="18"/>
      <c r="C322" s="36"/>
    </row>
    <row r="323" spans="2:3" x14ac:dyDescent="0.25">
      <c r="B323" s="18"/>
      <c r="C323" s="36"/>
    </row>
    <row r="324" spans="2:3" x14ac:dyDescent="0.25">
      <c r="B324" s="18"/>
      <c r="C324" s="36"/>
    </row>
    <row r="325" spans="2:3" x14ac:dyDescent="0.25">
      <c r="B325" s="18"/>
      <c r="C325" s="36"/>
    </row>
    <row r="326" spans="2:3" x14ac:dyDescent="0.25">
      <c r="B326" s="18"/>
      <c r="C326" s="36"/>
    </row>
    <row r="327" spans="2:3" x14ac:dyDescent="0.25">
      <c r="B327" s="18"/>
      <c r="C327" s="36"/>
    </row>
    <row r="328" spans="2:3" x14ac:dyDescent="0.25">
      <c r="B328" s="18"/>
      <c r="C328" s="36"/>
    </row>
    <row r="329" spans="2:3" x14ac:dyDescent="0.25">
      <c r="B329" s="18"/>
      <c r="C329" s="36"/>
    </row>
    <row r="330" spans="2:3" x14ac:dyDescent="0.25">
      <c r="B330" s="18"/>
      <c r="C330" s="36"/>
    </row>
    <row r="331" spans="2:3" x14ac:dyDescent="0.25">
      <c r="B331" s="18"/>
      <c r="C331" s="36"/>
    </row>
    <row r="332" spans="2:3" x14ac:dyDescent="0.25">
      <c r="B332" s="18"/>
      <c r="C332" s="36"/>
    </row>
    <row r="333" spans="2:3" x14ac:dyDescent="0.25">
      <c r="B333" s="18"/>
      <c r="C333" s="36"/>
    </row>
    <row r="334" spans="2:3" x14ac:dyDescent="0.25">
      <c r="B334" s="18"/>
      <c r="C334" s="36"/>
    </row>
    <row r="335" spans="2:3" x14ac:dyDescent="0.25">
      <c r="B335" s="18"/>
      <c r="C335" s="36"/>
    </row>
    <row r="336" spans="2:3" x14ac:dyDescent="0.25">
      <c r="B336" s="18"/>
      <c r="C336" s="36"/>
    </row>
    <row r="337" spans="2:3" x14ac:dyDescent="0.25">
      <c r="B337" s="18"/>
      <c r="C337" s="36"/>
    </row>
    <row r="338" spans="2:3" x14ac:dyDescent="0.25">
      <c r="B338" s="18"/>
      <c r="C338" s="36"/>
    </row>
    <row r="339" spans="2:3" x14ac:dyDescent="0.25">
      <c r="B339" s="18"/>
      <c r="C339" s="36"/>
    </row>
    <row r="340" spans="2:3" x14ac:dyDescent="0.25">
      <c r="B340" s="18"/>
      <c r="C340" s="36"/>
    </row>
    <row r="341" spans="2:3" x14ac:dyDescent="0.25">
      <c r="B341" s="18"/>
      <c r="C341" s="36"/>
    </row>
    <row r="342" spans="2:3" x14ac:dyDescent="0.25">
      <c r="B342" s="18"/>
      <c r="C342" s="36"/>
    </row>
    <row r="343" spans="2:3" x14ac:dyDescent="0.25">
      <c r="B343" s="18"/>
      <c r="C343" s="36"/>
    </row>
    <row r="344" spans="2:3" x14ac:dyDescent="0.25">
      <c r="B344" s="18"/>
      <c r="C344" s="36"/>
    </row>
    <row r="345" spans="2:3" x14ac:dyDescent="0.25">
      <c r="B345" s="18"/>
      <c r="C345" s="36"/>
    </row>
    <row r="346" spans="2:3" x14ac:dyDescent="0.25">
      <c r="B346" s="18"/>
      <c r="C346" s="36"/>
    </row>
    <row r="347" spans="2:3" x14ac:dyDescent="0.25">
      <c r="B347" s="18"/>
      <c r="C347" s="36"/>
    </row>
    <row r="348" spans="2:3" x14ac:dyDescent="0.25">
      <c r="B348" s="18"/>
      <c r="C348" s="36"/>
    </row>
    <row r="349" spans="2:3" x14ac:dyDescent="0.25">
      <c r="B349" s="18"/>
      <c r="C349" s="36"/>
    </row>
    <row r="350" spans="2:3" x14ac:dyDescent="0.25">
      <c r="B350" s="18"/>
      <c r="C350" s="36"/>
    </row>
    <row r="351" spans="2:3" x14ac:dyDescent="0.25">
      <c r="B351" s="18"/>
      <c r="C351" s="36"/>
    </row>
    <row r="352" spans="2:3" x14ac:dyDescent="0.25">
      <c r="B352" s="18"/>
      <c r="C352" s="36"/>
    </row>
    <row r="353" spans="2:3" x14ac:dyDescent="0.25">
      <c r="B353" s="18"/>
      <c r="C353" s="36"/>
    </row>
    <row r="354" spans="2:3" x14ac:dyDescent="0.25">
      <c r="B354" s="18"/>
      <c r="C354" s="36"/>
    </row>
    <row r="355" spans="2:3" x14ac:dyDescent="0.25">
      <c r="B355" s="18"/>
      <c r="C355" s="36"/>
    </row>
    <row r="356" spans="2:3" x14ac:dyDescent="0.25">
      <c r="B356" s="18"/>
      <c r="C356" s="36"/>
    </row>
    <row r="357" spans="2:3" x14ac:dyDescent="0.25">
      <c r="B357" s="18"/>
      <c r="C357" s="36"/>
    </row>
    <row r="358" spans="2:3" x14ac:dyDescent="0.25">
      <c r="B358" s="18"/>
      <c r="C358" s="36"/>
    </row>
    <row r="359" spans="2:3" x14ac:dyDescent="0.25">
      <c r="B359" s="18"/>
      <c r="C359" s="36"/>
    </row>
    <row r="360" spans="2:3" x14ac:dyDescent="0.25">
      <c r="B360" s="18"/>
      <c r="C360" s="36"/>
    </row>
    <row r="361" spans="2:3" x14ac:dyDescent="0.25">
      <c r="B361" s="18"/>
      <c r="C361" s="36"/>
    </row>
    <row r="362" spans="2:3" x14ac:dyDescent="0.25">
      <c r="B362" s="18"/>
      <c r="C362" s="36"/>
    </row>
    <row r="363" spans="2:3" x14ac:dyDescent="0.25">
      <c r="B363" s="18"/>
      <c r="C363" s="36"/>
    </row>
    <row r="364" spans="2:3" x14ac:dyDescent="0.25">
      <c r="B364" s="18"/>
      <c r="C364" s="36"/>
    </row>
    <row r="365" spans="2:3" x14ac:dyDescent="0.25">
      <c r="B365" s="18"/>
      <c r="C365" s="36"/>
    </row>
    <row r="366" spans="2:3" x14ac:dyDescent="0.25">
      <c r="B366" s="18"/>
      <c r="C366" s="36"/>
    </row>
    <row r="367" spans="2:3" x14ac:dyDescent="0.25">
      <c r="B367" s="18"/>
      <c r="C367" s="36"/>
    </row>
    <row r="368" spans="2:3" x14ac:dyDescent="0.25">
      <c r="B368" s="18"/>
      <c r="C368" s="36"/>
    </row>
    <row r="369" spans="2:3" x14ac:dyDescent="0.25">
      <c r="B369" s="18"/>
      <c r="C369" s="36"/>
    </row>
    <row r="370" spans="2:3" x14ac:dyDescent="0.25">
      <c r="B370" s="18"/>
      <c r="C370" s="36"/>
    </row>
    <row r="371" spans="2:3" x14ac:dyDescent="0.25">
      <c r="B371" s="18"/>
      <c r="C371" s="36"/>
    </row>
    <row r="372" spans="2:3" x14ac:dyDescent="0.25">
      <c r="B372" s="18"/>
      <c r="C372" s="36"/>
    </row>
    <row r="373" spans="2:3" x14ac:dyDescent="0.25">
      <c r="B373" s="18"/>
      <c r="C373" s="36"/>
    </row>
    <row r="374" spans="2:3" x14ac:dyDescent="0.25">
      <c r="B374" s="18"/>
      <c r="C374" s="36"/>
    </row>
    <row r="375" spans="2:3" x14ac:dyDescent="0.25">
      <c r="B375" s="18"/>
      <c r="C375" s="36"/>
    </row>
    <row r="376" spans="2:3" x14ac:dyDescent="0.25">
      <c r="B376" s="18"/>
      <c r="C376" s="36"/>
    </row>
    <row r="377" spans="2:3" x14ac:dyDescent="0.25">
      <c r="B377" s="18"/>
      <c r="C377" s="36"/>
    </row>
    <row r="378" spans="2:3" x14ac:dyDescent="0.25">
      <c r="B378" s="18"/>
      <c r="C378" s="36"/>
    </row>
    <row r="379" spans="2:3" x14ac:dyDescent="0.25">
      <c r="B379" s="18"/>
      <c r="C379" s="36"/>
    </row>
    <row r="380" spans="2:3" x14ac:dyDescent="0.25">
      <c r="B380" s="18"/>
      <c r="C380" s="36"/>
    </row>
    <row r="381" spans="2:3" x14ac:dyDescent="0.25">
      <c r="B381" s="18"/>
      <c r="C381" s="36"/>
    </row>
    <row r="382" spans="2:3" x14ac:dyDescent="0.25">
      <c r="B382" s="18"/>
      <c r="C382" s="36"/>
    </row>
    <row r="383" spans="2:3" x14ac:dyDescent="0.25">
      <c r="B383" s="18"/>
      <c r="C383" s="36"/>
    </row>
    <row r="384" spans="2:3" x14ac:dyDescent="0.25">
      <c r="B384" s="18"/>
      <c r="C384" s="36"/>
    </row>
    <row r="385" spans="2:3" x14ac:dyDescent="0.25">
      <c r="B385" s="18"/>
      <c r="C385" s="36"/>
    </row>
    <row r="386" spans="2:3" x14ac:dyDescent="0.25">
      <c r="B386" s="18"/>
      <c r="C386" s="36"/>
    </row>
    <row r="387" spans="2:3" x14ac:dyDescent="0.25">
      <c r="B387" s="18"/>
      <c r="C387" s="36"/>
    </row>
    <row r="388" spans="2:3" x14ac:dyDescent="0.25">
      <c r="B388" s="18"/>
      <c r="C388" s="36"/>
    </row>
    <row r="389" spans="2:3" x14ac:dyDescent="0.25">
      <c r="B389" s="18"/>
      <c r="C389" s="36"/>
    </row>
    <row r="390" spans="2:3" x14ac:dyDescent="0.25">
      <c r="B390" s="18"/>
      <c r="C390" s="36"/>
    </row>
    <row r="391" spans="2:3" x14ac:dyDescent="0.25">
      <c r="B391" s="18"/>
      <c r="C391" s="36"/>
    </row>
    <row r="392" spans="2:3" x14ac:dyDescent="0.25">
      <c r="B392" s="18"/>
      <c r="C392" s="36"/>
    </row>
    <row r="393" spans="2:3" x14ac:dyDescent="0.25">
      <c r="B393" s="18"/>
      <c r="C393" s="36"/>
    </row>
    <row r="394" spans="2:3" x14ac:dyDescent="0.25">
      <c r="B394" s="18"/>
      <c r="C394" s="36"/>
    </row>
    <row r="395" spans="2:3" x14ac:dyDescent="0.25">
      <c r="B395" s="18"/>
      <c r="C395" s="36"/>
    </row>
    <row r="396" spans="2:3" x14ac:dyDescent="0.25">
      <c r="B396" s="18"/>
      <c r="C396" s="36"/>
    </row>
    <row r="397" spans="2:3" x14ac:dyDescent="0.25">
      <c r="B397" s="18"/>
      <c r="C397" s="36"/>
    </row>
    <row r="398" spans="2:3" x14ac:dyDescent="0.25">
      <c r="B398" s="18"/>
      <c r="C398" s="36"/>
    </row>
    <row r="399" spans="2:3" x14ac:dyDescent="0.25">
      <c r="B399" s="18"/>
      <c r="C399" s="36"/>
    </row>
    <row r="400" spans="2:3" x14ac:dyDescent="0.25">
      <c r="B400" s="18"/>
      <c r="C400" s="36"/>
    </row>
    <row r="401" spans="2:3" x14ac:dyDescent="0.25">
      <c r="B401" s="18"/>
      <c r="C401" s="36"/>
    </row>
    <row r="402" spans="2:3" x14ac:dyDescent="0.25">
      <c r="B402" s="18"/>
      <c r="C402" s="36"/>
    </row>
    <row r="403" spans="2:3" x14ac:dyDescent="0.25">
      <c r="B403" s="18"/>
      <c r="C403" s="36"/>
    </row>
    <row r="404" spans="2:3" x14ac:dyDescent="0.25">
      <c r="B404" s="18"/>
      <c r="C404" s="36"/>
    </row>
    <row r="405" spans="2:3" x14ac:dyDescent="0.25">
      <c r="B405" s="18"/>
      <c r="C405" s="36"/>
    </row>
    <row r="406" spans="2:3" x14ac:dyDescent="0.25">
      <c r="B406" s="18"/>
      <c r="C406" s="36"/>
    </row>
    <row r="407" spans="2:3" x14ac:dyDescent="0.25">
      <c r="B407" s="18"/>
      <c r="C407" s="36"/>
    </row>
    <row r="408" spans="2:3" x14ac:dyDescent="0.25">
      <c r="B408" s="18"/>
      <c r="C408" s="36"/>
    </row>
    <row r="409" spans="2:3" x14ac:dyDescent="0.25">
      <c r="B409" s="18"/>
      <c r="C409" s="36"/>
    </row>
    <row r="410" spans="2:3" x14ac:dyDescent="0.25">
      <c r="B410" s="18"/>
      <c r="C410" s="36"/>
    </row>
    <row r="411" spans="2:3" x14ac:dyDescent="0.25">
      <c r="B411" s="18"/>
      <c r="C411" s="36"/>
    </row>
    <row r="412" spans="2:3" x14ac:dyDescent="0.25">
      <c r="B412" s="18"/>
      <c r="C412" s="36"/>
    </row>
    <row r="413" spans="2:3" x14ac:dyDescent="0.25">
      <c r="B413" s="18"/>
      <c r="C413" s="36"/>
    </row>
    <row r="414" spans="2:3" x14ac:dyDescent="0.25">
      <c r="B414" s="18"/>
      <c r="C414" s="36"/>
    </row>
    <row r="415" spans="2:3" x14ac:dyDescent="0.25">
      <c r="B415" s="18"/>
      <c r="C415" s="36"/>
    </row>
    <row r="416" spans="2:3" x14ac:dyDescent="0.25">
      <c r="B416" s="18"/>
      <c r="C416" s="36"/>
    </row>
    <row r="417" spans="2:3" x14ac:dyDescent="0.25">
      <c r="B417" s="18"/>
      <c r="C417" s="36"/>
    </row>
    <row r="418" spans="2:3" x14ac:dyDescent="0.25">
      <c r="B418" s="18"/>
      <c r="C418" s="36"/>
    </row>
    <row r="419" spans="2:3" x14ac:dyDescent="0.25">
      <c r="B419" s="18"/>
      <c r="C419" s="36"/>
    </row>
    <row r="420" spans="2:3" x14ac:dyDescent="0.25">
      <c r="B420" s="18"/>
      <c r="C420" s="36"/>
    </row>
    <row r="421" spans="2:3" x14ac:dyDescent="0.25">
      <c r="B421" s="18"/>
      <c r="C421" s="36"/>
    </row>
    <row r="422" spans="2:3" x14ac:dyDescent="0.25">
      <c r="B422" s="18"/>
      <c r="C422" s="36"/>
    </row>
    <row r="423" spans="2:3" x14ac:dyDescent="0.25">
      <c r="B423" s="18"/>
      <c r="C423" s="36"/>
    </row>
    <row r="424" spans="2:3" x14ac:dyDescent="0.25">
      <c r="B424" s="18"/>
      <c r="C424" s="36"/>
    </row>
    <row r="425" spans="2:3" x14ac:dyDescent="0.25">
      <c r="B425" s="18"/>
      <c r="C425" s="36"/>
    </row>
    <row r="426" spans="2:3" x14ac:dyDescent="0.25">
      <c r="B426" s="18"/>
      <c r="C426" s="36"/>
    </row>
    <row r="427" spans="2:3" x14ac:dyDescent="0.25">
      <c r="B427" s="18"/>
      <c r="C427" s="36"/>
    </row>
    <row r="428" spans="2:3" x14ac:dyDescent="0.25">
      <c r="B428" s="18"/>
      <c r="C428" s="36"/>
    </row>
    <row r="429" spans="2:3" x14ac:dyDescent="0.25">
      <c r="B429" s="18"/>
      <c r="C429" s="36"/>
    </row>
    <row r="430" spans="2:3" x14ac:dyDescent="0.25">
      <c r="B430" s="18"/>
      <c r="C430" s="36"/>
    </row>
    <row r="431" spans="2:3" x14ac:dyDescent="0.25">
      <c r="B431" s="18"/>
      <c r="C431" s="36"/>
    </row>
    <row r="432" spans="2:3" x14ac:dyDescent="0.25">
      <c r="B432" s="18"/>
      <c r="C432" s="36"/>
    </row>
    <row r="433" spans="2:3" x14ac:dyDescent="0.25">
      <c r="B433" s="18"/>
      <c r="C433" s="36"/>
    </row>
    <row r="434" spans="2:3" x14ac:dyDescent="0.25">
      <c r="B434" s="18"/>
      <c r="C434" s="36"/>
    </row>
    <row r="435" spans="2:3" x14ac:dyDescent="0.25">
      <c r="B435" s="18"/>
      <c r="C435" s="36"/>
    </row>
    <row r="436" spans="2:3" x14ac:dyDescent="0.25">
      <c r="B436" s="18"/>
      <c r="C436" s="36"/>
    </row>
    <row r="437" spans="2:3" x14ac:dyDescent="0.25">
      <c r="B437" s="18"/>
      <c r="C437" s="36"/>
    </row>
    <row r="438" spans="2:3" x14ac:dyDescent="0.25">
      <c r="B438" s="18"/>
      <c r="C438" s="36"/>
    </row>
    <row r="439" spans="2:3" x14ac:dyDescent="0.25">
      <c r="B439" s="18"/>
      <c r="C439" s="36"/>
    </row>
    <row r="440" spans="2:3" x14ac:dyDescent="0.25">
      <c r="B440" s="18"/>
      <c r="C440" s="36"/>
    </row>
    <row r="441" spans="2:3" x14ac:dyDescent="0.25">
      <c r="B441" s="18"/>
      <c r="C441" s="36"/>
    </row>
    <row r="442" spans="2:3" x14ac:dyDescent="0.25">
      <c r="B442" s="18"/>
      <c r="C442" s="36"/>
    </row>
    <row r="443" spans="2:3" x14ac:dyDescent="0.25">
      <c r="B443" s="18"/>
      <c r="C443" s="36"/>
    </row>
    <row r="444" spans="2:3" x14ac:dyDescent="0.25">
      <c r="B444" s="18"/>
      <c r="C444" s="36"/>
    </row>
    <row r="445" spans="2:3" x14ac:dyDescent="0.25">
      <c r="B445" s="18"/>
      <c r="C445" s="36"/>
    </row>
    <row r="446" spans="2:3" x14ac:dyDescent="0.25">
      <c r="B446" s="18"/>
      <c r="C446" s="36"/>
    </row>
    <row r="447" spans="2:3" x14ac:dyDescent="0.25">
      <c r="B447" s="18"/>
      <c r="C447" s="36"/>
    </row>
    <row r="448" spans="2:3" x14ac:dyDescent="0.25">
      <c r="B448" s="18"/>
      <c r="C448" s="36"/>
    </row>
    <row r="449" spans="2:3" x14ac:dyDescent="0.25">
      <c r="B449" s="18"/>
      <c r="C449" s="36"/>
    </row>
    <row r="450" spans="2:3" x14ac:dyDescent="0.25">
      <c r="B450" s="18"/>
      <c r="C450" s="36"/>
    </row>
    <row r="451" spans="2:3" x14ac:dyDescent="0.25">
      <c r="B451" s="18"/>
      <c r="C451" s="36"/>
    </row>
    <row r="452" spans="2:3" x14ac:dyDescent="0.25">
      <c r="B452" s="18"/>
      <c r="C452" s="36"/>
    </row>
    <row r="453" spans="2:3" x14ac:dyDescent="0.25">
      <c r="B453" s="18"/>
      <c r="C453" s="36"/>
    </row>
    <row r="454" spans="2:3" x14ac:dyDescent="0.25">
      <c r="B454" s="18"/>
      <c r="C454" s="36"/>
    </row>
    <row r="455" spans="2:3" x14ac:dyDescent="0.25">
      <c r="B455" s="18"/>
      <c r="C455" s="36"/>
    </row>
    <row r="456" spans="2:3" x14ac:dyDescent="0.25">
      <c r="B456" s="18"/>
      <c r="C456" s="36"/>
    </row>
    <row r="457" spans="2:3" x14ac:dyDescent="0.25">
      <c r="B457" s="18"/>
      <c r="C457" s="36"/>
    </row>
    <row r="458" spans="2:3" x14ac:dyDescent="0.25">
      <c r="B458" s="18"/>
      <c r="C458" s="36"/>
    </row>
    <row r="459" spans="2:3" x14ac:dyDescent="0.25">
      <c r="B459" s="18"/>
      <c r="C459" s="36"/>
    </row>
    <row r="460" spans="2:3" x14ac:dyDescent="0.25">
      <c r="B460" s="18"/>
      <c r="C460" s="36"/>
    </row>
    <row r="461" spans="2:3" x14ac:dyDescent="0.25">
      <c r="B461" s="18"/>
      <c r="C461" s="36"/>
    </row>
    <row r="462" spans="2:3" x14ac:dyDescent="0.25">
      <c r="B462" s="18"/>
      <c r="C462" s="36"/>
    </row>
    <row r="463" spans="2:3" x14ac:dyDescent="0.25">
      <c r="B463" s="18"/>
      <c r="C463" s="36"/>
    </row>
    <row r="464" spans="2:3" x14ac:dyDescent="0.25">
      <c r="B464" s="18"/>
      <c r="C464" s="36"/>
    </row>
    <row r="465" spans="2:3" x14ac:dyDescent="0.25">
      <c r="B465" s="18"/>
      <c r="C465" s="36"/>
    </row>
    <row r="466" spans="2:3" x14ac:dyDescent="0.25">
      <c r="B466" s="18"/>
      <c r="C466" s="36"/>
    </row>
    <row r="467" spans="2:3" x14ac:dyDescent="0.25">
      <c r="B467" s="18"/>
      <c r="C467" s="36"/>
    </row>
    <row r="468" spans="2:3" x14ac:dyDescent="0.25">
      <c r="B468" s="18"/>
      <c r="C468" s="36"/>
    </row>
    <row r="469" spans="2:3" x14ac:dyDescent="0.25">
      <c r="B469" s="18"/>
      <c r="C469" s="36"/>
    </row>
    <row r="470" spans="2:3" x14ac:dyDescent="0.25">
      <c r="B470" s="18"/>
      <c r="C470" s="36"/>
    </row>
    <row r="471" spans="2:3" x14ac:dyDescent="0.25">
      <c r="B471" s="18"/>
      <c r="C471" s="36"/>
    </row>
    <row r="472" spans="2:3" x14ac:dyDescent="0.25">
      <c r="B472" s="18"/>
      <c r="C472" s="36"/>
    </row>
    <row r="473" spans="2:3" x14ac:dyDescent="0.25">
      <c r="B473" s="18"/>
      <c r="C473" s="36"/>
    </row>
    <row r="474" spans="2:3" x14ac:dyDescent="0.25">
      <c r="B474" s="18"/>
      <c r="C474" s="36"/>
    </row>
    <row r="475" spans="2:3" x14ac:dyDescent="0.25">
      <c r="B475" s="18"/>
      <c r="C475" s="36"/>
    </row>
    <row r="476" spans="2:3" x14ac:dyDescent="0.25">
      <c r="B476" s="18"/>
      <c r="C476" s="36"/>
    </row>
    <row r="477" spans="2:3" x14ac:dyDescent="0.25">
      <c r="B477" s="18"/>
      <c r="C477" s="36"/>
    </row>
    <row r="478" spans="2:3" x14ac:dyDescent="0.25">
      <c r="B478" s="18"/>
      <c r="C478" s="36"/>
    </row>
    <row r="479" spans="2:3" x14ac:dyDescent="0.25">
      <c r="B479" s="18"/>
      <c r="C479" s="36"/>
    </row>
    <row r="480" spans="2:3" x14ac:dyDescent="0.25">
      <c r="B480" s="18"/>
      <c r="C480" s="36"/>
    </row>
    <row r="481" spans="2:3" x14ac:dyDescent="0.25">
      <c r="B481" s="18"/>
      <c r="C481" s="36"/>
    </row>
    <row r="482" spans="2:3" x14ac:dyDescent="0.25">
      <c r="B482" s="18"/>
      <c r="C482" s="36"/>
    </row>
    <row r="483" spans="2:3" x14ac:dyDescent="0.25">
      <c r="B483" s="18"/>
      <c r="C483" s="36"/>
    </row>
    <row r="484" spans="2:3" x14ac:dyDescent="0.25">
      <c r="B484" s="18"/>
      <c r="C484" s="36"/>
    </row>
    <row r="485" spans="2:3" x14ac:dyDescent="0.25">
      <c r="B485" s="18"/>
      <c r="C485" s="36"/>
    </row>
    <row r="486" spans="2:3" x14ac:dyDescent="0.25">
      <c r="B486" s="18"/>
      <c r="C486" s="36"/>
    </row>
    <row r="487" spans="2:3" x14ac:dyDescent="0.25">
      <c r="B487" s="18"/>
      <c r="C487" s="36"/>
    </row>
    <row r="488" spans="2:3" x14ac:dyDescent="0.25">
      <c r="B488" s="18"/>
      <c r="C488" s="36"/>
    </row>
    <row r="489" spans="2:3" x14ac:dyDescent="0.25">
      <c r="B489" s="18"/>
      <c r="C489" s="36"/>
    </row>
    <row r="490" spans="2:3" x14ac:dyDescent="0.25">
      <c r="B490" s="18"/>
      <c r="C490" s="36"/>
    </row>
    <row r="491" spans="2:3" x14ac:dyDescent="0.25">
      <c r="B491" s="18"/>
      <c r="C491" s="36"/>
    </row>
    <row r="492" spans="2:3" x14ac:dyDescent="0.25">
      <c r="B492" s="18"/>
      <c r="C492" s="36"/>
    </row>
    <row r="493" spans="2:3" x14ac:dyDescent="0.25">
      <c r="B493" s="18"/>
      <c r="C493" s="36"/>
    </row>
    <row r="494" spans="2:3" x14ac:dyDescent="0.25">
      <c r="B494" s="18"/>
      <c r="C494" s="36"/>
    </row>
    <row r="495" spans="2:3" x14ac:dyDescent="0.25">
      <c r="B495" s="18"/>
      <c r="C495" s="36"/>
    </row>
    <row r="496" spans="2:3" x14ac:dyDescent="0.25">
      <c r="B496" s="18"/>
      <c r="C496" s="36"/>
    </row>
    <row r="497" spans="2:3" x14ac:dyDescent="0.25">
      <c r="B497" s="18"/>
      <c r="C497" s="36"/>
    </row>
    <row r="498" spans="2:3" x14ac:dyDescent="0.25">
      <c r="B498" s="18"/>
      <c r="C498" s="36"/>
    </row>
    <row r="499" spans="2:3" x14ac:dyDescent="0.25">
      <c r="B499" s="18"/>
      <c r="C499" s="36"/>
    </row>
    <row r="500" spans="2:3" x14ac:dyDescent="0.25">
      <c r="B500" s="18"/>
      <c r="C500" s="36"/>
    </row>
    <row r="501" spans="2:3" x14ac:dyDescent="0.25">
      <c r="B501" s="18"/>
      <c r="C501" s="36"/>
    </row>
    <row r="502" spans="2:3" x14ac:dyDescent="0.25">
      <c r="B502" s="18"/>
      <c r="C502" s="36"/>
    </row>
    <row r="503" spans="2:3" x14ac:dyDescent="0.25">
      <c r="B503" s="18"/>
      <c r="C503" s="36"/>
    </row>
    <row r="504" spans="2:3" x14ac:dyDescent="0.25">
      <c r="B504" s="18"/>
      <c r="C504" s="36"/>
    </row>
    <row r="505" spans="2:3" x14ac:dyDescent="0.25">
      <c r="B505" s="18"/>
      <c r="C505" s="36"/>
    </row>
    <row r="506" spans="2:3" x14ac:dyDescent="0.25">
      <c r="B506" s="18"/>
      <c r="C506" s="36"/>
    </row>
    <row r="507" spans="2:3" x14ac:dyDescent="0.25">
      <c r="B507" s="18"/>
      <c r="C507" s="36"/>
    </row>
    <row r="508" spans="2:3" x14ac:dyDescent="0.25">
      <c r="B508" s="18"/>
      <c r="C508" s="36"/>
    </row>
    <row r="509" spans="2:3" x14ac:dyDescent="0.25">
      <c r="B509" s="18"/>
      <c r="C509" s="36"/>
    </row>
    <row r="510" spans="2:3" x14ac:dyDescent="0.25">
      <c r="B510" s="18"/>
      <c r="C510" s="36"/>
    </row>
    <row r="511" spans="2:3" x14ac:dyDescent="0.25">
      <c r="B511" s="18"/>
      <c r="C511" s="36"/>
    </row>
    <row r="512" spans="2:3" x14ac:dyDescent="0.25">
      <c r="B512" s="18"/>
      <c r="C512" s="36"/>
    </row>
    <row r="513" spans="2:3" x14ac:dyDescent="0.25">
      <c r="B513" s="18"/>
      <c r="C513" s="36"/>
    </row>
    <row r="514" spans="2:3" x14ac:dyDescent="0.25">
      <c r="B514" s="18"/>
      <c r="C514" s="36"/>
    </row>
    <row r="515" spans="2:3" x14ac:dyDescent="0.25">
      <c r="B515" s="18"/>
      <c r="C515" s="36"/>
    </row>
    <row r="516" spans="2:3" x14ac:dyDescent="0.25">
      <c r="B516" s="18"/>
      <c r="C516" s="36"/>
    </row>
    <row r="517" spans="2:3" x14ac:dyDescent="0.25">
      <c r="B517" s="18"/>
      <c r="C517" s="36"/>
    </row>
    <row r="518" spans="2:3" x14ac:dyDescent="0.25">
      <c r="B518" s="18"/>
      <c r="C518" s="36"/>
    </row>
    <row r="519" spans="2:3" x14ac:dyDescent="0.25">
      <c r="B519" s="18"/>
      <c r="C519" s="36"/>
    </row>
    <row r="520" spans="2:3" x14ac:dyDescent="0.25">
      <c r="B520" s="18"/>
      <c r="C520" s="36"/>
    </row>
    <row r="521" spans="2:3" x14ac:dyDescent="0.25">
      <c r="B521" s="18"/>
      <c r="C521" s="36"/>
    </row>
    <row r="522" spans="2:3" x14ac:dyDescent="0.25">
      <c r="B522" s="18"/>
      <c r="C522" s="36"/>
    </row>
    <row r="523" spans="2:3" x14ac:dyDescent="0.25">
      <c r="B523" s="18"/>
      <c r="C523" s="36"/>
    </row>
    <row r="524" spans="2:3" x14ac:dyDescent="0.25">
      <c r="B524" s="18"/>
      <c r="C524" s="36"/>
    </row>
    <row r="525" spans="2:3" x14ac:dyDescent="0.25">
      <c r="B525" s="18"/>
      <c r="C525" s="36"/>
    </row>
    <row r="526" spans="2:3" x14ac:dyDescent="0.25">
      <c r="B526" s="18"/>
      <c r="C526" s="36"/>
    </row>
    <row r="527" spans="2:3" x14ac:dyDescent="0.25">
      <c r="B527" s="18"/>
      <c r="C527" s="36"/>
    </row>
    <row r="528" spans="2:3" x14ac:dyDescent="0.25">
      <c r="B528" s="18"/>
      <c r="C528" s="36"/>
    </row>
    <row r="529" spans="2:3" x14ac:dyDescent="0.25">
      <c r="B529" s="18"/>
      <c r="C529" s="36"/>
    </row>
    <row r="530" spans="2:3" x14ac:dyDescent="0.25">
      <c r="B530" s="18"/>
      <c r="C530" s="36"/>
    </row>
    <row r="531" spans="2:3" x14ac:dyDescent="0.25">
      <c r="B531" s="18"/>
      <c r="C531" s="36"/>
    </row>
    <row r="532" spans="2:3" x14ac:dyDescent="0.25">
      <c r="B532" s="18"/>
      <c r="C532" s="36"/>
    </row>
    <row r="533" spans="2:3" x14ac:dyDescent="0.25">
      <c r="B533" s="18"/>
      <c r="C533" s="36"/>
    </row>
    <row r="534" spans="2:3" x14ac:dyDescent="0.25">
      <c r="B534" s="18"/>
      <c r="C534" s="36"/>
    </row>
    <row r="535" spans="2:3" x14ac:dyDescent="0.25">
      <c r="B535" s="18"/>
      <c r="C535" s="36"/>
    </row>
    <row r="536" spans="2:3" x14ac:dyDescent="0.25">
      <c r="B536" s="18"/>
      <c r="C536" s="36"/>
    </row>
    <row r="537" spans="2:3" x14ac:dyDescent="0.25">
      <c r="B537" s="18"/>
      <c r="C537" s="36"/>
    </row>
    <row r="538" spans="2:3" x14ac:dyDescent="0.25">
      <c r="B538" s="18"/>
      <c r="C538" s="36"/>
    </row>
    <row r="539" spans="2:3" x14ac:dyDescent="0.25">
      <c r="B539" s="18"/>
      <c r="C539" s="36"/>
    </row>
    <row r="540" spans="2:3" x14ac:dyDescent="0.25">
      <c r="B540" s="18"/>
      <c r="C540" s="36"/>
    </row>
    <row r="541" spans="2:3" x14ac:dyDescent="0.25">
      <c r="B541" s="18"/>
      <c r="C541" s="36"/>
    </row>
    <row r="542" spans="2:3" x14ac:dyDescent="0.25">
      <c r="B542" s="18"/>
      <c r="C542" s="36"/>
    </row>
    <row r="543" spans="2:3" x14ac:dyDescent="0.25">
      <c r="B543" s="18"/>
      <c r="C543" s="36"/>
    </row>
    <row r="544" spans="2:3" x14ac:dyDescent="0.25">
      <c r="B544" s="18"/>
      <c r="C544" s="36"/>
    </row>
    <row r="545" spans="2:3" x14ac:dyDescent="0.25">
      <c r="B545" s="18"/>
      <c r="C545" s="36"/>
    </row>
    <row r="546" spans="2:3" x14ac:dyDescent="0.25">
      <c r="B546" s="18"/>
      <c r="C546" s="36"/>
    </row>
    <row r="547" spans="2:3" x14ac:dyDescent="0.25">
      <c r="B547" s="18"/>
      <c r="C547" s="36"/>
    </row>
    <row r="548" spans="2:3" x14ac:dyDescent="0.25">
      <c r="B548" s="18"/>
      <c r="C548" s="36"/>
    </row>
    <row r="549" spans="2:3" x14ac:dyDescent="0.25">
      <c r="B549" s="18"/>
      <c r="C549" s="36"/>
    </row>
    <row r="550" spans="2:3" x14ac:dyDescent="0.25">
      <c r="B550" s="18"/>
      <c r="C550" s="36"/>
    </row>
    <row r="551" spans="2:3" x14ac:dyDescent="0.25">
      <c r="B551" s="18"/>
      <c r="C551" s="36"/>
    </row>
    <row r="552" spans="2:3" x14ac:dyDescent="0.25">
      <c r="B552" s="18"/>
      <c r="C552" s="36"/>
    </row>
    <row r="553" spans="2:3" x14ac:dyDescent="0.25">
      <c r="B553" s="18"/>
      <c r="C553" s="36"/>
    </row>
    <row r="554" spans="2:3" x14ac:dyDescent="0.25">
      <c r="B554" s="18"/>
      <c r="C554" s="36"/>
    </row>
    <row r="555" spans="2:3" x14ac:dyDescent="0.25">
      <c r="B555" s="18"/>
      <c r="C555" s="36"/>
    </row>
    <row r="556" spans="2:3" x14ac:dyDescent="0.25">
      <c r="B556" s="18"/>
      <c r="C556" s="36"/>
    </row>
    <row r="557" spans="2:3" x14ac:dyDescent="0.25">
      <c r="B557" s="18"/>
      <c r="C557" s="36"/>
    </row>
    <row r="558" spans="2:3" x14ac:dyDescent="0.25">
      <c r="B558" s="18"/>
      <c r="C558" s="36"/>
    </row>
    <row r="559" spans="2:3" x14ac:dyDescent="0.25">
      <c r="B559" s="18"/>
      <c r="C559" s="36"/>
    </row>
    <row r="560" spans="2:3" x14ac:dyDescent="0.25">
      <c r="B560" s="18"/>
      <c r="C560" s="36"/>
    </row>
    <row r="561" spans="2:3" x14ac:dyDescent="0.25">
      <c r="B561" s="18"/>
      <c r="C561" s="36"/>
    </row>
    <row r="562" spans="2:3" x14ac:dyDescent="0.25">
      <c r="B562" s="18"/>
      <c r="C562" s="36"/>
    </row>
    <row r="563" spans="2:3" x14ac:dyDescent="0.25">
      <c r="B563" s="18"/>
      <c r="C563" s="36"/>
    </row>
    <row r="564" spans="2:3" x14ac:dyDescent="0.25">
      <c r="B564" s="18"/>
      <c r="C564" s="36"/>
    </row>
    <row r="565" spans="2:3" x14ac:dyDescent="0.25">
      <c r="B565" s="18"/>
      <c r="C565" s="36"/>
    </row>
    <row r="566" spans="2:3" x14ac:dyDescent="0.25">
      <c r="B566" s="18"/>
      <c r="C566" s="36"/>
    </row>
    <row r="567" spans="2:3" x14ac:dyDescent="0.25">
      <c r="B567" s="18"/>
      <c r="C567" s="36"/>
    </row>
    <row r="568" spans="2:3" x14ac:dyDescent="0.25">
      <c r="B568" s="18"/>
      <c r="C568" s="36"/>
    </row>
    <row r="569" spans="2:3" x14ac:dyDescent="0.25">
      <c r="B569" s="18"/>
      <c r="C569" s="36"/>
    </row>
    <row r="570" spans="2:3" x14ac:dyDescent="0.25">
      <c r="B570" s="18"/>
      <c r="C570" s="36"/>
    </row>
    <row r="571" spans="2:3" x14ac:dyDescent="0.25">
      <c r="B571" s="18"/>
      <c r="C571" s="36"/>
    </row>
    <row r="572" spans="2:3" x14ac:dyDescent="0.25">
      <c r="B572" s="18"/>
      <c r="C572" s="36"/>
    </row>
    <row r="573" spans="2:3" x14ac:dyDescent="0.25">
      <c r="B573" s="18"/>
      <c r="C573" s="36"/>
    </row>
    <row r="574" spans="2:3" x14ac:dyDescent="0.25">
      <c r="B574" s="18"/>
      <c r="C574" s="36"/>
    </row>
    <row r="575" spans="2:3" x14ac:dyDescent="0.25">
      <c r="B575" s="18"/>
      <c r="C575" s="36"/>
    </row>
    <row r="576" spans="2:3" x14ac:dyDescent="0.25">
      <c r="B576" s="18"/>
      <c r="C576" s="36"/>
    </row>
    <row r="577" spans="2:3" x14ac:dyDescent="0.25">
      <c r="B577" s="18"/>
      <c r="C577" s="36"/>
    </row>
    <row r="578" spans="2:3" x14ac:dyDescent="0.25">
      <c r="B578" s="18"/>
      <c r="C578" s="36"/>
    </row>
    <row r="579" spans="2:3" x14ac:dyDescent="0.25">
      <c r="B579" s="18"/>
      <c r="C579" s="36"/>
    </row>
    <row r="580" spans="2:3" x14ac:dyDescent="0.25">
      <c r="B580" s="18"/>
      <c r="C580" s="36"/>
    </row>
    <row r="581" spans="2:3" x14ac:dyDescent="0.25">
      <c r="B581" s="18"/>
      <c r="C581" s="36"/>
    </row>
    <row r="582" spans="2:3" x14ac:dyDescent="0.25">
      <c r="B582" s="18"/>
      <c r="C582" s="36"/>
    </row>
    <row r="583" spans="2:3" x14ac:dyDescent="0.25">
      <c r="B583" s="18"/>
      <c r="C583" s="36"/>
    </row>
    <row r="584" spans="2:3" x14ac:dyDescent="0.25">
      <c r="B584" s="18"/>
      <c r="C584" s="36"/>
    </row>
    <row r="585" spans="2:3" x14ac:dyDescent="0.25">
      <c r="B585" s="18"/>
      <c r="C585" s="36"/>
    </row>
    <row r="586" spans="2:3" x14ac:dyDescent="0.25">
      <c r="B586" s="18"/>
      <c r="C586" s="36"/>
    </row>
    <row r="587" spans="2:3" x14ac:dyDescent="0.25">
      <c r="B587" s="18"/>
      <c r="C587" s="36"/>
    </row>
    <row r="588" spans="2:3" x14ac:dyDescent="0.25">
      <c r="B588" s="18"/>
      <c r="C588" s="36"/>
    </row>
    <row r="589" spans="2:3" x14ac:dyDescent="0.25">
      <c r="B589" s="18"/>
      <c r="C589" s="36"/>
    </row>
    <row r="590" spans="2:3" x14ac:dyDescent="0.25">
      <c r="B590" s="18"/>
      <c r="C590" s="36"/>
    </row>
    <row r="591" spans="2:3" x14ac:dyDescent="0.25">
      <c r="B591" s="18"/>
      <c r="C591" s="36"/>
    </row>
    <row r="592" spans="2:3" x14ac:dyDescent="0.25">
      <c r="B592" s="18"/>
      <c r="C592" s="36"/>
    </row>
    <row r="593" spans="2:3" x14ac:dyDescent="0.25">
      <c r="B593" s="18"/>
      <c r="C593" s="36"/>
    </row>
    <row r="594" spans="2:3" x14ac:dyDescent="0.25">
      <c r="B594" s="18"/>
      <c r="C594" s="36"/>
    </row>
    <row r="595" spans="2:3" x14ac:dyDescent="0.25">
      <c r="B595" s="18"/>
      <c r="C595" s="36"/>
    </row>
    <row r="596" spans="2:3" x14ac:dyDescent="0.25">
      <c r="B596" s="18"/>
      <c r="C596" s="36"/>
    </row>
    <row r="597" spans="2:3" x14ac:dyDescent="0.25">
      <c r="B597" s="18"/>
      <c r="C597" s="36"/>
    </row>
    <row r="598" spans="2:3" x14ac:dyDescent="0.25">
      <c r="B598" s="18"/>
      <c r="C598" s="36"/>
    </row>
    <row r="599" spans="2:3" x14ac:dyDescent="0.25">
      <c r="B599" s="18"/>
      <c r="C599" s="36"/>
    </row>
    <row r="600" spans="2:3" x14ac:dyDescent="0.25">
      <c r="B600" s="18"/>
      <c r="C600" s="36"/>
    </row>
    <row r="601" spans="2:3" x14ac:dyDescent="0.25">
      <c r="B601" s="18"/>
      <c r="C601" s="36"/>
    </row>
    <row r="602" spans="2:3" x14ac:dyDescent="0.25">
      <c r="B602" s="18"/>
      <c r="C602" s="36"/>
    </row>
    <row r="603" spans="2:3" x14ac:dyDescent="0.25">
      <c r="B603" s="18"/>
      <c r="C603" s="36"/>
    </row>
    <row r="604" spans="2:3" x14ac:dyDescent="0.25">
      <c r="B604" s="18"/>
      <c r="C604" s="36"/>
    </row>
    <row r="605" spans="2:3" x14ac:dyDescent="0.25">
      <c r="B605" s="18"/>
      <c r="C605" s="36"/>
    </row>
    <row r="606" spans="2:3" x14ac:dyDescent="0.25">
      <c r="B606" s="18"/>
      <c r="C606" s="36"/>
    </row>
    <row r="607" spans="2:3" x14ac:dyDescent="0.25">
      <c r="B607" s="18"/>
      <c r="C607" s="36"/>
    </row>
    <row r="608" spans="2:3" x14ac:dyDescent="0.25">
      <c r="B608" s="18"/>
      <c r="C608" s="36"/>
    </row>
    <row r="609" spans="2:3" x14ac:dyDescent="0.25">
      <c r="B609" s="18"/>
      <c r="C609" s="36"/>
    </row>
    <row r="610" spans="2:3" x14ac:dyDescent="0.25">
      <c r="B610" s="18"/>
      <c r="C610" s="36"/>
    </row>
    <row r="611" spans="2:3" x14ac:dyDescent="0.25">
      <c r="B611" s="18"/>
      <c r="C611" s="36"/>
    </row>
    <row r="612" spans="2:3" x14ac:dyDescent="0.25">
      <c r="B612" s="18"/>
      <c r="C612" s="36"/>
    </row>
    <row r="613" spans="2:3" x14ac:dyDescent="0.25">
      <c r="B613" s="18"/>
      <c r="C613" s="36"/>
    </row>
    <row r="614" spans="2:3" x14ac:dyDescent="0.25">
      <c r="B614" s="18"/>
      <c r="C614" s="36"/>
    </row>
    <row r="615" spans="2:3" x14ac:dyDescent="0.25">
      <c r="B615" s="18"/>
      <c r="C615" s="36"/>
    </row>
    <row r="616" spans="2:3" x14ac:dyDescent="0.25">
      <c r="B616" s="18"/>
      <c r="C616" s="36"/>
    </row>
    <row r="617" spans="2:3" x14ac:dyDescent="0.25">
      <c r="B617" s="18"/>
      <c r="C617" s="36"/>
    </row>
    <row r="618" spans="2:3" x14ac:dyDescent="0.25">
      <c r="B618" s="18"/>
      <c r="C618" s="36"/>
    </row>
    <row r="619" spans="2:3" x14ac:dyDescent="0.25">
      <c r="B619" s="18"/>
      <c r="C619" s="36"/>
    </row>
    <row r="620" spans="2:3" x14ac:dyDescent="0.25">
      <c r="B620" s="18"/>
      <c r="C620" s="36"/>
    </row>
    <row r="621" spans="2:3" x14ac:dyDescent="0.25">
      <c r="B621" s="18"/>
      <c r="C621" s="36"/>
    </row>
    <row r="622" spans="2:3" x14ac:dyDescent="0.25">
      <c r="B622" s="18"/>
      <c r="C622" s="36"/>
    </row>
    <row r="623" spans="2:3" x14ac:dyDescent="0.25">
      <c r="B623" s="18"/>
      <c r="C623" s="36"/>
    </row>
    <row r="624" spans="2:3" x14ac:dyDescent="0.25">
      <c r="B624" s="18"/>
      <c r="C624" s="36"/>
    </row>
    <row r="625" spans="2:3" x14ac:dyDescent="0.25">
      <c r="B625" s="18"/>
      <c r="C625" s="36"/>
    </row>
    <row r="626" spans="2:3" x14ac:dyDescent="0.25">
      <c r="B626" s="18"/>
      <c r="C626" s="36"/>
    </row>
    <row r="627" spans="2:3" x14ac:dyDescent="0.25">
      <c r="B627" s="18"/>
      <c r="C627" s="36"/>
    </row>
    <row r="628" spans="2:3" x14ac:dyDescent="0.25">
      <c r="B628" s="18"/>
      <c r="C628" s="36"/>
    </row>
    <row r="629" spans="2:3" x14ac:dyDescent="0.25">
      <c r="B629" s="18"/>
      <c r="C629" s="36"/>
    </row>
    <row r="630" spans="2:3" x14ac:dyDescent="0.25">
      <c r="B630" s="18"/>
      <c r="C630" s="36"/>
    </row>
    <row r="631" spans="2:3" x14ac:dyDescent="0.25">
      <c r="B631" s="18"/>
      <c r="C631" s="36"/>
    </row>
    <row r="632" spans="2:3" x14ac:dyDescent="0.25">
      <c r="B632" s="18"/>
      <c r="C632" s="36"/>
    </row>
    <row r="633" spans="2:3" x14ac:dyDescent="0.25">
      <c r="B633" s="18"/>
      <c r="C633" s="36"/>
    </row>
    <row r="634" spans="2:3" x14ac:dyDescent="0.25">
      <c r="B634" s="18"/>
      <c r="C634" s="36"/>
    </row>
    <row r="635" spans="2:3" x14ac:dyDescent="0.25">
      <c r="B635" s="18"/>
      <c r="C635" s="36"/>
    </row>
    <row r="636" spans="2:3" x14ac:dyDescent="0.25">
      <c r="B636" s="18"/>
      <c r="C636" s="36"/>
    </row>
    <row r="637" spans="2:3" x14ac:dyDescent="0.25">
      <c r="B637" s="18"/>
      <c r="C637" s="36"/>
    </row>
    <row r="638" spans="2:3" x14ac:dyDescent="0.25">
      <c r="B638" s="18"/>
      <c r="C638" s="36"/>
    </row>
    <row r="639" spans="2:3" x14ac:dyDescent="0.25">
      <c r="B639" s="18"/>
      <c r="C639" s="36"/>
    </row>
    <row r="640" spans="2:3" x14ac:dyDescent="0.25">
      <c r="B640" s="18"/>
      <c r="C640" s="36"/>
    </row>
    <row r="641" spans="2:3" x14ac:dyDescent="0.25">
      <c r="B641" s="18"/>
      <c r="C641" s="36"/>
    </row>
    <row r="642" spans="2:3" x14ac:dyDescent="0.25">
      <c r="B642" s="18"/>
      <c r="C642" s="36"/>
    </row>
    <row r="643" spans="2:3" x14ac:dyDescent="0.25">
      <c r="B643" s="18"/>
      <c r="C643" s="36"/>
    </row>
    <row r="644" spans="2:3" x14ac:dyDescent="0.25">
      <c r="B644" s="18"/>
      <c r="C644" s="36"/>
    </row>
    <row r="645" spans="2:3" x14ac:dyDescent="0.25">
      <c r="B645" s="18"/>
      <c r="C645" s="36"/>
    </row>
    <row r="646" spans="2:3" x14ac:dyDescent="0.25">
      <c r="B646" s="18"/>
      <c r="C646" s="36"/>
    </row>
    <row r="647" spans="2:3" x14ac:dyDescent="0.25">
      <c r="B647" s="18"/>
      <c r="C647" s="36"/>
    </row>
    <row r="648" spans="2:3" x14ac:dyDescent="0.25">
      <c r="B648" s="18"/>
      <c r="C648" s="36"/>
    </row>
    <row r="649" spans="2:3" x14ac:dyDescent="0.25">
      <c r="B649" s="18"/>
      <c r="C649" s="36"/>
    </row>
    <row r="650" spans="2:3" x14ac:dyDescent="0.25">
      <c r="B650" s="18"/>
      <c r="C650" s="36"/>
    </row>
    <row r="651" spans="2:3" x14ac:dyDescent="0.25">
      <c r="B651" s="18"/>
      <c r="C651" s="36"/>
    </row>
    <row r="652" spans="2:3" x14ac:dyDescent="0.25">
      <c r="B652" s="18"/>
      <c r="C652" s="36"/>
    </row>
    <row r="653" spans="2:3" x14ac:dyDescent="0.25">
      <c r="B653" s="18"/>
      <c r="C653" s="36"/>
    </row>
    <row r="654" spans="2:3" x14ac:dyDescent="0.25">
      <c r="B654" s="18"/>
      <c r="C654" s="36"/>
    </row>
    <row r="655" spans="2:3" x14ac:dyDescent="0.25">
      <c r="B655" s="18"/>
      <c r="C655" s="36"/>
    </row>
    <row r="656" spans="2:3" x14ac:dyDescent="0.25">
      <c r="B656" s="18"/>
      <c r="C656" s="36"/>
    </row>
    <row r="657" spans="2:3" x14ac:dyDescent="0.25">
      <c r="B657" s="18"/>
      <c r="C657" s="36"/>
    </row>
    <row r="658" spans="2:3" x14ac:dyDescent="0.25">
      <c r="B658" s="18"/>
      <c r="C658" s="36"/>
    </row>
    <row r="659" spans="2:3" x14ac:dyDescent="0.25">
      <c r="B659" s="18"/>
      <c r="C659" s="36"/>
    </row>
    <row r="660" spans="2:3" x14ac:dyDescent="0.25">
      <c r="B660" s="18"/>
      <c r="C660" s="36"/>
    </row>
    <row r="661" spans="2:3" x14ac:dyDescent="0.25">
      <c r="B661" s="18"/>
      <c r="C661" s="36"/>
    </row>
    <row r="662" spans="2:3" x14ac:dyDescent="0.25">
      <c r="B662" s="18"/>
      <c r="C662" s="36"/>
    </row>
    <row r="663" spans="2:3" x14ac:dyDescent="0.25">
      <c r="B663" s="18"/>
      <c r="C663" s="36"/>
    </row>
    <row r="664" spans="2:3" x14ac:dyDescent="0.25">
      <c r="B664" s="18"/>
      <c r="C664" s="36"/>
    </row>
    <row r="665" spans="2:3" x14ac:dyDescent="0.25">
      <c r="B665" s="18"/>
      <c r="C665" s="36"/>
    </row>
    <row r="666" spans="2:3" x14ac:dyDescent="0.25">
      <c r="B666" s="18"/>
      <c r="C666" s="36"/>
    </row>
    <row r="667" spans="2:3" x14ac:dyDescent="0.25">
      <c r="B667" s="18"/>
      <c r="C667" s="36"/>
    </row>
    <row r="668" spans="2:3" x14ac:dyDescent="0.25">
      <c r="B668" s="18"/>
      <c r="C668" s="36"/>
    </row>
    <row r="669" spans="2:3" x14ac:dyDescent="0.25">
      <c r="B669" s="18"/>
      <c r="C669" s="36"/>
    </row>
    <row r="670" spans="2:3" x14ac:dyDescent="0.25">
      <c r="B670" s="18"/>
      <c r="C670" s="36"/>
    </row>
    <row r="671" spans="2:3" x14ac:dyDescent="0.25">
      <c r="B671" s="18"/>
      <c r="C671" s="36"/>
    </row>
    <row r="672" spans="2:3" x14ac:dyDescent="0.25">
      <c r="B672" s="18"/>
      <c r="C672" s="36"/>
    </row>
    <row r="673" spans="2:3" x14ac:dyDescent="0.25">
      <c r="B673" s="18"/>
      <c r="C673" s="36"/>
    </row>
    <row r="674" spans="2:3" x14ac:dyDescent="0.25">
      <c r="B674" s="18"/>
      <c r="C674" s="36"/>
    </row>
    <row r="675" spans="2:3" x14ac:dyDescent="0.25">
      <c r="B675" s="18"/>
      <c r="C675" s="36"/>
    </row>
    <row r="676" spans="2:3" x14ac:dyDescent="0.25">
      <c r="B676" s="18"/>
      <c r="C676" s="36"/>
    </row>
    <row r="677" spans="2:3" x14ac:dyDescent="0.25">
      <c r="B677" s="18"/>
      <c r="C677" s="36"/>
    </row>
    <row r="678" spans="2:3" x14ac:dyDescent="0.25">
      <c r="B678" s="18"/>
      <c r="C678" s="36"/>
    </row>
    <row r="679" spans="2:3" x14ac:dyDescent="0.25">
      <c r="B679" s="18"/>
      <c r="C679" s="36"/>
    </row>
    <row r="680" spans="2:3" x14ac:dyDescent="0.25">
      <c r="B680" s="18"/>
      <c r="C680" s="36"/>
    </row>
    <row r="681" spans="2:3" x14ac:dyDescent="0.25">
      <c r="B681" s="18"/>
      <c r="C681" s="36"/>
    </row>
    <row r="682" spans="2:3" x14ac:dyDescent="0.25">
      <c r="B682" s="18"/>
      <c r="C682" s="36"/>
    </row>
    <row r="683" spans="2:3" x14ac:dyDescent="0.25">
      <c r="B683" s="18"/>
      <c r="C683" s="36"/>
    </row>
    <row r="684" spans="2:3" x14ac:dyDescent="0.25">
      <c r="B684" s="18"/>
      <c r="C684" s="36"/>
    </row>
    <row r="685" spans="2:3" x14ac:dyDescent="0.25">
      <c r="B685" s="18"/>
      <c r="C685" s="36"/>
    </row>
    <row r="686" spans="2:3" x14ac:dyDescent="0.25">
      <c r="B686" s="18"/>
      <c r="C686" s="36"/>
    </row>
    <row r="687" spans="2:3" x14ac:dyDescent="0.25">
      <c r="B687" s="18"/>
      <c r="C687" s="36"/>
    </row>
    <row r="688" spans="2:3" x14ac:dyDescent="0.25">
      <c r="B688" s="18"/>
      <c r="C688" s="36"/>
    </row>
    <row r="689" spans="2:3" x14ac:dyDescent="0.25">
      <c r="B689" s="18"/>
      <c r="C689" s="36"/>
    </row>
    <row r="690" spans="2:3" x14ac:dyDescent="0.25">
      <c r="B690" s="18"/>
      <c r="C690" s="36"/>
    </row>
    <row r="691" spans="2:3" x14ac:dyDescent="0.25">
      <c r="B691" s="18"/>
      <c r="C691" s="36"/>
    </row>
    <row r="692" spans="2:3" x14ac:dyDescent="0.25">
      <c r="B692" s="18"/>
      <c r="C692" s="36"/>
    </row>
    <row r="693" spans="2:3" x14ac:dyDescent="0.25">
      <c r="B693" s="18"/>
      <c r="C693" s="36"/>
    </row>
    <row r="694" spans="2:3" x14ac:dyDescent="0.25">
      <c r="B694" s="18"/>
      <c r="C694" s="36"/>
    </row>
    <row r="695" spans="2:3" x14ac:dyDescent="0.25">
      <c r="B695" s="18"/>
      <c r="C695" s="36"/>
    </row>
    <row r="696" spans="2:3" x14ac:dyDescent="0.25">
      <c r="B696" s="18"/>
      <c r="C696" s="36"/>
    </row>
    <row r="697" spans="2:3" x14ac:dyDescent="0.25">
      <c r="B697" s="18"/>
      <c r="C697" s="36"/>
    </row>
    <row r="698" spans="2:3" x14ac:dyDescent="0.25">
      <c r="B698" s="18"/>
      <c r="C698" s="36"/>
    </row>
    <row r="699" spans="2:3" x14ac:dyDescent="0.25">
      <c r="B699" s="18"/>
      <c r="C699" s="36"/>
    </row>
    <row r="700" spans="2:3" x14ac:dyDescent="0.25">
      <c r="B700" s="18"/>
      <c r="C700" s="36"/>
    </row>
    <row r="701" spans="2:3" x14ac:dyDescent="0.25">
      <c r="B701" s="18"/>
      <c r="C701" s="36"/>
    </row>
    <row r="702" spans="2:3" x14ac:dyDescent="0.25">
      <c r="B702" s="18"/>
      <c r="C702" s="36"/>
    </row>
    <row r="703" spans="2:3" x14ac:dyDescent="0.25">
      <c r="B703" s="18"/>
      <c r="C703" s="36"/>
    </row>
    <row r="704" spans="2:3" x14ac:dyDescent="0.25">
      <c r="B704" s="18"/>
      <c r="C704" s="36"/>
    </row>
    <row r="705" spans="2:3" x14ac:dyDescent="0.25">
      <c r="B705" s="18"/>
      <c r="C705" s="36"/>
    </row>
    <row r="706" spans="2:3" x14ac:dyDescent="0.25">
      <c r="B706" s="18"/>
      <c r="C706" s="36"/>
    </row>
    <row r="707" spans="2:3" x14ac:dyDescent="0.25">
      <c r="B707" s="18"/>
      <c r="C707" s="36"/>
    </row>
    <row r="708" spans="2:3" x14ac:dyDescent="0.25">
      <c r="B708" s="18"/>
      <c r="C708" s="36"/>
    </row>
    <row r="709" spans="2:3" x14ac:dyDescent="0.25">
      <c r="B709" s="18"/>
      <c r="C709" s="36"/>
    </row>
    <row r="710" spans="2:3" x14ac:dyDescent="0.25">
      <c r="B710" s="18"/>
      <c r="C710" s="36"/>
    </row>
    <row r="711" spans="2:3" x14ac:dyDescent="0.25">
      <c r="B711" s="18"/>
      <c r="C711" s="36"/>
    </row>
    <row r="712" spans="2:3" x14ac:dyDescent="0.25">
      <c r="B712" s="18"/>
      <c r="C712" s="36"/>
    </row>
    <row r="713" spans="2:3" x14ac:dyDescent="0.25">
      <c r="B713" s="18"/>
      <c r="C713" s="36"/>
    </row>
    <row r="714" spans="2:3" x14ac:dyDescent="0.25">
      <c r="B714" s="18"/>
      <c r="C714" s="36"/>
    </row>
    <row r="715" spans="2:3" x14ac:dyDescent="0.25">
      <c r="B715" s="18"/>
      <c r="C715" s="36"/>
    </row>
    <row r="716" spans="2:3" x14ac:dyDescent="0.25">
      <c r="B716" s="18"/>
      <c r="C716" s="36"/>
    </row>
    <row r="717" spans="2:3" x14ac:dyDescent="0.25">
      <c r="B717" s="18"/>
      <c r="C717" s="36"/>
    </row>
    <row r="718" spans="2:3" x14ac:dyDescent="0.25">
      <c r="B718" s="18"/>
      <c r="C718" s="36"/>
    </row>
    <row r="719" spans="2:3" x14ac:dyDescent="0.25">
      <c r="B719" s="18"/>
      <c r="C719" s="36"/>
    </row>
    <row r="720" spans="2:3" x14ac:dyDescent="0.25">
      <c r="B720" s="18"/>
      <c r="C720" s="36"/>
    </row>
    <row r="721" spans="2:3" x14ac:dyDescent="0.25">
      <c r="B721" s="18"/>
      <c r="C721" s="36"/>
    </row>
    <row r="722" spans="2:3" x14ac:dyDescent="0.25">
      <c r="B722" s="18"/>
      <c r="C722" s="36"/>
    </row>
    <row r="723" spans="2:3" x14ac:dyDescent="0.25">
      <c r="B723" s="18"/>
      <c r="C723" s="36"/>
    </row>
    <row r="724" spans="2:3" x14ac:dyDescent="0.25">
      <c r="B724" s="18"/>
      <c r="C724" s="36"/>
    </row>
    <row r="725" spans="2:3" x14ac:dyDescent="0.25">
      <c r="B725" s="18"/>
      <c r="C725" s="36"/>
    </row>
    <row r="726" spans="2:3" x14ac:dyDescent="0.25">
      <c r="B726" s="18"/>
      <c r="C726" s="36"/>
    </row>
    <row r="727" spans="2:3" x14ac:dyDescent="0.25">
      <c r="B727" s="18"/>
      <c r="C727" s="36"/>
    </row>
    <row r="728" spans="2:3" x14ac:dyDescent="0.25">
      <c r="B728" s="18"/>
      <c r="C728" s="36"/>
    </row>
    <row r="729" spans="2:3" x14ac:dyDescent="0.25">
      <c r="B729" s="18"/>
      <c r="C729" s="36"/>
    </row>
    <row r="730" spans="2:3" x14ac:dyDescent="0.25">
      <c r="B730" s="18"/>
      <c r="C730" s="36"/>
    </row>
    <row r="731" spans="2:3" x14ac:dyDescent="0.25">
      <c r="B731" s="18"/>
      <c r="C731" s="36"/>
    </row>
    <row r="732" spans="2:3" x14ac:dyDescent="0.25">
      <c r="B732" s="18"/>
      <c r="C732" s="36"/>
    </row>
    <row r="733" spans="2:3" x14ac:dyDescent="0.25">
      <c r="B733" s="18"/>
      <c r="C733" s="36"/>
    </row>
    <row r="734" spans="2:3" x14ac:dyDescent="0.25">
      <c r="B734" s="18"/>
      <c r="C734" s="36"/>
    </row>
    <row r="735" spans="2:3" x14ac:dyDescent="0.25">
      <c r="B735" s="18"/>
      <c r="C735" s="36"/>
    </row>
    <row r="736" spans="2:3" x14ac:dyDescent="0.25">
      <c r="B736" s="18"/>
      <c r="C736" s="36"/>
    </row>
    <row r="737" spans="2:3" x14ac:dyDescent="0.25">
      <c r="B737" s="18"/>
      <c r="C737" s="36"/>
    </row>
    <row r="738" spans="2:3" x14ac:dyDescent="0.25">
      <c r="B738" s="18"/>
      <c r="C738" s="36"/>
    </row>
    <row r="739" spans="2:3" x14ac:dyDescent="0.25">
      <c r="B739" s="18"/>
      <c r="C739" s="36"/>
    </row>
    <row r="740" spans="2:3" x14ac:dyDescent="0.25">
      <c r="B740" s="18"/>
      <c r="C740" s="36"/>
    </row>
    <row r="741" spans="2:3" x14ac:dyDescent="0.25">
      <c r="B741" s="18"/>
      <c r="C741" s="36"/>
    </row>
    <row r="742" spans="2:3" x14ac:dyDescent="0.25">
      <c r="B742" s="18"/>
      <c r="C742" s="36"/>
    </row>
    <row r="743" spans="2:3" x14ac:dyDescent="0.25">
      <c r="B743" s="18"/>
      <c r="C743" s="36"/>
    </row>
    <row r="744" spans="2:3" x14ac:dyDescent="0.25">
      <c r="B744" s="18"/>
      <c r="C744" s="36"/>
    </row>
    <row r="745" spans="2:3" x14ac:dyDescent="0.25">
      <c r="B745" s="18"/>
      <c r="C745" s="36"/>
    </row>
    <row r="746" spans="2:3" x14ac:dyDescent="0.25">
      <c r="B746" s="18"/>
      <c r="C746" s="36"/>
    </row>
    <row r="747" spans="2:3" x14ac:dyDescent="0.25">
      <c r="B747" s="18"/>
      <c r="C747" s="36"/>
    </row>
    <row r="748" spans="2:3" x14ac:dyDescent="0.25">
      <c r="B748" s="18"/>
      <c r="C748" s="36"/>
    </row>
    <row r="749" spans="2:3" x14ac:dyDescent="0.25">
      <c r="B749" s="18"/>
      <c r="C749" s="36"/>
    </row>
    <row r="750" spans="2:3" x14ac:dyDescent="0.25">
      <c r="B750" s="18"/>
      <c r="C750" s="36"/>
    </row>
    <row r="751" spans="2:3" x14ac:dyDescent="0.25">
      <c r="B751" s="18"/>
      <c r="C751" s="36"/>
    </row>
    <row r="752" spans="2:3" x14ac:dyDescent="0.25">
      <c r="B752" s="18"/>
      <c r="C752" s="36"/>
    </row>
    <row r="753" spans="2:3" x14ac:dyDescent="0.25">
      <c r="B753" s="18"/>
      <c r="C753" s="36"/>
    </row>
    <row r="754" spans="2:3" x14ac:dyDescent="0.25">
      <c r="B754" s="18"/>
      <c r="C754" s="36"/>
    </row>
    <row r="755" spans="2:3" x14ac:dyDescent="0.25">
      <c r="B755" s="18"/>
      <c r="C755" s="36"/>
    </row>
    <row r="756" spans="2:3" x14ac:dyDescent="0.25">
      <c r="B756" s="18"/>
      <c r="C756" s="36"/>
    </row>
    <row r="757" spans="2:3" x14ac:dyDescent="0.25">
      <c r="B757" s="18"/>
      <c r="C757" s="36"/>
    </row>
    <row r="758" spans="2:3" x14ac:dyDescent="0.25">
      <c r="B758" s="18"/>
      <c r="C758" s="36"/>
    </row>
    <row r="759" spans="2:3" x14ac:dyDescent="0.25">
      <c r="B759" s="18"/>
      <c r="C759" s="36"/>
    </row>
    <row r="760" spans="2:3" x14ac:dyDescent="0.25">
      <c r="B760" s="18"/>
      <c r="C760" s="36"/>
    </row>
    <row r="761" spans="2:3" x14ac:dyDescent="0.25">
      <c r="B761" s="18"/>
      <c r="C761" s="36"/>
    </row>
    <row r="762" spans="2:3" x14ac:dyDescent="0.25">
      <c r="B762" s="18"/>
      <c r="C762" s="36"/>
    </row>
    <row r="763" spans="2:3" x14ac:dyDescent="0.25">
      <c r="B763" s="18"/>
      <c r="C763" s="36"/>
    </row>
    <row r="764" spans="2:3" x14ac:dyDescent="0.25">
      <c r="B764" s="18"/>
      <c r="C764" s="36"/>
    </row>
    <row r="765" spans="2:3" x14ac:dyDescent="0.25">
      <c r="B765" s="18"/>
      <c r="C765" s="36"/>
    </row>
    <row r="766" spans="2:3" x14ac:dyDescent="0.25">
      <c r="B766" s="18"/>
      <c r="C766" s="36"/>
    </row>
    <row r="767" spans="2:3" x14ac:dyDescent="0.25">
      <c r="B767" s="18"/>
      <c r="C767" s="36"/>
    </row>
    <row r="768" spans="2:3" x14ac:dyDescent="0.25">
      <c r="B768" s="18"/>
      <c r="C768" s="36"/>
    </row>
    <row r="769" spans="2:3" x14ac:dyDescent="0.25">
      <c r="B769" s="18"/>
      <c r="C769" s="36"/>
    </row>
    <row r="770" spans="2:3" x14ac:dyDescent="0.25">
      <c r="B770" s="18"/>
      <c r="C770" s="36"/>
    </row>
    <row r="771" spans="2:3" x14ac:dyDescent="0.25">
      <c r="B771" s="18"/>
      <c r="C771" s="36"/>
    </row>
    <row r="772" spans="2:3" x14ac:dyDescent="0.25">
      <c r="B772" s="18"/>
      <c r="C772" s="36"/>
    </row>
    <row r="773" spans="2:3" x14ac:dyDescent="0.25">
      <c r="B773" s="18"/>
      <c r="C773" s="36"/>
    </row>
    <row r="774" spans="2:3" x14ac:dyDescent="0.25">
      <c r="B774" s="18"/>
      <c r="C774" s="36"/>
    </row>
    <row r="775" spans="2:3" x14ac:dyDescent="0.25">
      <c r="B775" s="18"/>
      <c r="C775" s="36"/>
    </row>
    <row r="776" spans="2:3" x14ac:dyDescent="0.25">
      <c r="B776" s="18"/>
      <c r="C776" s="36"/>
    </row>
    <row r="777" spans="2:3" x14ac:dyDescent="0.25">
      <c r="B777" s="18"/>
      <c r="C777" s="36"/>
    </row>
    <row r="778" spans="2:3" x14ac:dyDescent="0.25">
      <c r="B778" s="18"/>
      <c r="C778" s="36"/>
    </row>
    <row r="779" spans="2:3" x14ac:dyDescent="0.25">
      <c r="B779" s="18"/>
      <c r="C779" s="36"/>
    </row>
    <row r="780" spans="2:3" x14ac:dyDescent="0.25">
      <c r="B780" s="18"/>
      <c r="C780" s="36"/>
    </row>
    <row r="781" spans="2:3" x14ac:dyDescent="0.25">
      <c r="B781" s="18"/>
      <c r="C781" s="36"/>
    </row>
    <row r="782" spans="2:3" x14ac:dyDescent="0.25">
      <c r="B782" s="18"/>
      <c r="C782" s="36"/>
    </row>
    <row r="783" spans="2:3" x14ac:dyDescent="0.25">
      <c r="B783" s="18"/>
      <c r="C783" s="36"/>
    </row>
    <row r="784" spans="2:3" x14ac:dyDescent="0.25">
      <c r="B784" s="18"/>
      <c r="C784" s="36"/>
    </row>
    <row r="785" spans="2:3" x14ac:dyDescent="0.25">
      <c r="B785" s="18"/>
      <c r="C785" s="36"/>
    </row>
    <row r="786" spans="2:3" x14ac:dyDescent="0.25">
      <c r="B786" s="18"/>
      <c r="C786" s="36"/>
    </row>
    <row r="787" spans="2:3" x14ac:dyDescent="0.25">
      <c r="B787" s="18"/>
      <c r="C787" s="36"/>
    </row>
    <row r="788" spans="2:3" x14ac:dyDescent="0.25">
      <c r="B788" s="18"/>
      <c r="C788" s="36"/>
    </row>
    <row r="789" spans="2:3" x14ac:dyDescent="0.25">
      <c r="B789" s="18"/>
      <c r="C789" s="36"/>
    </row>
    <row r="790" spans="2:3" x14ac:dyDescent="0.25">
      <c r="B790" s="18"/>
      <c r="C790" s="36"/>
    </row>
    <row r="791" spans="2:3" x14ac:dyDescent="0.25">
      <c r="B791" s="18"/>
      <c r="C791" s="36"/>
    </row>
    <row r="792" spans="2:3" x14ac:dyDescent="0.25">
      <c r="B792" s="18"/>
      <c r="C792" s="36"/>
    </row>
    <row r="793" spans="2:3" x14ac:dyDescent="0.25">
      <c r="B793" s="18"/>
      <c r="C793" s="36"/>
    </row>
    <row r="794" spans="2:3" x14ac:dyDescent="0.25">
      <c r="B794" s="18"/>
      <c r="C794" s="36"/>
    </row>
    <row r="795" spans="2:3" x14ac:dyDescent="0.25">
      <c r="B795" s="18"/>
      <c r="C795" s="36"/>
    </row>
    <row r="796" spans="2:3" x14ac:dyDescent="0.25">
      <c r="B796" s="18"/>
      <c r="C796" s="36"/>
    </row>
    <row r="797" spans="2:3" x14ac:dyDescent="0.25">
      <c r="B797" s="18"/>
      <c r="C797" s="36"/>
    </row>
    <row r="798" spans="2:3" x14ac:dyDescent="0.25">
      <c r="B798" s="18"/>
      <c r="C798" s="36"/>
    </row>
    <row r="799" spans="2:3" x14ac:dyDescent="0.25">
      <c r="B799" s="18"/>
      <c r="C799" s="36"/>
    </row>
    <row r="800" spans="2:3" x14ac:dyDescent="0.25">
      <c r="B800" s="18"/>
      <c r="C800" s="36"/>
    </row>
    <row r="801" spans="2:3" x14ac:dyDescent="0.25">
      <c r="B801" s="18"/>
      <c r="C801" s="36"/>
    </row>
    <row r="802" spans="2:3" x14ac:dyDescent="0.25">
      <c r="B802" s="18"/>
      <c r="C802" s="36"/>
    </row>
    <row r="803" spans="2:3" x14ac:dyDescent="0.25">
      <c r="B803" s="18"/>
      <c r="C803" s="36"/>
    </row>
    <row r="804" spans="2:3" x14ac:dyDescent="0.25">
      <c r="B804" s="18"/>
      <c r="C804" s="36"/>
    </row>
    <row r="805" spans="2:3" x14ac:dyDescent="0.25">
      <c r="B805" s="18"/>
      <c r="C805" s="36"/>
    </row>
    <row r="806" spans="2:3" x14ac:dyDescent="0.25">
      <c r="B806" s="18"/>
      <c r="C806" s="36"/>
    </row>
    <row r="807" spans="2:3" x14ac:dyDescent="0.25">
      <c r="B807" s="18"/>
      <c r="C807" s="36"/>
    </row>
    <row r="808" spans="2:3" x14ac:dyDescent="0.25">
      <c r="B808" s="18"/>
      <c r="C808" s="36"/>
    </row>
    <row r="809" spans="2:3" x14ac:dyDescent="0.25">
      <c r="B809" s="18"/>
      <c r="C809" s="36"/>
    </row>
    <row r="810" spans="2:3" x14ac:dyDescent="0.25">
      <c r="B810" s="18"/>
      <c r="C810" s="36"/>
    </row>
    <row r="811" spans="2:3" x14ac:dyDescent="0.25">
      <c r="B811" s="18"/>
      <c r="C811" s="36"/>
    </row>
    <row r="812" spans="2:3" x14ac:dyDescent="0.25">
      <c r="B812" s="18"/>
      <c r="C812" s="36"/>
    </row>
    <row r="813" spans="2:3" x14ac:dyDescent="0.25">
      <c r="B813" s="18"/>
      <c r="C813" s="36"/>
    </row>
    <row r="814" spans="2:3" x14ac:dyDescent="0.25">
      <c r="B814" s="18"/>
      <c r="C814" s="36"/>
    </row>
    <row r="815" spans="2:3" x14ac:dyDescent="0.25">
      <c r="B815" s="18"/>
      <c r="C815" s="36"/>
    </row>
    <row r="816" spans="2:3" x14ac:dyDescent="0.25">
      <c r="B816" s="18"/>
      <c r="C816" s="36"/>
    </row>
    <row r="817" spans="2:3" x14ac:dyDescent="0.25">
      <c r="B817" s="18"/>
      <c r="C817" s="36"/>
    </row>
    <row r="818" spans="2:3" x14ac:dyDescent="0.25">
      <c r="B818" s="18"/>
      <c r="C818" s="36"/>
    </row>
    <row r="819" spans="2:3" x14ac:dyDescent="0.25">
      <c r="B819" s="18"/>
      <c r="C819" s="36"/>
    </row>
    <row r="820" spans="2:3" x14ac:dyDescent="0.25">
      <c r="B820" s="18"/>
      <c r="C820" s="36"/>
    </row>
    <row r="821" spans="2:3" x14ac:dyDescent="0.25">
      <c r="B821" s="18"/>
      <c r="C821" s="36"/>
    </row>
    <row r="822" spans="2:3" x14ac:dyDescent="0.25">
      <c r="B822" s="18"/>
      <c r="C822" s="36"/>
    </row>
    <row r="823" spans="2:3" x14ac:dyDescent="0.25">
      <c r="B823" s="18"/>
      <c r="C823" s="36"/>
    </row>
    <row r="824" spans="2:3" x14ac:dyDescent="0.25">
      <c r="B824" s="18"/>
      <c r="C824" s="36"/>
    </row>
    <row r="825" spans="2:3" x14ac:dyDescent="0.25">
      <c r="B825" s="18"/>
      <c r="C825" s="36"/>
    </row>
    <row r="826" spans="2:3" x14ac:dyDescent="0.25">
      <c r="B826" s="18"/>
      <c r="C826" s="36"/>
    </row>
    <row r="827" spans="2:3" x14ac:dyDescent="0.25">
      <c r="B827" s="18"/>
      <c r="C827" s="36"/>
    </row>
    <row r="828" spans="2:3" x14ac:dyDescent="0.25">
      <c r="B828" s="18"/>
      <c r="C828" s="36"/>
    </row>
    <row r="829" spans="2:3" x14ac:dyDescent="0.25">
      <c r="B829" s="18"/>
      <c r="C829" s="36"/>
    </row>
    <row r="830" spans="2:3" x14ac:dyDescent="0.25">
      <c r="B830" s="18"/>
      <c r="C830" s="36"/>
    </row>
    <row r="831" spans="2:3" x14ac:dyDescent="0.25">
      <c r="B831" s="18"/>
      <c r="C831" s="36"/>
    </row>
    <row r="832" spans="2:3" x14ac:dyDescent="0.25">
      <c r="B832" s="18"/>
      <c r="C832" s="36"/>
    </row>
    <row r="833" spans="2:3" x14ac:dyDescent="0.25">
      <c r="B833" s="18"/>
      <c r="C833" s="36"/>
    </row>
    <row r="834" spans="2:3" x14ac:dyDescent="0.25">
      <c r="B834" s="18"/>
      <c r="C834" s="36"/>
    </row>
    <row r="835" spans="2:3" x14ac:dyDescent="0.25">
      <c r="B835" s="18"/>
      <c r="C835" s="36"/>
    </row>
    <row r="836" spans="2:3" x14ac:dyDescent="0.25">
      <c r="B836" s="18"/>
      <c r="C836" s="36"/>
    </row>
    <row r="837" spans="2:3" x14ac:dyDescent="0.25">
      <c r="B837" s="18"/>
      <c r="C837" s="36"/>
    </row>
    <row r="838" spans="2:3" x14ac:dyDescent="0.25">
      <c r="B838" s="18"/>
      <c r="C838" s="36"/>
    </row>
    <row r="839" spans="2:3" x14ac:dyDescent="0.25">
      <c r="B839" s="18"/>
      <c r="C839" s="36"/>
    </row>
    <row r="840" spans="2:3" x14ac:dyDescent="0.25">
      <c r="B840" s="18"/>
      <c r="C840" s="36"/>
    </row>
    <row r="841" spans="2:3" x14ac:dyDescent="0.25">
      <c r="B841" s="18"/>
      <c r="C841" s="36"/>
    </row>
    <row r="842" spans="2:3" x14ac:dyDescent="0.25">
      <c r="B842" s="18"/>
      <c r="C842" s="36"/>
    </row>
    <row r="843" spans="2:3" x14ac:dyDescent="0.25">
      <c r="B843" s="18"/>
      <c r="C843" s="36"/>
    </row>
    <row r="844" spans="2:3" x14ac:dyDescent="0.25">
      <c r="B844" s="18"/>
      <c r="C844" s="36"/>
    </row>
    <row r="845" spans="2:3" x14ac:dyDescent="0.25">
      <c r="B845" s="18"/>
      <c r="C845" s="36"/>
    </row>
    <row r="846" spans="2:3" x14ac:dyDescent="0.25">
      <c r="B846" s="18"/>
      <c r="C846" s="36"/>
    </row>
    <row r="847" spans="2:3" x14ac:dyDescent="0.25">
      <c r="B847" s="18"/>
      <c r="C847" s="36"/>
    </row>
    <row r="848" spans="2:3" x14ac:dyDescent="0.25">
      <c r="B848" s="18"/>
      <c r="C848" s="36"/>
    </row>
    <row r="849" spans="2:3" x14ac:dyDescent="0.25">
      <c r="B849" s="18"/>
      <c r="C849" s="36"/>
    </row>
    <row r="850" spans="2:3" x14ac:dyDescent="0.25">
      <c r="B850" s="18"/>
      <c r="C850" s="36"/>
    </row>
    <row r="851" spans="2:3" x14ac:dyDescent="0.25">
      <c r="B851" s="18"/>
      <c r="C851" s="36"/>
    </row>
    <row r="852" spans="2:3" x14ac:dyDescent="0.25">
      <c r="B852" s="18"/>
      <c r="C852" s="36"/>
    </row>
    <row r="853" spans="2:3" x14ac:dyDescent="0.25">
      <c r="B853" s="18"/>
      <c r="C853" s="36"/>
    </row>
    <row r="854" spans="2:3" x14ac:dyDescent="0.25">
      <c r="B854" s="18"/>
      <c r="C854" s="36"/>
    </row>
    <row r="855" spans="2:3" x14ac:dyDescent="0.25">
      <c r="B855" s="18"/>
      <c r="C855" s="36"/>
    </row>
    <row r="856" spans="2:3" x14ac:dyDescent="0.25">
      <c r="B856" s="18"/>
      <c r="C856" s="36"/>
    </row>
    <row r="857" spans="2:3" x14ac:dyDescent="0.25">
      <c r="B857" s="18"/>
      <c r="C857" s="36"/>
    </row>
    <row r="858" spans="2:3" x14ac:dyDescent="0.25">
      <c r="B858" s="18"/>
      <c r="C858" s="36"/>
    </row>
    <row r="859" spans="2:3" x14ac:dyDescent="0.25">
      <c r="B859" s="18"/>
      <c r="C859" s="36"/>
    </row>
    <row r="860" spans="2:3" x14ac:dyDescent="0.25">
      <c r="B860" s="18"/>
      <c r="C860" s="36"/>
    </row>
    <row r="861" spans="2:3" x14ac:dyDescent="0.25">
      <c r="B861" s="18"/>
      <c r="C861" s="36"/>
    </row>
    <row r="862" spans="2:3" x14ac:dyDescent="0.25">
      <c r="B862" s="18"/>
      <c r="C862" s="36"/>
    </row>
    <row r="863" spans="2:3" x14ac:dyDescent="0.25">
      <c r="B863" s="18"/>
      <c r="C863" s="36"/>
    </row>
    <row r="864" spans="2:3" x14ac:dyDescent="0.25">
      <c r="B864" s="18"/>
      <c r="C864" s="36"/>
    </row>
    <row r="865" spans="2:3" x14ac:dyDescent="0.25">
      <c r="B865" s="18"/>
      <c r="C865" s="36"/>
    </row>
    <row r="866" spans="2:3" x14ac:dyDescent="0.25">
      <c r="B866" s="18"/>
      <c r="C866" s="36"/>
    </row>
    <row r="867" spans="2:3" x14ac:dyDescent="0.25">
      <c r="B867" s="18"/>
      <c r="C867" s="36"/>
    </row>
    <row r="868" spans="2:3" x14ac:dyDescent="0.25">
      <c r="B868" s="18"/>
      <c r="C868" s="36"/>
    </row>
    <row r="869" spans="2:3" x14ac:dyDescent="0.25">
      <c r="B869" s="18"/>
      <c r="C869" s="36"/>
    </row>
    <row r="870" spans="2:3" x14ac:dyDescent="0.25">
      <c r="B870" s="18"/>
      <c r="C870" s="36"/>
    </row>
    <row r="871" spans="2:3" x14ac:dyDescent="0.25">
      <c r="B871" s="18"/>
      <c r="C871" s="36"/>
    </row>
    <row r="872" spans="2:3" x14ac:dyDescent="0.25">
      <c r="B872" s="18"/>
      <c r="C872" s="36"/>
    </row>
    <row r="873" spans="2:3" x14ac:dyDescent="0.25">
      <c r="B873" s="18"/>
      <c r="C873" s="36"/>
    </row>
    <row r="874" spans="2:3" x14ac:dyDescent="0.25">
      <c r="B874" s="18"/>
      <c r="C874" s="36"/>
    </row>
    <row r="875" spans="2:3" x14ac:dyDescent="0.25">
      <c r="B875" s="18"/>
      <c r="C875" s="36"/>
    </row>
    <row r="876" spans="2:3" x14ac:dyDescent="0.25">
      <c r="B876" s="18"/>
      <c r="C876" s="36"/>
    </row>
    <row r="877" spans="2:3" x14ac:dyDescent="0.25">
      <c r="B877" s="18"/>
      <c r="C877" s="36"/>
    </row>
    <row r="878" spans="2:3" x14ac:dyDescent="0.25">
      <c r="B878" s="18"/>
      <c r="C878" s="36"/>
    </row>
    <row r="879" spans="2:3" x14ac:dyDescent="0.25">
      <c r="B879" s="18"/>
      <c r="C879" s="36"/>
    </row>
    <row r="880" spans="2:3" x14ac:dyDescent="0.25">
      <c r="B880" s="18"/>
      <c r="C880" s="36"/>
    </row>
    <row r="881" spans="2:3" x14ac:dyDescent="0.25">
      <c r="B881" s="18"/>
      <c r="C881" s="36"/>
    </row>
    <row r="882" spans="2:3" x14ac:dyDescent="0.25">
      <c r="B882" s="18"/>
      <c r="C882" s="36"/>
    </row>
    <row r="883" spans="2:3" x14ac:dyDescent="0.25">
      <c r="B883" s="18"/>
      <c r="C883" s="36"/>
    </row>
    <row r="884" spans="2:3" x14ac:dyDescent="0.25">
      <c r="B884" s="18"/>
      <c r="C884" s="36"/>
    </row>
    <row r="885" spans="2:3" x14ac:dyDescent="0.25">
      <c r="B885" s="18"/>
      <c r="C885" s="36"/>
    </row>
    <row r="886" spans="2:3" x14ac:dyDescent="0.25">
      <c r="B886" s="18"/>
      <c r="C886" s="36"/>
    </row>
    <row r="887" spans="2:3" x14ac:dyDescent="0.25">
      <c r="B887" s="18"/>
      <c r="C887" s="36"/>
    </row>
    <row r="888" spans="2:3" x14ac:dyDescent="0.25">
      <c r="B888" s="18"/>
      <c r="C888" s="36"/>
    </row>
    <row r="889" spans="2:3" x14ac:dyDescent="0.25">
      <c r="B889" s="18"/>
      <c r="C889" s="36"/>
    </row>
    <row r="890" spans="2:3" x14ac:dyDescent="0.25">
      <c r="B890" s="18"/>
      <c r="C890" s="36"/>
    </row>
    <row r="891" spans="2:3" x14ac:dyDescent="0.25">
      <c r="B891" s="18"/>
      <c r="C891" s="36"/>
    </row>
    <row r="892" spans="2:3" x14ac:dyDescent="0.25">
      <c r="B892" s="18"/>
      <c r="C892" s="36"/>
    </row>
    <row r="893" spans="2:3" x14ac:dyDescent="0.25">
      <c r="B893" s="18"/>
      <c r="C893" s="36"/>
    </row>
    <row r="894" spans="2:3" x14ac:dyDescent="0.25">
      <c r="B894" s="18"/>
      <c r="C894" s="36"/>
    </row>
    <row r="895" spans="2:3" x14ac:dyDescent="0.25">
      <c r="B895" s="18"/>
      <c r="C895" s="36"/>
    </row>
    <row r="896" spans="2:3" x14ac:dyDescent="0.25">
      <c r="B896" s="18"/>
      <c r="C896" s="36"/>
    </row>
    <row r="897" spans="2:3" x14ac:dyDescent="0.25">
      <c r="B897" s="18"/>
      <c r="C897" s="36"/>
    </row>
    <row r="898" spans="2:3" x14ac:dyDescent="0.25">
      <c r="B898" s="18"/>
      <c r="C898" s="36"/>
    </row>
    <row r="899" spans="2:3" x14ac:dyDescent="0.25">
      <c r="B899" s="18"/>
      <c r="C899" s="36"/>
    </row>
    <row r="900" spans="2:3" x14ac:dyDescent="0.25">
      <c r="B900" s="18"/>
      <c r="C900" s="36"/>
    </row>
    <row r="901" spans="2:3" x14ac:dyDescent="0.25">
      <c r="B901" s="18"/>
      <c r="C901" s="36"/>
    </row>
    <row r="902" spans="2:3" x14ac:dyDescent="0.25">
      <c r="B902" s="18"/>
      <c r="C902" s="36"/>
    </row>
    <row r="903" spans="2:3" x14ac:dyDescent="0.25">
      <c r="B903" s="18"/>
      <c r="C903" s="36"/>
    </row>
    <row r="904" spans="2:3" x14ac:dyDescent="0.25">
      <c r="B904" s="18"/>
      <c r="C904" s="36"/>
    </row>
    <row r="905" spans="2:3" x14ac:dyDescent="0.25">
      <c r="B905" s="18"/>
      <c r="C905" s="36"/>
    </row>
    <row r="906" spans="2:3" x14ac:dyDescent="0.25">
      <c r="B906" s="18"/>
      <c r="C906" s="36"/>
    </row>
    <row r="907" spans="2:3" x14ac:dyDescent="0.25">
      <c r="B907" s="18"/>
      <c r="C907" s="36"/>
    </row>
    <row r="908" spans="2:3" x14ac:dyDescent="0.25">
      <c r="B908" s="18"/>
      <c r="C908" s="36"/>
    </row>
    <row r="909" spans="2:3" x14ac:dyDescent="0.25">
      <c r="B909" s="18"/>
      <c r="C909" s="36"/>
    </row>
    <row r="910" spans="2:3" x14ac:dyDescent="0.25">
      <c r="B910" s="18"/>
      <c r="C910" s="36"/>
    </row>
    <row r="911" spans="2:3" x14ac:dyDescent="0.25">
      <c r="B911" s="18"/>
      <c r="C911" s="36"/>
    </row>
    <row r="912" spans="2:3" x14ac:dyDescent="0.25">
      <c r="B912" s="18"/>
      <c r="C912" s="36"/>
    </row>
    <row r="913" spans="2:3" x14ac:dyDescent="0.25">
      <c r="B913" s="18"/>
      <c r="C913" s="36"/>
    </row>
    <row r="914" spans="2:3" x14ac:dyDescent="0.25">
      <c r="B914" s="18"/>
      <c r="C914" s="36"/>
    </row>
    <row r="915" spans="2:3" x14ac:dyDescent="0.25">
      <c r="B915" s="18"/>
      <c r="C915" s="36"/>
    </row>
    <row r="916" spans="2:3" x14ac:dyDescent="0.25">
      <c r="B916" s="18"/>
      <c r="C916" s="36"/>
    </row>
    <row r="917" spans="2:3" x14ac:dyDescent="0.25">
      <c r="B917" s="18"/>
      <c r="C917" s="36"/>
    </row>
    <row r="918" spans="2:3" x14ac:dyDescent="0.25">
      <c r="B918" s="18"/>
      <c r="C918" s="36"/>
    </row>
    <row r="919" spans="2:3" x14ac:dyDescent="0.25">
      <c r="B919" s="18"/>
      <c r="C919" s="36"/>
    </row>
    <row r="920" spans="2:3" x14ac:dyDescent="0.25">
      <c r="B920" s="18"/>
      <c r="C920" s="36"/>
    </row>
    <row r="921" spans="2:3" x14ac:dyDescent="0.25">
      <c r="B921" s="18"/>
      <c r="C921" s="36"/>
    </row>
    <row r="922" spans="2:3" x14ac:dyDescent="0.25">
      <c r="B922" s="18"/>
      <c r="C922" s="36"/>
    </row>
    <row r="923" spans="2:3" x14ac:dyDescent="0.25">
      <c r="B923" s="18"/>
      <c r="C923" s="36"/>
    </row>
    <row r="924" spans="2:3" x14ac:dyDescent="0.25">
      <c r="B924" s="18"/>
      <c r="C924" s="36"/>
    </row>
    <row r="925" spans="2:3" x14ac:dyDescent="0.25">
      <c r="B925" s="18"/>
      <c r="C925" s="36"/>
    </row>
    <row r="926" spans="2:3" x14ac:dyDescent="0.25">
      <c r="B926" s="18"/>
      <c r="C926" s="36"/>
    </row>
    <row r="927" spans="2:3" x14ac:dyDescent="0.25">
      <c r="B927" s="18"/>
      <c r="C927" s="36"/>
    </row>
    <row r="928" spans="2:3" x14ac:dyDescent="0.25">
      <c r="B928" s="18"/>
      <c r="C928" s="36"/>
    </row>
    <row r="929" spans="2:3" x14ac:dyDescent="0.25">
      <c r="B929" s="18"/>
      <c r="C929" s="36"/>
    </row>
    <row r="930" spans="2:3" x14ac:dyDescent="0.25">
      <c r="B930" s="18"/>
      <c r="C930" s="36"/>
    </row>
    <row r="931" spans="2:3" x14ac:dyDescent="0.25">
      <c r="B931" s="18"/>
      <c r="C931" s="36"/>
    </row>
    <row r="932" spans="2:3" x14ac:dyDescent="0.25">
      <c r="B932" s="18"/>
      <c r="C932" s="36"/>
    </row>
    <row r="933" spans="2:3" x14ac:dyDescent="0.25">
      <c r="B933" s="18"/>
      <c r="C933" s="36"/>
    </row>
    <row r="934" spans="2:3" x14ac:dyDescent="0.25">
      <c r="B934" s="18"/>
      <c r="C934" s="36"/>
    </row>
    <row r="935" spans="2:3" x14ac:dyDescent="0.25">
      <c r="B935" s="18"/>
      <c r="C935" s="36"/>
    </row>
    <row r="936" spans="2:3" x14ac:dyDescent="0.25">
      <c r="B936" s="18"/>
      <c r="C936" s="36"/>
    </row>
    <row r="937" spans="2:3" x14ac:dyDescent="0.25">
      <c r="B937" s="18"/>
      <c r="C937" s="36"/>
    </row>
    <row r="938" spans="2:3" x14ac:dyDescent="0.25">
      <c r="B938" s="18"/>
      <c r="C938" s="36"/>
    </row>
    <row r="939" spans="2:3" x14ac:dyDescent="0.25">
      <c r="B939" s="18"/>
      <c r="C939" s="36"/>
    </row>
    <row r="940" spans="2:3" x14ac:dyDescent="0.25">
      <c r="B940" s="18"/>
      <c r="C940" s="36"/>
    </row>
    <row r="941" spans="2:3" x14ac:dyDescent="0.25">
      <c r="B941" s="18"/>
      <c r="C941" s="36"/>
    </row>
    <row r="942" spans="2:3" x14ac:dyDescent="0.25">
      <c r="B942" s="18"/>
      <c r="C942" s="36"/>
    </row>
    <row r="943" spans="2:3" x14ac:dyDescent="0.25">
      <c r="B943" s="18"/>
      <c r="C943" s="36"/>
    </row>
    <row r="944" spans="2:3" x14ac:dyDescent="0.25">
      <c r="B944" s="18"/>
      <c r="C944" s="36"/>
    </row>
    <row r="945" spans="2:3" x14ac:dyDescent="0.25">
      <c r="B945" s="18"/>
      <c r="C945" s="36"/>
    </row>
    <row r="946" spans="2:3" x14ac:dyDescent="0.25">
      <c r="B946" s="18"/>
      <c r="C946" s="36"/>
    </row>
    <row r="947" spans="2:3" x14ac:dyDescent="0.25">
      <c r="B947" s="18"/>
      <c r="C947" s="36"/>
    </row>
    <row r="948" spans="2:3" x14ac:dyDescent="0.25">
      <c r="B948" s="18"/>
      <c r="C948" s="36"/>
    </row>
    <row r="949" spans="2:3" x14ac:dyDescent="0.25">
      <c r="B949" s="18"/>
      <c r="C949" s="36"/>
    </row>
    <row r="950" spans="2:3" x14ac:dyDescent="0.25">
      <c r="B950" s="18"/>
      <c r="C950" s="36"/>
    </row>
    <row r="951" spans="2:3" x14ac:dyDescent="0.25">
      <c r="B951" s="18"/>
      <c r="C951" s="36"/>
    </row>
    <row r="952" spans="2:3" x14ac:dyDescent="0.25">
      <c r="B952" s="18"/>
      <c r="C952" s="36"/>
    </row>
    <row r="953" spans="2:3" x14ac:dyDescent="0.25">
      <c r="B953" s="18"/>
      <c r="C953" s="36"/>
    </row>
    <row r="954" spans="2:3" x14ac:dyDescent="0.25">
      <c r="B954" s="18"/>
      <c r="C954" s="36"/>
    </row>
    <row r="955" spans="2:3" x14ac:dyDescent="0.25">
      <c r="B955" s="18"/>
      <c r="C955" s="36"/>
    </row>
    <row r="956" spans="2:3" x14ac:dyDescent="0.25">
      <c r="B956" s="18"/>
      <c r="C956" s="36"/>
    </row>
    <row r="957" spans="2:3" x14ac:dyDescent="0.25">
      <c r="B957" s="18"/>
      <c r="C957" s="36"/>
    </row>
    <row r="958" spans="2:3" x14ac:dyDescent="0.25">
      <c r="B958" s="18"/>
      <c r="C958" s="36"/>
    </row>
    <row r="959" spans="2:3" x14ac:dyDescent="0.25">
      <c r="B959" s="18"/>
      <c r="C959" s="36"/>
    </row>
    <row r="960" spans="2:3" x14ac:dyDescent="0.25">
      <c r="B960" s="18"/>
      <c r="C960" s="36"/>
    </row>
    <row r="961" spans="2:3" x14ac:dyDescent="0.25">
      <c r="B961" s="18"/>
      <c r="C961" s="36"/>
    </row>
    <row r="962" spans="2:3" x14ac:dyDescent="0.25">
      <c r="B962" s="18"/>
      <c r="C962" s="36"/>
    </row>
    <row r="963" spans="2:3" x14ac:dyDescent="0.25">
      <c r="B963" s="18"/>
      <c r="C963" s="36"/>
    </row>
    <row r="964" spans="2:3" x14ac:dyDescent="0.25">
      <c r="B964" s="18"/>
      <c r="C964" s="36"/>
    </row>
    <row r="965" spans="2:3" x14ac:dyDescent="0.25">
      <c r="B965" s="18"/>
      <c r="C965" s="36"/>
    </row>
    <row r="966" spans="2:3" x14ac:dyDescent="0.25">
      <c r="B966" s="18"/>
      <c r="C966" s="36"/>
    </row>
    <row r="967" spans="2:3" x14ac:dyDescent="0.25">
      <c r="B967" s="18"/>
      <c r="C967" s="36"/>
    </row>
    <row r="968" spans="2:3" x14ac:dyDescent="0.25">
      <c r="B968" s="18"/>
      <c r="C968" s="36"/>
    </row>
    <row r="969" spans="2:3" x14ac:dyDescent="0.25">
      <c r="B969" s="18"/>
      <c r="C969" s="36"/>
    </row>
    <row r="970" spans="2:3" x14ac:dyDescent="0.25">
      <c r="B970" s="18"/>
      <c r="C970" s="36"/>
    </row>
    <row r="971" spans="2:3" x14ac:dyDescent="0.25">
      <c r="B971" s="18"/>
      <c r="C971" s="36"/>
    </row>
    <row r="972" spans="2:3" x14ac:dyDescent="0.25">
      <c r="B972" s="18"/>
      <c r="C972" s="36"/>
    </row>
    <row r="973" spans="2:3" x14ac:dyDescent="0.25">
      <c r="B973" s="18"/>
      <c r="C973" s="36"/>
    </row>
    <row r="974" spans="2:3" x14ac:dyDescent="0.25">
      <c r="B974" s="18"/>
      <c r="C974" s="36"/>
    </row>
    <row r="975" spans="2:3" x14ac:dyDescent="0.25">
      <c r="B975" s="18"/>
      <c r="C975" s="36"/>
    </row>
    <row r="976" spans="2:3" x14ac:dyDescent="0.25">
      <c r="B976" s="18"/>
      <c r="C976" s="36"/>
    </row>
    <row r="977" spans="2:3" x14ac:dyDescent="0.25">
      <c r="B977" s="18"/>
      <c r="C977" s="36"/>
    </row>
    <row r="978" spans="2:3" x14ac:dyDescent="0.25">
      <c r="B978" s="18"/>
      <c r="C978" s="36"/>
    </row>
    <row r="979" spans="2:3" x14ac:dyDescent="0.25">
      <c r="B979" s="18"/>
      <c r="C979" s="36"/>
    </row>
    <row r="980" spans="2:3" x14ac:dyDescent="0.25">
      <c r="B980" s="18"/>
      <c r="C980" s="36"/>
    </row>
    <row r="981" spans="2:3" x14ac:dyDescent="0.25">
      <c r="B981" s="18"/>
      <c r="C981" s="36"/>
    </row>
    <row r="982" spans="2:3" x14ac:dyDescent="0.25">
      <c r="B982" s="18"/>
      <c r="C982" s="36"/>
    </row>
    <row r="983" spans="2:3" x14ac:dyDescent="0.25">
      <c r="B983" s="18"/>
      <c r="C983" s="36"/>
    </row>
    <row r="984" spans="2:3" x14ac:dyDescent="0.25">
      <c r="B984" s="18"/>
      <c r="C984" s="36"/>
    </row>
    <row r="985" spans="2:3" x14ac:dyDescent="0.25">
      <c r="B985" s="18"/>
      <c r="C985" s="36"/>
    </row>
    <row r="986" spans="2:3" x14ac:dyDescent="0.25">
      <c r="B986" s="18"/>
      <c r="C986" s="36"/>
    </row>
    <row r="987" spans="2:3" x14ac:dyDescent="0.25">
      <c r="B987" s="18"/>
      <c r="C987" s="36"/>
    </row>
    <row r="988" spans="2:3" x14ac:dyDescent="0.25">
      <c r="B988" s="18"/>
      <c r="C988" s="36"/>
    </row>
    <row r="989" spans="2:3" x14ac:dyDescent="0.25">
      <c r="B989" s="18"/>
      <c r="C989" s="36"/>
    </row>
    <row r="990" spans="2:3" x14ac:dyDescent="0.25">
      <c r="B990" s="18"/>
      <c r="C990" s="36"/>
    </row>
    <row r="991" spans="2:3" x14ac:dyDescent="0.25">
      <c r="B991" s="18"/>
      <c r="C991" s="36"/>
    </row>
    <row r="992" spans="2:3" x14ac:dyDescent="0.25">
      <c r="B992" s="18"/>
      <c r="C992" s="36"/>
    </row>
    <row r="993" spans="2:3" x14ac:dyDescent="0.25">
      <c r="B993" s="18"/>
      <c r="C993" s="36"/>
    </row>
    <row r="994" spans="2:3" x14ac:dyDescent="0.25">
      <c r="B994" s="18"/>
      <c r="C994" s="36"/>
    </row>
    <row r="995" spans="2:3" x14ac:dyDescent="0.25">
      <c r="B995" s="18"/>
      <c r="C995" s="36"/>
    </row>
    <row r="996" spans="2:3" x14ac:dyDescent="0.25">
      <c r="B996" s="18"/>
      <c r="C996" s="36"/>
    </row>
    <row r="997" spans="2:3" x14ac:dyDescent="0.25">
      <c r="B997" s="18"/>
      <c r="C997" s="36"/>
    </row>
    <row r="998" spans="2:3" x14ac:dyDescent="0.25">
      <c r="B998" s="18"/>
      <c r="C998" s="36"/>
    </row>
    <row r="999" spans="2:3" x14ac:dyDescent="0.25">
      <c r="B999" s="18"/>
      <c r="C999" s="36"/>
    </row>
    <row r="1000" spans="2:3" x14ac:dyDescent="0.25">
      <c r="B1000" s="18"/>
      <c r="C1000" s="36"/>
    </row>
    <row r="1001" spans="2:3" x14ac:dyDescent="0.25">
      <c r="B1001" s="18"/>
      <c r="C1001" s="36"/>
    </row>
    <row r="1002" spans="2:3" x14ac:dyDescent="0.25">
      <c r="B1002" s="18"/>
      <c r="C1002" s="36"/>
    </row>
    <row r="1003" spans="2:3" x14ac:dyDescent="0.25">
      <c r="B1003" s="18"/>
      <c r="C1003" s="36"/>
    </row>
    <row r="1004" spans="2:3" x14ac:dyDescent="0.25">
      <c r="B1004" s="18"/>
      <c r="C1004" s="36"/>
    </row>
    <row r="1005" spans="2:3" x14ac:dyDescent="0.25">
      <c r="B1005" s="18"/>
      <c r="C1005" s="36"/>
    </row>
    <row r="1006" spans="2:3" x14ac:dyDescent="0.25">
      <c r="B1006" s="18"/>
      <c r="C1006" s="36"/>
    </row>
    <row r="1007" spans="2:3" x14ac:dyDescent="0.25">
      <c r="B1007" s="18"/>
      <c r="C1007" s="36"/>
    </row>
    <row r="1008" spans="2:3" x14ac:dyDescent="0.25">
      <c r="B1008" s="18"/>
      <c r="C1008" s="36"/>
    </row>
    <row r="1009" spans="2:3" x14ac:dyDescent="0.25">
      <c r="B1009" s="18"/>
      <c r="C1009" s="36"/>
    </row>
    <row r="1010" spans="2:3" x14ac:dyDescent="0.25">
      <c r="B1010" s="18"/>
      <c r="C1010" s="36"/>
    </row>
    <row r="1011" spans="2:3" x14ac:dyDescent="0.25">
      <c r="B1011" s="18"/>
      <c r="C1011" s="36"/>
    </row>
    <row r="1012" spans="2:3" x14ac:dyDescent="0.25">
      <c r="B1012" s="18"/>
      <c r="C1012" s="36"/>
    </row>
    <row r="1013" spans="2:3" x14ac:dyDescent="0.25">
      <c r="B1013" s="18"/>
      <c r="C1013" s="36"/>
    </row>
    <row r="1014" spans="2:3" x14ac:dyDescent="0.25">
      <c r="B1014" s="18"/>
      <c r="C1014" s="36"/>
    </row>
    <row r="1015" spans="2:3" x14ac:dyDescent="0.25">
      <c r="B1015" s="18"/>
      <c r="C1015" s="36"/>
    </row>
    <row r="1016" spans="2:3" x14ac:dyDescent="0.25">
      <c r="B1016" s="18"/>
      <c r="C1016" s="36"/>
    </row>
    <row r="1017" spans="2:3" x14ac:dyDescent="0.25">
      <c r="B1017" s="18"/>
      <c r="C1017" s="36"/>
    </row>
    <row r="1018" spans="2:3" x14ac:dyDescent="0.25">
      <c r="B1018" s="18"/>
      <c r="C1018" s="36"/>
    </row>
    <row r="1019" spans="2:3" x14ac:dyDescent="0.25">
      <c r="B1019" s="18"/>
      <c r="C1019" s="36"/>
    </row>
    <row r="1020" spans="2:3" x14ac:dyDescent="0.25">
      <c r="B1020" s="18"/>
      <c r="C1020" s="36"/>
    </row>
    <row r="1021" spans="2:3" x14ac:dyDescent="0.25">
      <c r="B1021" s="18"/>
      <c r="C1021" s="36"/>
    </row>
    <row r="1022" spans="2:3" x14ac:dyDescent="0.25">
      <c r="B1022" s="18"/>
      <c r="C1022" s="36"/>
    </row>
    <row r="1023" spans="2:3" x14ac:dyDescent="0.25">
      <c r="B1023" s="18"/>
      <c r="C1023" s="36"/>
    </row>
    <row r="1024" spans="2:3" x14ac:dyDescent="0.25">
      <c r="B1024" s="18"/>
      <c r="C1024" s="36"/>
    </row>
    <row r="1025" spans="2:3" x14ac:dyDescent="0.25">
      <c r="B1025" s="18"/>
      <c r="C1025" s="36"/>
    </row>
    <row r="1026" spans="2:3" x14ac:dyDescent="0.25">
      <c r="B1026" s="18"/>
      <c r="C1026" s="36"/>
    </row>
    <row r="1027" spans="2:3" x14ac:dyDescent="0.25">
      <c r="B1027" s="18"/>
      <c r="C1027" s="36"/>
    </row>
    <row r="1028" spans="2:3" x14ac:dyDescent="0.25">
      <c r="B1028" s="18"/>
      <c r="C1028" s="36"/>
    </row>
    <row r="1029" spans="2:3" x14ac:dyDescent="0.25">
      <c r="B1029" s="18"/>
      <c r="C1029" s="36"/>
    </row>
    <row r="1030" spans="2:3" x14ac:dyDescent="0.25">
      <c r="B1030" s="18"/>
      <c r="C1030" s="36"/>
    </row>
    <row r="1031" spans="2:3" x14ac:dyDescent="0.25">
      <c r="B1031" s="18"/>
      <c r="C1031" s="36"/>
    </row>
    <row r="1032" spans="2:3" x14ac:dyDescent="0.25">
      <c r="B1032" s="18"/>
      <c r="C1032" s="36"/>
    </row>
    <row r="1033" spans="2:3" x14ac:dyDescent="0.25">
      <c r="B1033" s="18"/>
      <c r="C1033" s="36"/>
    </row>
    <row r="1034" spans="2:3" x14ac:dyDescent="0.25">
      <c r="B1034" s="18"/>
      <c r="C1034" s="36"/>
    </row>
    <row r="1035" spans="2:3" x14ac:dyDescent="0.25">
      <c r="B1035" s="18"/>
      <c r="C1035" s="36"/>
    </row>
    <row r="1036" spans="2:3" x14ac:dyDescent="0.25">
      <c r="B1036" s="18"/>
      <c r="C1036" s="36"/>
    </row>
    <row r="1037" spans="2:3" x14ac:dyDescent="0.25">
      <c r="B1037" s="18"/>
      <c r="C1037" s="36"/>
    </row>
    <row r="1038" spans="2:3" x14ac:dyDescent="0.25">
      <c r="B1038" s="18"/>
      <c r="C1038" s="36"/>
    </row>
    <row r="1039" spans="2:3" x14ac:dyDescent="0.25">
      <c r="B1039" s="18"/>
      <c r="C1039" s="36"/>
    </row>
    <row r="1040" spans="2:3" x14ac:dyDescent="0.25">
      <c r="B1040" s="18"/>
      <c r="C1040" s="36"/>
    </row>
    <row r="1041" spans="2:3" x14ac:dyDescent="0.25">
      <c r="B1041" s="18"/>
      <c r="C1041" s="36"/>
    </row>
    <row r="1042" spans="2:3" x14ac:dyDescent="0.25">
      <c r="B1042" s="18"/>
      <c r="C1042" s="36"/>
    </row>
    <row r="1043" spans="2:3" x14ac:dyDescent="0.25">
      <c r="B1043" s="18"/>
      <c r="C1043" s="36"/>
    </row>
    <row r="1044" spans="2:3" x14ac:dyDescent="0.25">
      <c r="B1044" s="18"/>
      <c r="C1044" s="36"/>
    </row>
    <row r="1045" spans="2:3" x14ac:dyDescent="0.25">
      <c r="B1045" s="18"/>
      <c r="C1045" s="36"/>
    </row>
    <row r="1046" spans="2:3" x14ac:dyDescent="0.25">
      <c r="B1046" s="18"/>
      <c r="C1046" s="36"/>
    </row>
    <row r="1047" spans="2:3" x14ac:dyDescent="0.25">
      <c r="B1047" s="18"/>
      <c r="C1047" s="36"/>
    </row>
    <row r="1048" spans="2:3" x14ac:dyDescent="0.25">
      <c r="B1048" s="18"/>
      <c r="C1048" s="36"/>
    </row>
    <row r="1049" spans="2:3" x14ac:dyDescent="0.25">
      <c r="B1049" s="18"/>
      <c r="C1049" s="36"/>
    </row>
    <row r="1050" spans="2:3" x14ac:dyDescent="0.25">
      <c r="B1050" s="18"/>
      <c r="C1050" s="36"/>
    </row>
    <row r="1051" spans="2:3" x14ac:dyDescent="0.25">
      <c r="B1051" s="18"/>
      <c r="C1051" s="36"/>
    </row>
    <row r="1052" spans="2:3" x14ac:dyDescent="0.25">
      <c r="B1052" s="18"/>
      <c r="C1052" s="36"/>
    </row>
    <row r="1053" spans="2:3" x14ac:dyDescent="0.25">
      <c r="B1053" s="18"/>
      <c r="C1053" s="36"/>
    </row>
    <row r="1054" spans="2:3" x14ac:dyDescent="0.25">
      <c r="B1054" s="18"/>
      <c r="C1054" s="36"/>
    </row>
    <row r="1055" spans="2:3" x14ac:dyDescent="0.25">
      <c r="B1055" s="18"/>
      <c r="C1055" s="36"/>
    </row>
    <row r="1056" spans="2:3" x14ac:dyDescent="0.25">
      <c r="B1056" s="18"/>
      <c r="C1056" s="36"/>
    </row>
    <row r="1057" spans="2:3" x14ac:dyDescent="0.25">
      <c r="B1057" s="18"/>
      <c r="C1057" s="36"/>
    </row>
    <row r="1058" spans="2:3" x14ac:dyDescent="0.25">
      <c r="B1058" s="18"/>
      <c r="C1058" s="36"/>
    </row>
    <row r="1059" spans="2:3" x14ac:dyDescent="0.25">
      <c r="B1059" s="18"/>
      <c r="C1059" s="36"/>
    </row>
    <row r="1060" spans="2:3" x14ac:dyDescent="0.25">
      <c r="B1060" s="18"/>
      <c r="C1060" s="36"/>
    </row>
    <row r="1061" spans="2:3" x14ac:dyDescent="0.25">
      <c r="B1061" s="18"/>
      <c r="C1061" s="36"/>
    </row>
    <row r="1062" spans="2:3" x14ac:dyDescent="0.25">
      <c r="B1062" s="18"/>
      <c r="C1062" s="36"/>
    </row>
    <row r="1063" spans="2:3" x14ac:dyDescent="0.25">
      <c r="B1063" s="18"/>
      <c r="C1063" s="36"/>
    </row>
    <row r="1064" spans="2:3" x14ac:dyDescent="0.25">
      <c r="B1064" s="18"/>
      <c r="C1064" s="36"/>
    </row>
    <row r="1065" spans="2:3" x14ac:dyDescent="0.25">
      <c r="B1065" s="18"/>
      <c r="C1065" s="36"/>
    </row>
    <row r="1066" spans="2:3" x14ac:dyDescent="0.25">
      <c r="B1066" s="18"/>
      <c r="C1066" s="36"/>
    </row>
    <row r="1067" spans="2:3" x14ac:dyDescent="0.25">
      <c r="B1067" s="18"/>
      <c r="C1067" s="36"/>
    </row>
    <row r="1068" spans="2:3" x14ac:dyDescent="0.25">
      <c r="B1068" s="18"/>
      <c r="C1068" s="36"/>
    </row>
    <row r="1069" spans="2:3" x14ac:dyDescent="0.25">
      <c r="B1069" s="18"/>
      <c r="C1069" s="36"/>
    </row>
    <row r="1070" spans="2:3" x14ac:dyDescent="0.25">
      <c r="B1070" s="18"/>
      <c r="C1070" s="36"/>
    </row>
    <row r="1071" spans="2:3" x14ac:dyDescent="0.25">
      <c r="B1071" s="18"/>
      <c r="C1071" s="36"/>
    </row>
    <row r="1072" spans="2:3" x14ac:dyDescent="0.25">
      <c r="B1072" s="18"/>
      <c r="C1072" s="36"/>
    </row>
    <row r="1073" spans="2:3" x14ac:dyDescent="0.25">
      <c r="B1073" s="18"/>
      <c r="C1073" s="36"/>
    </row>
    <row r="1074" spans="2:3" x14ac:dyDescent="0.25">
      <c r="B1074" s="18"/>
      <c r="C1074" s="36"/>
    </row>
    <row r="1075" spans="2:3" x14ac:dyDescent="0.25">
      <c r="B1075" s="18"/>
      <c r="C1075" s="36"/>
    </row>
    <row r="1076" spans="2:3" x14ac:dyDescent="0.25">
      <c r="B1076" s="18"/>
      <c r="C1076" s="36"/>
    </row>
    <row r="1077" spans="2:3" x14ac:dyDescent="0.25">
      <c r="B1077" s="18"/>
      <c r="C1077" s="36"/>
    </row>
    <row r="1078" spans="2:3" x14ac:dyDescent="0.25">
      <c r="B1078" s="18"/>
      <c r="C1078" s="36"/>
    </row>
    <row r="1079" spans="2:3" x14ac:dyDescent="0.25">
      <c r="B1079" s="18"/>
      <c r="C1079" s="36"/>
    </row>
    <row r="1080" spans="2:3" x14ac:dyDescent="0.25">
      <c r="B1080" s="18"/>
      <c r="C1080" s="36"/>
    </row>
    <row r="1081" spans="2:3" x14ac:dyDescent="0.25">
      <c r="B1081" s="18"/>
      <c r="C1081" s="36"/>
    </row>
    <row r="1082" spans="2:3" x14ac:dyDescent="0.25">
      <c r="B1082" s="18"/>
      <c r="C1082" s="36"/>
    </row>
    <row r="1083" spans="2:3" x14ac:dyDescent="0.25">
      <c r="B1083" s="18"/>
      <c r="C1083" s="36"/>
    </row>
    <row r="1084" spans="2:3" x14ac:dyDescent="0.25">
      <c r="B1084" s="18"/>
      <c r="C1084" s="36"/>
    </row>
    <row r="1085" spans="2:3" x14ac:dyDescent="0.25">
      <c r="B1085" s="18"/>
      <c r="C1085" s="36"/>
    </row>
    <row r="1086" spans="2:3" x14ac:dyDescent="0.25">
      <c r="B1086" s="18"/>
      <c r="C1086" s="36"/>
    </row>
    <row r="1087" spans="2:3" x14ac:dyDescent="0.25">
      <c r="B1087" s="18"/>
      <c r="C1087" s="36"/>
    </row>
    <row r="1088" spans="2:3" x14ac:dyDescent="0.25">
      <c r="B1088" s="18"/>
      <c r="C1088" s="36"/>
    </row>
    <row r="1089" spans="2:3" x14ac:dyDescent="0.25">
      <c r="B1089" s="18"/>
      <c r="C1089" s="36"/>
    </row>
    <row r="1090" spans="2:3" x14ac:dyDescent="0.25">
      <c r="B1090" s="18"/>
      <c r="C1090" s="36"/>
    </row>
    <row r="1091" spans="2:3" x14ac:dyDescent="0.25">
      <c r="B1091" s="18"/>
      <c r="C1091" s="36"/>
    </row>
    <row r="1092" spans="2:3" x14ac:dyDescent="0.25">
      <c r="B1092" s="18"/>
      <c r="C1092" s="36"/>
    </row>
    <row r="1093" spans="2:3" x14ac:dyDescent="0.25">
      <c r="B1093" s="18"/>
      <c r="C1093" s="36"/>
    </row>
    <row r="1094" spans="2:3" x14ac:dyDescent="0.25">
      <c r="B1094" s="18"/>
      <c r="C1094" s="36"/>
    </row>
    <row r="1095" spans="2:3" x14ac:dyDescent="0.25">
      <c r="B1095" s="18"/>
      <c r="C1095" s="36"/>
    </row>
    <row r="1096" spans="2:3" x14ac:dyDescent="0.25">
      <c r="B1096" s="18"/>
      <c r="C1096" s="36"/>
    </row>
    <row r="1097" spans="2:3" x14ac:dyDescent="0.25">
      <c r="B1097" s="18"/>
      <c r="C1097" s="36"/>
    </row>
    <row r="1098" spans="2:3" x14ac:dyDescent="0.25">
      <c r="B1098" s="18"/>
      <c r="C1098" s="36"/>
    </row>
    <row r="1099" spans="2:3" x14ac:dyDescent="0.25">
      <c r="B1099" s="18"/>
      <c r="C1099" s="36"/>
    </row>
    <row r="1100" spans="2:3" x14ac:dyDescent="0.25">
      <c r="B1100" s="18"/>
      <c r="C1100" s="36"/>
    </row>
    <row r="1101" spans="2:3" x14ac:dyDescent="0.25">
      <c r="B1101" s="18"/>
      <c r="C1101" s="36"/>
    </row>
    <row r="1102" spans="2:3" x14ac:dyDescent="0.25">
      <c r="B1102" s="18"/>
      <c r="C1102" s="36"/>
    </row>
    <row r="1103" spans="2:3" x14ac:dyDescent="0.25">
      <c r="B1103" s="18"/>
      <c r="C1103" s="36"/>
    </row>
    <row r="1104" spans="2:3" x14ac:dyDescent="0.25">
      <c r="B1104" s="18"/>
      <c r="C1104" s="36"/>
    </row>
    <row r="1105" spans="2:3" x14ac:dyDescent="0.25">
      <c r="B1105" s="18"/>
      <c r="C1105" s="36"/>
    </row>
    <row r="1106" spans="2:3" x14ac:dyDescent="0.25">
      <c r="B1106" s="18"/>
      <c r="C1106" s="36"/>
    </row>
    <row r="1107" spans="2:3" x14ac:dyDescent="0.25">
      <c r="B1107" s="18"/>
      <c r="C1107" s="36"/>
    </row>
    <row r="1108" spans="2:3" x14ac:dyDescent="0.25">
      <c r="B1108" s="18"/>
      <c r="C1108" s="36"/>
    </row>
    <row r="1109" spans="2:3" x14ac:dyDescent="0.25">
      <c r="B1109" s="18"/>
      <c r="C1109" s="36"/>
    </row>
    <row r="1110" spans="2:3" x14ac:dyDescent="0.25">
      <c r="B1110" s="18"/>
      <c r="C1110" s="36"/>
    </row>
    <row r="1111" spans="2:3" x14ac:dyDescent="0.25">
      <c r="B1111" s="18"/>
      <c r="C1111" s="36"/>
    </row>
    <row r="1112" spans="2:3" x14ac:dyDescent="0.25">
      <c r="B1112" s="18"/>
      <c r="C1112" s="36"/>
    </row>
    <row r="1113" spans="2:3" x14ac:dyDescent="0.25">
      <c r="B1113" s="18"/>
      <c r="C1113" s="36"/>
    </row>
    <row r="1114" spans="2:3" x14ac:dyDescent="0.25">
      <c r="B1114" s="18"/>
      <c r="C1114" s="36"/>
    </row>
    <row r="1115" spans="2:3" x14ac:dyDescent="0.25">
      <c r="B1115" s="18"/>
      <c r="C1115" s="36"/>
    </row>
    <row r="1116" spans="2:3" x14ac:dyDescent="0.25">
      <c r="B1116" s="18"/>
      <c r="C1116" s="36"/>
    </row>
    <row r="1117" spans="2:3" x14ac:dyDescent="0.25">
      <c r="B1117" s="18"/>
      <c r="C1117" s="36"/>
    </row>
    <row r="1118" spans="2:3" x14ac:dyDescent="0.25">
      <c r="B1118" s="18"/>
      <c r="C1118" s="36"/>
    </row>
    <row r="1119" spans="2:3" x14ac:dyDescent="0.25">
      <c r="B1119" s="18"/>
      <c r="C1119" s="36"/>
    </row>
    <row r="1120" spans="2:3" x14ac:dyDescent="0.25">
      <c r="B1120" s="18"/>
      <c r="C1120" s="36"/>
    </row>
    <row r="1121" spans="2:3" x14ac:dyDescent="0.25">
      <c r="B1121" s="18"/>
      <c r="C1121" s="36"/>
    </row>
    <row r="1122" spans="2:3" x14ac:dyDescent="0.25">
      <c r="B1122" s="18"/>
      <c r="C1122" s="36"/>
    </row>
    <row r="1123" spans="2:3" x14ac:dyDescent="0.25">
      <c r="B1123" s="18"/>
      <c r="C1123" s="36"/>
    </row>
    <row r="1124" spans="2:3" x14ac:dyDescent="0.25">
      <c r="B1124" s="18"/>
      <c r="C1124" s="36"/>
    </row>
    <row r="1125" spans="2:3" x14ac:dyDescent="0.25">
      <c r="B1125" s="18"/>
      <c r="C1125" s="36"/>
    </row>
    <row r="1126" spans="2:3" x14ac:dyDescent="0.25">
      <c r="B1126" s="18"/>
      <c r="C1126" s="36"/>
    </row>
    <row r="1127" spans="2:3" x14ac:dyDescent="0.25">
      <c r="B1127" s="18"/>
      <c r="C1127" s="36"/>
    </row>
    <row r="1128" spans="2:3" x14ac:dyDescent="0.25">
      <c r="B1128" s="18"/>
      <c r="C1128" s="36"/>
    </row>
    <row r="1129" spans="2:3" x14ac:dyDescent="0.25">
      <c r="B1129" s="18"/>
      <c r="C1129" s="36"/>
    </row>
    <row r="1130" spans="2:3" x14ac:dyDescent="0.25">
      <c r="B1130" s="18"/>
      <c r="C1130" s="36"/>
    </row>
    <row r="1131" spans="2:3" x14ac:dyDescent="0.25">
      <c r="B1131" s="18"/>
      <c r="C1131" s="36"/>
    </row>
    <row r="1132" spans="2:3" x14ac:dyDescent="0.25">
      <c r="B1132" s="18"/>
      <c r="C1132" s="36"/>
    </row>
    <row r="1133" spans="2:3" x14ac:dyDescent="0.25">
      <c r="B1133" s="18"/>
      <c r="C1133" s="36"/>
    </row>
    <row r="1134" spans="2:3" x14ac:dyDescent="0.25">
      <c r="B1134" s="18"/>
      <c r="C1134" s="36"/>
    </row>
    <row r="1135" spans="2:3" x14ac:dyDescent="0.25">
      <c r="B1135" s="18"/>
      <c r="C1135" s="36"/>
    </row>
    <row r="1136" spans="2:3" x14ac:dyDescent="0.25">
      <c r="B1136" s="18"/>
      <c r="C1136" s="36"/>
    </row>
    <row r="1137" spans="2:3" x14ac:dyDescent="0.25">
      <c r="B1137" s="18"/>
      <c r="C1137" s="36"/>
    </row>
    <row r="1138" spans="2:3" x14ac:dyDescent="0.25">
      <c r="B1138" s="18"/>
      <c r="C1138" s="36"/>
    </row>
    <row r="1139" spans="2:3" x14ac:dyDescent="0.25">
      <c r="B1139" s="18"/>
      <c r="C1139" s="36"/>
    </row>
    <row r="1140" spans="2:3" x14ac:dyDescent="0.25">
      <c r="B1140" s="18"/>
      <c r="C1140" s="36"/>
    </row>
    <row r="1141" spans="2:3" x14ac:dyDescent="0.25">
      <c r="B1141" s="18"/>
      <c r="C1141" s="36"/>
    </row>
    <row r="1142" spans="2:3" x14ac:dyDescent="0.25">
      <c r="B1142" s="18"/>
      <c r="C1142" s="36"/>
    </row>
    <row r="1143" spans="2:3" x14ac:dyDescent="0.25">
      <c r="B1143" s="18"/>
      <c r="C1143" s="36"/>
    </row>
    <row r="1144" spans="2:3" x14ac:dyDescent="0.25">
      <c r="B1144" s="18"/>
      <c r="C1144" s="36"/>
    </row>
    <row r="1145" spans="2:3" x14ac:dyDescent="0.25">
      <c r="B1145" s="18"/>
      <c r="C1145" s="36"/>
    </row>
    <row r="1146" spans="2:3" x14ac:dyDescent="0.25">
      <c r="B1146" s="18"/>
      <c r="C1146" s="36"/>
    </row>
    <row r="1147" spans="2:3" x14ac:dyDescent="0.25">
      <c r="B1147" s="18"/>
      <c r="C1147" s="36"/>
    </row>
    <row r="1148" spans="2:3" x14ac:dyDescent="0.25">
      <c r="B1148" s="18"/>
      <c r="C1148" s="36"/>
    </row>
    <row r="1149" spans="2:3" x14ac:dyDescent="0.25">
      <c r="B1149" s="18"/>
      <c r="C1149" s="36"/>
    </row>
    <row r="1150" spans="2:3" x14ac:dyDescent="0.25">
      <c r="B1150" s="18"/>
      <c r="C1150" s="36"/>
    </row>
    <row r="1151" spans="2:3" x14ac:dyDescent="0.25">
      <c r="B1151" s="18"/>
      <c r="C1151" s="36"/>
    </row>
    <row r="1152" spans="2:3" x14ac:dyDescent="0.25">
      <c r="B1152" s="18"/>
      <c r="C1152" s="36"/>
    </row>
    <row r="1153" spans="2:3" x14ac:dyDescent="0.25">
      <c r="B1153" s="18"/>
      <c r="C1153" s="36"/>
    </row>
    <row r="1154" spans="2:3" x14ac:dyDescent="0.25">
      <c r="B1154" s="18"/>
      <c r="C1154" s="36"/>
    </row>
    <row r="1155" spans="2:3" x14ac:dyDescent="0.25">
      <c r="B1155" s="18"/>
      <c r="C1155" s="36"/>
    </row>
    <row r="1156" spans="2:3" x14ac:dyDescent="0.25">
      <c r="B1156" s="18"/>
      <c r="C1156" s="36"/>
    </row>
    <row r="1157" spans="2:3" x14ac:dyDescent="0.25">
      <c r="B1157" s="18"/>
      <c r="C1157" s="36"/>
    </row>
    <row r="1158" spans="2:3" x14ac:dyDescent="0.25">
      <c r="B1158" s="18"/>
      <c r="C1158" s="36"/>
    </row>
    <row r="1159" spans="2:3" x14ac:dyDescent="0.25">
      <c r="B1159" s="18"/>
      <c r="C1159" s="36"/>
    </row>
    <row r="1160" spans="2:3" x14ac:dyDescent="0.25">
      <c r="B1160" s="18"/>
      <c r="C1160" s="36"/>
    </row>
    <row r="1161" spans="2:3" x14ac:dyDescent="0.25">
      <c r="B1161" s="18"/>
      <c r="C1161" s="36"/>
    </row>
    <row r="1162" spans="2:3" x14ac:dyDescent="0.25">
      <c r="B1162" s="18"/>
      <c r="C1162" s="36"/>
    </row>
    <row r="1163" spans="2:3" x14ac:dyDescent="0.25">
      <c r="B1163" s="18"/>
      <c r="C1163" s="36"/>
    </row>
    <row r="1164" spans="2:3" x14ac:dyDescent="0.25">
      <c r="B1164" s="18"/>
      <c r="C1164" s="36"/>
    </row>
    <row r="1165" spans="2:3" x14ac:dyDescent="0.25">
      <c r="B1165" s="18"/>
      <c r="C1165" s="36"/>
    </row>
    <row r="1166" spans="2:3" x14ac:dyDescent="0.25">
      <c r="B1166" s="18"/>
      <c r="C1166" s="36"/>
    </row>
    <row r="1167" spans="2:3" x14ac:dyDescent="0.25">
      <c r="B1167" s="18"/>
      <c r="C1167" s="36"/>
    </row>
    <row r="1168" spans="2:3" x14ac:dyDescent="0.25">
      <c r="B1168" s="18"/>
      <c r="C1168" s="36"/>
    </row>
    <row r="1169" spans="2:3" x14ac:dyDescent="0.25">
      <c r="B1169" s="18"/>
      <c r="C1169" s="36"/>
    </row>
    <row r="1170" spans="2:3" x14ac:dyDescent="0.25">
      <c r="B1170" s="18"/>
      <c r="C1170" s="36"/>
    </row>
    <row r="1171" spans="2:3" x14ac:dyDescent="0.25">
      <c r="B1171" s="18"/>
      <c r="C1171" s="36"/>
    </row>
    <row r="1172" spans="2:3" x14ac:dyDescent="0.25">
      <c r="B1172" s="18"/>
      <c r="C1172" s="36"/>
    </row>
    <row r="1173" spans="2:3" x14ac:dyDescent="0.25">
      <c r="B1173" s="18"/>
      <c r="C1173" s="36"/>
    </row>
    <row r="1174" spans="2:3" x14ac:dyDescent="0.25">
      <c r="B1174" s="18"/>
      <c r="C1174" s="36"/>
    </row>
    <row r="1175" spans="2:3" x14ac:dyDescent="0.25">
      <c r="B1175" s="18"/>
      <c r="C1175" s="36"/>
    </row>
    <row r="1176" spans="2:3" x14ac:dyDescent="0.25">
      <c r="B1176" s="18"/>
      <c r="C1176" s="36"/>
    </row>
    <row r="1177" spans="2:3" x14ac:dyDescent="0.25">
      <c r="B1177" s="18"/>
      <c r="C1177" s="36"/>
    </row>
    <row r="1178" spans="2:3" x14ac:dyDescent="0.25">
      <c r="B1178" s="18"/>
      <c r="C1178" s="36"/>
    </row>
    <row r="1179" spans="2:3" x14ac:dyDescent="0.25">
      <c r="B1179" s="18"/>
      <c r="C1179" s="36"/>
    </row>
    <row r="1180" spans="2:3" x14ac:dyDescent="0.25">
      <c r="B1180" s="18"/>
      <c r="C1180" s="36"/>
    </row>
    <row r="1181" spans="2:3" x14ac:dyDescent="0.25">
      <c r="B1181" s="18"/>
      <c r="C1181" s="36"/>
    </row>
    <row r="1182" spans="2:3" x14ac:dyDescent="0.25">
      <c r="B1182" s="18"/>
      <c r="C1182" s="36"/>
    </row>
    <row r="1183" spans="2:3" x14ac:dyDescent="0.25">
      <c r="B1183" s="18"/>
      <c r="C1183" s="36"/>
    </row>
    <row r="1184" spans="2:3" x14ac:dyDescent="0.25">
      <c r="B1184" s="18"/>
      <c r="C1184" s="36"/>
    </row>
    <row r="1185" spans="2:3" x14ac:dyDescent="0.25">
      <c r="B1185" s="18"/>
      <c r="C1185" s="36"/>
    </row>
    <row r="1186" spans="2:3" x14ac:dyDescent="0.25">
      <c r="B1186" s="18"/>
      <c r="C1186" s="36"/>
    </row>
    <row r="1187" spans="2:3" x14ac:dyDescent="0.25">
      <c r="B1187" s="18"/>
      <c r="C1187" s="36"/>
    </row>
    <row r="1188" spans="2:3" x14ac:dyDescent="0.25">
      <c r="B1188" s="18"/>
      <c r="C1188" s="36"/>
    </row>
    <row r="1189" spans="2:3" x14ac:dyDescent="0.25">
      <c r="B1189" s="18"/>
      <c r="C1189" s="36"/>
    </row>
    <row r="1190" spans="2:3" x14ac:dyDescent="0.25">
      <c r="B1190" s="18"/>
      <c r="C1190" s="36"/>
    </row>
    <row r="1191" spans="2:3" x14ac:dyDescent="0.25">
      <c r="B1191" s="18"/>
      <c r="C1191" s="36"/>
    </row>
    <row r="1192" spans="2:3" x14ac:dyDescent="0.25">
      <c r="B1192" s="18"/>
      <c r="C1192" s="36"/>
    </row>
    <row r="1193" spans="2:3" x14ac:dyDescent="0.25">
      <c r="B1193" s="18"/>
      <c r="C1193" s="36"/>
    </row>
    <row r="1194" spans="2:3" x14ac:dyDescent="0.25">
      <c r="B1194" s="18"/>
      <c r="C1194" s="36"/>
    </row>
    <row r="1195" spans="2:3" x14ac:dyDescent="0.25">
      <c r="B1195" s="18"/>
      <c r="C1195" s="36"/>
    </row>
    <row r="1196" spans="2:3" x14ac:dyDescent="0.25">
      <c r="B1196" s="18"/>
      <c r="C1196" s="36"/>
    </row>
    <row r="1197" spans="2:3" x14ac:dyDescent="0.25">
      <c r="B1197" s="18"/>
      <c r="C1197" s="36"/>
    </row>
    <row r="1198" spans="2:3" x14ac:dyDescent="0.25">
      <c r="B1198" s="18"/>
      <c r="C1198" s="36"/>
    </row>
    <row r="1199" spans="2:3" x14ac:dyDescent="0.25">
      <c r="B1199" s="18"/>
      <c r="C1199" s="36"/>
    </row>
    <row r="1200" spans="2:3" x14ac:dyDescent="0.25">
      <c r="B1200" s="18"/>
      <c r="C1200" s="36"/>
    </row>
    <row r="1201" spans="2:3" x14ac:dyDescent="0.25">
      <c r="B1201" s="18"/>
      <c r="C1201" s="36"/>
    </row>
    <row r="1202" spans="2:3" x14ac:dyDescent="0.25">
      <c r="B1202" s="18"/>
      <c r="C1202" s="36"/>
    </row>
    <row r="1203" spans="2:3" x14ac:dyDescent="0.25">
      <c r="B1203" s="18"/>
      <c r="C1203" s="36"/>
    </row>
    <row r="1204" spans="2:3" x14ac:dyDescent="0.25">
      <c r="B1204" s="18"/>
      <c r="C1204" s="36"/>
    </row>
    <row r="1205" spans="2:3" x14ac:dyDescent="0.25">
      <c r="B1205" s="18"/>
      <c r="C1205" s="36"/>
    </row>
    <row r="1206" spans="2:3" x14ac:dyDescent="0.25">
      <c r="B1206" s="18"/>
      <c r="C1206" s="36"/>
    </row>
    <row r="1207" spans="2:3" x14ac:dyDescent="0.25">
      <c r="B1207" s="18"/>
      <c r="C1207" s="36"/>
    </row>
    <row r="1208" spans="2:3" x14ac:dyDescent="0.25">
      <c r="B1208" s="18"/>
      <c r="C1208" s="36"/>
    </row>
    <row r="1209" spans="2:3" x14ac:dyDescent="0.25">
      <c r="B1209" s="18"/>
      <c r="C1209" s="36"/>
    </row>
    <row r="1210" spans="2:3" x14ac:dyDescent="0.25">
      <c r="B1210" s="18"/>
      <c r="C1210" s="36"/>
    </row>
    <row r="1211" spans="2:3" x14ac:dyDescent="0.25">
      <c r="B1211" s="18"/>
      <c r="C1211" s="36"/>
    </row>
    <row r="1212" spans="2:3" x14ac:dyDescent="0.25">
      <c r="B1212" s="18"/>
      <c r="C1212" s="36"/>
    </row>
    <row r="1213" spans="2:3" x14ac:dyDescent="0.25">
      <c r="B1213" s="18"/>
      <c r="C1213" s="36"/>
    </row>
    <row r="1214" spans="2:3" x14ac:dyDescent="0.25">
      <c r="B1214" s="18"/>
      <c r="C1214" s="36"/>
    </row>
    <row r="1215" spans="2:3" x14ac:dyDescent="0.25">
      <c r="B1215" s="18"/>
      <c r="C1215" s="36"/>
    </row>
    <row r="1216" spans="2:3" x14ac:dyDescent="0.25">
      <c r="B1216" s="18"/>
      <c r="C1216" s="36"/>
    </row>
    <row r="1217" spans="2:3" x14ac:dyDescent="0.25">
      <c r="B1217" s="18"/>
      <c r="C1217" s="36"/>
    </row>
    <row r="1218" spans="2:3" x14ac:dyDescent="0.25">
      <c r="B1218" s="18"/>
      <c r="C1218" s="36"/>
    </row>
    <row r="1219" spans="2:3" x14ac:dyDescent="0.25">
      <c r="B1219" s="18"/>
      <c r="C1219" s="36"/>
    </row>
    <row r="1220" spans="2:3" x14ac:dyDescent="0.25">
      <c r="B1220" s="18"/>
      <c r="C1220" s="36"/>
    </row>
    <row r="1221" spans="2:3" x14ac:dyDescent="0.25">
      <c r="B1221" s="18"/>
      <c r="C1221" s="36"/>
    </row>
    <row r="1222" spans="2:3" x14ac:dyDescent="0.25">
      <c r="B1222" s="18"/>
      <c r="C1222" s="36"/>
    </row>
    <row r="1223" spans="2:3" x14ac:dyDescent="0.25">
      <c r="B1223" s="18"/>
      <c r="C1223" s="36"/>
    </row>
    <row r="1224" spans="2:3" x14ac:dyDescent="0.25">
      <c r="B1224" s="18"/>
      <c r="C1224" s="36"/>
    </row>
    <row r="1225" spans="2:3" x14ac:dyDescent="0.25">
      <c r="B1225" s="18"/>
      <c r="C1225" s="36"/>
    </row>
    <row r="1226" spans="2:3" x14ac:dyDescent="0.25">
      <c r="B1226" s="18"/>
      <c r="C1226" s="36"/>
    </row>
    <row r="1227" spans="2:3" x14ac:dyDescent="0.25">
      <c r="B1227" s="18"/>
      <c r="C1227" s="36"/>
    </row>
    <row r="1228" spans="2:3" x14ac:dyDescent="0.25">
      <c r="B1228" s="18"/>
      <c r="C1228" s="36"/>
    </row>
    <row r="1229" spans="2:3" x14ac:dyDescent="0.25">
      <c r="B1229" s="18"/>
      <c r="C1229" s="36"/>
    </row>
    <row r="1230" spans="2:3" x14ac:dyDescent="0.25">
      <c r="B1230" s="18"/>
      <c r="C1230" s="36"/>
    </row>
    <row r="1231" spans="2:3" x14ac:dyDescent="0.25">
      <c r="B1231" s="18"/>
      <c r="C1231" s="36"/>
    </row>
    <row r="1232" spans="2:3" x14ac:dyDescent="0.25">
      <c r="B1232" s="18"/>
      <c r="C1232" s="36"/>
    </row>
    <row r="1233" spans="2:3" x14ac:dyDescent="0.25">
      <c r="B1233" s="18"/>
      <c r="C1233" s="36"/>
    </row>
    <row r="1234" spans="2:3" x14ac:dyDescent="0.25">
      <c r="B1234" s="18"/>
      <c r="C1234" s="36"/>
    </row>
    <row r="1235" spans="2:3" x14ac:dyDescent="0.25">
      <c r="B1235" s="18"/>
      <c r="C1235" s="36"/>
    </row>
    <row r="1236" spans="2:3" x14ac:dyDescent="0.25">
      <c r="B1236" s="18"/>
      <c r="C1236" s="36"/>
    </row>
    <row r="1237" spans="2:3" x14ac:dyDescent="0.25">
      <c r="B1237" s="18"/>
      <c r="C1237" s="36"/>
    </row>
    <row r="1238" spans="2:3" x14ac:dyDescent="0.25">
      <c r="B1238" s="18"/>
      <c r="C1238" s="36"/>
    </row>
    <row r="1239" spans="2:3" x14ac:dyDescent="0.25">
      <c r="B1239" s="18"/>
      <c r="C1239" s="36"/>
    </row>
    <row r="1240" spans="2:3" x14ac:dyDescent="0.25">
      <c r="B1240" s="18"/>
      <c r="C1240" s="36"/>
    </row>
    <row r="1241" spans="2:3" x14ac:dyDescent="0.25">
      <c r="B1241" s="18"/>
      <c r="C1241" s="36"/>
    </row>
    <row r="1242" spans="2:3" x14ac:dyDescent="0.25">
      <c r="B1242" s="18"/>
      <c r="C1242" s="36"/>
    </row>
    <row r="1243" spans="2:3" x14ac:dyDescent="0.25">
      <c r="B1243" s="18"/>
      <c r="C1243" s="36"/>
    </row>
    <row r="1244" spans="2:3" x14ac:dyDescent="0.25">
      <c r="B1244" s="18"/>
      <c r="C1244" s="36"/>
    </row>
    <row r="1245" spans="2:3" x14ac:dyDescent="0.25">
      <c r="B1245" s="18"/>
      <c r="C1245" s="36"/>
    </row>
    <row r="1246" spans="2:3" x14ac:dyDescent="0.25">
      <c r="B1246" s="18"/>
      <c r="C1246" s="36"/>
    </row>
    <row r="1247" spans="2:3" x14ac:dyDescent="0.25">
      <c r="B1247" s="18"/>
      <c r="C1247" s="36"/>
    </row>
    <row r="1248" spans="2:3" x14ac:dyDescent="0.25">
      <c r="B1248" s="18"/>
      <c r="C1248" s="36"/>
    </row>
    <row r="1249" spans="2:3" x14ac:dyDescent="0.25">
      <c r="B1249" s="18"/>
      <c r="C1249" s="36"/>
    </row>
    <row r="1250" spans="2:3" x14ac:dyDescent="0.25">
      <c r="B1250" s="18"/>
      <c r="C1250" s="36"/>
    </row>
    <row r="1251" spans="2:3" x14ac:dyDescent="0.25">
      <c r="B1251" s="18"/>
      <c r="C1251" s="36"/>
    </row>
    <row r="1252" spans="2:3" x14ac:dyDescent="0.25">
      <c r="B1252" s="18"/>
      <c r="C1252" s="36"/>
    </row>
    <row r="1253" spans="2:3" x14ac:dyDescent="0.25">
      <c r="B1253" s="18"/>
      <c r="C1253" s="36"/>
    </row>
    <row r="1254" spans="2:3" x14ac:dyDescent="0.25">
      <c r="B1254" s="18"/>
      <c r="C1254" s="36"/>
    </row>
    <row r="1255" spans="2:3" x14ac:dyDescent="0.25">
      <c r="B1255" s="18"/>
      <c r="C1255" s="36"/>
    </row>
    <row r="1256" spans="2:3" x14ac:dyDescent="0.25">
      <c r="B1256" s="18"/>
      <c r="C1256" s="36"/>
    </row>
    <row r="1257" spans="2:3" x14ac:dyDescent="0.25">
      <c r="B1257" s="18"/>
      <c r="C1257" s="36"/>
    </row>
    <row r="1258" spans="2:3" x14ac:dyDescent="0.25">
      <c r="B1258" s="18"/>
      <c r="C1258" s="36"/>
    </row>
    <row r="1259" spans="2:3" x14ac:dyDescent="0.25">
      <c r="B1259" s="18"/>
      <c r="C1259" s="36"/>
    </row>
    <row r="1260" spans="2:3" x14ac:dyDescent="0.25">
      <c r="B1260" s="18"/>
      <c r="C1260" s="36"/>
    </row>
    <row r="1261" spans="2:3" x14ac:dyDescent="0.25">
      <c r="B1261" s="18"/>
      <c r="C1261" s="36"/>
    </row>
    <row r="1262" spans="2:3" x14ac:dyDescent="0.25">
      <c r="B1262" s="18"/>
      <c r="C1262" s="36"/>
    </row>
    <row r="1263" spans="2:3" x14ac:dyDescent="0.25">
      <c r="B1263" s="18"/>
      <c r="C1263" s="36"/>
    </row>
    <row r="1264" spans="2:3" x14ac:dyDescent="0.25">
      <c r="B1264" s="18"/>
      <c r="C1264" s="36"/>
    </row>
    <row r="1265" spans="2:3" x14ac:dyDescent="0.25">
      <c r="B1265" s="18"/>
      <c r="C1265" s="36"/>
    </row>
    <row r="1266" spans="2:3" x14ac:dyDescent="0.25">
      <c r="B1266" s="18"/>
      <c r="C1266" s="36"/>
    </row>
    <row r="1267" spans="2:3" x14ac:dyDescent="0.25">
      <c r="B1267" s="18"/>
      <c r="C1267" s="36"/>
    </row>
    <row r="1268" spans="2:3" x14ac:dyDescent="0.25">
      <c r="B1268" s="18"/>
      <c r="C1268" s="36"/>
    </row>
    <row r="1269" spans="2:3" x14ac:dyDescent="0.25">
      <c r="B1269" s="18"/>
      <c r="C1269" s="36"/>
    </row>
    <row r="1270" spans="2:3" x14ac:dyDescent="0.25">
      <c r="B1270" s="18"/>
      <c r="C1270" s="36"/>
    </row>
    <row r="1271" spans="2:3" x14ac:dyDescent="0.25">
      <c r="B1271" s="18"/>
      <c r="C1271" s="36"/>
    </row>
    <row r="1272" spans="2:3" x14ac:dyDescent="0.25">
      <c r="B1272" s="18"/>
      <c r="C1272" s="36"/>
    </row>
    <row r="1273" spans="2:3" x14ac:dyDescent="0.25">
      <c r="B1273" s="18"/>
      <c r="C1273" s="36"/>
    </row>
    <row r="1274" spans="2:3" x14ac:dyDescent="0.25">
      <c r="B1274" s="18"/>
      <c r="C1274" s="36"/>
    </row>
    <row r="1275" spans="2:3" x14ac:dyDescent="0.25">
      <c r="B1275" s="18"/>
      <c r="C1275" s="36"/>
    </row>
    <row r="1276" spans="2:3" x14ac:dyDescent="0.25">
      <c r="B1276" s="18"/>
      <c r="C1276" s="36"/>
    </row>
    <row r="1277" spans="2:3" x14ac:dyDescent="0.25">
      <c r="B1277" s="18"/>
      <c r="C1277" s="36"/>
    </row>
    <row r="1278" spans="2:3" x14ac:dyDescent="0.25">
      <c r="B1278" s="18"/>
      <c r="C1278" s="36"/>
    </row>
    <row r="1279" spans="2:3" x14ac:dyDescent="0.25">
      <c r="B1279" s="18"/>
      <c r="C1279" s="36"/>
    </row>
    <row r="1280" spans="2:3" x14ac:dyDescent="0.25">
      <c r="B1280" s="18"/>
      <c r="C1280" s="36"/>
    </row>
    <row r="1281" spans="2:3" x14ac:dyDescent="0.25">
      <c r="B1281" s="18"/>
      <c r="C1281" s="36"/>
    </row>
    <row r="1282" spans="2:3" x14ac:dyDescent="0.25">
      <c r="B1282" s="18"/>
      <c r="C1282" s="36"/>
    </row>
    <row r="1283" spans="2:3" x14ac:dyDescent="0.25">
      <c r="B1283" s="18"/>
      <c r="C1283" s="36"/>
    </row>
    <row r="1284" spans="2:3" x14ac:dyDescent="0.25">
      <c r="B1284" s="18"/>
      <c r="C1284" s="36"/>
    </row>
    <row r="1285" spans="2:3" x14ac:dyDescent="0.25">
      <c r="B1285" s="18"/>
      <c r="C1285" s="36"/>
    </row>
    <row r="1286" spans="2:3" x14ac:dyDescent="0.25">
      <c r="B1286" s="18"/>
      <c r="C1286" s="36"/>
    </row>
    <row r="1287" spans="2:3" x14ac:dyDescent="0.25">
      <c r="B1287" s="18"/>
      <c r="C1287" s="36"/>
    </row>
    <row r="1288" spans="2:3" x14ac:dyDescent="0.25">
      <c r="B1288" s="18"/>
      <c r="C1288" s="36"/>
    </row>
    <row r="1289" spans="2:3" x14ac:dyDescent="0.25">
      <c r="B1289" s="18"/>
      <c r="C1289" s="36"/>
    </row>
    <row r="1290" spans="2:3" x14ac:dyDescent="0.25">
      <c r="B1290" s="18"/>
      <c r="C1290" s="36"/>
    </row>
    <row r="1291" spans="2:3" x14ac:dyDescent="0.25">
      <c r="B1291" s="18"/>
      <c r="C1291" s="36"/>
    </row>
    <row r="1292" spans="2:3" x14ac:dyDescent="0.25">
      <c r="B1292" s="18"/>
      <c r="C1292" s="36"/>
    </row>
    <row r="1293" spans="2:3" x14ac:dyDescent="0.25">
      <c r="B1293" s="18"/>
      <c r="C1293" s="36"/>
    </row>
    <row r="1294" spans="2:3" x14ac:dyDescent="0.25">
      <c r="B1294" s="18"/>
      <c r="C1294" s="36"/>
    </row>
    <row r="1295" spans="2:3" x14ac:dyDescent="0.25">
      <c r="B1295" s="18"/>
      <c r="C1295" s="36"/>
    </row>
    <row r="1296" spans="2:3" x14ac:dyDescent="0.25">
      <c r="B1296" s="18"/>
      <c r="C1296" s="36"/>
    </row>
    <row r="1297" spans="2:3" x14ac:dyDescent="0.25">
      <c r="B1297" s="18"/>
      <c r="C1297" s="36"/>
    </row>
    <row r="1298" spans="2:3" x14ac:dyDescent="0.25">
      <c r="B1298" s="18"/>
      <c r="C1298" s="36"/>
    </row>
    <row r="1299" spans="2:3" x14ac:dyDescent="0.25">
      <c r="B1299" s="18"/>
      <c r="C1299" s="36"/>
    </row>
    <row r="1300" spans="2:3" x14ac:dyDescent="0.25">
      <c r="B1300" s="18"/>
      <c r="C1300" s="36"/>
    </row>
    <row r="1301" spans="2:3" x14ac:dyDescent="0.25">
      <c r="B1301" s="18"/>
      <c r="C1301" s="36"/>
    </row>
    <row r="1302" spans="2:3" x14ac:dyDescent="0.25">
      <c r="B1302" s="18"/>
      <c r="C1302" s="36"/>
    </row>
    <row r="1303" spans="2:3" x14ac:dyDescent="0.25">
      <c r="B1303" s="18"/>
      <c r="C1303" s="36"/>
    </row>
    <row r="1304" spans="2:3" x14ac:dyDescent="0.25">
      <c r="B1304" s="18"/>
      <c r="C1304" s="36"/>
    </row>
    <row r="1305" spans="2:3" x14ac:dyDescent="0.25">
      <c r="B1305" s="18"/>
      <c r="C1305" s="36"/>
    </row>
    <row r="1306" spans="2:3" x14ac:dyDescent="0.25">
      <c r="B1306" s="18"/>
      <c r="C1306" s="36"/>
    </row>
    <row r="1307" spans="2:3" x14ac:dyDescent="0.25">
      <c r="B1307" s="18"/>
      <c r="C1307" s="36"/>
    </row>
    <row r="1308" spans="2:3" x14ac:dyDescent="0.25">
      <c r="B1308" s="18"/>
      <c r="C1308" s="36"/>
    </row>
    <row r="1309" spans="2:3" x14ac:dyDescent="0.25">
      <c r="B1309" s="18"/>
      <c r="C1309" s="36"/>
    </row>
    <row r="1310" spans="2:3" x14ac:dyDescent="0.25">
      <c r="B1310" s="18"/>
      <c r="C1310" s="36"/>
    </row>
    <row r="1311" spans="2:3" x14ac:dyDescent="0.25">
      <c r="B1311" s="18"/>
      <c r="C1311" s="36"/>
    </row>
    <row r="1312" spans="2:3" x14ac:dyDescent="0.25">
      <c r="B1312" s="18"/>
      <c r="C1312" s="36"/>
    </row>
    <row r="1313" spans="2:3" x14ac:dyDescent="0.25">
      <c r="B1313" s="18"/>
      <c r="C1313" s="36"/>
    </row>
    <row r="1314" spans="2:3" x14ac:dyDescent="0.25">
      <c r="B1314" s="18"/>
      <c r="C1314" s="36"/>
    </row>
    <row r="1315" spans="2:3" x14ac:dyDescent="0.25">
      <c r="B1315" s="18"/>
      <c r="C1315" s="36"/>
    </row>
    <row r="1316" spans="2:3" x14ac:dyDescent="0.25">
      <c r="B1316" s="18"/>
      <c r="C1316" s="36"/>
    </row>
    <row r="1317" spans="2:3" x14ac:dyDescent="0.25">
      <c r="B1317" s="18"/>
      <c r="C1317" s="36"/>
    </row>
    <row r="1318" spans="2:3" x14ac:dyDescent="0.25">
      <c r="B1318" s="18"/>
      <c r="C1318" s="36"/>
    </row>
    <row r="1319" spans="2:3" x14ac:dyDescent="0.25">
      <c r="B1319" s="18"/>
      <c r="C1319" s="36"/>
    </row>
    <row r="1320" spans="2:3" x14ac:dyDescent="0.25">
      <c r="B1320" s="18"/>
      <c r="C1320" s="36"/>
    </row>
    <row r="1321" spans="2:3" x14ac:dyDescent="0.25">
      <c r="B1321" s="18"/>
      <c r="C1321" s="36"/>
    </row>
    <row r="1322" spans="2:3" x14ac:dyDescent="0.25">
      <c r="B1322" s="18"/>
      <c r="C1322" s="36"/>
    </row>
    <row r="1323" spans="2:3" x14ac:dyDescent="0.25">
      <c r="B1323" s="18"/>
      <c r="C1323" s="36"/>
    </row>
    <row r="1324" spans="2:3" x14ac:dyDescent="0.25">
      <c r="B1324" s="18"/>
      <c r="C1324" s="36"/>
    </row>
    <row r="1325" spans="2:3" x14ac:dyDescent="0.25">
      <c r="B1325" s="18"/>
      <c r="C1325" s="36"/>
    </row>
    <row r="1326" spans="2:3" x14ac:dyDescent="0.25">
      <c r="B1326" s="18"/>
      <c r="C1326" s="36"/>
    </row>
    <row r="1327" spans="2:3" x14ac:dyDescent="0.25">
      <c r="B1327" s="18"/>
      <c r="C1327" s="36"/>
    </row>
    <row r="1328" spans="2:3" x14ac:dyDescent="0.25">
      <c r="B1328" s="18"/>
      <c r="C1328" s="36"/>
    </row>
    <row r="1329" spans="2:3" x14ac:dyDescent="0.25">
      <c r="B1329" s="18"/>
      <c r="C1329" s="36"/>
    </row>
    <row r="1330" spans="2:3" x14ac:dyDescent="0.25">
      <c r="B1330" s="18"/>
      <c r="C1330" s="36"/>
    </row>
    <row r="1331" spans="2:3" x14ac:dyDescent="0.25">
      <c r="B1331" s="18"/>
      <c r="C1331" s="36"/>
    </row>
    <row r="1332" spans="2:3" x14ac:dyDescent="0.25">
      <c r="B1332" s="18"/>
      <c r="C1332" s="36"/>
    </row>
    <row r="1333" spans="2:3" x14ac:dyDescent="0.25">
      <c r="B1333" s="18"/>
      <c r="C1333" s="36"/>
    </row>
    <row r="1334" spans="2:3" x14ac:dyDescent="0.25">
      <c r="B1334" s="18"/>
      <c r="C1334" s="36"/>
    </row>
    <row r="1335" spans="2:3" x14ac:dyDescent="0.25">
      <c r="B1335" s="18"/>
      <c r="C1335" s="36"/>
    </row>
    <row r="1336" spans="2:3" x14ac:dyDescent="0.25">
      <c r="B1336" s="18"/>
      <c r="C1336" s="36"/>
    </row>
    <row r="1337" spans="2:3" x14ac:dyDescent="0.25">
      <c r="B1337" s="18"/>
      <c r="C1337" s="36"/>
    </row>
    <row r="1338" spans="2:3" x14ac:dyDescent="0.25">
      <c r="B1338" s="18"/>
      <c r="C1338" s="36"/>
    </row>
    <row r="1339" spans="2:3" x14ac:dyDescent="0.25">
      <c r="B1339" s="18"/>
      <c r="C1339" s="36"/>
    </row>
    <row r="1340" spans="2:3" x14ac:dyDescent="0.25">
      <c r="B1340" s="18"/>
      <c r="C1340" s="36"/>
    </row>
    <row r="1341" spans="2:3" x14ac:dyDescent="0.25">
      <c r="B1341" s="18"/>
      <c r="C1341" s="36"/>
    </row>
    <row r="1342" spans="2:3" x14ac:dyDescent="0.25">
      <c r="B1342" s="18"/>
      <c r="C1342" s="36"/>
    </row>
    <row r="1343" spans="2:3" x14ac:dyDescent="0.25">
      <c r="B1343" s="18"/>
      <c r="C1343" s="36"/>
    </row>
    <row r="1344" spans="2:3" x14ac:dyDescent="0.25">
      <c r="B1344" s="18"/>
      <c r="C1344" s="36"/>
    </row>
    <row r="1345" spans="2:3" x14ac:dyDescent="0.25">
      <c r="B1345" s="18"/>
      <c r="C1345" s="36"/>
    </row>
    <row r="1346" spans="2:3" x14ac:dyDescent="0.25">
      <c r="B1346" s="18"/>
      <c r="C1346" s="36"/>
    </row>
    <row r="1347" spans="2:3" x14ac:dyDescent="0.25">
      <c r="B1347" s="18"/>
      <c r="C1347" s="36"/>
    </row>
    <row r="1348" spans="2:3" x14ac:dyDescent="0.25">
      <c r="B1348" s="18"/>
      <c r="C1348" s="36"/>
    </row>
    <row r="1349" spans="2:3" x14ac:dyDescent="0.25">
      <c r="B1349" s="18"/>
      <c r="C1349" s="36"/>
    </row>
    <row r="1350" spans="2:3" x14ac:dyDescent="0.25">
      <c r="B1350" s="18"/>
      <c r="C1350" s="36"/>
    </row>
    <row r="1351" spans="2:3" x14ac:dyDescent="0.25">
      <c r="B1351" s="18"/>
      <c r="C1351" s="36"/>
    </row>
    <row r="1352" spans="2:3" x14ac:dyDescent="0.25">
      <c r="B1352" s="18"/>
      <c r="C1352" s="36"/>
    </row>
    <row r="1353" spans="2:3" x14ac:dyDescent="0.25">
      <c r="B1353" s="18"/>
      <c r="C1353" s="36"/>
    </row>
    <row r="1354" spans="2:3" x14ac:dyDescent="0.25">
      <c r="B1354" s="18"/>
      <c r="C1354" s="36"/>
    </row>
    <row r="1355" spans="2:3" x14ac:dyDescent="0.25">
      <c r="B1355" s="18"/>
      <c r="C1355" s="36"/>
    </row>
    <row r="1356" spans="2:3" x14ac:dyDescent="0.25">
      <c r="B1356" s="18"/>
      <c r="C1356" s="36"/>
    </row>
    <row r="1357" spans="2:3" x14ac:dyDescent="0.25">
      <c r="B1357" s="18"/>
      <c r="C1357" s="36"/>
    </row>
    <row r="1358" spans="2:3" x14ac:dyDescent="0.25">
      <c r="B1358" s="18"/>
      <c r="C1358" s="36"/>
    </row>
    <row r="1359" spans="2:3" x14ac:dyDescent="0.25">
      <c r="B1359" s="18"/>
      <c r="C1359" s="36"/>
    </row>
    <row r="1360" spans="2:3" x14ac:dyDescent="0.25">
      <c r="B1360" s="18"/>
      <c r="C1360" s="36"/>
    </row>
    <row r="1361" spans="2:3" x14ac:dyDescent="0.25">
      <c r="B1361" s="18"/>
      <c r="C1361" s="36"/>
    </row>
    <row r="1362" spans="2:3" x14ac:dyDescent="0.25">
      <c r="B1362" s="18"/>
      <c r="C1362" s="36"/>
    </row>
    <row r="1363" spans="2:3" x14ac:dyDescent="0.25">
      <c r="B1363" s="18"/>
      <c r="C1363" s="36"/>
    </row>
    <row r="1364" spans="2:3" x14ac:dyDescent="0.25">
      <c r="B1364" s="18"/>
      <c r="C1364" s="36"/>
    </row>
    <row r="1365" spans="2:3" x14ac:dyDescent="0.25">
      <c r="B1365" s="18"/>
      <c r="C1365" s="36"/>
    </row>
    <row r="1366" spans="2:3" x14ac:dyDescent="0.25">
      <c r="B1366" s="18"/>
      <c r="C1366" s="36"/>
    </row>
    <row r="1367" spans="2:3" x14ac:dyDescent="0.25">
      <c r="B1367" s="18"/>
      <c r="C1367" s="36"/>
    </row>
    <row r="1368" spans="2:3" x14ac:dyDescent="0.25">
      <c r="B1368" s="18"/>
      <c r="C1368" s="36"/>
    </row>
    <row r="1369" spans="2:3" x14ac:dyDescent="0.25">
      <c r="B1369" s="18"/>
      <c r="C1369" s="36"/>
    </row>
    <row r="1370" spans="2:3" x14ac:dyDescent="0.25">
      <c r="B1370" s="18"/>
      <c r="C1370" s="36"/>
    </row>
    <row r="1371" spans="2:3" x14ac:dyDescent="0.25">
      <c r="B1371" s="18"/>
      <c r="C1371" s="36"/>
    </row>
    <row r="1372" spans="2:3" x14ac:dyDescent="0.25">
      <c r="B1372" s="18"/>
      <c r="C1372" s="36"/>
    </row>
    <row r="1373" spans="2:3" x14ac:dyDescent="0.25">
      <c r="B1373" s="18"/>
      <c r="C1373" s="36"/>
    </row>
    <row r="1374" spans="2:3" x14ac:dyDescent="0.25">
      <c r="B1374" s="18"/>
      <c r="C1374" s="36"/>
    </row>
    <row r="1375" spans="2:3" x14ac:dyDescent="0.25">
      <c r="B1375" s="18"/>
      <c r="C1375" s="36"/>
    </row>
    <row r="1376" spans="2:3" x14ac:dyDescent="0.25">
      <c r="B1376" s="18"/>
      <c r="C1376" s="36"/>
    </row>
    <row r="1377" spans="2:3" x14ac:dyDescent="0.25">
      <c r="B1377" s="18"/>
      <c r="C1377" s="36"/>
    </row>
    <row r="1378" spans="2:3" x14ac:dyDescent="0.25">
      <c r="B1378" s="18"/>
      <c r="C1378" s="36"/>
    </row>
    <row r="1379" spans="2:3" x14ac:dyDescent="0.25">
      <c r="B1379" s="18"/>
      <c r="C1379" s="36"/>
    </row>
    <row r="1380" spans="2:3" x14ac:dyDescent="0.25">
      <c r="B1380" s="18"/>
      <c r="C1380" s="36"/>
    </row>
    <row r="1381" spans="2:3" x14ac:dyDescent="0.25">
      <c r="B1381" s="18"/>
      <c r="C1381" s="36"/>
    </row>
    <row r="1382" spans="2:3" x14ac:dyDescent="0.25">
      <c r="B1382" s="18"/>
      <c r="C1382" s="36"/>
    </row>
    <row r="1383" spans="2:3" x14ac:dyDescent="0.25">
      <c r="B1383" s="18"/>
      <c r="C1383" s="36"/>
    </row>
    <row r="1384" spans="2:3" x14ac:dyDescent="0.25">
      <c r="B1384" s="18"/>
      <c r="C1384" s="36"/>
    </row>
    <row r="1385" spans="2:3" x14ac:dyDescent="0.25">
      <c r="B1385" s="18"/>
      <c r="C1385" s="36"/>
    </row>
    <row r="1386" spans="2:3" x14ac:dyDescent="0.25">
      <c r="B1386" s="18"/>
      <c r="C1386" s="36"/>
    </row>
    <row r="1387" spans="2:3" x14ac:dyDescent="0.25">
      <c r="B1387" s="18"/>
      <c r="C1387" s="36"/>
    </row>
    <row r="1388" spans="2:3" x14ac:dyDescent="0.25">
      <c r="B1388" s="18"/>
      <c r="C1388" s="36"/>
    </row>
    <row r="1389" spans="2:3" x14ac:dyDescent="0.25">
      <c r="B1389" s="18"/>
      <c r="C1389" s="36"/>
    </row>
    <row r="1390" spans="2:3" x14ac:dyDescent="0.25">
      <c r="B1390" s="18"/>
      <c r="C1390" s="36"/>
    </row>
    <row r="1391" spans="2:3" x14ac:dyDescent="0.25">
      <c r="B1391" s="18"/>
      <c r="C1391" s="36"/>
    </row>
    <row r="1392" spans="2:3" x14ac:dyDescent="0.25">
      <c r="B1392" s="18"/>
      <c r="C1392" s="36"/>
    </row>
    <row r="1393" spans="2:3" x14ac:dyDescent="0.25">
      <c r="B1393" s="18"/>
      <c r="C1393" s="36"/>
    </row>
    <row r="1394" spans="2:3" x14ac:dyDescent="0.25">
      <c r="B1394" s="18"/>
      <c r="C1394" s="36"/>
    </row>
    <row r="1395" spans="2:3" x14ac:dyDescent="0.25">
      <c r="B1395" s="18"/>
      <c r="C1395" s="36"/>
    </row>
    <row r="1396" spans="2:3" x14ac:dyDescent="0.25">
      <c r="B1396" s="18"/>
      <c r="C1396" s="36"/>
    </row>
    <row r="1397" spans="2:3" x14ac:dyDescent="0.25">
      <c r="B1397" s="18"/>
      <c r="C1397" s="36"/>
    </row>
    <row r="1398" spans="2:3" x14ac:dyDescent="0.25">
      <c r="B1398" s="18"/>
      <c r="C1398" s="36"/>
    </row>
    <row r="1399" spans="2:3" x14ac:dyDescent="0.25">
      <c r="B1399" s="18"/>
      <c r="C1399" s="36"/>
    </row>
    <row r="1400" spans="2:3" x14ac:dyDescent="0.25">
      <c r="B1400" s="18"/>
      <c r="C1400" s="36"/>
    </row>
    <row r="1401" spans="2:3" x14ac:dyDescent="0.25">
      <c r="B1401" s="18"/>
      <c r="C1401" s="36"/>
    </row>
    <row r="1402" spans="2:3" x14ac:dyDescent="0.25">
      <c r="B1402" s="18"/>
      <c r="C1402" s="36"/>
    </row>
    <row r="1403" spans="2:3" x14ac:dyDescent="0.25">
      <c r="B1403" s="18"/>
      <c r="C1403" s="36"/>
    </row>
    <row r="1404" spans="2:3" x14ac:dyDescent="0.25">
      <c r="B1404" s="18"/>
      <c r="C1404" s="36"/>
    </row>
    <row r="1405" spans="2:3" x14ac:dyDescent="0.25">
      <c r="B1405" s="18"/>
      <c r="C1405" s="36"/>
    </row>
    <row r="1406" spans="2:3" x14ac:dyDescent="0.25">
      <c r="B1406" s="18"/>
      <c r="C1406" s="36"/>
    </row>
    <row r="1407" spans="2:3" x14ac:dyDescent="0.25">
      <c r="B1407" s="18"/>
      <c r="C1407" s="36"/>
    </row>
    <row r="1408" spans="2:3" x14ac:dyDescent="0.25">
      <c r="B1408" s="18"/>
      <c r="C1408" s="36"/>
    </row>
    <row r="1409" spans="2:3" x14ac:dyDescent="0.25">
      <c r="B1409" s="18"/>
      <c r="C1409" s="36"/>
    </row>
    <row r="1410" spans="2:3" x14ac:dyDescent="0.25">
      <c r="B1410" s="18"/>
      <c r="C1410" s="36"/>
    </row>
    <row r="1411" spans="2:3" x14ac:dyDescent="0.25">
      <c r="B1411" s="18"/>
      <c r="C1411" s="36"/>
    </row>
    <row r="1412" spans="2:3" x14ac:dyDescent="0.25">
      <c r="B1412" s="18"/>
      <c r="C1412" s="36"/>
    </row>
    <row r="1413" spans="2:3" x14ac:dyDescent="0.25">
      <c r="B1413" s="18"/>
      <c r="C1413" s="36"/>
    </row>
    <row r="1414" spans="2:3" x14ac:dyDescent="0.25">
      <c r="B1414" s="18"/>
      <c r="C1414" s="36"/>
    </row>
    <row r="1415" spans="2:3" x14ac:dyDescent="0.25">
      <c r="B1415" s="18"/>
      <c r="C1415" s="36"/>
    </row>
    <row r="1416" spans="2:3" x14ac:dyDescent="0.25">
      <c r="B1416" s="18"/>
      <c r="C1416" s="36"/>
    </row>
    <row r="1417" spans="2:3" x14ac:dyDescent="0.25">
      <c r="B1417" s="18"/>
      <c r="C1417" s="36"/>
    </row>
    <row r="1418" spans="2:3" x14ac:dyDescent="0.25">
      <c r="B1418" s="18"/>
      <c r="C1418" s="36"/>
    </row>
    <row r="1419" spans="2:3" x14ac:dyDescent="0.25">
      <c r="B1419" s="18"/>
      <c r="C1419" s="36"/>
    </row>
    <row r="1420" spans="2:3" x14ac:dyDescent="0.25">
      <c r="B1420" s="18"/>
      <c r="C1420" s="36"/>
    </row>
    <row r="1421" spans="2:3" x14ac:dyDescent="0.25">
      <c r="B1421" s="18"/>
      <c r="C1421" s="36"/>
    </row>
    <row r="1422" spans="2:3" x14ac:dyDescent="0.25">
      <c r="B1422" s="18"/>
      <c r="C1422" s="36"/>
    </row>
    <row r="1423" spans="2:3" x14ac:dyDescent="0.25">
      <c r="B1423" s="18"/>
      <c r="C1423" s="36"/>
    </row>
    <row r="1424" spans="2:3" x14ac:dyDescent="0.25">
      <c r="B1424" s="18"/>
      <c r="C1424" s="36"/>
    </row>
    <row r="1425" spans="2:3" x14ac:dyDescent="0.25">
      <c r="B1425" s="18"/>
      <c r="C1425" s="36"/>
    </row>
    <row r="1426" spans="2:3" x14ac:dyDescent="0.25">
      <c r="B1426" s="18"/>
      <c r="C1426" s="36"/>
    </row>
    <row r="1427" spans="2:3" x14ac:dyDescent="0.25">
      <c r="B1427" s="18"/>
      <c r="C1427" s="36"/>
    </row>
    <row r="1428" spans="2:3" x14ac:dyDescent="0.25">
      <c r="B1428" s="18"/>
      <c r="C1428" s="36"/>
    </row>
    <row r="1429" spans="2:3" x14ac:dyDescent="0.25">
      <c r="B1429" s="18"/>
      <c r="C1429" s="36"/>
    </row>
    <row r="1430" spans="2:3" x14ac:dyDescent="0.25">
      <c r="B1430" s="18"/>
      <c r="C1430" s="36"/>
    </row>
    <row r="1431" spans="2:3" x14ac:dyDescent="0.25">
      <c r="B1431" s="18"/>
      <c r="C1431" s="36"/>
    </row>
    <row r="1432" spans="2:3" x14ac:dyDescent="0.25">
      <c r="B1432" s="18"/>
      <c r="C1432" s="36"/>
    </row>
    <row r="1433" spans="2:3" x14ac:dyDescent="0.25">
      <c r="B1433" s="18"/>
      <c r="C1433" s="36"/>
    </row>
    <row r="1434" spans="2:3" x14ac:dyDescent="0.25">
      <c r="B1434" s="18"/>
      <c r="C1434" s="36"/>
    </row>
    <row r="1435" spans="2:3" x14ac:dyDescent="0.25">
      <c r="B1435" s="18"/>
      <c r="C1435" s="36"/>
    </row>
    <row r="1436" spans="2:3" x14ac:dyDescent="0.25">
      <c r="B1436" s="18"/>
      <c r="C1436" s="36"/>
    </row>
    <row r="1437" spans="2:3" x14ac:dyDescent="0.25">
      <c r="B1437" s="18"/>
      <c r="C1437" s="36"/>
    </row>
    <row r="1438" spans="2:3" x14ac:dyDescent="0.25">
      <c r="B1438" s="18"/>
      <c r="C1438" s="36"/>
    </row>
    <row r="1439" spans="2:3" x14ac:dyDescent="0.25">
      <c r="B1439" s="18"/>
      <c r="C1439" s="36"/>
    </row>
    <row r="1440" spans="2:3" x14ac:dyDescent="0.25">
      <c r="B1440" s="18"/>
      <c r="C1440" s="36"/>
    </row>
    <row r="1441" spans="2:3" x14ac:dyDescent="0.25">
      <c r="B1441" s="18"/>
      <c r="C1441" s="36"/>
    </row>
    <row r="1442" spans="2:3" x14ac:dyDescent="0.25">
      <c r="B1442" s="18"/>
      <c r="C1442" s="36"/>
    </row>
    <row r="1443" spans="2:3" x14ac:dyDescent="0.25">
      <c r="B1443" s="18"/>
      <c r="C1443" s="36"/>
    </row>
    <row r="1444" spans="2:3" x14ac:dyDescent="0.25">
      <c r="B1444" s="18"/>
      <c r="C1444" s="36"/>
    </row>
    <row r="1445" spans="2:3" x14ac:dyDescent="0.25">
      <c r="B1445" s="18"/>
      <c r="C1445" s="36"/>
    </row>
    <row r="1446" spans="2:3" x14ac:dyDescent="0.25">
      <c r="B1446" s="18"/>
      <c r="C1446" s="36"/>
    </row>
    <row r="1447" spans="2:3" x14ac:dyDescent="0.25">
      <c r="B1447" s="18"/>
      <c r="C1447" s="36"/>
    </row>
    <row r="1448" spans="2:3" x14ac:dyDescent="0.25">
      <c r="B1448" s="18"/>
      <c r="C1448" s="36"/>
    </row>
    <row r="1449" spans="2:3" x14ac:dyDescent="0.25">
      <c r="B1449" s="18"/>
      <c r="C1449" s="36"/>
    </row>
    <row r="1450" spans="2:3" x14ac:dyDescent="0.25">
      <c r="B1450" s="18"/>
      <c r="C1450" s="36"/>
    </row>
    <row r="1451" spans="2:3" x14ac:dyDescent="0.25">
      <c r="B1451" s="18"/>
      <c r="C1451" s="36"/>
    </row>
    <row r="1452" spans="2:3" x14ac:dyDescent="0.25">
      <c r="B1452" s="18"/>
      <c r="C1452" s="36"/>
    </row>
    <row r="1453" spans="2:3" x14ac:dyDescent="0.25">
      <c r="B1453" s="18"/>
      <c r="C1453" s="36"/>
    </row>
    <row r="1454" spans="2:3" x14ac:dyDescent="0.25">
      <c r="B1454" s="18"/>
      <c r="C1454" s="36"/>
    </row>
    <row r="1455" spans="2:3" x14ac:dyDescent="0.25">
      <c r="B1455" s="18"/>
      <c r="C1455" s="36"/>
    </row>
    <row r="1456" spans="2:3" x14ac:dyDescent="0.25">
      <c r="B1456" s="18"/>
      <c r="C1456" s="36"/>
    </row>
    <row r="1457" spans="2:3" x14ac:dyDescent="0.25">
      <c r="B1457" s="18"/>
      <c r="C1457" s="36"/>
    </row>
    <row r="1458" spans="2:3" x14ac:dyDescent="0.25">
      <c r="B1458" s="18"/>
      <c r="C1458" s="36"/>
    </row>
    <row r="1459" spans="2:3" x14ac:dyDescent="0.25">
      <c r="B1459" s="18"/>
      <c r="C1459" s="36"/>
    </row>
    <row r="1460" spans="2:3" x14ac:dyDescent="0.25">
      <c r="B1460" s="18"/>
      <c r="C1460" s="36"/>
    </row>
    <row r="1461" spans="2:3" x14ac:dyDescent="0.25">
      <c r="B1461" s="18"/>
      <c r="C1461" s="36"/>
    </row>
    <row r="1462" spans="2:3" x14ac:dyDescent="0.25">
      <c r="B1462" s="18"/>
      <c r="C1462" s="36"/>
    </row>
    <row r="1463" spans="2:3" x14ac:dyDescent="0.25">
      <c r="B1463" s="18"/>
      <c r="C1463" s="36"/>
    </row>
    <row r="1464" spans="2:3" x14ac:dyDescent="0.25">
      <c r="B1464" s="18"/>
      <c r="C1464" s="36"/>
    </row>
    <row r="1465" spans="2:3" x14ac:dyDescent="0.25">
      <c r="B1465" s="18"/>
      <c r="C1465" s="36"/>
    </row>
    <row r="1466" spans="2:3" x14ac:dyDescent="0.25">
      <c r="B1466" s="18"/>
      <c r="C1466" s="36"/>
    </row>
    <row r="1467" spans="2:3" x14ac:dyDescent="0.25">
      <c r="B1467" s="18"/>
      <c r="C1467" s="36"/>
    </row>
    <row r="1468" spans="2:3" x14ac:dyDescent="0.25">
      <c r="B1468" s="18"/>
      <c r="C1468" s="36"/>
    </row>
    <row r="1469" spans="2:3" x14ac:dyDescent="0.25">
      <c r="B1469" s="18"/>
      <c r="C1469" s="36"/>
    </row>
    <row r="1470" spans="2:3" x14ac:dyDescent="0.25">
      <c r="B1470" s="18"/>
      <c r="C1470" s="36"/>
    </row>
    <row r="1471" spans="2:3" x14ac:dyDescent="0.25">
      <c r="B1471" s="18"/>
      <c r="C1471" s="36"/>
    </row>
    <row r="1472" spans="2:3" x14ac:dyDescent="0.25">
      <c r="B1472" s="18"/>
      <c r="C1472" s="36"/>
    </row>
    <row r="1473" spans="2:3" x14ac:dyDescent="0.25">
      <c r="B1473" s="18"/>
      <c r="C1473" s="36"/>
    </row>
    <row r="1474" spans="2:3" x14ac:dyDescent="0.25">
      <c r="B1474" s="18"/>
      <c r="C1474" s="36"/>
    </row>
    <row r="1475" spans="2:3" x14ac:dyDescent="0.25">
      <c r="B1475" s="18"/>
      <c r="C1475" s="36"/>
    </row>
    <row r="1476" spans="2:3" x14ac:dyDescent="0.25">
      <c r="B1476" s="18"/>
      <c r="C1476" s="36"/>
    </row>
    <row r="1477" spans="2:3" x14ac:dyDescent="0.25">
      <c r="B1477" s="18"/>
      <c r="C1477" s="36"/>
    </row>
    <row r="1478" spans="2:3" x14ac:dyDescent="0.25">
      <c r="B1478" s="18"/>
      <c r="C1478" s="36"/>
    </row>
    <row r="1479" spans="2:3" x14ac:dyDescent="0.25">
      <c r="B1479" s="18"/>
      <c r="C1479" s="36"/>
    </row>
    <row r="1480" spans="2:3" x14ac:dyDescent="0.25">
      <c r="B1480" s="18"/>
      <c r="C1480" s="36"/>
    </row>
    <row r="1481" spans="2:3" x14ac:dyDescent="0.25">
      <c r="B1481" s="18"/>
      <c r="C1481" s="36"/>
    </row>
    <row r="1482" spans="2:3" x14ac:dyDescent="0.25">
      <c r="B1482" s="18"/>
      <c r="C1482" s="36"/>
    </row>
    <row r="1483" spans="2:3" x14ac:dyDescent="0.25">
      <c r="B1483" s="18"/>
      <c r="C1483" s="36"/>
    </row>
    <row r="1484" spans="2:3" x14ac:dyDescent="0.25">
      <c r="B1484" s="18"/>
      <c r="C1484" s="36"/>
    </row>
    <row r="1485" spans="2:3" x14ac:dyDescent="0.25">
      <c r="B1485" s="18"/>
      <c r="C1485" s="36"/>
    </row>
    <row r="1486" spans="2:3" x14ac:dyDescent="0.25">
      <c r="B1486" s="18"/>
      <c r="C1486" s="36"/>
    </row>
    <row r="1487" spans="2:3" x14ac:dyDescent="0.25">
      <c r="B1487" s="18"/>
      <c r="C1487" s="36"/>
    </row>
    <row r="1488" spans="2:3" x14ac:dyDescent="0.25">
      <c r="B1488" s="18"/>
      <c r="C1488" s="36"/>
    </row>
    <row r="1489" spans="2:3" x14ac:dyDescent="0.25">
      <c r="B1489" s="18"/>
      <c r="C1489" s="36"/>
    </row>
    <row r="1490" spans="2:3" x14ac:dyDescent="0.25">
      <c r="B1490" s="18"/>
      <c r="C1490" s="36"/>
    </row>
    <row r="1491" spans="2:3" x14ac:dyDescent="0.25">
      <c r="B1491" s="18"/>
      <c r="C1491" s="36"/>
    </row>
    <row r="1492" spans="2:3" x14ac:dyDescent="0.25">
      <c r="B1492" s="18"/>
      <c r="C1492" s="36"/>
    </row>
    <row r="1493" spans="2:3" x14ac:dyDescent="0.25">
      <c r="B1493" s="18"/>
      <c r="C1493" s="36"/>
    </row>
    <row r="1494" spans="2:3" x14ac:dyDescent="0.25">
      <c r="B1494" s="18"/>
      <c r="C1494" s="36"/>
    </row>
    <row r="1495" spans="2:3" x14ac:dyDescent="0.25">
      <c r="B1495" s="18"/>
      <c r="C1495" s="36"/>
    </row>
    <row r="1496" spans="2:3" x14ac:dyDescent="0.25">
      <c r="B1496" s="18"/>
      <c r="C1496" s="36"/>
    </row>
    <row r="1497" spans="2:3" x14ac:dyDescent="0.25">
      <c r="B1497" s="18"/>
      <c r="C1497" s="36"/>
    </row>
    <row r="1498" spans="2:3" x14ac:dyDescent="0.25">
      <c r="B1498" s="18"/>
      <c r="C1498" s="36"/>
    </row>
    <row r="1499" spans="2:3" x14ac:dyDescent="0.25">
      <c r="B1499" s="18"/>
      <c r="C1499" s="36"/>
    </row>
    <row r="1500" spans="2:3" x14ac:dyDescent="0.25">
      <c r="B1500" s="18"/>
      <c r="C1500" s="36"/>
    </row>
    <row r="1501" spans="2:3" x14ac:dyDescent="0.25">
      <c r="B1501" s="18"/>
      <c r="C1501" s="36"/>
    </row>
    <row r="1502" spans="2:3" x14ac:dyDescent="0.25">
      <c r="B1502" s="18"/>
      <c r="C1502" s="36"/>
    </row>
    <row r="1503" spans="2:3" x14ac:dyDescent="0.25">
      <c r="B1503" s="18"/>
      <c r="C1503" s="36"/>
    </row>
    <row r="1504" spans="2:3" x14ac:dyDescent="0.25">
      <c r="B1504" s="18"/>
      <c r="C1504" s="36"/>
    </row>
    <row r="1505" spans="2:3" x14ac:dyDescent="0.25">
      <c r="B1505" s="18"/>
      <c r="C1505" s="36"/>
    </row>
    <row r="1506" spans="2:3" x14ac:dyDescent="0.25">
      <c r="B1506" s="18"/>
      <c r="C1506" s="36"/>
    </row>
    <row r="1507" spans="2:3" x14ac:dyDescent="0.25">
      <c r="B1507" s="18"/>
      <c r="C1507" s="36"/>
    </row>
    <row r="1508" spans="2:3" x14ac:dyDescent="0.25">
      <c r="B1508" s="18"/>
      <c r="C1508" s="36"/>
    </row>
    <row r="1509" spans="2:3" x14ac:dyDescent="0.25">
      <c r="B1509" s="18"/>
      <c r="C1509" s="36"/>
    </row>
    <row r="1510" spans="2:3" x14ac:dyDescent="0.25">
      <c r="B1510" s="18"/>
      <c r="C1510" s="36"/>
    </row>
    <row r="1511" spans="2:3" x14ac:dyDescent="0.25">
      <c r="B1511" s="18"/>
      <c r="C1511" s="36"/>
    </row>
    <row r="1512" spans="2:3" x14ac:dyDescent="0.25">
      <c r="B1512" s="18"/>
      <c r="C1512" s="36"/>
    </row>
    <row r="1513" spans="2:3" x14ac:dyDescent="0.25">
      <c r="B1513" s="18"/>
      <c r="C1513" s="36"/>
    </row>
    <row r="1514" spans="2:3" x14ac:dyDescent="0.25">
      <c r="B1514" s="18"/>
      <c r="C1514" s="36"/>
    </row>
    <row r="1515" spans="2:3" x14ac:dyDescent="0.25">
      <c r="B1515" s="18"/>
      <c r="C1515" s="36"/>
    </row>
    <row r="1516" spans="2:3" x14ac:dyDescent="0.25">
      <c r="B1516" s="18"/>
      <c r="C1516" s="36"/>
    </row>
    <row r="1517" spans="2:3" x14ac:dyDescent="0.25">
      <c r="B1517" s="18"/>
      <c r="C1517" s="36"/>
    </row>
    <row r="1518" spans="2:3" x14ac:dyDescent="0.25">
      <c r="B1518" s="18"/>
      <c r="C1518" s="36"/>
    </row>
    <row r="1519" spans="2:3" x14ac:dyDescent="0.25">
      <c r="B1519" s="18"/>
      <c r="C1519" s="36"/>
    </row>
    <row r="1520" spans="2:3" x14ac:dyDescent="0.25">
      <c r="B1520" s="18"/>
      <c r="C1520" s="36"/>
    </row>
    <row r="1521" spans="2:3" x14ac:dyDescent="0.25">
      <c r="B1521" s="18"/>
      <c r="C1521" s="36"/>
    </row>
    <row r="1522" spans="2:3" x14ac:dyDescent="0.25">
      <c r="B1522" s="18"/>
      <c r="C1522" s="36"/>
    </row>
    <row r="1523" spans="2:3" x14ac:dyDescent="0.25">
      <c r="B1523" s="18"/>
      <c r="C1523" s="36"/>
    </row>
    <row r="1524" spans="2:3" x14ac:dyDescent="0.25">
      <c r="B1524" s="18"/>
      <c r="C1524" s="36"/>
    </row>
    <row r="1525" spans="2:3" x14ac:dyDescent="0.25">
      <c r="B1525" s="18"/>
      <c r="C1525" s="36"/>
    </row>
    <row r="1526" spans="2:3" x14ac:dyDescent="0.25">
      <c r="B1526" s="18"/>
      <c r="C1526" s="36"/>
    </row>
    <row r="1527" spans="2:3" x14ac:dyDescent="0.25">
      <c r="B1527" s="18"/>
      <c r="C1527" s="36"/>
    </row>
    <row r="1528" spans="2:3" x14ac:dyDescent="0.25">
      <c r="B1528" s="18"/>
      <c r="C1528" s="36"/>
    </row>
    <row r="1529" spans="2:3" x14ac:dyDescent="0.25">
      <c r="B1529" s="18"/>
      <c r="C1529" s="36"/>
    </row>
    <row r="1530" spans="2:3" x14ac:dyDescent="0.25">
      <c r="B1530" s="18"/>
      <c r="C1530" s="36"/>
    </row>
    <row r="1531" spans="2:3" x14ac:dyDescent="0.25">
      <c r="B1531" s="18"/>
      <c r="C1531" s="36"/>
    </row>
    <row r="1532" spans="2:3" x14ac:dyDescent="0.25">
      <c r="B1532" s="18"/>
      <c r="C1532" s="36"/>
    </row>
    <row r="1533" spans="2:3" x14ac:dyDescent="0.25">
      <c r="B1533" s="18"/>
      <c r="C1533" s="36"/>
    </row>
    <row r="1534" spans="2:3" x14ac:dyDescent="0.25">
      <c r="B1534" s="18"/>
      <c r="C1534" s="36"/>
    </row>
    <row r="1535" spans="2:3" x14ac:dyDescent="0.25">
      <c r="B1535" s="18"/>
      <c r="C1535" s="36"/>
    </row>
    <row r="1536" spans="2:3" x14ac:dyDescent="0.25">
      <c r="B1536" s="18"/>
      <c r="C1536" s="36"/>
    </row>
    <row r="1537" spans="2:3" x14ac:dyDescent="0.25">
      <c r="B1537" s="18"/>
      <c r="C1537" s="36"/>
    </row>
    <row r="1538" spans="2:3" x14ac:dyDescent="0.25">
      <c r="B1538" s="18"/>
      <c r="C1538" s="36"/>
    </row>
    <row r="1539" spans="2:3" x14ac:dyDescent="0.25">
      <c r="B1539" s="18"/>
      <c r="C1539" s="36"/>
    </row>
    <row r="1540" spans="2:3" x14ac:dyDescent="0.25">
      <c r="B1540" s="18"/>
      <c r="C1540" s="36"/>
    </row>
    <row r="1541" spans="2:3" x14ac:dyDescent="0.25">
      <c r="B1541" s="18"/>
      <c r="C1541" s="36"/>
    </row>
    <row r="1542" spans="2:3" x14ac:dyDescent="0.25">
      <c r="B1542" s="18"/>
      <c r="C1542" s="36"/>
    </row>
    <row r="1543" spans="2:3" x14ac:dyDescent="0.25">
      <c r="B1543" s="18"/>
      <c r="C1543" s="36"/>
    </row>
    <row r="1544" spans="2:3" x14ac:dyDescent="0.25">
      <c r="B1544" s="18"/>
      <c r="C1544" s="36"/>
    </row>
    <row r="1545" spans="2:3" x14ac:dyDescent="0.25">
      <c r="B1545" s="18"/>
      <c r="C1545" s="36"/>
    </row>
    <row r="1546" spans="2:3" x14ac:dyDescent="0.25">
      <c r="B1546" s="18"/>
      <c r="C1546" s="36"/>
    </row>
    <row r="1547" spans="2:3" x14ac:dyDescent="0.25">
      <c r="B1547" s="18"/>
      <c r="C1547" s="36"/>
    </row>
    <row r="1548" spans="2:3" x14ac:dyDescent="0.25">
      <c r="B1548" s="18"/>
      <c r="C1548" s="36"/>
    </row>
    <row r="1549" spans="2:3" x14ac:dyDescent="0.25">
      <c r="B1549" s="18"/>
      <c r="C1549" s="36"/>
    </row>
    <row r="1550" spans="2:3" x14ac:dyDescent="0.25">
      <c r="B1550" s="18"/>
      <c r="C1550" s="36"/>
    </row>
    <row r="1551" spans="2:3" x14ac:dyDescent="0.25">
      <c r="B1551" s="18"/>
      <c r="C1551" s="36"/>
    </row>
    <row r="1552" spans="2:3" x14ac:dyDescent="0.25">
      <c r="B1552" s="18"/>
      <c r="C1552" s="36"/>
    </row>
    <row r="1553" spans="2:3" x14ac:dyDescent="0.25">
      <c r="B1553" s="18"/>
      <c r="C1553" s="36"/>
    </row>
    <row r="1554" spans="2:3" x14ac:dyDescent="0.25">
      <c r="B1554" s="18"/>
      <c r="C1554" s="36"/>
    </row>
    <row r="1555" spans="2:3" x14ac:dyDescent="0.25">
      <c r="B1555" s="18"/>
      <c r="C1555" s="36"/>
    </row>
    <row r="1556" spans="2:3" x14ac:dyDescent="0.25">
      <c r="B1556" s="18"/>
      <c r="C1556" s="36"/>
    </row>
    <row r="1557" spans="2:3" x14ac:dyDescent="0.25">
      <c r="B1557" s="18"/>
      <c r="C1557" s="36"/>
    </row>
    <row r="1558" spans="2:3" x14ac:dyDescent="0.25">
      <c r="B1558" s="18"/>
      <c r="C1558" s="36"/>
    </row>
    <row r="1559" spans="2:3" x14ac:dyDescent="0.25">
      <c r="B1559" s="18"/>
      <c r="C1559" s="36"/>
    </row>
    <row r="1560" spans="2:3" x14ac:dyDescent="0.25">
      <c r="B1560" s="18"/>
      <c r="C1560" s="36"/>
    </row>
    <row r="1561" spans="2:3" x14ac:dyDescent="0.25">
      <c r="B1561" s="18"/>
      <c r="C1561" s="36"/>
    </row>
    <row r="1562" spans="2:3" x14ac:dyDescent="0.25">
      <c r="B1562" s="18"/>
      <c r="C1562" s="36"/>
    </row>
    <row r="1563" spans="2:3" x14ac:dyDescent="0.25">
      <c r="B1563" s="18"/>
      <c r="C1563" s="36"/>
    </row>
    <row r="1564" spans="2:3" x14ac:dyDescent="0.25">
      <c r="B1564" s="18"/>
      <c r="C1564" s="36"/>
    </row>
    <row r="1565" spans="2:3" x14ac:dyDescent="0.25">
      <c r="B1565" s="18"/>
      <c r="C1565" s="36"/>
    </row>
    <row r="1566" spans="2:3" x14ac:dyDescent="0.25">
      <c r="B1566" s="18"/>
      <c r="C1566" s="36"/>
    </row>
    <row r="1567" spans="2:3" x14ac:dyDescent="0.25">
      <c r="B1567" s="18"/>
      <c r="C1567" s="36"/>
    </row>
    <row r="1568" spans="2:3" x14ac:dyDescent="0.25">
      <c r="B1568" s="18"/>
      <c r="C1568" s="36"/>
    </row>
    <row r="1569" spans="2:3" x14ac:dyDescent="0.25">
      <c r="B1569" s="18"/>
      <c r="C1569" s="36"/>
    </row>
    <row r="1570" spans="2:3" x14ac:dyDescent="0.25">
      <c r="B1570" s="18"/>
      <c r="C1570" s="36"/>
    </row>
    <row r="1571" spans="2:3" x14ac:dyDescent="0.25">
      <c r="B1571" s="18"/>
      <c r="C1571" s="36"/>
    </row>
    <row r="1572" spans="2:3" x14ac:dyDescent="0.25">
      <c r="B1572" s="18"/>
      <c r="C1572" s="36"/>
    </row>
    <row r="1573" spans="2:3" x14ac:dyDescent="0.25">
      <c r="B1573" s="18"/>
      <c r="C1573" s="36"/>
    </row>
    <row r="1574" spans="2:3" x14ac:dyDescent="0.25">
      <c r="B1574" s="18"/>
      <c r="C1574" s="36"/>
    </row>
    <row r="1575" spans="2:3" x14ac:dyDescent="0.25">
      <c r="B1575" s="18"/>
      <c r="C1575" s="36"/>
    </row>
    <row r="1576" spans="2:3" x14ac:dyDescent="0.25">
      <c r="B1576" s="18"/>
      <c r="C1576" s="36"/>
    </row>
    <row r="1577" spans="2:3" x14ac:dyDescent="0.25">
      <c r="B1577" s="18"/>
      <c r="C1577" s="36"/>
    </row>
    <row r="1578" spans="2:3" x14ac:dyDescent="0.25">
      <c r="B1578" s="18"/>
      <c r="C1578" s="36"/>
    </row>
    <row r="1579" spans="2:3" x14ac:dyDescent="0.25">
      <c r="B1579" s="18"/>
      <c r="C1579" s="36"/>
    </row>
    <row r="1580" spans="2:3" x14ac:dyDescent="0.25">
      <c r="B1580" s="18"/>
      <c r="C1580" s="36"/>
    </row>
    <row r="1581" spans="2:3" x14ac:dyDescent="0.25">
      <c r="B1581" s="18"/>
      <c r="C1581" s="36"/>
    </row>
    <row r="1582" spans="2:3" x14ac:dyDescent="0.25">
      <c r="B1582" s="18"/>
      <c r="C1582" s="36"/>
    </row>
    <row r="1583" spans="2:3" x14ac:dyDescent="0.25">
      <c r="B1583" s="18"/>
      <c r="C1583" s="36"/>
    </row>
    <row r="1584" spans="2:3" x14ac:dyDescent="0.25">
      <c r="B1584" s="18"/>
      <c r="C1584" s="36"/>
    </row>
    <row r="1585" spans="2:3" x14ac:dyDescent="0.25">
      <c r="B1585" s="18"/>
      <c r="C1585" s="36"/>
    </row>
    <row r="1586" spans="2:3" x14ac:dyDescent="0.25">
      <c r="B1586" s="18"/>
      <c r="C1586" s="36"/>
    </row>
    <row r="1587" spans="2:3" x14ac:dyDescent="0.25">
      <c r="B1587" s="18"/>
      <c r="C1587" s="36"/>
    </row>
    <row r="1588" spans="2:3" x14ac:dyDescent="0.25">
      <c r="B1588" s="18"/>
      <c r="C1588" s="36"/>
    </row>
    <row r="1589" spans="2:3" x14ac:dyDescent="0.25">
      <c r="B1589" s="18"/>
      <c r="C1589" s="36"/>
    </row>
    <row r="1590" spans="2:3" x14ac:dyDescent="0.25">
      <c r="B1590" s="18"/>
      <c r="C1590" s="36"/>
    </row>
    <row r="1591" spans="2:3" x14ac:dyDescent="0.25">
      <c r="B1591" s="18"/>
      <c r="C1591" s="36"/>
    </row>
    <row r="1592" spans="2:3" x14ac:dyDescent="0.25">
      <c r="B1592" s="18"/>
      <c r="C1592" s="36"/>
    </row>
    <row r="1593" spans="2:3" x14ac:dyDescent="0.25">
      <c r="B1593" s="18"/>
      <c r="C1593" s="36"/>
    </row>
    <row r="1594" spans="2:3" x14ac:dyDescent="0.25">
      <c r="B1594" s="18"/>
      <c r="C1594" s="36"/>
    </row>
    <row r="1595" spans="2:3" x14ac:dyDescent="0.25">
      <c r="B1595" s="18"/>
      <c r="C1595" s="36"/>
    </row>
    <row r="1596" spans="2:3" x14ac:dyDescent="0.25">
      <c r="B1596" s="18"/>
      <c r="C1596" s="36"/>
    </row>
    <row r="1597" spans="2:3" x14ac:dyDescent="0.25">
      <c r="B1597" s="18"/>
      <c r="C1597" s="36"/>
    </row>
    <row r="1598" spans="2:3" x14ac:dyDescent="0.25">
      <c r="B1598" s="18"/>
      <c r="C1598" s="36"/>
    </row>
    <row r="1599" spans="2:3" x14ac:dyDescent="0.25">
      <c r="B1599" s="18"/>
      <c r="C1599" s="36"/>
    </row>
    <row r="1600" spans="2:3" x14ac:dyDescent="0.25">
      <c r="B1600" s="18"/>
      <c r="C1600" s="36"/>
    </row>
    <row r="1601" spans="2:3" x14ac:dyDescent="0.25">
      <c r="B1601" s="18"/>
      <c r="C1601" s="36"/>
    </row>
    <row r="1602" spans="2:3" x14ac:dyDescent="0.25">
      <c r="B1602" s="18"/>
      <c r="C1602" s="36"/>
    </row>
    <row r="1603" spans="2:3" x14ac:dyDescent="0.25">
      <c r="B1603" s="18"/>
      <c r="C1603" s="36"/>
    </row>
    <row r="1604" spans="2:3" x14ac:dyDescent="0.25">
      <c r="B1604" s="18"/>
      <c r="C1604" s="36"/>
    </row>
    <row r="1605" spans="2:3" x14ac:dyDescent="0.25">
      <c r="B1605" s="18"/>
      <c r="C1605" s="36"/>
    </row>
    <row r="1606" spans="2:3" x14ac:dyDescent="0.25">
      <c r="B1606" s="18"/>
      <c r="C1606" s="36"/>
    </row>
    <row r="1607" spans="2:3" x14ac:dyDescent="0.25">
      <c r="B1607" s="18"/>
      <c r="C1607" s="36"/>
    </row>
    <row r="1608" spans="2:3" x14ac:dyDescent="0.25">
      <c r="B1608" s="18"/>
      <c r="C1608" s="36"/>
    </row>
    <row r="1609" spans="2:3" x14ac:dyDescent="0.25">
      <c r="B1609" s="18"/>
      <c r="C1609" s="36"/>
    </row>
    <row r="1610" spans="2:3" x14ac:dyDescent="0.25">
      <c r="B1610" s="18"/>
      <c r="C1610" s="36"/>
    </row>
    <row r="1611" spans="2:3" x14ac:dyDescent="0.25">
      <c r="B1611" s="18"/>
      <c r="C1611" s="36"/>
    </row>
    <row r="1612" spans="2:3" x14ac:dyDescent="0.25">
      <c r="B1612" s="18"/>
      <c r="C1612" s="36"/>
    </row>
    <row r="1613" spans="2:3" x14ac:dyDescent="0.25">
      <c r="B1613" s="18"/>
      <c r="C1613" s="36"/>
    </row>
    <row r="1614" spans="2:3" x14ac:dyDescent="0.25">
      <c r="B1614" s="18"/>
      <c r="C1614" s="36"/>
    </row>
    <row r="1615" spans="2:3" x14ac:dyDescent="0.25">
      <c r="B1615" s="18"/>
      <c r="C1615" s="36"/>
    </row>
    <row r="1616" spans="2:3" x14ac:dyDescent="0.25">
      <c r="B1616" s="18"/>
      <c r="C1616" s="36"/>
    </row>
    <row r="1617" spans="2:3" x14ac:dyDescent="0.25">
      <c r="B1617" s="18"/>
      <c r="C1617" s="36"/>
    </row>
    <row r="1618" spans="2:3" x14ac:dyDescent="0.25">
      <c r="B1618" s="18"/>
      <c r="C1618" s="36"/>
    </row>
    <row r="1619" spans="2:3" x14ac:dyDescent="0.25">
      <c r="B1619" s="18"/>
      <c r="C1619" s="36"/>
    </row>
    <row r="1620" spans="2:3" x14ac:dyDescent="0.25">
      <c r="B1620" s="18"/>
      <c r="C1620" s="36"/>
    </row>
    <row r="1621" spans="2:3" x14ac:dyDescent="0.25">
      <c r="B1621" s="18"/>
      <c r="C1621" s="36"/>
    </row>
    <row r="1622" spans="2:3" x14ac:dyDescent="0.25">
      <c r="B1622" s="18"/>
      <c r="C1622" s="36"/>
    </row>
    <row r="1623" spans="2:3" x14ac:dyDescent="0.25">
      <c r="B1623" s="18"/>
      <c r="C1623" s="36"/>
    </row>
    <row r="1624" spans="2:3" x14ac:dyDescent="0.25">
      <c r="B1624" s="18"/>
      <c r="C1624" s="36"/>
    </row>
    <row r="1625" spans="2:3" x14ac:dyDescent="0.25">
      <c r="B1625" s="18"/>
      <c r="C1625" s="36"/>
    </row>
    <row r="1626" spans="2:3" x14ac:dyDescent="0.25">
      <c r="B1626" s="18"/>
      <c r="C1626" s="36"/>
    </row>
    <row r="1627" spans="2:3" x14ac:dyDescent="0.25">
      <c r="B1627" s="18"/>
      <c r="C1627" s="36"/>
    </row>
    <row r="1628" spans="2:3" x14ac:dyDescent="0.25">
      <c r="B1628" s="18"/>
      <c r="C1628" s="36"/>
    </row>
    <row r="1629" spans="2:3" x14ac:dyDescent="0.25">
      <c r="B1629" s="18"/>
      <c r="C1629" s="36"/>
    </row>
    <row r="1630" spans="2:3" x14ac:dyDescent="0.25">
      <c r="B1630" s="18"/>
      <c r="C1630" s="36"/>
    </row>
    <row r="1631" spans="2:3" x14ac:dyDescent="0.25">
      <c r="B1631" s="18"/>
      <c r="C1631" s="36"/>
    </row>
    <row r="1632" spans="2:3" x14ac:dyDescent="0.25">
      <c r="B1632" s="18"/>
      <c r="C1632" s="36"/>
    </row>
    <row r="1633" spans="2:3" x14ac:dyDescent="0.25">
      <c r="B1633" s="18"/>
      <c r="C1633" s="36"/>
    </row>
    <row r="1634" spans="2:3" x14ac:dyDescent="0.25">
      <c r="B1634" s="18"/>
      <c r="C1634" s="36"/>
    </row>
    <row r="1635" spans="2:3" x14ac:dyDescent="0.25">
      <c r="B1635" s="18"/>
      <c r="C1635" s="36"/>
    </row>
    <row r="1636" spans="2:3" x14ac:dyDescent="0.25">
      <c r="B1636" s="18"/>
      <c r="C1636" s="36"/>
    </row>
    <row r="1637" spans="2:3" x14ac:dyDescent="0.25">
      <c r="B1637" s="18"/>
      <c r="C1637" s="36"/>
    </row>
    <row r="1638" spans="2:3" x14ac:dyDescent="0.25">
      <c r="B1638" s="18"/>
      <c r="C1638" s="36"/>
    </row>
    <row r="1639" spans="2:3" x14ac:dyDescent="0.25">
      <c r="B1639" s="18"/>
      <c r="C1639" s="36"/>
    </row>
    <row r="1640" spans="2:3" x14ac:dyDescent="0.25">
      <c r="B1640" s="18"/>
      <c r="C1640" s="36"/>
    </row>
    <row r="1641" spans="2:3" x14ac:dyDescent="0.25">
      <c r="B1641" s="18"/>
      <c r="C1641" s="36"/>
    </row>
    <row r="1642" spans="2:3" x14ac:dyDescent="0.25">
      <c r="B1642" s="18"/>
      <c r="C1642" s="36"/>
    </row>
    <row r="1643" spans="2:3" x14ac:dyDescent="0.25">
      <c r="B1643" s="18"/>
      <c r="C1643" s="36"/>
    </row>
    <row r="1644" spans="2:3" x14ac:dyDescent="0.25">
      <c r="B1644" s="18"/>
      <c r="C1644" s="36"/>
    </row>
    <row r="1645" spans="2:3" x14ac:dyDescent="0.25">
      <c r="B1645" s="18"/>
      <c r="C1645" s="36"/>
    </row>
    <row r="1646" spans="2:3" x14ac:dyDescent="0.25">
      <c r="B1646" s="18"/>
      <c r="C1646" s="36"/>
    </row>
    <row r="1647" spans="2:3" x14ac:dyDescent="0.25">
      <c r="B1647" s="18"/>
      <c r="C1647" s="36"/>
    </row>
    <row r="1648" spans="2:3" x14ac:dyDescent="0.25">
      <c r="B1648" s="18"/>
      <c r="C1648" s="36"/>
    </row>
    <row r="1649" spans="2:3" x14ac:dyDescent="0.25">
      <c r="B1649" s="18"/>
      <c r="C1649" s="36"/>
    </row>
    <row r="1650" spans="2:3" x14ac:dyDescent="0.25">
      <c r="B1650" s="18"/>
      <c r="C1650" s="36"/>
    </row>
    <row r="1651" spans="2:3" x14ac:dyDescent="0.25">
      <c r="B1651" s="18"/>
      <c r="C1651" s="36"/>
    </row>
    <row r="1652" spans="2:3" x14ac:dyDescent="0.25">
      <c r="B1652" s="18"/>
      <c r="C1652" s="36"/>
    </row>
    <row r="1653" spans="2:3" x14ac:dyDescent="0.25">
      <c r="B1653" s="18"/>
      <c r="C1653" s="36"/>
    </row>
    <row r="1654" spans="2:3" x14ac:dyDescent="0.25">
      <c r="B1654" s="18"/>
      <c r="C1654" s="36"/>
    </row>
    <row r="1655" spans="2:3" x14ac:dyDescent="0.25">
      <c r="B1655" s="18"/>
      <c r="C1655" s="36"/>
    </row>
    <row r="1656" spans="2:3" x14ac:dyDescent="0.25">
      <c r="B1656" s="18"/>
      <c r="C1656" s="36"/>
    </row>
    <row r="1657" spans="2:3" x14ac:dyDescent="0.25">
      <c r="B1657" s="18"/>
      <c r="C1657" s="36"/>
    </row>
    <row r="1658" spans="2:3" x14ac:dyDescent="0.25">
      <c r="B1658" s="18"/>
      <c r="C1658" s="36"/>
    </row>
    <row r="1659" spans="2:3" x14ac:dyDescent="0.25">
      <c r="B1659" s="18"/>
      <c r="C1659" s="36"/>
    </row>
    <row r="1660" spans="2:3" x14ac:dyDescent="0.25">
      <c r="B1660" s="18"/>
      <c r="C1660" s="36"/>
    </row>
    <row r="1661" spans="2:3" x14ac:dyDescent="0.25">
      <c r="B1661" s="18"/>
      <c r="C1661" s="36"/>
    </row>
    <row r="1662" spans="2:3" x14ac:dyDescent="0.25">
      <c r="B1662" s="18"/>
      <c r="C1662" s="36"/>
    </row>
    <row r="1663" spans="2:3" x14ac:dyDescent="0.25">
      <c r="B1663" s="18"/>
      <c r="C1663" s="36"/>
    </row>
    <row r="1664" spans="2:3" x14ac:dyDescent="0.25">
      <c r="B1664" s="18"/>
      <c r="C1664" s="36"/>
    </row>
    <row r="1665" spans="2:3" x14ac:dyDescent="0.25">
      <c r="B1665" s="18"/>
      <c r="C1665" s="36"/>
    </row>
    <row r="1666" spans="2:3" x14ac:dyDescent="0.25">
      <c r="B1666" s="18"/>
      <c r="C1666" s="36"/>
    </row>
    <row r="1667" spans="2:3" x14ac:dyDescent="0.25">
      <c r="B1667" s="18"/>
      <c r="C1667" s="36"/>
    </row>
    <row r="1668" spans="2:3" x14ac:dyDescent="0.25">
      <c r="B1668" s="18"/>
      <c r="C1668" s="36"/>
    </row>
    <row r="1669" spans="2:3" x14ac:dyDescent="0.25">
      <c r="B1669" s="18"/>
      <c r="C1669" s="36"/>
    </row>
    <row r="1670" spans="2:3" x14ac:dyDescent="0.25">
      <c r="B1670" s="18"/>
      <c r="C1670" s="36"/>
    </row>
    <row r="1671" spans="2:3" x14ac:dyDescent="0.25">
      <c r="B1671" s="18"/>
      <c r="C1671" s="36"/>
    </row>
    <row r="1672" spans="2:3" x14ac:dyDescent="0.25">
      <c r="B1672" s="18"/>
      <c r="C1672" s="36"/>
    </row>
    <row r="1673" spans="2:3" x14ac:dyDescent="0.25">
      <c r="B1673" s="18"/>
      <c r="C1673" s="36"/>
    </row>
    <row r="1674" spans="2:3" x14ac:dyDescent="0.25">
      <c r="B1674" s="18"/>
      <c r="C1674" s="36"/>
    </row>
    <row r="1675" spans="2:3" x14ac:dyDescent="0.25">
      <c r="B1675" s="18"/>
      <c r="C1675" s="36"/>
    </row>
    <row r="1676" spans="2:3" x14ac:dyDescent="0.25">
      <c r="B1676" s="18"/>
      <c r="C1676" s="36"/>
    </row>
    <row r="1677" spans="2:3" x14ac:dyDescent="0.25">
      <c r="B1677" s="18"/>
      <c r="C1677" s="36"/>
    </row>
    <row r="1678" spans="2:3" x14ac:dyDescent="0.25">
      <c r="B1678" s="18"/>
      <c r="C1678" s="36"/>
    </row>
    <row r="1679" spans="2:3" x14ac:dyDescent="0.25">
      <c r="B1679" s="18"/>
      <c r="C1679" s="36"/>
    </row>
    <row r="1680" spans="2:3" x14ac:dyDescent="0.25">
      <c r="B1680" s="18"/>
      <c r="C1680" s="36"/>
    </row>
    <row r="1681" spans="2:3" x14ac:dyDescent="0.25">
      <c r="B1681" s="18"/>
      <c r="C1681" s="36"/>
    </row>
    <row r="1682" spans="2:3" x14ac:dyDescent="0.25">
      <c r="B1682" s="18"/>
      <c r="C1682" s="36"/>
    </row>
    <row r="1683" spans="2:3" x14ac:dyDescent="0.25">
      <c r="B1683" s="18"/>
      <c r="C1683" s="36"/>
    </row>
    <row r="1684" spans="2:3" x14ac:dyDescent="0.25">
      <c r="B1684" s="18"/>
      <c r="C1684" s="36"/>
    </row>
    <row r="1685" spans="2:3" x14ac:dyDescent="0.25">
      <c r="B1685" s="18"/>
      <c r="C1685" s="36"/>
    </row>
    <row r="1686" spans="2:3" x14ac:dyDescent="0.25">
      <c r="B1686" s="18"/>
      <c r="C1686" s="36"/>
    </row>
    <row r="1687" spans="2:3" x14ac:dyDescent="0.25">
      <c r="B1687" s="18"/>
      <c r="C1687" s="36"/>
    </row>
    <row r="1688" spans="2:3" x14ac:dyDescent="0.25">
      <c r="B1688" s="18"/>
      <c r="C1688" s="36"/>
    </row>
    <row r="1689" spans="2:3" x14ac:dyDescent="0.25">
      <c r="B1689" s="18"/>
      <c r="C1689" s="36"/>
    </row>
    <row r="1690" spans="2:3" x14ac:dyDescent="0.25">
      <c r="B1690" s="18"/>
      <c r="C1690" s="36"/>
    </row>
    <row r="1691" spans="2:3" x14ac:dyDescent="0.25">
      <c r="B1691" s="18"/>
      <c r="C1691" s="36"/>
    </row>
    <row r="1692" spans="2:3" x14ac:dyDescent="0.25">
      <c r="B1692" s="18"/>
      <c r="C1692" s="36"/>
    </row>
    <row r="1693" spans="2:3" x14ac:dyDescent="0.25">
      <c r="B1693" s="18"/>
      <c r="C1693" s="36"/>
    </row>
    <row r="1694" spans="2:3" x14ac:dyDescent="0.25">
      <c r="B1694" s="18"/>
      <c r="C1694" s="36"/>
    </row>
    <row r="1695" spans="2:3" x14ac:dyDescent="0.25">
      <c r="B1695" s="18"/>
      <c r="C1695" s="36"/>
    </row>
    <row r="1696" spans="2:3" x14ac:dyDescent="0.25">
      <c r="B1696" s="18"/>
      <c r="C1696" s="36"/>
    </row>
    <row r="1697" spans="2:3" x14ac:dyDescent="0.25">
      <c r="B1697" s="18"/>
      <c r="C1697" s="36"/>
    </row>
    <row r="1698" spans="2:3" x14ac:dyDescent="0.25">
      <c r="B1698" s="18"/>
      <c r="C1698" s="36"/>
    </row>
    <row r="1699" spans="2:3" x14ac:dyDescent="0.25">
      <c r="B1699" s="18"/>
      <c r="C1699" s="36"/>
    </row>
    <row r="1700" spans="2:3" x14ac:dyDescent="0.25">
      <c r="B1700" s="18"/>
      <c r="C1700" s="36"/>
    </row>
    <row r="1701" spans="2:3" x14ac:dyDescent="0.25">
      <c r="B1701" s="18"/>
      <c r="C1701" s="36"/>
    </row>
    <row r="1702" spans="2:3" x14ac:dyDescent="0.25">
      <c r="B1702" s="18"/>
      <c r="C1702" s="36"/>
    </row>
    <row r="1703" spans="2:3" x14ac:dyDescent="0.25">
      <c r="B1703" s="18"/>
      <c r="C1703" s="36"/>
    </row>
    <row r="1704" spans="2:3" x14ac:dyDescent="0.25">
      <c r="B1704" s="18"/>
      <c r="C1704" s="36"/>
    </row>
    <row r="1705" spans="2:3" x14ac:dyDescent="0.25">
      <c r="B1705" s="18"/>
      <c r="C1705" s="36"/>
    </row>
    <row r="1706" spans="2:3" x14ac:dyDescent="0.25">
      <c r="B1706" s="18"/>
      <c r="C1706" s="36"/>
    </row>
    <row r="1707" spans="2:3" x14ac:dyDescent="0.25">
      <c r="B1707" s="18"/>
      <c r="C1707" s="36"/>
    </row>
    <row r="1708" spans="2:3" x14ac:dyDescent="0.25">
      <c r="B1708" s="18"/>
      <c r="C1708" s="36"/>
    </row>
    <row r="1709" spans="2:3" x14ac:dyDescent="0.25">
      <c r="B1709" s="18"/>
      <c r="C1709" s="36"/>
    </row>
    <row r="1710" spans="2:3" x14ac:dyDescent="0.25">
      <c r="B1710" s="18"/>
      <c r="C1710" s="36"/>
    </row>
    <row r="1711" spans="2:3" x14ac:dyDescent="0.25">
      <c r="B1711" s="18"/>
      <c r="C1711" s="36"/>
    </row>
    <row r="1712" spans="2:3" x14ac:dyDescent="0.25">
      <c r="B1712" s="18"/>
      <c r="C1712" s="36"/>
    </row>
    <row r="1713" spans="2:3" x14ac:dyDescent="0.25">
      <c r="B1713" s="18"/>
      <c r="C1713" s="36"/>
    </row>
    <row r="1714" spans="2:3" x14ac:dyDescent="0.25">
      <c r="B1714" s="18"/>
      <c r="C1714" s="36"/>
    </row>
    <row r="1715" spans="2:3" x14ac:dyDescent="0.25">
      <c r="B1715" s="18"/>
      <c r="C1715" s="36"/>
    </row>
    <row r="1716" spans="2:3" x14ac:dyDescent="0.25">
      <c r="B1716" s="18"/>
      <c r="C1716" s="36"/>
    </row>
    <row r="1717" spans="2:3" x14ac:dyDescent="0.25">
      <c r="B1717" s="18"/>
      <c r="C1717" s="36"/>
    </row>
    <row r="1718" spans="2:3" x14ac:dyDescent="0.25">
      <c r="B1718" s="18"/>
      <c r="C1718" s="36"/>
    </row>
    <row r="1719" spans="2:3" x14ac:dyDescent="0.25">
      <c r="B1719" s="18"/>
      <c r="C1719" s="36"/>
    </row>
    <row r="1720" spans="2:3" x14ac:dyDescent="0.25">
      <c r="B1720" s="18"/>
      <c r="C1720" s="36"/>
    </row>
    <row r="1721" spans="2:3" x14ac:dyDescent="0.25">
      <c r="B1721" s="18"/>
      <c r="C1721" s="36"/>
    </row>
    <row r="1722" spans="2:3" x14ac:dyDescent="0.25">
      <c r="B1722" s="18"/>
      <c r="C1722" s="36"/>
    </row>
    <row r="1723" spans="2:3" x14ac:dyDescent="0.25">
      <c r="B1723" s="18"/>
      <c r="C1723" s="36"/>
    </row>
    <row r="1724" spans="2:3" x14ac:dyDescent="0.25">
      <c r="B1724" s="18"/>
      <c r="C1724" s="36"/>
    </row>
    <row r="1725" spans="2:3" x14ac:dyDescent="0.25">
      <c r="B1725" s="18"/>
      <c r="C1725" s="36"/>
    </row>
    <row r="1726" spans="2:3" x14ac:dyDescent="0.25">
      <c r="B1726" s="18"/>
      <c r="C1726" s="36"/>
    </row>
    <row r="1727" spans="2:3" x14ac:dyDescent="0.25">
      <c r="B1727" s="18"/>
      <c r="C1727" s="36"/>
    </row>
    <row r="1728" spans="2:3" x14ac:dyDescent="0.25">
      <c r="B1728" s="18"/>
      <c r="C1728" s="36"/>
    </row>
    <row r="1729" spans="2:3" x14ac:dyDescent="0.25">
      <c r="B1729" s="18"/>
      <c r="C1729" s="36"/>
    </row>
    <row r="1730" spans="2:3" x14ac:dyDescent="0.25">
      <c r="B1730" s="18"/>
      <c r="C1730" s="36"/>
    </row>
    <row r="1731" spans="2:3" x14ac:dyDescent="0.25">
      <c r="B1731" s="18"/>
      <c r="C1731" s="36"/>
    </row>
    <row r="1732" spans="2:3" x14ac:dyDescent="0.25">
      <c r="B1732" s="18"/>
      <c r="C1732" s="36"/>
    </row>
    <row r="1733" spans="2:3" x14ac:dyDescent="0.25">
      <c r="B1733" s="18"/>
      <c r="C1733" s="36"/>
    </row>
    <row r="1734" spans="2:3" x14ac:dyDescent="0.25">
      <c r="B1734" s="18"/>
      <c r="C1734" s="36"/>
    </row>
    <row r="1735" spans="2:3" x14ac:dyDescent="0.25">
      <c r="B1735" s="18"/>
      <c r="C1735" s="36"/>
    </row>
    <row r="1736" spans="2:3" x14ac:dyDescent="0.25">
      <c r="B1736" s="18"/>
      <c r="C1736" s="36"/>
    </row>
    <row r="1737" spans="2:3" x14ac:dyDescent="0.25">
      <c r="B1737" s="18"/>
      <c r="C1737" s="36"/>
    </row>
    <row r="1738" spans="2:3" x14ac:dyDescent="0.25">
      <c r="B1738" s="18"/>
      <c r="C1738" s="36"/>
    </row>
    <row r="1739" spans="2:3" x14ac:dyDescent="0.25">
      <c r="B1739" s="18"/>
      <c r="C1739" s="36"/>
    </row>
    <row r="1740" spans="2:3" x14ac:dyDescent="0.25">
      <c r="B1740" s="18"/>
      <c r="C1740" s="36"/>
    </row>
    <row r="1741" spans="2:3" x14ac:dyDescent="0.25">
      <c r="B1741" s="18"/>
      <c r="C1741" s="36"/>
    </row>
    <row r="1742" spans="2:3" x14ac:dyDescent="0.25">
      <c r="B1742" s="18"/>
      <c r="C1742" s="36"/>
    </row>
    <row r="1743" spans="2:3" x14ac:dyDescent="0.25">
      <c r="B1743" s="18"/>
      <c r="C1743" s="36"/>
    </row>
    <row r="1744" spans="2:3" x14ac:dyDescent="0.25">
      <c r="B1744" s="18"/>
      <c r="C1744" s="36"/>
    </row>
    <row r="1745" spans="2:3" x14ac:dyDescent="0.25">
      <c r="B1745" s="18"/>
      <c r="C1745" s="36"/>
    </row>
    <row r="1746" spans="2:3" x14ac:dyDescent="0.25">
      <c r="B1746" s="18"/>
      <c r="C1746" s="36"/>
    </row>
    <row r="1747" spans="2:3" x14ac:dyDescent="0.25">
      <c r="B1747" s="18"/>
      <c r="C1747" s="36"/>
    </row>
    <row r="1748" spans="2:3" x14ac:dyDescent="0.25">
      <c r="B1748" s="18"/>
      <c r="C1748" s="36"/>
    </row>
    <row r="1749" spans="2:3" x14ac:dyDescent="0.25">
      <c r="B1749" s="18"/>
      <c r="C1749" s="36"/>
    </row>
    <row r="1750" spans="2:3" x14ac:dyDescent="0.25">
      <c r="B1750" s="18"/>
      <c r="C1750" s="36"/>
    </row>
    <row r="1751" spans="2:3" x14ac:dyDescent="0.25">
      <c r="B1751" s="18"/>
      <c r="C1751" s="36"/>
    </row>
    <row r="1752" spans="2:3" x14ac:dyDescent="0.25">
      <c r="B1752" s="18"/>
      <c r="C1752" s="36"/>
    </row>
    <row r="1753" spans="2:3" x14ac:dyDescent="0.25">
      <c r="B1753" s="18"/>
      <c r="C1753" s="36"/>
    </row>
    <row r="1754" spans="2:3" x14ac:dyDescent="0.25">
      <c r="B1754" s="18"/>
      <c r="C1754" s="36"/>
    </row>
    <row r="1755" spans="2:3" x14ac:dyDescent="0.25">
      <c r="B1755" s="18"/>
      <c r="C1755" s="36"/>
    </row>
    <row r="1756" spans="2:3" x14ac:dyDescent="0.25">
      <c r="B1756" s="18"/>
      <c r="C1756" s="36"/>
    </row>
    <row r="1757" spans="2:3" x14ac:dyDescent="0.25">
      <c r="B1757" s="18"/>
      <c r="C1757" s="36"/>
    </row>
    <row r="1758" spans="2:3" x14ac:dyDescent="0.25">
      <c r="B1758" s="18"/>
      <c r="C1758" s="36"/>
    </row>
    <row r="1759" spans="2:3" x14ac:dyDescent="0.25">
      <c r="B1759" s="18"/>
      <c r="C1759" s="36"/>
    </row>
    <row r="1760" spans="2:3" x14ac:dyDescent="0.25">
      <c r="B1760" s="18"/>
      <c r="C1760" s="36"/>
    </row>
    <row r="1761" spans="2:3" x14ac:dyDescent="0.25">
      <c r="B1761" s="18"/>
      <c r="C1761" s="36"/>
    </row>
    <row r="1762" spans="2:3" x14ac:dyDescent="0.25">
      <c r="B1762" s="18"/>
      <c r="C1762" s="36"/>
    </row>
    <row r="1763" spans="2:3" x14ac:dyDescent="0.25">
      <c r="B1763" s="18"/>
      <c r="C1763" s="36"/>
    </row>
    <row r="1764" spans="2:3" x14ac:dyDescent="0.25">
      <c r="B1764" s="18"/>
      <c r="C1764" s="36"/>
    </row>
    <row r="1765" spans="2:3" x14ac:dyDescent="0.25">
      <c r="B1765" s="18"/>
      <c r="C1765" s="36"/>
    </row>
    <row r="1766" spans="2:3" x14ac:dyDescent="0.25">
      <c r="B1766" s="18"/>
      <c r="C1766" s="36"/>
    </row>
    <row r="1767" spans="2:3" x14ac:dyDescent="0.25">
      <c r="B1767" s="18"/>
      <c r="C1767" s="36"/>
    </row>
    <row r="1768" spans="2:3" x14ac:dyDescent="0.25">
      <c r="B1768" s="18"/>
      <c r="C1768" s="36"/>
    </row>
    <row r="1769" spans="2:3" x14ac:dyDescent="0.25">
      <c r="B1769" s="18"/>
      <c r="C1769" s="36"/>
    </row>
    <row r="1770" spans="2:3" x14ac:dyDescent="0.25">
      <c r="B1770" s="18"/>
      <c r="C1770" s="36"/>
    </row>
    <row r="1771" spans="2:3" x14ac:dyDescent="0.25">
      <c r="B1771" s="18"/>
      <c r="C1771" s="36"/>
    </row>
    <row r="1772" spans="2:3" x14ac:dyDescent="0.25">
      <c r="B1772" s="18"/>
      <c r="C1772" s="36"/>
    </row>
    <row r="1773" spans="2:3" x14ac:dyDescent="0.25">
      <c r="B1773" s="18"/>
      <c r="C1773" s="36"/>
    </row>
    <row r="1774" spans="2:3" x14ac:dyDescent="0.25">
      <c r="B1774" s="18"/>
      <c r="C1774" s="36"/>
    </row>
    <row r="1775" spans="2:3" x14ac:dyDescent="0.25">
      <c r="B1775" s="18"/>
      <c r="C1775" s="36"/>
    </row>
    <row r="1776" spans="2:3" x14ac:dyDescent="0.25">
      <c r="B1776" s="18"/>
      <c r="C1776" s="36"/>
    </row>
    <row r="1777" spans="2:3" x14ac:dyDescent="0.25">
      <c r="B1777" s="18"/>
      <c r="C1777" s="36"/>
    </row>
    <row r="1778" spans="2:3" x14ac:dyDescent="0.25">
      <c r="B1778" s="18"/>
      <c r="C1778" s="36"/>
    </row>
    <row r="1779" spans="2:3" x14ac:dyDescent="0.25">
      <c r="B1779" s="18"/>
      <c r="C1779" s="36"/>
    </row>
    <row r="1780" spans="2:3" x14ac:dyDescent="0.25">
      <c r="B1780" s="18"/>
      <c r="C1780" s="36"/>
    </row>
    <row r="1781" spans="2:3" x14ac:dyDescent="0.25">
      <c r="B1781" s="18"/>
      <c r="C1781" s="36"/>
    </row>
    <row r="1782" spans="2:3" x14ac:dyDescent="0.25">
      <c r="B1782" s="18"/>
      <c r="C1782" s="36"/>
    </row>
    <row r="1783" spans="2:3" x14ac:dyDescent="0.25">
      <c r="B1783" s="18"/>
      <c r="C1783" s="36"/>
    </row>
    <row r="1784" spans="2:3" x14ac:dyDescent="0.25">
      <c r="B1784" s="18"/>
      <c r="C1784" s="36"/>
    </row>
    <row r="1785" spans="2:3" x14ac:dyDescent="0.25">
      <c r="B1785" s="18"/>
      <c r="C1785" s="36"/>
    </row>
    <row r="1786" spans="2:3" x14ac:dyDescent="0.25">
      <c r="B1786" s="18"/>
      <c r="C1786" s="36"/>
    </row>
    <row r="1787" spans="2:3" x14ac:dyDescent="0.25">
      <c r="B1787" s="18"/>
      <c r="C1787" s="36"/>
    </row>
    <row r="1788" spans="2:3" x14ac:dyDescent="0.25">
      <c r="B1788" s="18"/>
      <c r="C1788" s="36"/>
    </row>
    <row r="1789" spans="2:3" x14ac:dyDescent="0.25">
      <c r="B1789" s="18"/>
      <c r="C1789" s="36"/>
    </row>
    <row r="1790" spans="2:3" x14ac:dyDescent="0.25">
      <c r="B1790" s="18"/>
      <c r="C1790" s="36"/>
    </row>
    <row r="1791" spans="2:3" x14ac:dyDescent="0.25">
      <c r="B1791" s="18"/>
      <c r="C1791" s="36"/>
    </row>
    <row r="1792" spans="2:3" x14ac:dyDescent="0.25">
      <c r="B1792" s="18"/>
      <c r="C1792" s="36"/>
    </row>
    <row r="1793" spans="2:3" x14ac:dyDescent="0.25">
      <c r="B1793" s="18"/>
      <c r="C1793" s="36"/>
    </row>
    <row r="1794" spans="2:3" x14ac:dyDescent="0.25">
      <c r="B1794" s="18"/>
      <c r="C1794" s="36"/>
    </row>
    <row r="1795" spans="2:3" x14ac:dyDescent="0.25">
      <c r="B1795" s="18"/>
      <c r="C1795" s="36"/>
    </row>
    <row r="1796" spans="2:3" x14ac:dyDescent="0.25">
      <c r="B1796" s="18"/>
      <c r="C1796" s="36"/>
    </row>
    <row r="1797" spans="2:3" x14ac:dyDescent="0.25">
      <c r="B1797" s="18"/>
      <c r="C1797" s="36"/>
    </row>
    <row r="1798" spans="2:3" x14ac:dyDescent="0.25">
      <c r="B1798" s="18"/>
      <c r="C1798" s="36"/>
    </row>
    <row r="1799" spans="2:3" x14ac:dyDescent="0.25">
      <c r="B1799" s="18"/>
      <c r="C1799" s="36"/>
    </row>
    <row r="1800" spans="2:3" x14ac:dyDescent="0.25">
      <c r="B1800" s="18"/>
      <c r="C1800" s="36"/>
    </row>
    <row r="1801" spans="2:3" x14ac:dyDescent="0.25">
      <c r="B1801" s="18"/>
      <c r="C1801" s="36"/>
    </row>
    <row r="1802" spans="2:3" x14ac:dyDescent="0.25">
      <c r="B1802" s="18"/>
      <c r="C1802" s="36"/>
    </row>
    <row r="1803" spans="2:3" x14ac:dyDescent="0.25">
      <c r="B1803" s="18"/>
      <c r="C1803" s="36"/>
    </row>
    <row r="1804" spans="2:3" x14ac:dyDescent="0.25">
      <c r="B1804" s="18"/>
      <c r="C1804" s="36"/>
    </row>
    <row r="1805" spans="2:3" x14ac:dyDescent="0.25">
      <c r="B1805" s="18"/>
      <c r="C1805" s="36"/>
    </row>
    <row r="1806" spans="2:3" x14ac:dyDescent="0.25">
      <c r="B1806" s="18"/>
      <c r="C1806" s="36"/>
    </row>
    <row r="1807" spans="2:3" x14ac:dyDescent="0.25">
      <c r="B1807" s="18"/>
      <c r="C1807" s="36"/>
    </row>
    <row r="1808" spans="2:3" x14ac:dyDescent="0.25">
      <c r="B1808" s="18"/>
      <c r="C1808" s="36"/>
    </row>
    <row r="1809" spans="2:3" x14ac:dyDescent="0.25">
      <c r="B1809" s="18"/>
      <c r="C1809" s="36"/>
    </row>
    <row r="1810" spans="2:3" x14ac:dyDescent="0.25">
      <c r="B1810" s="18"/>
      <c r="C1810" s="36"/>
    </row>
    <row r="1811" spans="2:3" x14ac:dyDescent="0.25">
      <c r="B1811" s="18"/>
      <c r="C1811" s="36"/>
    </row>
    <row r="1812" spans="2:3" x14ac:dyDescent="0.25">
      <c r="B1812" s="18"/>
      <c r="C1812" s="36"/>
    </row>
    <row r="1813" spans="2:3" x14ac:dyDescent="0.25">
      <c r="B1813" s="18"/>
      <c r="C1813" s="36"/>
    </row>
    <row r="1814" spans="2:3" x14ac:dyDescent="0.25">
      <c r="B1814" s="18"/>
      <c r="C1814" s="36"/>
    </row>
    <row r="1815" spans="2:3" x14ac:dyDescent="0.25">
      <c r="B1815" s="18"/>
      <c r="C1815" s="36"/>
    </row>
    <row r="1816" spans="2:3" x14ac:dyDescent="0.25">
      <c r="B1816" s="18"/>
      <c r="C1816" s="36"/>
    </row>
    <row r="1817" spans="2:3" x14ac:dyDescent="0.25">
      <c r="B1817" s="18"/>
      <c r="C1817" s="36"/>
    </row>
    <row r="1818" spans="2:3" x14ac:dyDescent="0.25">
      <c r="B1818" s="18"/>
      <c r="C1818" s="36"/>
    </row>
    <row r="1819" spans="2:3" x14ac:dyDescent="0.25">
      <c r="B1819" s="18"/>
      <c r="C1819" s="36"/>
    </row>
    <row r="1820" spans="2:3" x14ac:dyDescent="0.25">
      <c r="B1820" s="18"/>
      <c r="C1820" s="36"/>
    </row>
    <row r="1821" spans="2:3" x14ac:dyDescent="0.25">
      <c r="B1821" s="18"/>
      <c r="C1821" s="36"/>
    </row>
    <row r="1822" spans="2:3" x14ac:dyDescent="0.25">
      <c r="B1822" s="18"/>
      <c r="C1822" s="36"/>
    </row>
    <row r="1823" spans="2:3" x14ac:dyDescent="0.25">
      <c r="B1823" s="18"/>
      <c r="C1823" s="36"/>
    </row>
    <row r="1824" spans="2:3" x14ac:dyDescent="0.25">
      <c r="B1824" s="18"/>
      <c r="C1824" s="36"/>
    </row>
    <row r="1825" spans="2:3" x14ac:dyDescent="0.25">
      <c r="B1825" s="18"/>
      <c r="C1825" s="36"/>
    </row>
    <row r="1826" spans="2:3" x14ac:dyDescent="0.25">
      <c r="B1826" s="18"/>
      <c r="C1826" s="36"/>
    </row>
    <row r="1827" spans="2:3" x14ac:dyDescent="0.25">
      <c r="B1827" s="18"/>
      <c r="C1827" s="36"/>
    </row>
    <row r="1828" spans="2:3" x14ac:dyDescent="0.25">
      <c r="B1828" s="18"/>
      <c r="C1828" s="36"/>
    </row>
    <row r="1829" spans="2:3" x14ac:dyDescent="0.25">
      <c r="B1829" s="18"/>
      <c r="C1829" s="36"/>
    </row>
    <row r="1830" spans="2:3" x14ac:dyDescent="0.25">
      <c r="B1830" s="18"/>
      <c r="C1830" s="36"/>
    </row>
    <row r="1831" spans="2:3" x14ac:dyDescent="0.25">
      <c r="B1831" s="18"/>
      <c r="C1831" s="36"/>
    </row>
    <row r="1832" spans="2:3" x14ac:dyDescent="0.25">
      <c r="B1832" s="18"/>
      <c r="C1832" s="36"/>
    </row>
    <row r="1833" spans="2:3" x14ac:dyDescent="0.25">
      <c r="B1833" s="18"/>
      <c r="C1833" s="36"/>
    </row>
    <row r="1834" spans="2:3" x14ac:dyDescent="0.25">
      <c r="B1834" s="18"/>
      <c r="C1834" s="36"/>
    </row>
    <row r="1835" spans="2:3" x14ac:dyDescent="0.25">
      <c r="B1835" s="18"/>
      <c r="C1835" s="36"/>
    </row>
    <row r="1836" spans="2:3" x14ac:dyDescent="0.25">
      <c r="B1836" s="18"/>
      <c r="C1836" s="36"/>
    </row>
    <row r="1837" spans="2:3" x14ac:dyDescent="0.25">
      <c r="B1837" s="18"/>
      <c r="C1837" s="36"/>
    </row>
    <row r="1838" spans="2:3" x14ac:dyDescent="0.25">
      <c r="B1838" s="18"/>
      <c r="C1838" s="36"/>
    </row>
    <row r="1839" spans="2:3" x14ac:dyDescent="0.25">
      <c r="B1839" s="18"/>
      <c r="C1839" s="36"/>
    </row>
    <row r="1840" spans="2:3" x14ac:dyDescent="0.25">
      <c r="B1840" s="18"/>
      <c r="C1840" s="36"/>
    </row>
    <row r="1841" spans="2:3" x14ac:dyDescent="0.25">
      <c r="B1841" s="18"/>
      <c r="C1841" s="36"/>
    </row>
    <row r="1842" spans="2:3" x14ac:dyDescent="0.25">
      <c r="B1842" s="18"/>
      <c r="C1842" s="36"/>
    </row>
    <row r="1843" spans="2:3" x14ac:dyDescent="0.25">
      <c r="B1843" s="18"/>
      <c r="C1843" s="36"/>
    </row>
    <row r="1844" spans="2:3" x14ac:dyDescent="0.25">
      <c r="B1844" s="18"/>
      <c r="C1844" s="36"/>
    </row>
    <row r="1845" spans="2:3" x14ac:dyDescent="0.25">
      <c r="B1845" s="18"/>
      <c r="C1845" s="36"/>
    </row>
    <row r="1846" spans="2:3" x14ac:dyDescent="0.25">
      <c r="B1846" s="18"/>
      <c r="C1846" s="36"/>
    </row>
    <row r="1847" spans="2:3" x14ac:dyDescent="0.25">
      <c r="B1847" s="18"/>
      <c r="C1847" s="36"/>
    </row>
    <row r="1848" spans="2:3" x14ac:dyDescent="0.25">
      <c r="B1848" s="18"/>
      <c r="C1848" s="36"/>
    </row>
    <row r="1849" spans="2:3" x14ac:dyDescent="0.25">
      <c r="B1849" s="18"/>
      <c r="C1849" s="36"/>
    </row>
    <row r="1850" spans="2:3" x14ac:dyDescent="0.25">
      <c r="B1850" s="18"/>
      <c r="C1850" s="36"/>
    </row>
    <row r="1851" spans="2:3" x14ac:dyDescent="0.25">
      <c r="B1851" s="18"/>
      <c r="C1851" s="36"/>
    </row>
    <row r="1852" spans="2:3" x14ac:dyDescent="0.25">
      <c r="B1852" s="18"/>
      <c r="C1852" s="36"/>
    </row>
    <row r="1853" spans="2:3" x14ac:dyDescent="0.25">
      <c r="B1853" s="18"/>
      <c r="C1853" s="36"/>
    </row>
    <row r="1854" spans="2:3" x14ac:dyDescent="0.25">
      <c r="B1854" s="18"/>
      <c r="C1854" s="36"/>
    </row>
    <row r="1855" spans="2:3" x14ac:dyDescent="0.25">
      <c r="B1855" s="18"/>
      <c r="C1855" s="36"/>
    </row>
    <row r="1856" spans="2:3" x14ac:dyDescent="0.25">
      <c r="B1856" s="18"/>
      <c r="C1856" s="36"/>
    </row>
    <row r="1857" spans="2:3" x14ac:dyDescent="0.25">
      <c r="B1857" s="18"/>
      <c r="C1857" s="36"/>
    </row>
    <row r="1858" spans="2:3" x14ac:dyDescent="0.25">
      <c r="B1858" s="18"/>
      <c r="C1858" s="36"/>
    </row>
    <row r="1859" spans="2:3" x14ac:dyDescent="0.25">
      <c r="B1859" s="18"/>
      <c r="C1859" s="36"/>
    </row>
    <row r="1860" spans="2:3" x14ac:dyDescent="0.25">
      <c r="B1860" s="18"/>
      <c r="C1860" s="36"/>
    </row>
    <row r="1861" spans="2:3" x14ac:dyDescent="0.25">
      <c r="B1861" s="18"/>
      <c r="C1861" s="36"/>
    </row>
    <row r="1862" spans="2:3" x14ac:dyDescent="0.25">
      <c r="B1862" s="18"/>
      <c r="C1862" s="36"/>
    </row>
    <row r="1863" spans="2:3" x14ac:dyDescent="0.25">
      <c r="B1863" s="18"/>
      <c r="C1863" s="36"/>
    </row>
    <row r="1864" spans="2:3" x14ac:dyDescent="0.25">
      <c r="B1864" s="18"/>
      <c r="C1864" s="36"/>
    </row>
    <row r="1865" spans="2:3" x14ac:dyDescent="0.25">
      <c r="B1865" s="18"/>
      <c r="C1865" s="36"/>
    </row>
    <row r="1866" spans="2:3" x14ac:dyDescent="0.25">
      <c r="B1866" s="18"/>
      <c r="C1866" s="36"/>
    </row>
    <row r="1867" spans="2:3" x14ac:dyDescent="0.25">
      <c r="B1867" s="18"/>
      <c r="C1867" s="36"/>
    </row>
    <row r="1868" spans="2:3" x14ac:dyDescent="0.25">
      <c r="B1868" s="18"/>
      <c r="C1868" s="36"/>
    </row>
    <row r="1869" spans="2:3" x14ac:dyDescent="0.25">
      <c r="B1869" s="18"/>
      <c r="C1869" s="36"/>
    </row>
    <row r="1870" spans="2:3" x14ac:dyDescent="0.25">
      <c r="B1870" s="18"/>
      <c r="C1870" s="36"/>
    </row>
    <row r="1871" spans="2:3" x14ac:dyDescent="0.25">
      <c r="B1871" s="18"/>
      <c r="C1871" s="36"/>
    </row>
    <row r="1872" spans="2:3" x14ac:dyDescent="0.25">
      <c r="B1872" s="18"/>
      <c r="C1872" s="36"/>
    </row>
    <row r="1873" spans="2:3" x14ac:dyDescent="0.25">
      <c r="B1873" s="18"/>
      <c r="C1873" s="36"/>
    </row>
    <row r="1874" spans="2:3" x14ac:dyDescent="0.25">
      <c r="B1874" s="18"/>
      <c r="C1874" s="36"/>
    </row>
    <row r="1875" spans="2:3" x14ac:dyDescent="0.25">
      <c r="B1875" s="18"/>
      <c r="C1875" s="36"/>
    </row>
    <row r="1876" spans="2:3" x14ac:dyDescent="0.25">
      <c r="B1876" s="18"/>
      <c r="C1876" s="36"/>
    </row>
    <row r="1877" spans="2:3" x14ac:dyDescent="0.25">
      <c r="B1877" s="18"/>
      <c r="C1877" s="36"/>
    </row>
    <row r="1878" spans="2:3" x14ac:dyDescent="0.25">
      <c r="B1878" s="18"/>
      <c r="C1878" s="36"/>
    </row>
    <row r="1879" spans="2:3" x14ac:dyDescent="0.25">
      <c r="B1879" s="18"/>
      <c r="C1879" s="36"/>
    </row>
    <row r="1880" spans="2:3" x14ac:dyDescent="0.25">
      <c r="B1880" s="18"/>
      <c r="C1880" s="36"/>
    </row>
    <row r="1881" spans="2:3" x14ac:dyDescent="0.25">
      <c r="B1881" s="18"/>
      <c r="C1881" s="36"/>
    </row>
    <row r="1882" spans="2:3" x14ac:dyDescent="0.25">
      <c r="B1882" s="18"/>
      <c r="C1882" s="36"/>
    </row>
    <row r="1883" spans="2:3" x14ac:dyDescent="0.25">
      <c r="B1883" s="18"/>
      <c r="C1883" s="36"/>
    </row>
    <row r="1884" spans="2:3" x14ac:dyDescent="0.25">
      <c r="B1884" s="18"/>
      <c r="C1884" s="36"/>
    </row>
    <row r="1885" spans="2:3" x14ac:dyDescent="0.25">
      <c r="B1885" s="18"/>
      <c r="C1885" s="36"/>
    </row>
    <row r="1886" spans="2:3" x14ac:dyDescent="0.25">
      <c r="B1886" s="18"/>
      <c r="C1886" s="36"/>
    </row>
    <row r="1887" spans="2:3" x14ac:dyDescent="0.25">
      <c r="B1887" s="18"/>
      <c r="C1887" s="36"/>
    </row>
    <row r="1888" spans="2:3" x14ac:dyDescent="0.25">
      <c r="B1888" s="18"/>
      <c r="C1888" s="36"/>
    </row>
    <row r="1889" spans="2:3" x14ac:dyDescent="0.25">
      <c r="B1889" s="18"/>
      <c r="C1889" s="36"/>
    </row>
    <row r="1890" spans="2:3" x14ac:dyDescent="0.25">
      <c r="B1890" s="18"/>
      <c r="C1890" s="36"/>
    </row>
    <row r="1891" spans="2:3" x14ac:dyDescent="0.25">
      <c r="B1891" s="18"/>
      <c r="C1891" s="36"/>
    </row>
    <row r="1892" spans="2:3" x14ac:dyDescent="0.25">
      <c r="B1892" s="18"/>
      <c r="C1892" s="36"/>
    </row>
    <row r="1893" spans="2:3" x14ac:dyDescent="0.25">
      <c r="B1893" s="18"/>
      <c r="C1893" s="36"/>
    </row>
    <row r="1894" spans="2:3" x14ac:dyDescent="0.25">
      <c r="B1894" s="18"/>
      <c r="C1894" s="36"/>
    </row>
    <row r="1895" spans="2:3" x14ac:dyDescent="0.25">
      <c r="B1895" s="18"/>
      <c r="C1895" s="36"/>
    </row>
    <row r="1896" spans="2:3" x14ac:dyDescent="0.25">
      <c r="B1896" s="18"/>
      <c r="C1896" s="36"/>
    </row>
    <row r="1897" spans="2:3" x14ac:dyDescent="0.25">
      <c r="B1897" s="18"/>
      <c r="C1897" s="36"/>
    </row>
    <row r="1898" spans="2:3" x14ac:dyDescent="0.25">
      <c r="B1898" s="18"/>
      <c r="C1898" s="36"/>
    </row>
    <row r="1899" spans="2:3" x14ac:dyDescent="0.25">
      <c r="B1899" s="18"/>
      <c r="C1899" s="36"/>
    </row>
    <row r="1900" spans="2:3" x14ac:dyDescent="0.25">
      <c r="B1900" s="18"/>
      <c r="C1900" s="36"/>
    </row>
    <row r="1901" spans="2:3" x14ac:dyDescent="0.25">
      <c r="B1901" s="18"/>
      <c r="C1901" s="36"/>
    </row>
    <row r="1902" spans="2:3" x14ac:dyDescent="0.25">
      <c r="B1902" s="18"/>
      <c r="C1902" s="36"/>
    </row>
    <row r="1903" spans="2:3" x14ac:dyDescent="0.25">
      <c r="B1903" s="18"/>
      <c r="C1903" s="36"/>
    </row>
    <row r="1904" spans="2:3" x14ac:dyDescent="0.25">
      <c r="B1904" s="18"/>
      <c r="C1904" s="36"/>
    </row>
    <row r="1905" spans="2:3" x14ac:dyDescent="0.25">
      <c r="B1905" s="18"/>
      <c r="C1905" s="36"/>
    </row>
    <row r="1906" spans="2:3" x14ac:dyDescent="0.25">
      <c r="B1906" s="18"/>
      <c r="C1906" s="36"/>
    </row>
    <row r="1907" spans="2:3" x14ac:dyDescent="0.25">
      <c r="B1907" s="18"/>
      <c r="C1907" s="36"/>
    </row>
    <row r="1908" spans="2:3" x14ac:dyDescent="0.25">
      <c r="B1908" s="18"/>
      <c r="C1908" s="36"/>
    </row>
    <row r="1909" spans="2:3" x14ac:dyDescent="0.25">
      <c r="B1909" s="18"/>
      <c r="C1909" s="36"/>
    </row>
    <row r="1910" spans="2:3" x14ac:dyDescent="0.25">
      <c r="B1910" s="18"/>
      <c r="C1910" s="36"/>
    </row>
    <row r="1911" spans="2:3" x14ac:dyDescent="0.25">
      <c r="B1911" s="18"/>
      <c r="C1911" s="36"/>
    </row>
    <row r="1912" spans="2:3" x14ac:dyDescent="0.25">
      <c r="B1912" s="18"/>
      <c r="C1912" s="36"/>
    </row>
    <row r="1913" spans="2:3" x14ac:dyDescent="0.25">
      <c r="B1913" s="18"/>
      <c r="C1913" s="36"/>
    </row>
    <row r="1914" spans="2:3" x14ac:dyDescent="0.25">
      <c r="B1914" s="18"/>
      <c r="C1914" s="36"/>
    </row>
    <row r="1915" spans="2:3" x14ac:dyDescent="0.25">
      <c r="B1915" s="18"/>
      <c r="C1915" s="36"/>
    </row>
    <row r="1916" spans="2:3" x14ac:dyDescent="0.25">
      <c r="B1916" s="18"/>
      <c r="C1916" s="36"/>
    </row>
    <row r="1917" spans="2:3" x14ac:dyDescent="0.25">
      <c r="B1917" s="18"/>
      <c r="C1917" s="36"/>
    </row>
    <row r="1918" spans="2:3" x14ac:dyDescent="0.25">
      <c r="B1918" s="18"/>
      <c r="C1918" s="36"/>
    </row>
    <row r="1919" spans="2:3" x14ac:dyDescent="0.25">
      <c r="B1919" s="18"/>
      <c r="C1919" s="36"/>
    </row>
    <row r="1920" spans="2:3" x14ac:dyDescent="0.25">
      <c r="B1920" s="18"/>
      <c r="C1920" s="36"/>
    </row>
    <row r="1921" spans="2:3" x14ac:dyDescent="0.25">
      <c r="B1921" s="18"/>
      <c r="C1921" s="36"/>
    </row>
    <row r="1922" spans="2:3" x14ac:dyDescent="0.25">
      <c r="B1922" s="18"/>
      <c r="C1922" s="36"/>
    </row>
    <row r="1923" spans="2:3" x14ac:dyDescent="0.25">
      <c r="B1923" s="18"/>
      <c r="C1923" s="36"/>
    </row>
    <row r="1924" spans="2:3" x14ac:dyDescent="0.25">
      <c r="B1924" s="18"/>
      <c r="C1924" s="36"/>
    </row>
    <row r="1925" spans="2:3" x14ac:dyDescent="0.25">
      <c r="B1925" s="18"/>
      <c r="C1925" s="36"/>
    </row>
    <row r="1926" spans="2:3" x14ac:dyDescent="0.25">
      <c r="B1926" s="18"/>
      <c r="C1926" s="36"/>
    </row>
    <row r="1927" spans="2:3" x14ac:dyDescent="0.25">
      <c r="B1927" s="18"/>
      <c r="C1927" s="36"/>
    </row>
    <row r="1928" spans="2:3" x14ac:dyDescent="0.25">
      <c r="B1928" s="18"/>
      <c r="C1928" s="36"/>
    </row>
    <row r="1929" spans="2:3" x14ac:dyDescent="0.25">
      <c r="B1929" s="18"/>
      <c r="C1929" s="36"/>
    </row>
    <row r="1930" spans="2:3" x14ac:dyDescent="0.25">
      <c r="B1930" s="18"/>
      <c r="C1930" s="36"/>
    </row>
    <row r="1931" spans="2:3" x14ac:dyDescent="0.25">
      <c r="B1931" s="18"/>
      <c r="C1931" s="36"/>
    </row>
    <row r="1932" spans="2:3" x14ac:dyDescent="0.25">
      <c r="B1932" s="18"/>
      <c r="C1932" s="36"/>
    </row>
    <row r="1933" spans="2:3" x14ac:dyDescent="0.25">
      <c r="B1933" s="18"/>
      <c r="C1933" s="36"/>
    </row>
    <row r="1934" spans="2:3" x14ac:dyDescent="0.25">
      <c r="B1934" s="18"/>
      <c r="C1934" s="36"/>
    </row>
    <row r="1935" spans="2:3" x14ac:dyDescent="0.25">
      <c r="B1935" s="18"/>
      <c r="C1935" s="36"/>
    </row>
    <row r="1936" spans="2:3" x14ac:dyDescent="0.25">
      <c r="B1936" s="18"/>
      <c r="C1936" s="36"/>
    </row>
    <row r="1937" spans="2:3" x14ac:dyDescent="0.25">
      <c r="B1937" s="18"/>
      <c r="C1937" s="36"/>
    </row>
    <row r="1938" spans="2:3" x14ac:dyDescent="0.25">
      <c r="B1938" s="18"/>
      <c r="C1938" s="36"/>
    </row>
    <row r="1939" spans="2:3" x14ac:dyDescent="0.25">
      <c r="B1939" s="18"/>
      <c r="C1939" s="36"/>
    </row>
    <row r="1940" spans="2:3" x14ac:dyDescent="0.25">
      <c r="B1940" s="18"/>
      <c r="C1940" s="36"/>
    </row>
    <row r="1941" spans="2:3" x14ac:dyDescent="0.25">
      <c r="B1941" s="18"/>
      <c r="C1941" s="36"/>
    </row>
    <row r="1942" spans="2:3" x14ac:dyDescent="0.25">
      <c r="B1942" s="18"/>
      <c r="C1942" s="36"/>
    </row>
    <row r="1943" spans="2:3" x14ac:dyDescent="0.25">
      <c r="B1943" s="18"/>
      <c r="C1943" s="36"/>
    </row>
    <row r="1944" spans="2:3" x14ac:dyDescent="0.25">
      <c r="B1944" s="18"/>
      <c r="C1944" s="36"/>
    </row>
    <row r="1945" spans="2:3" x14ac:dyDescent="0.25">
      <c r="B1945" s="18"/>
      <c r="C1945" s="36"/>
    </row>
    <row r="1946" spans="2:3" x14ac:dyDescent="0.25">
      <c r="B1946" s="18"/>
      <c r="C1946" s="36"/>
    </row>
    <row r="1947" spans="2:3" x14ac:dyDescent="0.25">
      <c r="B1947" s="18"/>
      <c r="C1947" s="36"/>
    </row>
    <row r="1948" spans="2:3" x14ac:dyDescent="0.25">
      <c r="B1948" s="18"/>
      <c r="C1948" s="36"/>
    </row>
    <row r="1949" spans="2:3" x14ac:dyDescent="0.25">
      <c r="B1949" s="18"/>
      <c r="C1949" s="36"/>
    </row>
    <row r="1950" spans="2:3" x14ac:dyDescent="0.25">
      <c r="B1950" s="18"/>
      <c r="C1950" s="36"/>
    </row>
    <row r="1951" spans="2:3" x14ac:dyDescent="0.25">
      <c r="B1951" s="18"/>
      <c r="C1951" s="36"/>
    </row>
    <row r="1952" spans="2:3" x14ac:dyDescent="0.25">
      <c r="B1952" s="18"/>
      <c r="C1952" s="36"/>
    </row>
    <row r="1953" spans="2:3" x14ac:dyDescent="0.25">
      <c r="B1953" s="18"/>
      <c r="C1953" s="36"/>
    </row>
    <row r="1954" spans="2:3" x14ac:dyDescent="0.25">
      <c r="B1954" s="18"/>
      <c r="C1954" s="36"/>
    </row>
    <row r="1955" spans="2:3" x14ac:dyDescent="0.25">
      <c r="B1955" s="18"/>
      <c r="C1955" s="36"/>
    </row>
    <row r="1956" spans="2:3" x14ac:dyDescent="0.25">
      <c r="B1956" s="18"/>
      <c r="C1956" s="36"/>
    </row>
    <row r="1957" spans="2:3" x14ac:dyDescent="0.25">
      <c r="B1957" s="18"/>
      <c r="C1957" s="36"/>
    </row>
    <row r="1958" spans="2:3" x14ac:dyDescent="0.25">
      <c r="B1958" s="18"/>
      <c r="C1958" s="36"/>
    </row>
    <row r="1959" spans="2:3" x14ac:dyDescent="0.25">
      <c r="B1959" s="18"/>
      <c r="C1959" s="36"/>
    </row>
    <row r="1960" spans="2:3" x14ac:dyDescent="0.25">
      <c r="B1960" s="18"/>
      <c r="C1960" s="36"/>
    </row>
    <row r="1961" spans="2:3" x14ac:dyDescent="0.25">
      <c r="B1961" s="18"/>
      <c r="C1961" s="36"/>
    </row>
    <row r="1962" spans="2:3" x14ac:dyDescent="0.25">
      <c r="B1962" s="18"/>
      <c r="C1962" s="36"/>
    </row>
    <row r="1963" spans="2:3" x14ac:dyDescent="0.25">
      <c r="B1963" s="18"/>
      <c r="C1963" s="36"/>
    </row>
    <row r="1964" spans="2:3" x14ac:dyDescent="0.25">
      <c r="B1964" s="18"/>
      <c r="C1964" s="36"/>
    </row>
    <row r="1965" spans="2:3" x14ac:dyDescent="0.25">
      <c r="B1965" s="18"/>
      <c r="C1965" s="36"/>
    </row>
    <row r="1966" spans="2:3" x14ac:dyDescent="0.25">
      <c r="B1966" s="18"/>
      <c r="C1966" s="36"/>
    </row>
    <row r="1967" spans="2:3" x14ac:dyDescent="0.25">
      <c r="B1967" s="18"/>
      <c r="C1967" s="36"/>
    </row>
    <row r="1968" spans="2:3" x14ac:dyDescent="0.25">
      <c r="B1968" s="18"/>
      <c r="C1968" s="36"/>
    </row>
    <row r="1969" spans="2:3" x14ac:dyDescent="0.25">
      <c r="B1969" s="18"/>
      <c r="C1969" s="36"/>
    </row>
    <row r="1970" spans="2:3" x14ac:dyDescent="0.25">
      <c r="B1970" s="18"/>
      <c r="C1970" s="36"/>
    </row>
    <row r="1971" spans="2:3" x14ac:dyDescent="0.25">
      <c r="B1971" s="18"/>
      <c r="C1971" s="36"/>
    </row>
    <row r="1972" spans="2:3" x14ac:dyDescent="0.25">
      <c r="B1972" s="18"/>
      <c r="C1972" s="36"/>
    </row>
    <row r="1973" spans="2:3" x14ac:dyDescent="0.25">
      <c r="B1973" s="18"/>
      <c r="C1973" s="36"/>
    </row>
    <row r="1974" spans="2:3" x14ac:dyDescent="0.25">
      <c r="B1974" s="18"/>
      <c r="C1974" s="36"/>
    </row>
    <row r="1975" spans="2:3" x14ac:dyDescent="0.25">
      <c r="B1975" s="18"/>
      <c r="C1975" s="36"/>
    </row>
    <row r="1976" spans="2:3" x14ac:dyDescent="0.25">
      <c r="B1976" s="18"/>
      <c r="C1976" s="36"/>
    </row>
    <row r="1977" spans="2:3" x14ac:dyDescent="0.25">
      <c r="B1977" s="18"/>
      <c r="C1977" s="36"/>
    </row>
    <row r="1978" spans="2:3" x14ac:dyDescent="0.25">
      <c r="B1978" s="18"/>
      <c r="C1978" s="36"/>
    </row>
    <row r="1979" spans="2:3" x14ac:dyDescent="0.25">
      <c r="B1979" s="18"/>
      <c r="C1979" s="36"/>
    </row>
    <row r="1980" spans="2:3" x14ac:dyDescent="0.25">
      <c r="B1980" s="18"/>
      <c r="C1980" s="36"/>
    </row>
    <row r="1981" spans="2:3" x14ac:dyDescent="0.25">
      <c r="B1981" s="18"/>
      <c r="C1981" s="36"/>
    </row>
    <row r="1982" spans="2:3" x14ac:dyDescent="0.25">
      <c r="B1982" s="18"/>
      <c r="C1982" s="36"/>
    </row>
    <row r="1983" spans="2:3" x14ac:dyDescent="0.25">
      <c r="B1983" s="18"/>
      <c r="C1983" s="36"/>
    </row>
    <row r="1984" spans="2:3" x14ac:dyDescent="0.25">
      <c r="B1984" s="18"/>
      <c r="C1984" s="36"/>
    </row>
    <row r="1985" spans="2:3" x14ac:dyDescent="0.25">
      <c r="B1985" s="18"/>
      <c r="C1985" s="36"/>
    </row>
    <row r="1986" spans="2:3" x14ac:dyDescent="0.25">
      <c r="B1986" s="18"/>
      <c r="C1986" s="36"/>
    </row>
    <row r="1987" spans="2:3" x14ac:dyDescent="0.25">
      <c r="B1987" s="18"/>
      <c r="C1987" s="36"/>
    </row>
    <row r="1988" spans="2:3" x14ac:dyDescent="0.25">
      <c r="B1988" s="18"/>
      <c r="C1988" s="36"/>
    </row>
    <row r="1989" spans="2:3" x14ac:dyDescent="0.25">
      <c r="B1989" s="18"/>
      <c r="C1989" s="36"/>
    </row>
    <row r="1990" spans="2:3" x14ac:dyDescent="0.25">
      <c r="B1990" s="18"/>
      <c r="C1990" s="36"/>
    </row>
    <row r="1991" spans="2:3" x14ac:dyDescent="0.25">
      <c r="B1991" s="18"/>
      <c r="C1991" s="36"/>
    </row>
    <row r="1992" spans="2:3" x14ac:dyDescent="0.25">
      <c r="B1992" s="18"/>
      <c r="C1992" s="36"/>
    </row>
    <row r="1993" spans="2:3" x14ac:dyDescent="0.25">
      <c r="B1993" s="18"/>
      <c r="C1993" s="36"/>
    </row>
    <row r="1994" spans="2:3" x14ac:dyDescent="0.25">
      <c r="B1994" s="18"/>
      <c r="C1994" s="36"/>
    </row>
    <row r="1995" spans="2:3" x14ac:dyDescent="0.25">
      <c r="B1995" s="18"/>
      <c r="C1995" s="36"/>
    </row>
    <row r="1996" spans="2:3" x14ac:dyDescent="0.25">
      <c r="B1996" s="18"/>
      <c r="C1996" s="36"/>
    </row>
    <row r="1997" spans="2:3" x14ac:dyDescent="0.25">
      <c r="B1997" s="18"/>
      <c r="C1997" s="36"/>
    </row>
    <row r="1998" spans="2:3" x14ac:dyDescent="0.25">
      <c r="B1998" s="18"/>
      <c r="C1998" s="36"/>
    </row>
    <row r="1999" spans="2:3" x14ac:dyDescent="0.25">
      <c r="B1999" s="18"/>
      <c r="C1999" s="36"/>
    </row>
    <row r="2000" spans="2:3" x14ac:dyDescent="0.25">
      <c r="B2000" s="18"/>
      <c r="C2000" s="36"/>
    </row>
    <row r="2001" spans="2:3" x14ac:dyDescent="0.25">
      <c r="B2001" s="18"/>
      <c r="C2001" s="36"/>
    </row>
    <row r="2002" spans="2:3" x14ac:dyDescent="0.25">
      <c r="B2002" s="18"/>
      <c r="C2002" s="36"/>
    </row>
    <row r="2003" spans="2:3" x14ac:dyDescent="0.25">
      <c r="B2003" s="18"/>
      <c r="C2003" s="36"/>
    </row>
    <row r="2004" spans="2:3" x14ac:dyDescent="0.25">
      <c r="B2004" s="18"/>
      <c r="C2004" s="36"/>
    </row>
    <row r="2005" spans="2:3" x14ac:dyDescent="0.25">
      <c r="B2005" s="18"/>
      <c r="C2005" s="36"/>
    </row>
    <row r="2006" spans="2:3" x14ac:dyDescent="0.25">
      <c r="B2006" s="18"/>
      <c r="C2006" s="36"/>
    </row>
    <row r="2007" spans="2:3" x14ac:dyDescent="0.25">
      <c r="B2007" s="18"/>
      <c r="C2007" s="36"/>
    </row>
    <row r="2008" spans="2:3" x14ac:dyDescent="0.25">
      <c r="B2008" s="18"/>
      <c r="C2008" s="36"/>
    </row>
    <row r="2009" spans="2:3" x14ac:dyDescent="0.25">
      <c r="B2009" s="18"/>
      <c r="C2009" s="36"/>
    </row>
    <row r="2010" spans="2:3" x14ac:dyDescent="0.25">
      <c r="B2010" s="18"/>
      <c r="C2010" s="36"/>
    </row>
    <row r="2011" spans="2:3" x14ac:dyDescent="0.25">
      <c r="B2011" s="18"/>
      <c r="C2011" s="36"/>
    </row>
    <row r="2012" spans="2:3" x14ac:dyDescent="0.25">
      <c r="B2012" s="18"/>
      <c r="C2012" s="36"/>
    </row>
    <row r="2013" spans="2:3" x14ac:dyDescent="0.25">
      <c r="B2013" s="18"/>
      <c r="C2013" s="36"/>
    </row>
    <row r="2014" spans="2:3" x14ac:dyDescent="0.25">
      <c r="B2014" s="18"/>
      <c r="C2014" s="36"/>
    </row>
    <row r="2015" spans="2:3" x14ac:dyDescent="0.25">
      <c r="B2015" s="18"/>
      <c r="C2015" s="36"/>
    </row>
    <row r="2016" spans="2:3" x14ac:dyDescent="0.25">
      <c r="B2016" s="18"/>
      <c r="C2016" s="36"/>
    </row>
    <row r="2017" spans="2:3" x14ac:dyDescent="0.25">
      <c r="B2017" s="18"/>
      <c r="C2017" s="36"/>
    </row>
    <row r="2018" spans="2:3" x14ac:dyDescent="0.25">
      <c r="B2018" s="18"/>
      <c r="C2018" s="36"/>
    </row>
    <row r="2019" spans="2:3" x14ac:dyDescent="0.25">
      <c r="B2019" s="18"/>
      <c r="C2019" s="36"/>
    </row>
    <row r="2020" spans="2:3" x14ac:dyDescent="0.25">
      <c r="B2020" s="18"/>
      <c r="C2020" s="36"/>
    </row>
    <row r="2021" spans="2:3" x14ac:dyDescent="0.25">
      <c r="B2021" s="18"/>
      <c r="C2021" s="36"/>
    </row>
    <row r="2022" spans="2:3" x14ac:dyDescent="0.25">
      <c r="B2022" s="18"/>
      <c r="C2022" s="36"/>
    </row>
    <row r="2023" spans="2:3" x14ac:dyDescent="0.25">
      <c r="B2023" s="18"/>
      <c r="C2023" s="36"/>
    </row>
    <row r="2024" spans="2:3" x14ac:dyDescent="0.25">
      <c r="B2024" s="18"/>
      <c r="C2024" s="36"/>
    </row>
    <row r="2025" spans="2:3" x14ac:dyDescent="0.25">
      <c r="B2025" s="18"/>
      <c r="C2025" s="36"/>
    </row>
    <row r="2026" spans="2:3" x14ac:dyDescent="0.25">
      <c r="B2026" s="18"/>
      <c r="C2026" s="36"/>
    </row>
    <row r="2027" spans="2:3" x14ac:dyDescent="0.25">
      <c r="B2027" s="18"/>
      <c r="C2027" s="36"/>
    </row>
    <row r="2028" spans="2:3" x14ac:dyDescent="0.25">
      <c r="B2028" s="18"/>
      <c r="C2028" s="36"/>
    </row>
    <row r="2029" spans="2:3" x14ac:dyDescent="0.25">
      <c r="B2029" s="18"/>
      <c r="C2029" s="36"/>
    </row>
    <row r="2030" spans="2:3" x14ac:dyDescent="0.25">
      <c r="B2030" s="18"/>
      <c r="C2030" s="36"/>
    </row>
    <row r="2031" spans="2:3" x14ac:dyDescent="0.25">
      <c r="B2031" s="18"/>
      <c r="C2031" s="36"/>
    </row>
    <row r="2032" spans="2:3" x14ac:dyDescent="0.25">
      <c r="B2032" s="18"/>
      <c r="C2032" s="36"/>
    </row>
    <row r="2033" spans="2:3" x14ac:dyDescent="0.25">
      <c r="B2033" s="18"/>
      <c r="C2033" s="36"/>
    </row>
    <row r="2034" spans="2:3" x14ac:dyDescent="0.25">
      <c r="B2034" s="18"/>
      <c r="C2034" s="36"/>
    </row>
    <row r="2035" spans="2:3" x14ac:dyDescent="0.25">
      <c r="B2035" s="18"/>
      <c r="C2035" s="36"/>
    </row>
    <row r="2036" spans="2:3" x14ac:dyDescent="0.25">
      <c r="B2036" s="18"/>
      <c r="C2036" s="36"/>
    </row>
    <row r="2037" spans="2:3" x14ac:dyDescent="0.25">
      <c r="B2037" s="18"/>
      <c r="C2037" s="36"/>
    </row>
    <row r="2038" spans="2:3" x14ac:dyDescent="0.25">
      <c r="B2038" s="18"/>
      <c r="C2038" s="36"/>
    </row>
    <row r="2039" spans="2:3" x14ac:dyDescent="0.25">
      <c r="B2039" s="18"/>
      <c r="C2039" s="36"/>
    </row>
    <row r="2040" spans="2:3" x14ac:dyDescent="0.25">
      <c r="B2040" s="18"/>
      <c r="C2040" s="36"/>
    </row>
    <row r="2041" spans="2:3" x14ac:dyDescent="0.25">
      <c r="B2041" s="18"/>
      <c r="C2041" s="36"/>
    </row>
    <row r="2042" spans="2:3" x14ac:dyDescent="0.25">
      <c r="B2042" s="18"/>
      <c r="C2042" s="36"/>
    </row>
    <row r="2043" spans="2:3" x14ac:dyDescent="0.25">
      <c r="B2043" s="18"/>
      <c r="C2043" s="36"/>
    </row>
    <row r="2044" spans="2:3" x14ac:dyDescent="0.25">
      <c r="B2044" s="18"/>
      <c r="C2044" s="36"/>
    </row>
    <row r="2045" spans="2:3" x14ac:dyDescent="0.25">
      <c r="B2045" s="18"/>
      <c r="C2045" s="36"/>
    </row>
    <row r="2046" spans="2:3" x14ac:dyDescent="0.25">
      <c r="B2046" s="18"/>
      <c r="C2046" s="36"/>
    </row>
    <row r="2047" spans="2:3" x14ac:dyDescent="0.25">
      <c r="B2047" s="18"/>
      <c r="C2047" s="36"/>
    </row>
    <row r="2048" spans="2:3" x14ac:dyDescent="0.25">
      <c r="B2048" s="18"/>
      <c r="C2048" s="36"/>
    </row>
    <row r="2049" spans="2:3" x14ac:dyDescent="0.25">
      <c r="B2049" s="18"/>
      <c r="C2049" s="36"/>
    </row>
    <row r="2050" spans="2:3" x14ac:dyDescent="0.25">
      <c r="B2050" s="18"/>
      <c r="C2050" s="36"/>
    </row>
    <row r="2051" spans="2:3" x14ac:dyDescent="0.25">
      <c r="B2051" s="18"/>
      <c r="C2051" s="36"/>
    </row>
    <row r="2052" spans="2:3" x14ac:dyDescent="0.25">
      <c r="B2052" s="18"/>
      <c r="C2052" s="36"/>
    </row>
    <row r="2053" spans="2:3" x14ac:dyDescent="0.25">
      <c r="B2053" s="18"/>
      <c r="C2053" s="36"/>
    </row>
    <row r="2054" spans="2:3" x14ac:dyDescent="0.25">
      <c r="B2054" s="18"/>
      <c r="C2054" s="36"/>
    </row>
    <row r="2055" spans="2:3" x14ac:dyDescent="0.25">
      <c r="B2055" s="18"/>
      <c r="C2055" s="36"/>
    </row>
    <row r="2056" spans="2:3" x14ac:dyDescent="0.25">
      <c r="B2056" s="18"/>
      <c r="C2056" s="36"/>
    </row>
    <row r="2057" spans="2:3" x14ac:dyDescent="0.25">
      <c r="B2057" s="18"/>
      <c r="C2057" s="36"/>
    </row>
    <row r="2058" spans="2:3" x14ac:dyDescent="0.25">
      <c r="B2058" s="18"/>
      <c r="C2058" s="36"/>
    </row>
    <row r="2059" spans="2:3" x14ac:dyDescent="0.25">
      <c r="B2059" s="18"/>
      <c r="C2059" s="36"/>
    </row>
    <row r="2060" spans="2:3" x14ac:dyDescent="0.25">
      <c r="B2060" s="18"/>
      <c r="C2060" s="36"/>
    </row>
    <row r="2061" spans="2:3" x14ac:dyDescent="0.25">
      <c r="B2061" s="18"/>
      <c r="C2061" s="36"/>
    </row>
    <row r="2062" spans="2:3" x14ac:dyDescent="0.25">
      <c r="B2062" s="18"/>
      <c r="C2062" s="36"/>
    </row>
    <row r="2063" spans="2:3" x14ac:dyDescent="0.25">
      <c r="B2063" s="18"/>
      <c r="C2063" s="36"/>
    </row>
    <row r="2064" spans="2:3" x14ac:dyDescent="0.25">
      <c r="B2064" s="18"/>
      <c r="C2064" s="36"/>
    </row>
    <row r="2065" spans="2:3" x14ac:dyDescent="0.25">
      <c r="B2065" s="18"/>
      <c r="C2065" s="36"/>
    </row>
    <row r="2066" spans="2:3" x14ac:dyDescent="0.25">
      <c r="B2066" s="18"/>
      <c r="C2066" s="36"/>
    </row>
    <row r="2067" spans="2:3" x14ac:dyDescent="0.25">
      <c r="B2067" s="18"/>
      <c r="C2067" s="36"/>
    </row>
    <row r="2068" spans="2:3" x14ac:dyDescent="0.25">
      <c r="B2068" s="18"/>
      <c r="C2068" s="36"/>
    </row>
    <row r="2069" spans="2:3" x14ac:dyDescent="0.25">
      <c r="B2069" s="18"/>
      <c r="C2069" s="36"/>
    </row>
    <row r="2070" spans="2:3" x14ac:dyDescent="0.25">
      <c r="B2070" s="18"/>
      <c r="C2070" s="36"/>
    </row>
    <row r="2071" spans="2:3" x14ac:dyDescent="0.25">
      <c r="B2071" s="18"/>
      <c r="C2071" s="36"/>
    </row>
    <row r="2072" spans="2:3" x14ac:dyDescent="0.25">
      <c r="B2072" s="18"/>
      <c r="C2072" s="36"/>
    </row>
    <row r="2073" spans="2:3" x14ac:dyDescent="0.25">
      <c r="B2073" s="18"/>
      <c r="C2073" s="36"/>
    </row>
    <row r="2074" spans="2:3" x14ac:dyDescent="0.25">
      <c r="B2074" s="18"/>
      <c r="C2074" s="36"/>
    </row>
    <row r="2075" spans="2:3" x14ac:dyDescent="0.25">
      <c r="B2075" s="18"/>
      <c r="C2075" s="36"/>
    </row>
    <row r="2076" spans="2:3" x14ac:dyDescent="0.25">
      <c r="B2076" s="18"/>
      <c r="C2076" s="36"/>
    </row>
    <row r="2077" spans="2:3" x14ac:dyDescent="0.25">
      <c r="B2077" s="18"/>
      <c r="C2077" s="36"/>
    </row>
    <row r="2078" spans="2:3" x14ac:dyDescent="0.25">
      <c r="B2078" s="18"/>
      <c r="C2078" s="36"/>
    </row>
    <row r="2079" spans="2:3" x14ac:dyDescent="0.25">
      <c r="B2079" s="18"/>
      <c r="C2079" s="36"/>
    </row>
    <row r="2080" spans="2:3" x14ac:dyDescent="0.25">
      <c r="B2080" s="18"/>
      <c r="C2080" s="36"/>
    </row>
    <row r="2081" spans="2:3" x14ac:dyDescent="0.25">
      <c r="B2081" s="18"/>
      <c r="C2081" s="36"/>
    </row>
    <row r="2082" spans="2:3" x14ac:dyDescent="0.25">
      <c r="B2082" s="18"/>
      <c r="C2082" s="36"/>
    </row>
    <row r="2083" spans="2:3" x14ac:dyDescent="0.25">
      <c r="B2083" s="18"/>
      <c r="C2083" s="36"/>
    </row>
    <row r="2084" spans="2:3" x14ac:dyDescent="0.25">
      <c r="B2084" s="18"/>
      <c r="C2084" s="36"/>
    </row>
    <row r="2085" spans="2:3" x14ac:dyDescent="0.25">
      <c r="B2085" s="18"/>
      <c r="C2085" s="36"/>
    </row>
    <row r="2086" spans="2:3" x14ac:dyDescent="0.25">
      <c r="B2086" s="18"/>
      <c r="C2086" s="36"/>
    </row>
    <row r="2087" spans="2:3" x14ac:dyDescent="0.25">
      <c r="B2087" s="18"/>
      <c r="C2087" s="36"/>
    </row>
    <row r="2088" spans="2:3" x14ac:dyDescent="0.25">
      <c r="B2088" s="18"/>
      <c r="C2088" s="36"/>
    </row>
    <row r="2089" spans="2:3" x14ac:dyDescent="0.25">
      <c r="B2089" s="18"/>
      <c r="C2089" s="36"/>
    </row>
    <row r="2090" spans="2:3" x14ac:dyDescent="0.25">
      <c r="B2090" s="18"/>
      <c r="C2090" s="36"/>
    </row>
    <row r="2091" spans="2:3" x14ac:dyDescent="0.25">
      <c r="B2091" s="18"/>
      <c r="C2091" s="36"/>
    </row>
    <row r="2092" spans="2:3" x14ac:dyDescent="0.25">
      <c r="B2092" s="18"/>
      <c r="C2092" s="36"/>
    </row>
    <row r="2093" spans="2:3" x14ac:dyDescent="0.25">
      <c r="B2093" s="18"/>
      <c r="C2093" s="36"/>
    </row>
    <row r="2094" spans="2:3" x14ac:dyDescent="0.25">
      <c r="B2094" s="18"/>
      <c r="C2094" s="36"/>
    </row>
    <row r="2095" spans="2:3" x14ac:dyDescent="0.25">
      <c r="B2095" s="18"/>
      <c r="C2095" s="36"/>
    </row>
    <row r="2096" spans="2:3" x14ac:dyDescent="0.25">
      <c r="B2096" s="18"/>
      <c r="C2096" s="36"/>
    </row>
    <row r="2097" spans="2:3" x14ac:dyDescent="0.25">
      <c r="B2097" s="18"/>
      <c r="C2097" s="36"/>
    </row>
    <row r="2098" spans="2:3" x14ac:dyDescent="0.25">
      <c r="B2098" s="18"/>
      <c r="C2098" s="36"/>
    </row>
    <row r="2099" spans="2:3" x14ac:dyDescent="0.25">
      <c r="B2099" s="18"/>
      <c r="C2099" s="36"/>
    </row>
    <row r="2100" spans="2:3" x14ac:dyDescent="0.25">
      <c r="B2100" s="18"/>
      <c r="C2100" s="36"/>
    </row>
    <row r="2101" spans="2:3" x14ac:dyDescent="0.25">
      <c r="B2101" s="18"/>
      <c r="C2101" s="36"/>
    </row>
    <row r="2102" spans="2:3" x14ac:dyDescent="0.25">
      <c r="B2102" s="18"/>
      <c r="C2102" s="36"/>
    </row>
    <row r="2103" spans="2:3" x14ac:dyDescent="0.25">
      <c r="B2103" s="18"/>
      <c r="C2103" s="36"/>
    </row>
    <row r="2104" spans="2:3" x14ac:dyDescent="0.25">
      <c r="B2104" s="18"/>
      <c r="C2104" s="36"/>
    </row>
    <row r="2105" spans="2:3" x14ac:dyDescent="0.25">
      <c r="B2105" s="18"/>
      <c r="C2105" s="36"/>
    </row>
    <row r="2106" spans="2:3" x14ac:dyDescent="0.25">
      <c r="B2106" s="18"/>
      <c r="C2106" s="36"/>
    </row>
    <row r="2107" spans="2:3" x14ac:dyDescent="0.25">
      <c r="B2107" s="18"/>
      <c r="C2107" s="36"/>
    </row>
    <row r="2108" spans="2:3" x14ac:dyDescent="0.25">
      <c r="B2108" s="18"/>
      <c r="C2108" s="36"/>
    </row>
    <row r="2109" spans="2:3" x14ac:dyDescent="0.25">
      <c r="B2109" s="18"/>
      <c r="C2109" s="36"/>
    </row>
    <row r="2110" spans="2:3" x14ac:dyDescent="0.25">
      <c r="B2110" s="18"/>
      <c r="C2110" s="36"/>
    </row>
    <row r="2111" spans="2:3" x14ac:dyDescent="0.25">
      <c r="B2111" s="18"/>
      <c r="C2111" s="36"/>
    </row>
    <row r="2112" spans="2:3" x14ac:dyDescent="0.25">
      <c r="B2112" s="18"/>
      <c r="C2112" s="36"/>
    </row>
    <row r="2113" spans="2:3" x14ac:dyDescent="0.25">
      <c r="B2113" s="18"/>
      <c r="C2113" s="36"/>
    </row>
    <row r="2114" spans="2:3" x14ac:dyDescent="0.25">
      <c r="B2114" s="18"/>
      <c r="C2114" s="36"/>
    </row>
    <row r="2115" spans="2:3" x14ac:dyDescent="0.25">
      <c r="B2115" s="18"/>
      <c r="C2115" s="36"/>
    </row>
    <row r="2116" spans="2:3" x14ac:dyDescent="0.25">
      <c r="B2116" s="18"/>
      <c r="C2116" s="36"/>
    </row>
    <row r="2117" spans="2:3" x14ac:dyDescent="0.25">
      <c r="B2117" s="18"/>
      <c r="C2117" s="36"/>
    </row>
    <row r="2118" spans="2:3" x14ac:dyDescent="0.25">
      <c r="B2118" s="18"/>
      <c r="C2118" s="36"/>
    </row>
    <row r="2119" spans="2:3" x14ac:dyDescent="0.25">
      <c r="B2119" s="18"/>
      <c r="C2119" s="36"/>
    </row>
    <row r="2120" spans="2:3" x14ac:dyDescent="0.25">
      <c r="B2120" s="18"/>
      <c r="C2120" s="36"/>
    </row>
    <row r="2121" spans="2:3" x14ac:dyDescent="0.25">
      <c r="B2121" s="18"/>
      <c r="C2121" s="36"/>
    </row>
    <row r="2122" spans="2:3" x14ac:dyDescent="0.25">
      <c r="B2122" s="18"/>
      <c r="C2122" s="36"/>
    </row>
    <row r="2123" spans="2:3" x14ac:dyDescent="0.25">
      <c r="B2123" s="18"/>
      <c r="C2123" s="36"/>
    </row>
    <row r="2124" spans="2:3" x14ac:dyDescent="0.25">
      <c r="B2124" s="18"/>
      <c r="C2124" s="36"/>
    </row>
    <row r="2125" spans="2:3" x14ac:dyDescent="0.25">
      <c r="B2125" s="18"/>
      <c r="C2125" s="36"/>
    </row>
    <row r="2126" spans="2:3" x14ac:dyDescent="0.25">
      <c r="B2126" s="18"/>
      <c r="C2126" s="36"/>
    </row>
    <row r="2127" spans="2:3" x14ac:dyDescent="0.25">
      <c r="B2127" s="18"/>
      <c r="C2127" s="36"/>
    </row>
    <row r="2128" spans="2:3" x14ac:dyDescent="0.25">
      <c r="B2128" s="18"/>
      <c r="C2128" s="36"/>
    </row>
    <row r="2129" spans="2:3" x14ac:dyDescent="0.25">
      <c r="B2129" s="18"/>
      <c r="C2129" s="36"/>
    </row>
    <row r="2130" spans="2:3" x14ac:dyDescent="0.25">
      <c r="B2130" s="18"/>
      <c r="C2130" s="36"/>
    </row>
    <row r="2131" spans="2:3" x14ac:dyDescent="0.25">
      <c r="B2131" s="18"/>
      <c r="C2131" s="36"/>
    </row>
    <row r="2132" spans="2:3" x14ac:dyDescent="0.25">
      <c r="B2132" s="18"/>
      <c r="C2132" s="36"/>
    </row>
    <row r="2133" spans="2:3" x14ac:dyDescent="0.25">
      <c r="B2133" s="18"/>
      <c r="C2133" s="36"/>
    </row>
    <row r="2134" spans="2:3" x14ac:dyDescent="0.25">
      <c r="B2134" s="18"/>
      <c r="C2134" s="36"/>
    </row>
    <row r="2135" spans="2:3" x14ac:dyDescent="0.25">
      <c r="B2135" s="18"/>
      <c r="C2135" s="36"/>
    </row>
    <row r="2136" spans="2:3" x14ac:dyDescent="0.25">
      <c r="B2136" s="18"/>
      <c r="C2136" s="36"/>
    </row>
    <row r="2137" spans="2:3" x14ac:dyDescent="0.25">
      <c r="B2137" s="18"/>
      <c r="C2137" s="36"/>
    </row>
    <row r="2138" spans="2:3" x14ac:dyDescent="0.25">
      <c r="B2138" s="18"/>
      <c r="C2138" s="36"/>
    </row>
    <row r="2139" spans="2:3" x14ac:dyDescent="0.25">
      <c r="B2139" s="18"/>
      <c r="C2139" s="36"/>
    </row>
    <row r="2140" spans="2:3" x14ac:dyDescent="0.25">
      <c r="B2140" s="18"/>
      <c r="C2140" s="36"/>
    </row>
    <row r="2141" spans="2:3" x14ac:dyDescent="0.25">
      <c r="B2141" s="18"/>
      <c r="C2141" s="36"/>
    </row>
    <row r="2142" spans="2:3" x14ac:dyDescent="0.25">
      <c r="B2142" s="18"/>
      <c r="C2142" s="36"/>
    </row>
    <row r="2143" spans="2:3" x14ac:dyDescent="0.25">
      <c r="B2143" s="18"/>
      <c r="C2143" s="36"/>
    </row>
    <row r="2144" spans="2:3" x14ac:dyDescent="0.25">
      <c r="B2144" s="18"/>
      <c r="C2144" s="36"/>
    </row>
    <row r="2145" spans="2:3" x14ac:dyDescent="0.25">
      <c r="B2145" s="18"/>
      <c r="C2145" s="36"/>
    </row>
    <row r="2146" spans="2:3" x14ac:dyDescent="0.25">
      <c r="B2146" s="18"/>
      <c r="C2146" s="36"/>
    </row>
    <row r="2147" spans="2:3" x14ac:dyDescent="0.25">
      <c r="B2147" s="18"/>
      <c r="C2147" s="36"/>
    </row>
    <row r="2148" spans="2:3" x14ac:dyDescent="0.25">
      <c r="B2148" s="18"/>
      <c r="C2148" s="36"/>
    </row>
    <row r="2149" spans="2:3" x14ac:dyDescent="0.25">
      <c r="B2149" s="18"/>
      <c r="C2149" s="36"/>
    </row>
    <row r="2150" spans="2:3" x14ac:dyDescent="0.25">
      <c r="B2150" s="18"/>
      <c r="C2150" s="36"/>
    </row>
    <row r="2151" spans="2:3" x14ac:dyDescent="0.25">
      <c r="B2151" s="18"/>
      <c r="C2151" s="36"/>
    </row>
    <row r="2152" spans="2:3" x14ac:dyDescent="0.25">
      <c r="B2152" s="18"/>
      <c r="C2152" s="36"/>
    </row>
  </sheetData>
  <conditionalFormatting sqref="K167 P167:P213">
    <cfRule type="expression" dxfId="42" priority="136">
      <formula>$AD167&lt;&gt;0</formula>
    </cfRule>
    <cfRule type="expression" dxfId="41" priority="137">
      <formula>LEFT($D167,3)="IL2"</formula>
    </cfRule>
  </conditionalFormatting>
  <conditionalFormatting sqref="A1:XFD1048576">
    <cfRule type="expression" dxfId="40" priority="140">
      <formula>$N1="Ingénieur pas disponible"</formula>
    </cfRule>
  </conditionalFormatting>
  <dataValidations count="4">
    <dataValidation type="list" allowBlank="1" showInputMessage="1" showErrorMessage="1" sqref="K10:K49 D10:E49" xr:uid="{6F9809EA-AD2F-4728-965C-78599AB33E78}">
      <formula1>#REF!</formula1>
    </dataValidation>
    <dataValidation type="list" errorStyle="warning" allowBlank="1" showInputMessage="1" showErrorMessage="1" promptTitle="Priorité" prompt="Selectionnez la priorité de ce forum pour votre programme" sqref="X3 Z3:AA3 X2:AA2 X4:AA6" xr:uid="{28B4B72C-60BE-4915-B3C5-F5CA2E8E60BE}">
      <formula1>#REF!</formula1>
    </dataValidation>
    <dataValidation type="list" errorStyle="warning" allowBlank="1" showInputMessage="1" showErrorMessage="1" promptTitle="Degré d'intérêt" prompt="Selectionnez le degré d'intérêt de votre programme pour ce forum" sqref="W10:W49 X7:AA166" xr:uid="{4D6B041D-2751-4A9F-82FD-16F56C74BCB7}">
      <formula1>#REF!</formula1>
    </dataValidation>
    <dataValidation allowBlank="1" showInputMessage="1" showErrorMessage="1" promptTitle="Région" prompt="Ne pas modifier la cellule - fonction de recherche automatique active" sqref="J2:J166" xr:uid="{14A5AC65-B7A0-4C71-A7B4-10B2E938A7D8}"/>
  </dataValidations>
  <pageMargins left="0.7" right="0.7" top="0.75" bottom="0.75" header="0.3" footer="0.3"/>
  <pageSetup paperSize="9" orientation="portrait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allowBlank="1" showInputMessage="1" showErrorMessage="1" promptTitle="Priorité" prompt="Selectionnez la priorité de ce forum pour votre programme" xr:uid="{1D8A6835-F771-482E-B83E-33333814D491}">
          <x14:formula1>
            <xm:f>'H:\Direction_Enseignement\de_Programmes\dprg_Ingenieurs\ing_Admissions\Promotion 2020-2021\FORUMS\GESTION FORUMS\[2a Demandes_Forums.xlsx]Suivi_Forum_Lycées_cibles'!#REF!</xm:f>
          </x14:formula1>
          <xm:sqref>AA167</xm:sqref>
        </x14:dataValidation>
        <x14:dataValidation type="list" allowBlank="1" showInputMessage="1" showErrorMessage="1" xr:uid="{A2888FF7-1EA8-48C4-9696-5E4B0B78FE08}">
          <x14:formula1>
            <xm:f>'Listes validation'!$A$2:$A$12</xm:f>
          </x14:formula1>
          <xm:sqref>N10:N49</xm:sqref>
        </x14:dataValidation>
        <x14:dataValidation type="list" showInputMessage="1" showErrorMessage="1" xr:uid="{2297C411-896E-4B19-952E-6CC6CF21F44D}">
          <x14:formula1>
            <xm:f>'Listes validation'!$A$2:$A$12</xm:f>
          </x14:formula1>
          <xm:sqref>N1 N167:N1048576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4E71A-9678-49C0-96BF-D4381873D7C3}">
  <dimension ref="A1:N21"/>
  <sheetViews>
    <sheetView topLeftCell="H2" workbookViewId="0">
      <selection activeCell="J2" sqref="J2:J7"/>
    </sheetView>
  </sheetViews>
  <sheetFormatPr baseColWidth="10" defaultRowHeight="15" x14ac:dyDescent="0.25"/>
  <cols>
    <col min="1" max="1" width="27.140625" bestFit="1" customWidth="1"/>
    <col min="10" max="10" width="71" bestFit="1" customWidth="1"/>
  </cols>
  <sheetData>
    <row r="1" spans="1:14" x14ac:dyDescent="0.25">
      <c r="A1" t="s">
        <v>180</v>
      </c>
      <c r="C1" t="s">
        <v>195</v>
      </c>
      <c r="F1" t="s">
        <v>181</v>
      </c>
      <c r="H1" t="s">
        <v>182</v>
      </c>
      <c r="J1" t="s">
        <v>183</v>
      </c>
      <c r="L1" t="s">
        <v>193</v>
      </c>
      <c r="N1" t="s">
        <v>194</v>
      </c>
    </row>
    <row r="2" spans="1:14" x14ac:dyDescent="0.25">
      <c r="J2" t="s">
        <v>206</v>
      </c>
    </row>
    <row r="3" spans="1:14" x14ac:dyDescent="0.25">
      <c r="A3" t="s">
        <v>41</v>
      </c>
      <c r="C3" t="s">
        <v>198</v>
      </c>
      <c r="F3" t="s">
        <v>36</v>
      </c>
      <c r="H3" t="s">
        <v>24</v>
      </c>
      <c r="J3" s="5" t="s">
        <v>202</v>
      </c>
      <c r="L3" t="s">
        <v>186</v>
      </c>
      <c r="N3" t="s">
        <v>184</v>
      </c>
    </row>
    <row r="4" spans="1:14" ht="15.75" x14ac:dyDescent="0.25">
      <c r="A4" t="s">
        <v>42</v>
      </c>
      <c r="C4" t="s">
        <v>197</v>
      </c>
      <c r="F4" t="s">
        <v>35</v>
      </c>
      <c r="H4" t="s">
        <v>23</v>
      </c>
      <c r="J4" s="4" t="s">
        <v>203</v>
      </c>
      <c r="L4" t="s">
        <v>187</v>
      </c>
      <c r="N4" t="s">
        <v>185</v>
      </c>
    </row>
    <row r="5" spans="1:14" ht="31.5" x14ac:dyDescent="0.25">
      <c r="A5" t="s">
        <v>43</v>
      </c>
      <c r="C5" t="s">
        <v>199</v>
      </c>
      <c r="F5" t="s">
        <v>37</v>
      </c>
      <c r="H5" t="s">
        <v>10</v>
      </c>
      <c r="J5" s="46" t="s">
        <v>204</v>
      </c>
      <c r="L5" t="s">
        <v>188</v>
      </c>
      <c r="N5" t="s">
        <v>189</v>
      </c>
    </row>
    <row r="6" spans="1:14" ht="15.75" x14ac:dyDescent="0.25">
      <c r="A6" t="s">
        <v>44</v>
      </c>
      <c r="C6" t="s">
        <v>200</v>
      </c>
      <c r="H6" t="s">
        <v>25</v>
      </c>
      <c r="J6" s="4" t="s">
        <v>14</v>
      </c>
      <c r="L6" t="s">
        <v>190</v>
      </c>
      <c r="N6" t="s">
        <v>191</v>
      </c>
    </row>
    <row r="7" spans="1:14" ht="15.75" x14ac:dyDescent="0.25">
      <c r="A7" t="s">
        <v>45</v>
      </c>
      <c r="C7" t="s">
        <v>196</v>
      </c>
      <c r="H7" t="s">
        <v>17</v>
      </c>
      <c r="J7" s="4" t="s">
        <v>15</v>
      </c>
      <c r="L7" t="s">
        <v>192</v>
      </c>
    </row>
    <row r="8" spans="1:14" x14ac:dyDescent="0.25">
      <c r="A8" t="s">
        <v>46</v>
      </c>
      <c r="H8" t="s">
        <v>16</v>
      </c>
    </row>
    <row r="9" spans="1:14" x14ac:dyDescent="0.25">
      <c r="A9" t="s">
        <v>47</v>
      </c>
      <c r="H9" t="s">
        <v>18</v>
      </c>
    </row>
    <row r="10" spans="1:14" x14ac:dyDescent="0.25">
      <c r="A10" t="s">
        <v>178</v>
      </c>
      <c r="H10" t="s">
        <v>19</v>
      </c>
    </row>
    <row r="11" spans="1:14" x14ac:dyDescent="0.25">
      <c r="A11" t="s">
        <v>39</v>
      </c>
      <c r="H11" t="s">
        <v>20</v>
      </c>
    </row>
    <row r="12" spans="1:14" x14ac:dyDescent="0.25">
      <c r="A12" t="s">
        <v>40</v>
      </c>
      <c r="H12" t="s">
        <v>21</v>
      </c>
    </row>
    <row r="13" spans="1:14" x14ac:dyDescent="0.25">
      <c r="H13" t="s">
        <v>22</v>
      </c>
    </row>
    <row r="14" spans="1:14" x14ac:dyDescent="0.25">
      <c r="H14" t="s">
        <v>30</v>
      </c>
    </row>
    <row r="15" spans="1:14" x14ac:dyDescent="0.25">
      <c r="H15" t="s">
        <v>31</v>
      </c>
    </row>
    <row r="16" spans="1:14" x14ac:dyDescent="0.25">
      <c r="H16" t="s">
        <v>32</v>
      </c>
    </row>
    <row r="17" spans="8:8" x14ac:dyDescent="0.25">
      <c r="H17" t="s">
        <v>33</v>
      </c>
    </row>
    <row r="18" spans="8:8" x14ac:dyDescent="0.25">
      <c r="H18" t="s">
        <v>26</v>
      </c>
    </row>
    <row r="19" spans="8:8" x14ac:dyDescent="0.25">
      <c r="H19" t="s">
        <v>27</v>
      </c>
    </row>
    <row r="20" spans="8:8" x14ac:dyDescent="0.25">
      <c r="H20" t="s">
        <v>28</v>
      </c>
    </row>
    <row r="21" spans="8:8" x14ac:dyDescent="0.25">
      <c r="H21" t="s">
        <v>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63C6C-160A-449D-ACE9-52C60F700A51}">
  <dimension ref="A1:C102"/>
  <sheetViews>
    <sheetView zoomScale="89" zoomScaleNormal="89" workbookViewId="0">
      <selection sqref="A1:C102"/>
    </sheetView>
  </sheetViews>
  <sheetFormatPr baseColWidth="10" defaultRowHeight="15" x14ac:dyDescent="0.25"/>
  <cols>
    <col min="2" max="2" width="23.85546875" customWidth="1"/>
    <col min="3" max="3" width="30.42578125" customWidth="1"/>
  </cols>
  <sheetData>
    <row r="1" spans="1:3" s="1" customFormat="1" ht="18" thickBot="1" x14ac:dyDescent="0.35">
      <c r="A1" s="40" t="s">
        <v>74</v>
      </c>
      <c r="B1" s="41" t="s">
        <v>75</v>
      </c>
      <c r="C1" s="42" t="s">
        <v>60</v>
      </c>
    </row>
    <row r="2" spans="1:3" ht="18" customHeight="1" thickTop="1" thickBot="1" x14ac:dyDescent="0.3">
      <c r="A2" s="38">
        <v>1</v>
      </c>
      <c r="B2" s="3" t="s">
        <v>76</v>
      </c>
      <c r="C2" s="39" t="s">
        <v>63</v>
      </c>
    </row>
    <row r="3" spans="1:3" ht="16.5" thickBot="1" x14ac:dyDescent="0.3">
      <c r="A3" s="38">
        <v>2</v>
      </c>
      <c r="B3" s="3" t="s">
        <v>77</v>
      </c>
      <c r="C3" s="39" t="s">
        <v>68</v>
      </c>
    </row>
    <row r="4" spans="1:3" ht="20.25" customHeight="1" thickBot="1" x14ac:dyDescent="0.3">
      <c r="A4" s="38">
        <v>3</v>
      </c>
      <c r="B4" s="3" t="s">
        <v>78</v>
      </c>
      <c r="C4" s="39" t="s">
        <v>63</v>
      </c>
    </row>
    <row r="5" spans="1:3" ht="19.5" customHeight="1" thickBot="1" x14ac:dyDescent="0.3">
      <c r="A5" s="38">
        <v>4</v>
      </c>
      <c r="B5" s="3" t="s">
        <v>79</v>
      </c>
      <c r="C5" s="39" t="s">
        <v>73</v>
      </c>
    </row>
    <row r="6" spans="1:3" ht="18" customHeight="1" thickBot="1" x14ac:dyDescent="0.3">
      <c r="A6" s="38">
        <v>5</v>
      </c>
      <c r="B6" s="3" t="s">
        <v>80</v>
      </c>
      <c r="C6" s="39" t="s">
        <v>73</v>
      </c>
    </row>
    <row r="7" spans="1:3" ht="19.5" customHeight="1" thickBot="1" x14ac:dyDescent="0.3">
      <c r="A7" s="38">
        <v>6</v>
      </c>
      <c r="B7" s="3" t="s">
        <v>81</v>
      </c>
      <c r="C7" s="39" t="s">
        <v>73</v>
      </c>
    </row>
    <row r="8" spans="1:3" ht="20.25" customHeight="1" thickBot="1" x14ac:dyDescent="0.3">
      <c r="A8" s="38">
        <v>7</v>
      </c>
      <c r="B8" s="3" t="s">
        <v>82</v>
      </c>
      <c r="C8" s="39" t="s">
        <v>63</v>
      </c>
    </row>
    <row r="9" spans="1:3" ht="16.5" thickBot="1" x14ac:dyDescent="0.3">
      <c r="A9" s="38">
        <v>8</v>
      </c>
      <c r="B9" s="3" t="s">
        <v>83</v>
      </c>
      <c r="C9" s="39" t="s">
        <v>67</v>
      </c>
    </row>
    <row r="10" spans="1:3" ht="16.5" thickBot="1" x14ac:dyDescent="0.3">
      <c r="A10" s="38">
        <v>9</v>
      </c>
      <c r="B10" s="3" t="s">
        <v>84</v>
      </c>
      <c r="C10" s="39" t="s">
        <v>71</v>
      </c>
    </row>
    <row r="11" spans="1:3" ht="16.5" thickBot="1" x14ac:dyDescent="0.3">
      <c r="A11" s="38">
        <v>10</v>
      </c>
      <c r="B11" s="3" t="s">
        <v>85</v>
      </c>
      <c r="C11" s="39" t="s">
        <v>67</v>
      </c>
    </row>
    <row r="12" spans="1:3" ht="16.5" thickBot="1" x14ac:dyDescent="0.3">
      <c r="A12" s="38">
        <v>11</v>
      </c>
      <c r="B12" s="3" t="s">
        <v>86</v>
      </c>
      <c r="C12" s="39" t="s">
        <v>71</v>
      </c>
    </row>
    <row r="13" spans="1:3" ht="19.5" customHeight="1" thickBot="1" x14ac:dyDescent="0.3">
      <c r="A13" s="38">
        <v>12</v>
      </c>
      <c r="B13" s="3" t="s">
        <v>87</v>
      </c>
      <c r="C13" s="39" t="s">
        <v>71</v>
      </c>
    </row>
    <row r="14" spans="1:3" ht="20.25" customHeight="1" thickBot="1" x14ac:dyDescent="0.3">
      <c r="A14" s="38">
        <v>13</v>
      </c>
      <c r="B14" s="3" t="s">
        <v>88</v>
      </c>
      <c r="C14" s="39" t="s">
        <v>73</v>
      </c>
    </row>
    <row r="15" spans="1:3" ht="16.5" thickBot="1" x14ac:dyDescent="0.3">
      <c r="A15" s="38">
        <v>14</v>
      </c>
      <c r="B15" s="3" t="s">
        <v>89</v>
      </c>
      <c r="C15" s="39" t="s">
        <v>62</v>
      </c>
    </row>
    <row r="16" spans="1:3" ht="16.5" thickBot="1" x14ac:dyDescent="0.3">
      <c r="A16" s="38">
        <v>15</v>
      </c>
      <c r="B16" s="3" t="s">
        <v>90</v>
      </c>
      <c r="C16" s="39" t="s">
        <v>63</v>
      </c>
    </row>
    <row r="17" spans="1:3" ht="16.5" thickBot="1" x14ac:dyDescent="0.3">
      <c r="A17" s="38">
        <v>16</v>
      </c>
      <c r="B17" s="3" t="s">
        <v>91</v>
      </c>
      <c r="C17" s="39" t="s">
        <v>70</v>
      </c>
    </row>
    <row r="18" spans="1:3" ht="16.5" thickBot="1" x14ac:dyDescent="0.3">
      <c r="A18" s="38">
        <v>17</v>
      </c>
      <c r="B18" s="3" t="s">
        <v>92</v>
      </c>
      <c r="C18" s="39" t="s">
        <v>70</v>
      </c>
    </row>
    <row r="19" spans="1:3" ht="16.5" thickBot="1" x14ac:dyDescent="0.3">
      <c r="A19" s="38">
        <v>18</v>
      </c>
      <c r="B19" s="3" t="s">
        <v>93</v>
      </c>
      <c r="C19" s="39" t="s">
        <v>65</v>
      </c>
    </row>
    <row r="20" spans="1:3" ht="16.5" thickBot="1" x14ac:dyDescent="0.3">
      <c r="A20" s="38">
        <v>19</v>
      </c>
      <c r="B20" s="3" t="s">
        <v>94</v>
      </c>
      <c r="C20" s="39" t="s">
        <v>70</v>
      </c>
    </row>
    <row r="21" spans="1:3" ht="16.5" thickBot="1" x14ac:dyDescent="0.3">
      <c r="A21" s="38" t="s">
        <v>95</v>
      </c>
      <c r="B21" s="3" t="s">
        <v>96</v>
      </c>
      <c r="C21" s="39" t="s">
        <v>66</v>
      </c>
    </row>
    <row r="22" spans="1:3" ht="16.5" thickBot="1" x14ac:dyDescent="0.3">
      <c r="A22" s="38" t="s">
        <v>97</v>
      </c>
      <c r="B22" s="3" t="s">
        <v>98</v>
      </c>
      <c r="C22" s="39" t="s">
        <v>66</v>
      </c>
    </row>
    <row r="23" spans="1:3" ht="16.5" thickBot="1" x14ac:dyDescent="0.3">
      <c r="A23" s="38">
        <v>21</v>
      </c>
      <c r="B23" s="3" t="s">
        <v>99</v>
      </c>
      <c r="C23" s="39" t="s">
        <v>64</v>
      </c>
    </row>
    <row r="24" spans="1:3" ht="16.5" thickBot="1" x14ac:dyDescent="0.3">
      <c r="A24" s="38">
        <v>22</v>
      </c>
      <c r="B24" s="3" t="s">
        <v>100</v>
      </c>
      <c r="C24" s="39" t="s">
        <v>61</v>
      </c>
    </row>
    <row r="25" spans="1:3" ht="16.5" thickBot="1" x14ac:dyDescent="0.3">
      <c r="A25" s="38">
        <v>23</v>
      </c>
      <c r="B25" s="3" t="s">
        <v>101</v>
      </c>
      <c r="C25" s="39" t="s">
        <v>70</v>
      </c>
    </row>
    <row r="26" spans="1:3" ht="16.5" thickBot="1" x14ac:dyDescent="0.3">
      <c r="A26" s="38">
        <v>24</v>
      </c>
      <c r="B26" s="3" t="s">
        <v>102</v>
      </c>
      <c r="C26" s="39" t="s">
        <v>70</v>
      </c>
    </row>
    <row r="27" spans="1:3" ht="16.5" thickBot="1" x14ac:dyDescent="0.3">
      <c r="A27" s="38">
        <v>25</v>
      </c>
      <c r="B27" s="3" t="s">
        <v>103</v>
      </c>
      <c r="C27" s="39" t="s">
        <v>64</v>
      </c>
    </row>
    <row r="28" spans="1:3" ht="16.5" thickBot="1" x14ac:dyDescent="0.3">
      <c r="A28" s="38">
        <v>26</v>
      </c>
      <c r="B28" s="3" t="s">
        <v>104</v>
      </c>
      <c r="C28" s="39" t="s">
        <v>63</v>
      </c>
    </row>
    <row r="29" spans="1:3" ht="16.5" thickBot="1" x14ac:dyDescent="0.3">
      <c r="A29" s="38">
        <v>27</v>
      </c>
      <c r="B29" s="3" t="s">
        <v>105</v>
      </c>
      <c r="C29" s="39" t="s">
        <v>62</v>
      </c>
    </row>
    <row r="30" spans="1:3" ht="16.5" thickBot="1" x14ac:dyDescent="0.3">
      <c r="A30" s="38">
        <v>28</v>
      </c>
      <c r="B30" s="3" t="s">
        <v>106</v>
      </c>
      <c r="C30" s="39" t="s">
        <v>65</v>
      </c>
    </row>
    <row r="31" spans="1:3" ht="16.5" thickBot="1" x14ac:dyDescent="0.3">
      <c r="A31" s="38">
        <v>29</v>
      </c>
      <c r="B31" s="3" t="s">
        <v>107</v>
      </c>
      <c r="C31" s="39" t="s">
        <v>61</v>
      </c>
    </row>
    <row r="32" spans="1:3" ht="16.5" thickBot="1" x14ac:dyDescent="0.3">
      <c r="A32" s="38">
        <v>30</v>
      </c>
      <c r="B32" s="3" t="s">
        <v>108</v>
      </c>
      <c r="C32" s="39" t="s">
        <v>71</v>
      </c>
    </row>
    <row r="33" spans="1:3" ht="16.5" thickBot="1" x14ac:dyDescent="0.3">
      <c r="A33" s="38">
        <v>31</v>
      </c>
      <c r="B33" s="3" t="s">
        <v>109</v>
      </c>
      <c r="C33" s="39" t="s">
        <v>71</v>
      </c>
    </row>
    <row r="34" spans="1:3" ht="16.5" thickBot="1" x14ac:dyDescent="0.3">
      <c r="A34" s="38">
        <v>32</v>
      </c>
      <c r="B34" s="3" t="s">
        <v>110</v>
      </c>
      <c r="C34" s="39" t="s">
        <v>71</v>
      </c>
    </row>
    <row r="35" spans="1:3" ht="16.5" thickBot="1" x14ac:dyDescent="0.3">
      <c r="A35" s="38">
        <v>33</v>
      </c>
      <c r="B35" s="3" t="s">
        <v>111</v>
      </c>
      <c r="C35" s="39" t="s">
        <v>70</v>
      </c>
    </row>
    <row r="36" spans="1:3" ht="16.5" thickBot="1" x14ac:dyDescent="0.3">
      <c r="A36" s="38">
        <v>34</v>
      </c>
      <c r="B36" s="3" t="s">
        <v>112</v>
      </c>
      <c r="C36" s="39" t="s">
        <v>71</v>
      </c>
    </row>
    <row r="37" spans="1:3" ht="16.5" thickBot="1" x14ac:dyDescent="0.3">
      <c r="A37" s="38">
        <v>35</v>
      </c>
      <c r="B37" s="3" t="s">
        <v>113</v>
      </c>
      <c r="C37" s="39" t="s">
        <v>61</v>
      </c>
    </row>
    <row r="38" spans="1:3" ht="16.5" thickBot="1" x14ac:dyDescent="0.3">
      <c r="A38" s="38">
        <v>36</v>
      </c>
      <c r="B38" s="3" t="s">
        <v>114</v>
      </c>
      <c r="C38" s="39" t="s">
        <v>65</v>
      </c>
    </row>
    <row r="39" spans="1:3" ht="16.5" thickBot="1" x14ac:dyDescent="0.3">
      <c r="A39" s="38">
        <v>37</v>
      </c>
      <c r="B39" s="3" t="s">
        <v>115</v>
      </c>
      <c r="C39" s="39" t="s">
        <v>65</v>
      </c>
    </row>
    <row r="40" spans="1:3" ht="16.5" thickBot="1" x14ac:dyDescent="0.3">
      <c r="A40" s="38">
        <v>38</v>
      </c>
      <c r="B40" s="3" t="s">
        <v>116</v>
      </c>
      <c r="C40" s="39" t="s">
        <v>63</v>
      </c>
    </row>
    <row r="41" spans="1:3" ht="16.5" thickBot="1" x14ac:dyDescent="0.3">
      <c r="A41" s="38">
        <v>39</v>
      </c>
      <c r="B41" s="3" t="s">
        <v>117</v>
      </c>
      <c r="C41" s="39" t="s">
        <v>64</v>
      </c>
    </row>
    <row r="42" spans="1:3" ht="16.5" thickBot="1" x14ac:dyDescent="0.3">
      <c r="A42" s="38">
        <v>40</v>
      </c>
      <c r="B42" s="3" t="s">
        <v>118</v>
      </c>
      <c r="C42" s="39" t="s">
        <v>70</v>
      </c>
    </row>
    <row r="43" spans="1:3" ht="16.5" thickBot="1" x14ac:dyDescent="0.3">
      <c r="A43" s="38">
        <v>41</v>
      </c>
      <c r="B43" s="3" t="s">
        <v>119</v>
      </c>
      <c r="C43" s="39" t="s">
        <v>65</v>
      </c>
    </row>
    <row r="44" spans="1:3" ht="16.5" thickBot="1" x14ac:dyDescent="0.3">
      <c r="A44" s="38">
        <v>42</v>
      </c>
      <c r="B44" s="3" t="s">
        <v>120</v>
      </c>
      <c r="C44" s="39" t="s">
        <v>63</v>
      </c>
    </row>
    <row r="45" spans="1:3" ht="16.5" thickBot="1" x14ac:dyDescent="0.3">
      <c r="A45" s="38">
        <v>43</v>
      </c>
      <c r="B45" s="3" t="s">
        <v>121</v>
      </c>
      <c r="C45" s="39" t="s">
        <v>63</v>
      </c>
    </row>
    <row r="46" spans="1:3" ht="16.5" thickBot="1" x14ac:dyDescent="0.3">
      <c r="A46" s="38">
        <v>44</v>
      </c>
      <c r="B46" s="3" t="s">
        <v>122</v>
      </c>
      <c r="C46" s="39" t="s">
        <v>72</v>
      </c>
    </row>
    <row r="47" spans="1:3" ht="16.5" thickBot="1" x14ac:dyDescent="0.3">
      <c r="A47" s="38">
        <v>45</v>
      </c>
      <c r="B47" s="3" t="s">
        <v>123</v>
      </c>
      <c r="C47" s="39" t="s">
        <v>65</v>
      </c>
    </row>
    <row r="48" spans="1:3" ht="16.5" thickBot="1" x14ac:dyDescent="0.3">
      <c r="A48" s="38">
        <v>46</v>
      </c>
      <c r="B48" s="3" t="s">
        <v>124</v>
      </c>
      <c r="C48" s="39" t="s">
        <v>71</v>
      </c>
    </row>
    <row r="49" spans="1:3" ht="16.5" thickBot="1" x14ac:dyDescent="0.3">
      <c r="A49" s="38">
        <v>47</v>
      </c>
      <c r="B49" s="3" t="s">
        <v>125</v>
      </c>
      <c r="C49" s="39" t="s">
        <v>70</v>
      </c>
    </row>
    <row r="50" spans="1:3" ht="16.5" thickBot="1" x14ac:dyDescent="0.3">
      <c r="A50" s="38">
        <v>48</v>
      </c>
      <c r="B50" s="3" t="s">
        <v>126</v>
      </c>
      <c r="C50" s="39" t="s">
        <v>71</v>
      </c>
    </row>
    <row r="51" spans="1:3" ht="16.5" thickBot="1" x14ac:dyDescent="0.3">
      <c r="A51" s="38">
        <v>49</v>
      </c>
      <c r="B51" s="3" t="s">
        <v>127</v>
      </c>
      <c r="C51" s="39" t="s">
        <v>72</v>
      </c>
    </row>
    <row r="52" spans="1:3" ht="16.5" thickBot="1" x14ac:dyDescent="0.3">
      <c r="A52" s="38">
        <v>50</v>
      </c>
      <c r="B52" s="3" t="s">
        <v>128</v>
      </c>
      <c r="C52" s="39" t="s">
        <v>62</v>
      </c>
    </row>
    <row r="53" spans="1:3" ht="16.5" thickBot="1" x14ac:dyDescent="0.3">
      <c r="A53" s="38">
        <v>51</v>
      </c>
      <c r="B53" s="3" t="s">
        <v>129</v>
      </c>
      <c r="C53" s="39" t="s">
        <v>67</v>
      </c>
    </row>
    <row r="54" spans="1:3" ht="16.5" thickBot="1" x14ac:dyDescent="0.3">
      <c r="A54" s="38">
        <v>52</v>
      </c>
      <c r="B54" s="3" t="s">
        <v>130</v>
      </c>
      <c r="C54" s="39" t="s">
        <v>67</v>
      </c>
    </row>
    <row r="55" spans="1:3" ht="16.5" thickBot="1" x14ac:dyDescent="0.3">
      <c r="A55" s="38">
        <v>53</v>
      </c>
      <c r="B55" s="3" t="s">
        <v>11</v>
      </c>
      <c r="C55" s="39" t="s">
        <v>72</v>
      </c>
    </row>
    <row r="56" spans="1:3" ht="16.5" thickBot="1" x14ac:dyDescent="0.3">
      <c r="A56" s="38">
        <v>54</v>
      </c>
      <c r="B56" s="3" t="s">
        <v>131</v>
      </c>
      <c r="C56" s="39" t="s">
        <v>67</v>
      </c>
    </row>
    <row r="57" spans="1:3" ht="16.5" thickBot="1" x14ac:dyDescent="0.3">
      <c r="A57" s="38">
        <v>55</v>
      </c>
      <c r="B57" s="3" t="s">
        <v>132</v>
      </c>
      <c r="C57" s="39" t="s">
        <v>67</v>
      </c>
    </row>
    <row r="58" spans="1:3" ht="16.5" thickBot="1" x14ac:dyDescent="0.3">
      <c r="A58" s="38">
        <v>56</v>
      </c>
      <c r="B58" s="3" t="s">
        <v>133</v>
      </c>
      <c r="C58" s="39" t="s">
        <v>61</v>
      </c>
    </row>
    <row r="59" spans="1:3" ht="16.5" thickBot="1" x14ac:dyDescent="0.3">
      <c r="A59" s="38">
        <v>57</v>
      </c>
      <c r="B59" s="3" t="s">
        <v>134</v>
      </c>
      <c r="C59" s="39" t="s">
        <v>67</v>
      </c>
    </row>
    <row r="60" spans="1:3" ht="16.5" thickBot="1" x14ac:dyDescent="0.3">
      <c r="A60" s="38">
        <v>58</v>
      </c>
      <c r="B60" s="3" t="s">
        <v>135</v>
      </c>
      <c r="C60" s="39" t="s">
        <v>64</v>
      </c>
    </row>
    <row r="61" spans="1:3" ht="16.5" thickBot="1" x14ac:dyDescent="0.3">
      <c r="A61" s="38">
        <v>59</v>
      </c>
      <c r="B61" s="3" t="s">
        <v>136</v>
      </c>
      <c r="C61" s="39" t="s">
        <v>68</v>
      </c>
    </row>
    <row r="62" spans="1:3" ht="16.5" thickBot="1" x14ac:dyDescent="0.3">
      <c r="A62" s="38">
        <v>60</v>
      </c>
      <c r="B62" s="3" t="s">
        <v>137</v>
      </c>
      <c r="C62" s="39" t="s">
        <v>68</v>
      </c>
    </row>
    <row r="63" spans="1:3" ht="16.5" thickBot="1" x14ac:dyDescent="0.3">
      <c r="A63" s="38">
        <v>61</v>
      </c>
      <c r="B63" s="3" t="s">
        <v>138</v>
      </c>
      <c r="C63" s="39" t="s">
        <v>62</v>
      </c>
    </row>
    <row r="64" spans="1:3" ht="16.5" thickBot="1" x14ac:dyDescent="0.3">
      <c r="A64" s="38">
        <v>62</v>
      </c>
      <c r="B64" s="3" t="s">
        <v>139</v>
      </c>
      <c r="C64" s="39" t="s">
        <v>68</v>
      </c>
    </row>
    <row r="65" spans="1:3" ht="16.5" thickBot="1" x14ac:dyDescent="0.3">
      <c r="A65" s="38">
        <v>63</v>
      </c>
      <c r="B65" s="3" t="s">
        <v>140</v>
      </c>
      <c r="C65" s="39" t="s">
        <v>63</v>
      </c>
    </row>
    <row r="66" spans="1:3" ht="16.5" thickBot="1" x14ac:dyDescent="0.3">
      <c r="A66" s="38">
        <v>64</v>
      </c>
      <c r="B66" s="3" t="s">
        <v>141</v>
      </c>
      <c r="C66" s="39" t="s">
        <v>70</v>
      </c>
    </row>
    <row r="67" spans="1:3" ht="16.5" thickBot="1" x14ac:dyDescent="0.3">
      <c r="A67" s="38">
        <v>65</v>
      </c>
      <c r="B67" s="3" t="s">
        <v>142</v>
      </c>
      <c r="C67" s="39" t="s">
        <v>71</v>
      </c>
    </row>
    <row r="68" spans="1:3" ht="16.5" thickBot="1" x14ac:dyDescent="0.3">
      <c r="A68" s="38">
        <v>66</v>
      </c>
      <c r="B68" s="3" t="s">
        <v>143</v>
      </c>
      <c r="C68" s="39" t="s">
        <v>71</v>
      </c>
    </row>
    <row r="69" spans="1:3" ht="16.5" thickBot="1" x14ac:dyDescent="0.3">
      <c r="A69" s="38">
        <v>67</v>
      </c>
      <c r="B69" s="3" t="s">
        <v>144</v>
      </c>
      <c r="C69" s="39" t="s">
        <v>67</v>
      </c>
    </row>
    <row r="70" spans="1:3" ht="16.5" thickBot="1" x14ac:dyDescent="0.3">
      <c r="A70" s="38">
        <v>68</v>
      </c>
      <c r="B70" s="3" t="s">
        <v>145</v>
      </c>
      <c r="C70" s="39" t="s">
        <v>67</v>
      </c>
    </row>
    <row r="71" spans="1:3" ht="16.5" thickBot="1" x14ac:dyDescent="0.3">
      <c r="A71" s="38">
        <v>69</v>
      </c>
      <c r="B71" s="3" t="s">
        <v>146</v>
      </c>
      <c r="C71" s="39" t="s">
        <v>63</v>
      </c>
    </row>
    <row r="72" spans="1:3" ht="16.5" thickBot="1" x14ac:dyDescent="0.3">
      <c r="A72" s="38">
        <v>70</v>
      </c>
      <c r="B72" s="3" t="s">
        <v>147</v>
      </c>
      <c r="C72" s="39" t="s">
        <v>64</v>
      </c>
    </row>
    <row r="73" spans="1:3" ht="16.5" thickBot="1" x14ac:dyDescent="0.3">
      <c r="A73" s="38">
        <v>71</v>
      </c>
      <c r="B73" s="3" t="s">
        <v>148</v>
      </c>
      <c r="C73" s="39" t="s">
        <v>64</v>
      </c>
    </row>
    <row r="74" spans="1:3" ht="16.5" thickBot="1" x14ac:dyDescent="0.3">
      <c r="A74" s="38">
        <v>72</v>
      </c>
      <c r="B74" s="3" t="s">
        <v>149</v>
      </c>
      <c r="C74" s="39" t="s">
        <v>72</v>
      </c>
    </row>
    <row r="75" spans="1:3" ht="16.5" thickBot="1" x14ac:dyDescent="0.3">
      <c r="A75" s="38">
        <v>73</v>
      </c>
      <c r="B75" s="3" t="s">
        <v>150</v>
      </c>
      <c r="C75" s="39" t="s">
        <v>63</v>
      </c>
    </row>
    <row r="76" spans="1:3" ht="16.5" thickBot="1" x14ac:dyDescent="0.3">
      <c r="A76" s="38">
        <v>74</v>
      </c>
      <c r="B76" s="3" t="s">
        <v>151</v>
      </c>
      <c r="C76" s="39" t="s">
        <v>63</v>
      </c>
    </row>
    <row r="77" spans="1:3" ht="16.5" thickBot="1" x14ac:dyDescent="0.3">
      <c r="A77" s="38">
        <v>75</v>
      </c>
      <c r="B77" s="3" t="s">
        <v>12</v>
      </c>
      <c r="C77" s="39" t="s">
        <v>69</v>
      </c>
    </row>
    <row r="78" spans="1:3" ht="16.5" thickBot="1" x14ac:dyDescent="0.3">
      <c r="A78" s="38">
        <v>76</v>
      </c>
      <c r="B78" s="3" t="s">
        <v>152</v>
      </c>
      <c r="C78" s="39" t="s">
        <v>62</v>
      </c>
    </row>
    <row r="79" spans="1:3" ht="16.5" thickBot="1" x14ac:dyDescent="0.3">
      <c r="A79" s="38">
        <v>77</v>
      </c>
      <c r="B79" s="3" t="s">
        <v>153</v>
      </c>
      <c r="C79" s="39" t="s">
        <v>69</v>
      </c>
    </row>
    <row r="80" spans="1:3" ht="16.5" thickBot="1" x14ac:dyDescent="0.3">
      <c r="A80" s="38">
        <v>78</v>
      </c>
      <c r="B80" s="3" t="s">
        <v>154</v>
      </c>
      <c r="C80" s="39" t="s">
        <v>69</v>
      </c>
    </row>
    <row r="81" spans="1:3" ht="16.5" thickBot="1" x14ac:dyDescent="0.3">
      <c r="A81" s="38">
        <v>79</v>
      </c>
      <c r="B81" s="3" t="s">
        <v>155</v>
      </c>
      <c r="C81" s="39" t="s">
        <v>70</v>
      </c>
    </row>
    <row r="82" spans="1:3" ht="16.5" thickBot="1" x14ac:dyDescent="0.3">
      <c r="A82" s="38">
        <v>80</v>
      </c>
      <c r="B82" s="3" t="s">
        <v>156</v>
      </c>
      <c r="C82" s="39" t="s">
        <v>68</v>
      </c>
    </row>
    <row r="83" spans="1:3" ht="16.5" thickBot="1" x14ac:dyDescent="0.3">
      <c r="A83" s="38">
        <v>81</v>
      </c>
      <c r="B83" s="3" t="s">
        <v>157</v>
      </c>
      <c r="C83" s="39" t="s">
        <v>71</v>
      </c>
    </row>
    <row r="84" spans="1:3" ht="16.5" thickBot="1" x14ac:dyDescent="0.3">
      <c r="A84" s="38">
        <v>82</v>
      </c>
      <c r="B84" s="3" t="s">
        <v>158</v>
      </c>
      <c r="C84" s="39" t="s">
        <v>71</v>
      </c>
    </row>
    <row r="85" spans="1:3" ht="16.5" thickBot="1" x14ac:dyDescent="0.3">
      <c r="A85" s="38">
        <v>83</v>
      </c>
      <c r="B85" s="3" t="s">
        <v>159</v>
      </c>
      <c r="C85" s="39" t="s">
        <v>73</v>
      </c>
    </row>
    <row r="86" spans="1:3" ht="16.5" thickBot="1" x14ac:dyDescent="0.3">
      <c r="A86" s="38">
        <v>84</v>
      </c>
      <c r="B86" s="3" t="s">
        <v>160</v>
      </c>
      <c r="C86" s="39" t="s">
        <v>73</v>
      </c>
    </row>
    <row r="87" spans="1:3" ht="16.5" thickBot="1" x14ac:dyDescent="0.3">
      <c r="A87" s="38">
        <v>85</v>
      </c>
      <c r="B87" s="3" t="s">
        <v>161</v>
      </c>
      <c r="C87" s="39" t="s">
        <v>72</v>
      </c>
    </row>
    <row r="88" spans="1:3" ht="16.5" thickBot="1" x14ac:dyDescent="0.3">
      <c r="A88" s="38">
        <v>86</v>
      </c>
      <c r="B88" s="3" t="s">
        <v>162</v>
      </c>
      <c r="C88" s="39" t="s">
        <v>70</v>
      </c>
    </row>
    <row r="89" spans="1:3" ht="16.5" thickBot="1" x14ac:dyDescent="0.3">
      <c r="A89" s="38">
        <v>87</v>
      </c>
      <c r="B89" s="3" t="s">
        <v>163</v>
      </c>
      <c r="C89" s="39" t="s">
        <v>70</v>
      </c>
    </row>
    <row r="90" spans="1:3" ht="16.5" thickBot="1" x14ac:dyDescent="0.3">
      <c r="A90" s="38">
        <v>88</v>
      </c>
      <c r="B90" s="3" t="s">
        <v>164</v>
      </c>
      <c r="C90" s="39" t="s">
        <v>67</v>
      </c>
    </row>
    <row r="91" spans="1:3" ht="16.5" thickBot="1" x14ac:dyDescent="0.3">
      <c r="A91" s="38">
        <v>89</v>
      </c>
      <c r="B91" s="3" t="s">
        <v>165</v>
      </c>
      <c r="C91" s="39" t="s">
        <v>64</v>
      </c>
    </row>
    <row r="92" spans="1:3" ht="16.5" thickBot="1" x14ac:dyDescent="0.3">
      <c r="A92" s="38">
        <v>90</v>
      </c>
      <c r="B92" s="3" t="s">
        <v>166</v>
      </c>
      <c r="C92" s="39" t="s">
        <v>64</v>
      </c>
    </row>
    <row r="93" spans="1:3" ht="16.5" thickBot="1" x14ac:dyDescent="0.3">
      <c r="A93" s="38">
        <v>91</v>
      </c>
      <c r="B93" s="3" t="s">
        <v>167</v>
      </c>
      <c r="C93" s="39" t="s">
        <v>69</v>
      </c>
    </row>
    <row r="94" spans="1:3" ht="16.5" thickBot="1" x14ac:dyDescent="0.3">
      <c r="A94" s="38">
        <v>92</v>
      </c>
      <c r="B94" s="3" t="s">
        <v>168</v>
      </c>
      <c r="C94" s="39" t="s">
        <v>69</v>
      </c>
    </row>
    <row r="95" spans="1:3" ht="16.5" thickBot="1" x14ac:dyDescent="0.3">
      <c r="A95" s="38">
        <v>93</v>
      </c>
      <c r="B95" s="3" t="s">
        <v>169</v>
      </c>
      <c r="C95" s="39" t="s">
        <v>69</v>
      </c>
    </row>
    <row r="96" spans="1:3" ht="16.5" thickBot="1" x14ac:dyDescent="0.3">
      <c r="A96" s="38">
        <v>94</v>
      </c>
      <c r="B96" s="3" t="s">
        <v>170</v>
      </c>
      <c r="C96" s="39" t="s">
        <v>69</v>
      </c>
    </row>
    <row r="97" spans="1:3" ht="16.5" thickBot="1" x14ac:dyDescent="0.3">
      <c r="A97" s="38">
        <v>95</v>
      </c>
      <c r="B97" s="3" t="s">
        <v>171</v>
      </c>
      <c r="C97" s="39" t="s">
        <v>69</v>
      </c>
    </row>
    <row r="98" spans="1:3" ht="16.5" thickBot="1" x14ac:dyDescent="0.3">
      <c r="A98" s="38">
        <v>971</v>
      </c>
      <c r="B98" s="3" t="s">
        <v>172</v>
      </c>
      <c r="C98" s="39" t="s">
        <v>172</v>
      </c>
    </row>
    <row r="99" spans="1:3" ht="16.5" thickBot="1" x14ac:dyDescent="0.3">
      <c r="A99" s="38">
        <v>972</v>
      </c>
      <c r="B99" s="3" t="s">
        <v>173</v>
      </c>
      <c r="C99" s="39" t="s">
        <v>173</v>
      </c>
    </row>
    <row r="100" spans="1:3" ht="16.5" thickBot="1" x14ac:dyDescent="0.3">
      <c r="A100" s="38">
        <v>973</v>
      </c>
      <c r="B100" s="3" t="s">
        <v>174</v>
      </c>
      <c r="C100" s="39" t="s">
        <v>174</v>
      </c>
    </row>
    <row r="101" spans="1:3" ht="16.5" thickBot="1" x14ac:dyDescent="0.3">
      <c r="A101" s="38">
        <v>974</v>
      </c>
      <c r="B101" s="3" t="s">
        <v>175</v>
      </c>
      <c r="C101" s="39" t="s">
        <v>175</v>
      </c>
    </row>
    <row r="102" spans="1:3" ht="15.75" x14ac:dyDescent="0.25">
      <c r="A102" s="43">
        <v>976</v>
      </c>
      <c r="B102" s="44" t="s">
        <v>176</v>
      </c>
      <c r="C102" s="45" t="s">
        <v>176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Forums 2021-2022</vt:lpstr>
      <vt:lpstr>Listes validation</vt:lpstr>
      <vt:lpstr>Table régions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admin_esa</dc:creator>
  <cp:lastModifiedBy>C.Roux</cp:lastModifiedBy>
  <dcterms:created xsi:type="dcterms:W3CDTF">2021-05-04T10:28:04Z</dcterms:created>
  <dcterms:modified xsi:type="dcterms:W3CDTF">2021-10-04T08:03:30Z</dcterms:modified>
</cp:coreProperties>
</file>