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0" yWindow="60" windowWidth="19200" windowHeight="7095" activeTab="2"/>
  </bookViews>
  <sheets>
    <sheet name="Formation" sheetId="3" r:id="rId1"/>
    <sheet name="GRILLE" sheetId="2" r:id="rId2"/>
    <sheet name="Base" sheetId="1" r:id="rId3"/>
  </sheets>
  <definedNames>
    <definedName name="date_recrut">Base!$B$1</definedName>
    <definedName name="Mat">Base!$B$2</definedName>
  </definedNames>
  <calcPr calcId="144525"/>
</workbook>
</file>

<file path=xl/calcChain.xml><?xml version="1.0" encoding="utf-8"?>
<calcChain xmlns="http://schemas.openxmlformats.org/spreadsheetml/2006/main">
  <c r="E9" i="1" l="1"/>
  <c r="G9" i="1" s="1"/>
  <c r="R9" i="1"/>
  <c r="A9" i="1"/>
  <c r="C9" i="1" s="1"/>
  <c r="R8" i="1"/>
  <c r="S8" i="1" l="1"/>
  <c r="A10" i="1"/>
  <c r="I4" i="3"/>
  <c r="J4" i="3" s="1"/>
  <c r="I3" i="3"/>
  <c r="J3" i="3" s="1"/>
  <c r="I2" i="3"/>
  <c r="J2" i="3" s="1"/>
  <c r="C10" i="1" l="1"/>
  <c r="A11" i="1"/>
  <c r="E10" i="1"/>
  <c r="G10" i="1" s="1"/>
  <c r="R7" i="1"/>
  <c r="A12" i="1" l="1"/>
  <c r="C11" i="1"/>
  <c r="S3" i="1"/>
  <c r="E11" i="1"/>
  <c r="G11" i="1" s="1"/>
  <c r="T2" i="1"/>
  <c r="S2" i="1"/>
  <c r="Q2" i="1"/>
  <c r="R2" i="1"/>
  <c r="C12" i="1" l="1"/>
  <c r="A13" i="1"/>
  <c r="E12" i="1"/>
  <c r="G12" i="1" s="1"/>
  <c r="R3" i="1"/>
  <c r="T3" i="1"/>
  <c r="A14" i="1" l="1"/>
  <c r="C13" i="1"/>
  <c r="E13" i="1"/>
  <c r="G13" i="1" s="1"/>
  <c r="S4" i="1"/>
  <c r="R4" i="1"/>
  <c r="T4" i="1"/>
  <c r="C14" i="1" l="1"/>
  <c r="A15" i="1"/>
  <c r="E14" i="1"/>
  <c r="G14" i="1" s="1"/>
  <c r="S5" i="1"/>
  <c r="K12" i="1"/>
  <c r="R5" i="1"/>
  <c r="A16" i="1" l="1"/>
  <c r="C15" i="1"/>
  <c r="E15" i="1"/>
  <c r="G15" i="1" s="1"/>
  <c r="S6" i="1"/>
  <c r="K13" i="1"/>
  <c r="R6" i="1"/>
  <c r="C16" i="1" l="1"/>
  <c r="A17" i="1"/>
  <c r="C17" i="1" s="1"/>
  <c r="E16" i="1"/>
  <c r="G16" i="1" s="1"/>
  <c r="E17" i="1" l="1"/>
  <c r="G17" i="1" s="1"/>
  <c r="T8" i="1" s="1"/>
</calcChain>
</file>

<file path=xl/sharedStrings.xml><?xml version="1.0" encoding="utf-8"?>
<sst xmlns="http://schemas.openxmlformats.org/spreadsheetml/2006/main" count="56" uniqueCount="47">
  <si>
    <t>GRILLE INDICIAIRE ANCIEN ET NOUVEAU (Revalorisé)</t>
  </si>
  <si>
    <t>Nom</t>
  </si>
  <si>
    <t>rr</t>
  </si>
  <si>
    <t xml:space="preserve">Matricule </t>
  </si>
  <si>
    <t>Prenom</t>
  </si>
  <si>
    <t>d</t>
  </si>
  <si>
    <t>Matricule</t>
  </si>
  <si>
    <t>Date Recrut</t>
  </si>
  <si>
    <t>Poste Occupe</t>
  </si>
  <si>
    <t>Cadre de Gestion ADM</t>
  </si>
  <si>
    <t>Grade Ambauche</t>
  </si>
  <si>
    <t>Prochainne Categorie</t>
  </si>
  <si>
    <t>Prochain Echelon</t>
  </si>
  <si>
    <t>Echelon</t>
  </si>
  <si>
    <t>Categorie</t>
  </si>
  <si>
    <t>N°</t>
  </si>
  <si>
    <t>Sanction</t>
  </si>
  <si>
    <t>Date sanction</t>
  </si>
  <si>
    <t>Date Sanction</t>
  </si>
  <si>
    <t>Section</t>
  </si>
  <si>
    <t>date prochainne categorie chaque 5 ans a partir de la date de recrutement</t>
  </si>
  <si>
    <t>date prochain echelon chaque 2 ans a partir de la date de recrutement</t>
  </si>
  <si>
    <t>Echelon Exceptionnel</t>
  </si>
  <si>
    <t>Date</t>
  </si>
  <si>
    <t>j'aimerais mettre une Alerte un mois 1 semaine avant l'arriver de l'echelon et la categorie</t>
  </si>
  <si>
    <t>Alerte Echelon</t>
  </si>
  <si>
    <t>Alerte Categorie</t>
  </si>
  <si>
    <t>Bonjour</t>
  </si>
  <si>
    <t>j'aimerais mettre une condition si le salarie a une sanction alors le calcule de l'echelon commence par la date de la sanction danc le salarie perd une année</t>
  </si>
  <si>
    <t>j'aimerais mettre une condition si le salarie a un echelon exceptionnel il se rajoute automatiquement sans fausser les conditioons</t>
  </si>
  <si>
    <t>Agence</t>
  </si>
  <si>
    <t>Prénom</t>
  </si>
  <si>
    <t>Intitulé de la formation</t>
  </si>
  <si>
    <t>Date de formation</t>
  </si>
  <si>
    <t>Date d'obtention</t>
  </si>
  <si>
    <t>Périodicité</t>
  </si>
  <si>
    <t>Prochaine échéance</t>
  </si>
  <si>
    <t>Jours restant avant échéance</t>
  </si>
  <si>
    <t>XX</t>
  </si>
  <si>
    <t>Excel</t>
  </si>
  <si>
    <t>YY</t>
  </si>
  <si>
    <t>Access</t>
  </si>
  <si>
    <t>ZZ</t>
  </si>
  <si>
    <t>Management</t>
  </si>
  <si>
    <t>Periodicite</t>
  </si>
  <si>
    <t>Date prochain  Echelon</t>
  </si>
  <si>
    <t>Date prochainne  Categorie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</si>
</sst>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ddd\ d\ mmmm\ yyyy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9" fillId="0" borderId="0"/>
  </cellStyleXfs>
  <cellXfs count="47">
    <xf numFmtId="0" fontId="0" fillId="0" borderId="0" xfId="0"/>
    <xf numFmtId="0" fontId="0" fillId="0" borderId="4" xfId="0" applyBorder="1" applyAlignment="1"/>
    <xf numFmtId="0" fontId="0" fillId="0" borderId="5" xfId="0" applyBorder="1" applyAlignme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5" fillId="4" borderId="7" xfId="0" quotePrefix="1" applyNumberFormat="1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left" vertical="center" wrapText="1"/>
    </xf>
    <xf numFmtId="0" fontId="5" fillId="4" borderId="6" xfId="0" quotePrefix="1" applyNumberFormat="1" applyFont="1" applyFill="1" applyBorder="1" applyAlignment="1">
      <alignment horizontal="center" vertical="center" wrapText="1"/>
    </xf>
    <xf numFmtId="0" fontId="5" fillId="5" borderId="6" xfId="0" quotePrefix="1" applyNumberFormat="1" applyFont="1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/>
    </xf>
    <xf numFmtId="0" fontId="5" fillId="4" borderId="6" xfId="0" applyNumberFormat="1" applyFont="1" applyFill="1" applyBorder="1" applyAlignment="1">
      <alignment horizontal="center" vertical="center" wrapText="1"/>
    </xf>
    <xf numFmtId="0" fontId="0" fillId="6" borderId="6" xfId="0" applyNumberForma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8" xfId="0" applyNumberFormat="1" applyBorder="1" applyAlignment="1">
      <alignment horizontal="center" vertical="center" wrapText="1"/>
    </xf>
    <xf numFmtId="0" fontId="0" fillId="0" borderId="6" xfId="0" applyBorder="1" applyAlignment="1">
      <alignment vertical="center"/>
    </xf>
    <xf numFmtId="14" fontId="0" fillId="0" borderId="6" xfId="0" applyNumberFormat="1" applyBorder="1" applyAlignment="1">
      <alignment vertical="center"/>
    </xf>
    <xf numFmtId="0" fontId="8" fillId="3" borderId="9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14" fontId="3" fillId="0" borderId="8" xfId="0" applyNumberFormat="1" applyFont="1" applyFill="1" applyBorder="1" applyAlignment="1">
      <alignment horizontal="center" vertical="center"/>
    </xf>
    <xf numFmtId="0" fontId="3" fillId="0" borderId="8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8" xfId="0" applyNumberFormat="1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10" fillId="7" borderId="6" xfId="2" applyFont="1" applyFill="1" applyBorder="1" applyAlignment="1">
      <alignment horizontal="center" vertical="center" wrapText="1"/>
    </xf>
    <xf numFmtId="0" fontId="10" fillId="7" borderId="6" xfId="2" applyNumberFormat="1" applyFont="1" applyFill="1" applyBorder="1" applyAlignment="1">
      <alignment horizontal="center" vertical="center" wrapText="1"/>
    </xf>
    <xf numFmtId="0" fontId="9" fillId="0" borderId="0" xfId="2" applyFont="1" applyFill="1" applyBorder="1" applyAlignment="1">
      <alignment horizontal="center"/>
    </xf>
    <xf numFmtId="0" fontId="9" fillId="0" borderId="6" xfId="2" applyFont="1" applyFill="1" applyBorder="1" applyAlignment="1">
      <alignment horizontal="center"/>
    </xf>
    <xf numFmtId="14" fontId="9" fillId="0" borderId="6" xfId="2" applyNumberFormat="1" applyFont="1" applyFill="1" applyBorder="1" applyAlignment="1">
      <alignment horizontal="center"/>
    </xf>
    <xf numFmtId="0" fontId="9" fillId="0" borderId="6" xfId="2" applyNumberFormat="1" applyFont="1" applyFill="1" applyBorder="1" applyAlignment="1">
      <alignment horizontal="center"/>
    </xf>
    <xf numFmtId="0" fontId="9" fillId="0" borderId="0" xfId="2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3">
    <cellStyle name="Milliers 6" xfId="1"/>
    <cellStyle name="Normal" xfId="0" builtinId="0"/>
    <cellStyle name="Normal 2" xfId="2"/>
  </cellStyles>
  <dxfs count="1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"/>
  <sheetViews>
    <sheetView workbookViewId="0">
      <selection activeCell="J4" sqref="J4"/>
    </sheetView>
  </sheetViews>
  <sheetFormatPr baseColWidth="10" defaultColWidth="29.5703125" defaultRowHeight="12.75" x14ac:dyDescent="0.2"/>
  <cols>
    <col min="1" max="1" width="7.85546875" style="37" bestFit="1" customWidth="1"/>
    <col min="2" max="2" width="9.42578125" style="37" bestFit="1" customWidth="1"/>
    <col min="3" max="3" width="5.140625" style="37" bestFit="1" customWidth="1"/>
    <col min="4" max="4" width="8.140625" style="37" bestFit="1" customWidth="1"/>
    <col min="5" max="5" width="22.7109375" style="37" customWidth="1"/>
    <col min="6" max="6" width="18.42578125" style="37" customWidth="1"/>
    <col min="7" max="7" width="17.28515625" style="37" customWidth="1"/>
    <col min="8" max="8" width="10.85546875" style="37" bestFit="1" customWidth="1"/>
    <col min="9" max="9" width="17.28515625" style="37" customWidth="1"/>
    <col min="10" max="10" width="29.140625" style="41" bestFit="1" customWidth="1"/>
    <col min="11" max="256" width="29.5703125" style="37"/>
    <col min="257" max="257" width="7.85546875" style="37" bestFit="1" customWidth="1"/>
    <col min="258" max="258" width="9.42578125" style="37" bestFit="1" customWidth="1"/>
    <col min="259" max="259" width="5.140625" style="37" bestFit="1" customWidth="1"/>
    <col min="260" max="260" width="8.140625" style="37" bestFit="1" customWidth="1"/>
    <col min="261" max="261" width="22.7109375" style="37" customWidth="1"/>
    <col min="262" max="262" width="18.42578125" style="37" customWidth="1"/>
    <col min="263" max="263" width="17.28515625" style="37" customWidth="1"/>
    <col min="264" max="264" width="10.85546875" style="37" bestFit="1" customWidth="1"/>
    <col min="265" max="265" width="17.28515625" style="37" customWidth="1"/>
    <col min="266" max="266" width="29.140625" style="37" bestFit="1" customWidth="1"/>
    <col min="267" max="512" width="29.5703125" style="37"/>
    <col min="513" max="513" width="7.85546875" style="37" bestFit="1" customWidth="1"/>
    <col min="514" max="514" width="9.42578125" style="37" bestFit="1" customWidth="1"/>
    <col min="515" max="515" width="5.140625" style="37" bestFit="1" customWidth="1"/>
    <col min="516" max="516" width="8.140625" style="37" bestFit="1" customWidth="1"/>
    <col min="517" max="517" width="22.7109375" style="37" customWidth="1"/>
    <col min="518" max="518" width="18.42578125" style="37" customWidth="1"/>
    <col min="519" max="519" width="17.28515625" style="37" customWidth="1"/>
    <col min="520" max="520" width="10.85546875" style="37" bestFit="1" customWidth="1"/>
    <col min="521" max="521" width="17.28515625" style="37" customWidth="1"/>
    <col min="522" max="522" width="29.140625" style="37" bestFit="1" customWidth="1"/>
    <col min="523" max="768" width="29.5703125" style="37"/>
    <col min="769" max="769" width="7.85546875" style="37" bestFit="1" customWidth="1"/>
    <col min="770" max="770" width="9.42578125" style="37" bestFit="1" customWidth="1"/>
    <col min="771" max="771" width="5.140625" style="37" bestFit="1" customWidth="1"/>
    <col min="772" max="772" width="8.140625" style="37" bestFit="1" customWidth="1"/>
    <col min="773" max="773" width="22.7109375" style="37" customWidth="1"/>
    <col min="774" max="774" width="18.42578125" style="37" customWidth="1"/>
    <col min="775" max="775" width="17.28515625" style="37" customWidth="1"/>
    <col min="776" max="776" width="10.85546875" style="37" bestFit="1" customWidth="1"/>
    <col min="777" max="777" width="17.28515625" style="37" customWidth="1"/>
    <col min="778" max="778" width="29.140625" style="37" bestFit="1" customWidth="1"/>
    <col min="779" max="1024" width="29.5703125" style="37"/>
    <col min="1025" max="1025" width="7.85546875" style="37" bestFit="1" customWidth="1"/>
    <col min="1026" max="1026" width="9.42578125" style="37" bestFit="1" customWidth="1"/>
    <col min="1027" max="1027" width="5.140625" style="37" bestFit="1" customWidth="1"/>
    <col min="1028" max="1028" width="8.140625" style="37" bestFit="1" customWidth="1"/>
    <col min="1029" max="1029" width="22.7109375" style="37" customWidth="1"/>
    <col min="1030" max="1030" width="18.42578125" style="37" customWidth="1"/>
    <col min="1031" max="1031" width="17.28515625" style="37" customWidth="1"/>
    <col min="1032" max="1032" width="10.85546875" style="37" bestFit="1" customWidth="1"/>
    <col min="1033" max="1033" width="17.28515625" style="37" customWidth="1"/>
    <col min="1034" max="1034" width="29.140625" style="37" bestFit="1" customWidth="1"/>
    <col min="1035" max="1280" width="29.5703125" style="37"/>
    <col min="1281" max="1281" width="7.85546875" style="37" bestFit="1" customWidth="1"/>
    <col min="1282" max="1282" width="9.42578125" style="37" bestFit="1" customWidth="1"/>
    <col min="1283" max="1283" width="5.140625" style="37" bestFit="1" customWidth="1"/>
    <col min="1284" max="1284" width="8.140625" style="37" bestFit="1" customWidth="1"/>
    <col min="1285" max="1285" width="22.7109375" style="37" customWidth="1"/>
    <col min="1286" max="1286" width="18.42578125" style="37" customWidth="1"/>
    <col min="1287" max="1287" width="17.28515625" style="37" customWidth="1"/>
    <col min="1288" max="1288" width="10.85546875" style="37" bestFit="1" customWidth="1"/>
    <col min="1289" max="1289" width="17.28515625" style="37" customWidth="1"/>
    <col min="1290" max="1290" width="29.140625" style="37" bestFit="1" customWidth="1"/>
    <col min="1291" max="1536" width="29.5703125" style="37"/>
    <col min="1537" max="1537" width="7.85546875" style="37" bestFit="1" customWidth="1"/>
    <col min="1538" max="1538" width="9.42578125" style="37" bestFit="1" customWidth="1"/>
    <col min="1539" max="1539" width="5.140625" style="37" bestFit="1" customWidth="1"/>
    <col min="1540" max="1540" width="8.140625" style="37" bestFit="1" customWidth="1"/>
    <col min="1541" max="1541" width="22.7109375" style="37" customWidth="1"/>
    <col min="1542" max="1542" width="18.42578125" style="37" customWidth="1"/>
    <col min="1543" max="1543" width="17.28515625" style="37" customWidth="1"/>
    <col min="1544" max="1544" width="10.85546875" style="37" bestFit="1" customWidth="1"/>
    <col min="1545" max="1545" width="17.28515625" style="37" customWidth="1"/>
    <col min="1546" max="1546" width="29.140625" style="37" bestFit="1" customWidth="1"/>
    <col min="1547" max="1792" width="29.5703125" style="37"/>
    <col min="1793" max="1793" width="7.85546875" style="37" bestFit="1" customWidth="1"/>
    <col min="1794" max="1794" width="9.42578125" style="37" bestFit="1" customWidth="1"/>
    <col min="1795" max="1795" width="5.140625" style="37" bestFit="1" customWidth="1"/>
    <col min="1796" max="1796" width="8.140625" style="37" bestFit="1" customWidth="1"/>
    <col min="1797" max="1797" width="22.7109375" style="37" customWidth="1"/>
    <col min="1798" max="1798" width="18.42578125" style="37" customWidth="1"/>
    <col min="1799" max="1799" width="17.28515625" style="37" customWidth="1"/>
    <col min="1800" max="1800" width="10.85546875" style="37" bestFit="1" customWidth="1"/>
    <col min="1801" max="1801" width="17.28515625" style="37" customWidth="1"/>
    <col min="1802" max="1802" width="29.140625" style="37" bestFit="1" customWidth="1"/>
    <col min="1803" max="2048" width="29.5703125" style="37"/>
    <col min="2049" max="2049" width="7.85546875" style="37" bestFit="1" customWidth="1"/>
    <col min="2050" max="2050" width="9.42578125" style="37" bestFit="1" customWidth="1"/>
    <col min="2051" max="2051" width="5.140625" style="37" bestFit="1" customWidth="1"/>
    <col min="2052" max="2052" width="8.140625" style="37" bestFit="1" customWidth="1"/>
    <col min="2053" max="2053" width="22.7109375" style="37" customWidth="1"/>
    <col min="2054" max="2054" width="18.42578125" style="37" customWidth="1"/>
    <col min="2055" max="2055" width="17.28515625" style="37" customWidth="1"/>
    <col min="2056" max="2056" width="10.85546875" style="37" bestFit="1" customWidth="1"/>
    <col min="2057" max="2057" width="17.28515625" style="37" customWidth="1"/>
    <col min="2058" max="2058" width="29.140625" style="37" bestFit="1" customWidth="1"/>
    <col min="2059" max="2304" width="29.5703125" style="37"/>
    <col min="2305" max="2305" width="7.85546875" style="37" bestFit="1" customWidth="1"/>
    <col min="2306" max="2306" width="9.42578125" style="37" bestFit="1" customWidth="1"/>
    <col min="2307" max="2307" width="5.140625" style="37" bestFit="1" customWidth="1"/>
    <col min="2308" max="2308" width="8.140625" style="37" bestFit="1" customWidth="1"/>
    <col min="2309" max="2309" width="22.7109375" style="37" customWidth="1"/>
    <col min="2310" max="2310" width="18.42578125" style="37" customWidth="1"/>
    <col min="2311" max="2311" width="17.28515625" style="37" customWidth="1"/>
    <col min="2312" max="2312" width="10.85546875" style="37" bestFit="1" customWidth="1"/>
    <col min="2313" max="2313" width="17.28515625" style="37" customWidth="1"/>
    <col min="2314" max="2314" width="29.140625" style="37" bestFit="1" customWidth="1"/>
    <col min="2315" max="2560" width="29.5703125" style="37"/>
    <col min="2561" max="2561" width="7.85546875" style="37" bestFit="1" customWidth="1"/>
    <col min="2562" max="2562" width="9.42578125" style="37" bestFit="1" customWidth="1"/>
    <col min="2563" max="2563" width="5.140625" style="37" bestFit="1" customWidth="1"/>
    <col min="2564" max="2564" width="8.140625" style="37" bestFit="1" customWidth="1"/>
    <col min="2565" max="2565" width="22.7109375" style="37" customWidth="1"/>
    <col min="2566" max="2566" width="18.42578125" style="37" customWidth="1"/>
    <col min="2567" max="2567" width="17.28515625" style="37" customWidth="1"/>
    <col min="2568" max="2568" width="10.85546875" style="37" bestFit="1" customWidth="1"/>
    <col min="2569" max="2569" width="17.28515625" style="37" customWidth="1"/>
    <col min="2570" max="2570" width="29.140625" style="37" bestFit="1" customWidth="1"/>
    <col min="2571" max="2816" width="29.5703125" style="37"/>
    <col min="2817" max="2817" width="7.85546875" style="37" bestFit="1" customWidth="1"/>
    <col min="2818" max="2818" width="9.42578125" style="37" bestFit="1" customWidth="1"/>
    <col min="2819" max="2819" width="5.140625" style="37" bestFit="1" customWidth="1"/>
    <col min="2820" max="2820" width="8.140625" style="37" bestFit="1" customWidth="1"/>
    <col min="2821" max="2821" width="22.7109375" style="37" customWidth="1"/>
    <col min="2822" max="2822" width="18.42578125" style="37" customWidth="1"/>
    <col min="2823" max="2823" width="17.28515625" style="37" customWidth="1"/>
    <col min="2824" max="2824" width="10.85546875" style="37" bestFit="1" customWidth="1"/>
    <col min="2825" max="2825" width="17.28515625" style="37" customWidth="1"/>
    <col min="2826" max="2826" width="29.140625" style="37" bestFit="1" customWidth="1"/>
    <col min="2827" max="3072" width="29.5703125" style="37"/>
    <col min="3073" max="3073" width="7.85546875" style="37" bestFit="1" customWidth="1"/>
    <col min="3074" max="3074" width="9.42578125" style="37" bestFit="1" customWidth="1"/>
    <col min="3075" max="3075" width="5.140625" style="37" bestFit="1" customWidth="1"/>
    <col min="3076" max="3076" width="8.140625" style="37" bestFit="1" customWidth="1"/>
    <col min="3077" max="3077" width="22.7109375" style="37" customWidth="1"/>
    <col min="3078" max="3078" width="18.42578125" style="37" customWidth="1"/>
    <col min="3079" max="3079" width="17.28515625" style="37" customWidth="1"/>
    <col min="3080" max="3080" width="10.85546875" style="37" bestFit="1" customWidth="1"/>
    <col min="3081" max="3081" width="17.28515625" style="37" customWidth="1"/>
    <col min="3082" max="3082" width="29.140625" style="37" bestFit="1" customWidth="1"/>
    <col min="3083" max="3328" width="29.5703125" style="37"/>
    <col min="3329" max="3329" width="7.85546875" style="37" bestFit="1" customWidth="1"/>
    <col min="3330" max="3330" width="9.42578125" style="37" bestFit="1" customWidth="1"/>
    <col min="3331" max="3331" width="5.140625" style="37" bestFit="1" customWidth="1"/>
    <col min="3332" max="3332" width="8.140625" style="37" bestFit="1" customWidth="1"/>
    <col min="3333" max="3333" width="22.7109375" style="37" customWidth="1"/>
    <col min="3334" max="3334" width="18.42578125" style="37" customWidth="1"/>
    <col min="3335" max="3335" width="17.28515625" style="37" customWidth="1"/>
    <col min="3336" max="3336" width="10.85546875" style="37" bestFit="1" customWidth="1"/>
    <col min="3337" max="3337" width="17.28515625" style="37" customWidth="1"/>
    <col min="3338" max="3338" width="29.140625" style="37" bestFit="1" customWidth="1"/>
    <col min="3339" max="3584" width="29.5703125" style="37"/>
    <col min="3585" max="3585" width="7.85546875" style="37" bestFit="1" customWidth="1"/>
    <col min="3586" max="3586" width="9.42578125" style="37" bestFit="1" customWidth="1"/>
    <col min="3587" max="3587" width="5.140625" style="37" bestFit="1" customWidth="1"/>
    <col min="3588" max="3588" width="8.140625" style="37" bestFit="1" customWidth="1"/>
    <col min="3589" max="3589" width="22.7109375" style="37" customWidth="1"/>
    <col min="3590" max="3590" width="18.42578125" style="37" customWidth="1"/>
    <col min="3591" max="3591" width="17.28515625" style="37" customWidth="1"/>
    <col min="3592" max="3592" width="10.85546875" style="37" bestFit="1" customWidth="1"/>
    <col min="3593" max="3593" width="17.28515625" style="37" customWidth="1"/>
    <col min="3594" max="3594" width="29.140625" style="37" bestFit="1" customWidth="1"/>
    <col min="3595" max="3840" width="29.5703125" style="37"/>
    <col min="3841" max="3841" width="7.85546875" style="37" bestFit="1" customWidth="1"/>
    <col min="3842" max="3842" width="9.42578125" style="37" bestFit="1" customWidth="1"/>
    <col min="3843" max="3843" width="5.140625" style="37" bestFit="1" customWidth="1"/>
    <col min="3844" max="3844" width="8.140625" style="37" bestFit="1" customWidth="1"/>
    <col min="3845" max="3845" width="22.7109375" style="37" customWidth="1"/>
    <col min="3846" max="3846" width="18.42578125" style="37" customWidth="1"/>
    <col min="3847" max="3847" width="17.28515625" style="37" customWidth="1"/>
    <col min="3848" max="3848" width="10.85546875" style="37" bestFit="1" customWidth="1"/>
    <col min="3849" max="3849" width="17.28515625" style="37" customWidth="1"/>
    <col min="3850" max="3850" width="29.140625" style="37" bestFit="1" customWidth="1"/>
    <col min="3851" max="4096" width="29.5703125" style="37"/>
    <col min="4097" max="4097" width="7.85546875" style="37" bestFit="1" customWidth="1"/>
    <col min="4098" max="4098" width="9.42578125" style="37" bestFit="1" customWidth="1"/>
    <col min="4099" max="4099" width="5.140625" style="37" bestFit="1" customWidth="1"/>
    <col min="4100" max="4100" width="8.140625" style="37" bestFit="1" customWidth="1"/>
    <col min="4101" max="4101" width="22.7109375" style="37" customWidth="1"/>
    <col min="4102" max="4102" width="18.42578125" style="37" customWidth="1"/>
    <col min="4103" max="4103" width="17.28515625" style="37" customWidth="1"/>
    <col min="4104" max="4104" width="10.85546875" style="37" bestFit="1" customWidth="1"/>
    <col min="4105" max="4105" width="17.28515625" style="37" customWidth="1"/>
    <col min="4106" max="4106" width="29.140625" style="37" bestFit="1" customWidth="1"/>
    <col min="4107" max="4352" width="29.5703125" style="37"/>
    <col min="4353" max="4353" width="7.85546875" style="37" bestFit="1" customWidth="1"/>
    <col min="4354" max="4354" width="9.42578125" style="37" bestFit="1" customWidth="1"/>
    <col min="4355" max="4355" width="5.140625" style="37" bestFit="1" customWidth="1"/>
    <col min="4356" max="4356" width="8.140625" style="37" bestFit="1" customWidth="1"/>
    <col min="4357" max="4357" width="22.7109375" style="37" customWidth="1"/>
    <col min="4358" max="4358" width="18.42578125" style="37" customWidth="1"/>
    <col min="4359" max="4359" width="17.28515625" style="37" customWidth="1"/>
    <col min="4360" max="4360" width="10.85546875" style="37" bestFit="1" customWidth="1"/>
    <col min="4361" max="4361" width="17.28515625" style="37" customWidth="1"/>
    <col min="4362" max="4362" width="29.140625" style="37" bestFit="1" customWidth="1"/>
    <col min="4363" max="4608" width="29.5703125" style="37"/>
    <col min="4609" max="4609" width="7.85546875" style="37" bestFit="1" customWidth="1"/>
    <col min="4610" max="4610" width="9.42578125" style="37" bestFit="1" customWidth="1"/>
    <col min="4611" max="4611" width="5.140625" style="37" bestFit="1" customWidth="1"/>
    <col min="4612" max="4612" width="8.140625" style="37" bestFit="1" customWidth="1"/>
    <col min="4613" max="4613" width="22.7109375" style="37" customWidth="1"/>
    <col min="4614" max="4614" width="18.42578125" style="37" customWidth="1"/>
    <col min="4615" max="4615" width="17.28515625" style="37" customWidth="1"/>
    <col min="4616" max="4616" width="10.85546875" style="37" bestFit="1" customWidth="1"/>
    <col min="4617" max="4617" width="17.28515625" style="37" customWidth="1"/>
    <col min="4618" max="4618" width="29.140625" style="37" bestFit="1" customWidth="1"/>
    <col min="4619" max="4864" width="29.5703125" style="37"/>
    <col min="4865" max="4865" width="7.85546875" style="37" bestFit="1" customWidth="1"/>
    <col min="4866" max="4866" width="9.42578125" style="37" bestFit="1" customWidth="1"/>
    <col min="4867" max="4867" width="5.140625" style="37" bestFit="1" customWidth="1"/>
    <col min="4868" max="4868" width="8.140625" style="37" bestFit="1" customWidth="1"/>
    <col min="4869" max="4869" width="22.7109375" style="37" customWidth="1"/>
    <col min="4870" max="4870" width="18.42578125" style="37" customWidth="1"/>
    <col min="4871" max="4871" width="17.28515625" style="37" customWidth="1"/>
    <col min="4872" max="4872" width="10.85546875" style="37" bestFit="1" customWidth="1"/>
    <col min="4873" max="4873" width="17.28515625" style="37" customWidth="1"/>
    <col min="4874" max="4874" width="29.140625" style="37" bestFit="1" customWidth="1"/>
    <col min="4875" max="5120" width="29.5703125" style="37"/>
    <col min="5121" max="5121" width="7.85546875" style="37" bestFit="1" customWidth="1"/>
    <col min="5122" max="5122" width="9.42578125" style="37" bestFit="1" customWidth="1"/>
    <col min="5123" max="5123" width="5.140625" style="37" bestFit="1" customWidth="1"/>
    <col min="5124" max="5124" width="8.140625" style="37" bestFit="1" customWidth="1"/>
    <col min="5125" max="5125" width="22.7109375" style="37" customWidth="1"/>
    <col min="5126" max="5126" width="18.42578125" style="37" customWidth="1"/>
    <col min="5127" max="5127" width="17.28515625" style="37" customWidth="1"/>
    <col min="5128" max="5128" width="10.85546875" style="37" bestFit="1" customWidth="1"/>
    <col min="5129" max="5129" width="17.28515625" style="37" customWidth="1"/>
    <col min="5130" max="5130" width="29.140625" style="37" bestFit="1" customWidth="1"/>
    <col min="5131" max="5376" width="29.5703125" style="37"/>
    <col min="5377" max="5377" width="7.85546875" style="37" bestFit="1" customWidth="1"/>
    <col min="5378" max="5378" width="9.42578125" style="37" bestFit="1" customWidth="1"/>
    <col min="5379" max="5379" width="5.140625" style="37" bestFit="1" customWidth="1"/>
    <col min="5380" max="5380" width="8.140625" style="37" bestFit="1" customWidth="1"/>
    <col min="5381" max="5381" width="22.7109375" style="37" customWidth="1"/>
    <col min="5382" max="5382" width="18.42578125" style="37" customWidth="1"/>
    <col min="5383" max="5383" width="17.28515625" style="37" customWidth="1"/>
    <col min="5384" max="5384" width="10.85546875" style="37" bestFit="1" customWidth="1"/>
    <col min="5385" max="5385" width="17.28515625" style="37" customWidth="1"/>
    <col min="5386" max="5386" width="29.140625" style="37" bestFit="1" customWidth="1"/>
    <col min="5387" max="5632" width="29.5703125" style="37"/>
    <col min="5633" max="5633" width="7.85546875" style="37" bestFit="1" customWidth="1"/>
    <col min="5634" max="5634" width="9.42578125" style="37" bestFit="1" customWidth="1"/>
    <col min="5635" max="5635" width="5.140625" style="37" bestFit="1" customWidth="1"/>
    <col min="5636" max="5636" width="8.140625" style="37" bestFit="1" customWidth="1"/>
    <col min="5637" max="5637" width="22.7109375" style="37" customWidth="1"/>
    <col min="5638" max="5638" width="18.42578125" style="37" customWidth="1"/>
    <col min="5639" max="5639" width="17.28515625" style="37" customWidth="1"/>
    <col min="5640" max="5640" width="10.85546875" style="37" bestFit="1" customWidth="1"/>
    <col min="5641" max="5641" width="17.28515625" style="37" customWidth="1"/>
    <col min="5642" max="5642" width="29.140625" style="37" bestFit="1" customWidth="1"/>
    <col min="5643" max="5888" width="29.5703125" style="37"/>
    <col min="5889" max="5889" width="7.85546875" style="37" bestFit="1" customWidth="1"/>
    <col min="5890" max="5890" width="9.42578125" style="37" bestFit="1" customWidth="1"/>
    <col min="5891" max="5891" width="5.140625" style="37" bestFit="1" customWidth="1"/>
    <col min="5892" max="5892" width="8.140625" style="37" bestFit="1" customWidth="1"/>
    <col min="5893" max="5893" width="22.7109375" style="37" customWidth="1"/>
    <col min="5894" max="5894" width="18.42578125" style="37" customWidth="1"/>
    <col min="5895" max="5895" width="17.28515625" style="37" customWidth="1"/>
    <col min="5896" max="5896" width="10.85546875" style="37" bestFit="1" customWidth="1"/>
    <col min="5897" max="5897" width="17.28515625" style="37" customWidth="1"/>
    <col min="5898" max="5898" width="29.140625" style="37" bestFit="1" customWidth="1"/>
    <col min="5899" max="6144" width="29.5703125" style="37"/>
    <col min="6145" max="6145" width="7.85546875" style="37" bestFit="1" customWidth="1"/>
    <col min="6146" max="6146" width="9.42578125" style="37" bestFit="1" customWidth="1"/>
    <col min="6147" max="6147" width="5.140625" style="37" bestFit="1" customWidth="1"/>
    <col min="6148" max="6148" width="8.140625" style="37" bestFit="1" customWidth="1"/>
    <col min="6149" max="6149" width="22.7109375" style="37" customWidth="1"/>
    <col min="6150" max="6150" width="18.42578125" style="37" customWidth="1"/>
    <col min="6151" max="6151" width="17.28515625" style="37" customWidth="1"/>
    <col min="6152" max="6152" width="10.85546875" style="37" bestFit="1" customWidth="1"/>
    <col min="6153" max="6153" width="17.28515625" style="37" customWidth="1"/>
    <col min="6154" max="6154" width="29.140625" style="37" bestFit="1" customWidth="1"/>
    <col min="6155" max="6400" width="29.5703125" style="37"/>
    <col min="6401" max="6401" width="7.85546875" style="37" bestFit="1" customWidth="1"/>
    <col min="6402" max="6402" width="9.42578125" style="37" bestFit="1" customWidth="1"/>
    <col min="6403" max="6403" width="5.140625" style="37" bestFit="1" customWidth="1"/>
    <col min="6404" max="6404" width="8.140625" style="37" bestFit="1" customWidth="1"/>
    <col min="6405" max="6405" width="22.7109375" style="37" customWidth="1"/>
    <col min="6406" max="6406" width="18.42578125" style="37" customWidth="1"/>
    <col min="6407" max="6407" width="17.28515625" style="37" customWidth="1"/>
    <col min="6408" max="6408" width="10.85546875" style="37" bestFit="1" customWidth="1"/>
    <col min="6409" max="6409" width="17.28515625" style="37" customWidth="1"/>
    <col min="6410" max="6410" width="29.140625" style="37" bestFit="1" customWidth="1"/>
    <col min="6411" max="6656" width="29.5703125" style="37"/>
    <col min="6657" max="6657" width="7.85546875" style="37" bestFit="1" customWidth="1"/>
    <col min="6658" max="6658" width="9.42578125" style="37" bestFit="1" customWidth="1"/>
    <col min="6659" max="6659" width="5.140625" style="37" bestFit="1" customWidth="1"/>
    <col min="6660" max="6660" width="8.140625" style="37" bestFit="1" customWidth="1"/>
    <col min="6661" max="6661" width="22.7109375" style="37" customWidth="1"/>
    <col min="6662" max="6662" width="18.42578125" style="37" customWidth="1"/>
    <col min="6663" max="6663" width="17.28515625" style="37" customWidth="1"/>
    <col min="6664" max="6664" width="10.85546875" style="37" bestFit="1" customWidth="1"/>
    <col min="6665" max="6665" width="17.28515625" style="37" customWidth="1"/>
    <col min="6666" max="6666" width="29.140625" style="37" bestFit="1" customWidth="1"/>
    <col min="6667" max="6912" width="29.5703125" style="37"/>
    <col min="6913" max="6913" width="7.85546875" style="37" bestFit="1" customWidth="1"/>
    <col min="6914" max="6914" width="9.42578125" style="37" bestFit="1" customWidth="1"/>
    <col min="6915" max="6915" width="5.140625" style="37" bestFit="1" customWidth="1"/>
    <col min="6916" max="6916" width="8.140625" style="37" bestFit="1" customWidth="1"/>
    <col min="6917" max="6917" width="22.7109375" style="37" customWidth="1"/>
    <col min="6918" max="6918" width="18.42578125" style="37" customWidth="1"/>
    <col min="6919" max="6919" width="17.28515625" style="37" customWidth="1"/>
    <col min="6920" max="6920" width="10.85546875" style="37" bestFit="1" customWidth="1"/>
    <col min="6921" max="6921" width="17.28515625" style="37" customWidth="1"/>
    <col min="6922" max="6922" width="29.140625" style="37" bestFit="1" customWidth="1"/>
    <col min="6923" max="7168" width="29.5703125" style="37"/>
    <col min="7169" max="7169" width="7.85546875" style="37" bestFit="1" customWidth="1"/>
    <col min="7170" max="7170" width="9.42578125" style="37" bestFit="1" customWidth="1"/>
    <col min="7171" max="7171" width="5.140625" style="37" bestFit="1" customWidth="1"/>
    <col min="7172" max="7172" width="8.140625" style="37" bestFit="1" customWidth="1"/>
    <col min="7173" max="7173" width="22.7109375" style="37" customWidth="1"/>
    <col min="7174" max="7174" width="18.42578125" style="37" customWidth="1"/>
    <col min="7175" max="7175" width="17.28515625" style="37" customWidth="1"/>
    <col min="7176" max="7176" width="10.85546875" style="37" bestFit="1" customWidth="1"/>
    <col min="7177" max="7177" width="17.28515625" style="37" customWidth="1"/>
    <col min="7178" max="7178" width="29.140625" style="37" bestFit="1" customWidth="1"/>
    <col min="7179" max="7424" width="29.5703125" style="37"/>
    <col min="7425" max="7425" width="7.85546875" style="37" bestFit="1" customWidth="1"/>
    <col min="7426" max="7426" width="9.42578125" style="37" bestFit="1" customWidth="1"/>
    <col min="7427" max="7427" width="5.140625" style="37" bestFit="1" customWidth="1"/>
    <col min="7428" max="7428" width="8.140625" style="37" bestFit="1" customWidth="1"/>
    <col min="7429" max="7429" width="22.7109375" style="37" customWidth="1"/>
    <col min="7430" max="7430" width="18.42578125" style="37" customWidth="1"/>
    <col min="7431" max="7431" width="17.28515625" style="37" customWidth="1"/>
    <col min="7432" max="7432" width="10.85546875" style="37" bestFit="1" customWidth="1"/>
    <col min="7433" max="7433" width="17.28515625" style="37" customWidth="1"/>
    <col min="7434" max="7434" width="29.140625" style="37" bestFit="1" customWidth="1"/>
    <col min="7435" max="7680" width="29.5703125" style="37"/>
    <col min="7681" max="7681" width="7.85546875" style="37" bestFit="1" customWidth="1"/>
    <col min="7682" max="7682" width="9.42578125" style="37" bestFit="1" customWidth="1"/>
    <col min="7683" max="7683" width="5.140625" style="37" bestFit="1" customWidth="1"/>
    <col min="7684" max="7684" width="8.140625" style="37" bestFit="1" customWidth="1"/>
    <col min="7685" max="7685" width="22.7109375" style="37" customWidth="1"/>
    <col min="7686" max="7686" width="18.42578125" style="37" customWidth="1"/>
    <col min="7687" max="7687" width="17.28515625" style="37" customWidth="1"/>
    <col min="7688" max="7688" width="10.85546875" style="37" bestFit="1" customWidth="1"/>
    <col min="7689" max="7689" width="17.28515625" style="37" customWidth="1"/>
    <col min="7690" max="7690" width="29.140625" style="37" bestFit="1" customWidth="1"/>
    <col min="7691" max="7936" width="29.5703125" style="37"/>
    <col min="7937" max="7937" width="7.85546875" style="37" bestFit="1" customWidth="1"/>
    <col min="7938" max="7938" width="9.42578125" style="37" bestFit="1" customWidth="1"/>
    <col min="7939" max="7939" width="5.140625" style="37" bestFit="1" customWidth="1"/>
    <col min="7940" max="7940" width="8.140625" style="37" bestFit="1" customWidth="1"/>
    <col min="7941" max="7941" width="22.7109375" style="37" customWidth="1"/>
    <col min="7942" max="7942" width="18.42578125" style="37" customWidth="1"/>
    <col min="7943" max="7943" width="17.28515625" style="37" customWidth="1"/>
    <col min="7944" max="7944" width="10.85546875" style="37" bestFit="1" customWidth="1"/>
    <col min="7945" max="7945" width="17.28515625" style="37" customWidth="1"/>
    <col min="7946" max="7946" width="29.140625" style="37" bestFit="1" customWidth="1"/>
    <col min="7947" max="8192" width="29.5703125" style="37"/>
    <col min="8193" max="8193" width="7.85546875" style="37" bestFit="1" customWidth="1"/>
    <col min="8194" max="8194" width="9.42578125" style="37" bestFit="1" customWidth="1"/>
    <col min="8195" max="8195" width="5.140625" style="37" bestFit="1" customWidth="1"/>
    <col min="8196" max="8196" width="8.140625" style="37" bestFit="1" customWidth="1"/>
    <col min="8197" max="8197" width="22.7109375" style="37" customWidth="1"/>
    <col min="8198" max="8198" width="18.42578125" style="37" customWidth="1"/>
    <col min="8199" max="8199" width="17.28515625" style="37" customWidth="1"/>
    <col min="8200" max="8200" width="10.85546875" style="37" bestFit="1" customWidth="1"/>
    <col min="8201" max="8201" width="17.28515625" style="37" customWidth="1"/>
    <col min="8202" max="8202" width="29.140625" style="37" bestFit="1" customWidth="1"/>
    <col min="8203" max="8448" width="29.5703125" style="37"/>
    <col min="8449" max="8449" width="7.85546875" style="37" bestFit="1" customWidth="1"/>
    <col min="8450" max="8450" width="9.42578125" style="37" bestFit="1" customWidth="1"/>
    <col min="8451" max="8451" width="5.140625" style="37" bestFit="1" customWidth="1"/>
    <col min="8452" max="8452" width="8.140625" style="37" bestFit="1" customWidth="1"/>
    <col min="8453" max="8453" width="22.7109375" style="37" customWidth="1"/>
    <col min="8454" max="8454" width="18.42578125" style="37" customWidth="1"/>
    <col min="8455" max="8455" width="17.28515625" style="37" customWidth="1"/>
    <col min="8456" max="8456" width="10.85546875" style="37" bestFit="1" customWidth="1"/>
    <col min="8457" max="8457" width="17.28515625" style="37" customWidth="1"/>
    <col min="8458" max="8458" width="29.140625" style="37" bestFit="1" customWidth="1"/>
    <col min="8459" max="8704" width="29.5703125" style="37"/>
    <col min="8705" max="8705" width="7.85546875" style="37" bestFit="1" customWidth="1"/>
    <col min="8706" max="8706" width="9.42578125" style="37" bestFit="1" customWidth="1"/>
    <col min="8707" max="8707" width="5.140625" style="37" bestFit="1" customWidth="1"/>
    <col min="8708" max="8708" width="8.140625" style="37" bestFit="1" customWidth="1"/>
    <col min="8709" max="8709" width="22.7109375" style="37" customWidth="1"/>
    <col min="8710" max="8710" width="18.42578125" style="37" customWidth="1"/>
    <col min="8711" max="8711" width="17.28515625" style="37" customWidth="1"/>
    <col min="8712" max="8712" width="10.85546875" style="37" bestFit="1" customWidth="1"/>
    <col min="8713" max="8713" width="17.28515625" style="37" customWidth="1"/>
    <col min="8714" max="8714" width="29.140625" style="37" bestFit="1" customWidth="1"/>
    <col min="8715" max="8960" width="29.5703125" style="37"/>
    <col min="8961" max="8961" width="7.85546875" style="37" bestFit="1" customWidth="1"/>
    <col min="8962" max="8962" width="9.42578125" style="37" bestFit="1" customWidth="1"/>
    <col min="8963" max="8963" width="5.140625" style="37" bestFit="1" customWidth="1"/>
    <col min="8964" max="8964" width="8.140625" style="37" bestFit="1" customWidth="1"/>
    <col min="8965" max="8965" width="22.7109375" style="37" customWidth="1"/>
    <col min="8966" max="8966" width="18.42578125" style="37" customWidth="1"/>
    <col min="8967" max="8967" width="17.28515625" style="37" customWidth="1"/>
    <col min="8968" max="8968" width="10.85546875" style="37" bestFit="1" customWidth="1"/>
    <col min="8969" max="8969" width="17.28515625" style="37" customWidth="1"/>
    <col min="8970" max="8970" width="29.140625" style="37" bestFit="1" customWidth="1"/>
    <col min="8971" max="9216" width="29.5703125" style="37"/>
    <col min="9217" max="9217" width="7.85546875" style="37" bestFit="1" customWidth="1"/>
    <col min="9218" max="9218" width="9.42578125" style="37" bestFit="1" customWidth="1"/>
    <col min="9219" max="9219" width="5.140625" style="37" bestFit="1" customWidth="1"/>
    <col min="9220" max="9220" width="8.140625" style="37" bestFit="1" customWidth="1"/>
    <col min="9221" max="9221" width="22.7109375" style="37" customWidth="1"/>
    <col min="9222" max="9222" width="18.42578125" style="37" customWidth="1"/>
    <col min="9223" max="9223" width="17.28515625" style="37" customWidth="1"/>
    <col min="9224" max="9224" width="10.85546875" style="37" bestFit="1" customWidth="1"/>
    <col min="9225" max="9225" width="17.28515625" style="37" customWidth="1"/>
    <col min="9226" max="9226" width="29.140625" style="37" bestFit="1" customWidth="1"/>
    <col min="9227" max="9472" width="29.5703125" style="37"/>
    <col min="9473" max="9473" width="7.85546875" style="37" bestFit="1" customWidth="1"/>
    <col min="9474" max="9474" width="9.42578125" style="37" bestFit="1" customWidth="1"/>
    <col min="9475" max="9475" width="5.140625" style="37" bestFit="1" customWidth="1"/>
    <col min="9476" max="9476" width="8.140625" style="37" bestFit="1" customWidth="1"/>
    <col min="9477" max="9477" width="22.7109375" style="37" customWidth="1"/>
    <col min="9478" max="9478" width="18.42578125" style="37" customWidth="1"/>
    <col min="9479" max="9479" width="17.28515625" style="37" customWidth="1"/>
    <col min="9480" max="9480" width="10.85546875" style="37" bestFit="1" customWidth="1"/>
    <col min="9481" max="9481" width="17.28515625" style="37" customWidth="1"/>
    <col min="9482" max="9482" width="29.140625" style="37" bestFit="1" customWidth="1"/>
    <col min="9483" max="9728" width="29.5703125" style="37"/>
    <col min="9729" max="9729" width="7.85546875" style="37" bestFit="1" customWidth="1"/>
    <col min="9730" max="9730" width="9.42578125" style="37" bestFit="1" customWidth="1"/>
    <col min="9731" max="9731" width="5.140625" style="37" bestFit="1" customWidth="1"/>
    <col min="9732" max="9732" width="8.140625" style="37" bestFit="1" customWidth="1"/>
    <col min="9733" max="9733" width="22.7109375" style="37" customWidth="1"/>
    <col min="9734" max="9734" width="18.42578125" style="37" customWidth="1"/>
    <col min="9735" max="9735" width="17.28515625" style="37" customWidth="1"/>
    <col min="9736" max="9736" width="10.85546875" style="37" bestFit="1" customWidth="1"/>
    <col min="9737" max="9737" width="17.28515625" style="37" customWidth="1"/>
    <col min="9738" max="9738" width="29.140625" style="37" bestFit="1" customWidth="1"/>
    <col min="9739" max="9984" width="29.5703125" style="37"/>
    <col min="9985" max="9985" width="7.85546875" style="37" bestFit="1" customWidth="1"/>
    <col min="9986" max="9986" width="9.42578125" style="37" bestFit="1" customWidth="1"/>
    <col min="9987" max="9987" width="5.140625" style="37" bestFit="1" customWidth="1"/>
    <col min="9988" max="9988" width="8.140625" style="37" bestFit="1" customWidth="1"/>
    <col min="9989" max="9989" width="22.7109375" style="37" customWidth="1"/>
    <col min="9990" max="9990" width="18.42578125" style="37" customWidth="1"/>
    <col min="9991" max="9991" width="17.28515625" style="37" customWidth="1"/>
    <col min="9992" max="9992" width="10.85546875" style="37" bestFit="1" customWidth="1"/>
    <col min="9993" max="9993" width="17.28515625" style="37" customWidth="1"/>
    <col min="9994" max="9994" width="29.140625" style="37" bestFit="1" customWidth="1"/>
    <col min="9995" max="10240" width="29.5703125" style="37"/>
    <col min="10241" max="10241" width="7.85546875" style="37" bestFit="1" customWidth="1"/>
    <col min="10242" max="10242" width="9.42578125" style="37" bestFit="1" customWidth="1"/>
    <col min="10243" max="10243" width="5.140625" style="37" bestFit="1" customWidth="1"/>
    <col min="10244" max="10244" width="8.140625" style="37" bestFit="1" customWidth="1"/>
    <col min="10245" max="10245" width="22.7109375" style="37" customWidth="1"/>
    <col min="10246" max="10246" width="18.42578125" style="37" customWidth="1"/>
    <col min="10247" max="10247" width="17.28515625" style="37" customWidth="1"/>
    <col min="10248" max="10248" width="10.85546875" style="37" bestFit="1" customWidth="1"/>
    <col min="10249" max="10249" width="17.28515625" style="37" customWidth="1"/>
    <col min="10250" max="10250" width="29.140625" style="37" bestFit="1" customWidth="1"/>
    <col min="10251" max="10496" width="29.5703125" style="37"/>
    <col min="10497" max="10497" width="7.85546875" style="37" bestFit="1" customWidth="1"/>
    <col min="10498" max="10498" width="9.42578125" style="37" bestFit="1" customWidth="1"/>
    <col min="10499" max="10499" width="5.140625" style="37" bestFit="1" customWidth="1"/>
    <col min="10500" max="10500" width="8.140625" style="37" bestFit="1" customWidth="1"/>
    <col min="10501" max="10501" width="22.7109375" style="37" customWidth="1"/>
    <col min="10502" max="10502" width="18.42578125" style="37" customWidth="1"/>
    <col min="10503" max="10503" width="17.28515625" style="37" customWidth="1"/>
    <col min="10504" max="10504" width="10.85546875" style="37" bestFit="1" customWidth="1"/>
    <col min="10505" max="10505" width="17.28515625" style="37" customWidth="1"/>
    <col min="10506" max="10506" width="29.140625" style="37" bestFit="1" customWidth="1"/>
    <col min="10507" max="10752" width="29.5703125" style="37"/>
    <col min="10753" max="10753" width="7.85546875" style="37" bestFit="1" customWidth="1"/>
    <col min="10754" max="10754" width="9.42578125" style="37" bestFit="1" customWidth="1"/>
    <col min="10755" max="10755" width="5.140625" style="37" bestFit="1" customWidth="1"/>
    <col min="10756" max="10756" width="8.140625" style="37" bestFit="1" customWidth="1"/>
    <col min="10757" max="10757" width="22.7109375" style="37" customWidth="1"/>
    <col min="10758" max="10758" width="18.42578125" style="37" customWidth="1"/>
    <col min="10759" max="10759" width="17.28515625" style="37" customWidth="1"/>
    <col min="10760" max="10760" width="10.85546875" style="37" bestFit="1" customWidth="1"/>
    <col min="10761" max="10761" width="17.28515625" style="37" customWidth="1"/>
    <col min="10762" max="10762" width="29.140625" style="37" bestFit="1" customWidth="1"/>
    <col min="10763" max="11008" width="29.5703125" style="37"/>
    <col min="11009" max="11009" width="7.85546875" style="37" bestFit="1" customWidth="1"/>
    <col min="11010" max="11010" width="9.42578125" style="37" bestFit="1" customWidth="1"/>
    <col min="11011" max="11011" width="5.140625" style="37" bestFit="1" customWidth="1"/>
    <col min="11012" max="11012" width="8.140625" style="37" bestFit="1" customWidth="1"/>
    <col min="11013" max="11013" width="22.7109375" style="37" customWidth="1"/>
    <col min="11014" max="11014" width="18.42578125" style="37" customWidth="1"/>
    <col min="11015" max="11015" width="17.28515625" style="37" customWidth="1"/>
    <col min="11016" max="11016" width="10.85546875" style="37" bestFit="1" customWidth="1"/>
    <col min="11017" max="11017" width="17.28515625" style="37" customWidth="1"/>
    <col min="11018" max="11018" width="29.140625" style="37" bestFit="1" customWidth="1"/>
    <col min="11019" max="11264" width="29.5703125" style="37"/>
    <col min="11265" max="11265" width="7.85546875" style="37" bestFit="1" customWidth="1"/>
    <col min="11266" max="11266" width="9.42578125" style="37" bestFit="1" customWidth="1"/>
    <col min="11267" max="11267" width="5.140625" style="37" bestFit="1" customWidth="1"/>
    <col min="11268" max="11268" width="8.140625" style="37" bestFit="1" customWidth="1"/>
    <col min="11269" max="11269" width="22.7109375" style="37" customWidth="1"/>
    <col min="11270" max="11270" width="18.42578125" style="37" customWidth="1"/>
    <col min="11271" max="11271" width="17.28515625" style="37" customWidth="1"/>
    <col min="11272" max="11272" width="10.85546875" style="37" bestFit="1" customWidth="1"/>
    <col min="11273" max="11273" width="17.28515625" style="37" customWidth="1"/>
    <col min="11274" max="11274" width="29.140625" style="37" bestFit="1" customWidth="1"/>
    <col min="11275" max="11520" width="29.5703125" style="37"/>
    <col min="11521" max="11521" width="7.85546875" style="37" bestFit="1" customWidth="1"/>
    <col min="11522" max="11522" width="9.42578125" style="37" bestFit="1" customWidth="1"/>
    <col min="11523" max="11523" width="5.140625" style="37" bestFit="1" customWidth="1"/>
    <col min="11524" max="11524" width="8.140625" style="37" bestFit="1" customWidth="1"/>
    <col min="11525" max="11525" width="22.7109375" style="37" customWidth="1"/>
    <col min="11526" max="11526" width="18.42578125" style="37" customWidth="1"/>
    <col min="11527" max="11527" width="17.28515625" style="37" customWidth="1"/>
    <col min="11528" max="11528" width="10.85546875" style="37" bestFit="1" customWidth="1"/>
    <col min="11529" max="11529" width="17.28515625" style="37" customWidth="1"/>
    <col min="11530" max="11530" width="29.140625" style="37" bestFit="1" customWidth="1"/>
    <col min="11531" max="11776" width="29.5703125" style="37"/>
    <col min="11777" max="11777" width="7.85546875" style="37" bestFit="1" customWidth="1"/>
    <col min="11778" max="11778" width="9.42578125" style="37" bestFit="1" customWidth="1"/>
    <col min="11779" max="11779" width="5.140625" style="37" bestFit="1" customWidth="1"/>
    <col min="11780" max="11780" width="8.140625" style="37" bestFit="1" customWidth="1"/>
    <col min="11781" max="11781" width="22.7109375" style="37" customWidth="1"/>
    <col min="11782" max="11782" width="18.42578125" style="37" customWidth="1"/>
    <col min="11783" max="11783" width="17.28515625" style="37" customWidth="1"/>
    <col min="11784" max="11784" width="10.85546875" style="37" bestFit="1" customWidth="1"/>
    <col min="11785" max="11785" width="17.28515625" style="37" customWidth="1"/>
    <col min="11786" max="11786" width="29.140625" style="37" bestFit="1" customWidth="1"/>
    <col min="11787" max="12032" width="29.5703125" style="37"/>
    <col min="12033" max="12033" width="7.85546875" style="37" bestFit="1" customWidth="1"/>
    <col min="12034" max="12034" width="9.42578125" style="37" bestFit="1" customWidth="1"/>
    <col min="12035" max="12035" width="5.140625" style="37" bestFit="1" customWidth="1"/>
    <col min="12036" max="12036" width="8.140625" style="37" bestFit="1" customWidth="1"/>
    <col min="12037" max="12037" width="22.7109375" style="37" customWidth="1"/>
    <col min="12038" max="12038" width="18.42578125" style="37" customWidth="1"/>
    <col min="12039" max="12039" width="17.28515625" style="37" customWidth="1"/>
    <col min="12040" max="12040" width="10.85546875" style="37" bestFit="1" customWidth="1"/>
    <col min="12041" max="12041" width="17.28515625" style="37" customWidth="1"/>
    <col min="12042" max="12042" width="29.140625" style="37" bestFit="1" customWidth="1"/>
    <col min="12043" max="12288" width="29.5703125" style="37"/>
    <col min="12289" max="12289" width="7.85546875" style="37" bestFit="1" customWidth="1"/>
    <col min="12290" max="12290" width="9.42578125" style="37" bestFit="1" customWidth="1"/>
    <col min="12291" max="12291" width="5.140625" style="37" bestFit="1" customWidth="1"/>
    <col min="12292" max="12292" width="8.140625" style="37" bestFit="1" customWidth="1"/>
    <col min="12293" max="12293" width="22.7109375" style="37" customWidth="1"/>
    <col min="12294" max="12294" width="18.42578125" style="37" customWidth="1"/>
    <col min="12295" max="12295" width="17.28515625" style="37" customWidth="1"/>
    <col min="12296" max="12296" width="10.85546875" style="37" bestFit="1" customWidth="1"/>
    <col min="12297" max="12297" width="17.28515625" style="37" customWidth="1"/>
    <col min="12298" max="12298" width="29.140625" style="37" bestFit="1" customWidth="1"/>
    <col min="12299" max="12544" width="29.5703125" style="37"/>
    <col min="12545" max="12545" width="7.85546875" style="37" bestFit="1" customWidth="1"/>
    <col min="12546" max="12546" width="9.42578125" style="37" bestFit="1" customWidth="1"/>
    <col min="12547" max="12547" width="5.140625" style="37" bestFit="1" customWidth="1"/>
    <col min="12548" max="12548" width="8.140625" style="37" bestFit="1" customWidth="1"/>
    <col min="12549" max="12549" width="22.7109375" style="37" customWidth="1"/>
    <col min="12550" max="12550" width="18.42578125" style="37" customWidth="1"/>
    <col min="12551" max="12551" width="17.28515625" style="37" customWidth="1"/>
    <col min="12552" max="12552" width="10.85546875" style="37" bestFit="1" customWidth="1"/>
    <col min="12553" max="12553" width="17.28515625" style="37" customWidth="1"/>
    <col min="12554" max="12554" width="29.140625" style="37" bestFit="1" customWidth="1"/>
    <col min="12555" max="12800" width="29.5703125" style="37"/>
    <col min="12801" max="12801" width="7.85546875" style="37" bestFit="1" customWidth="1"/>
    <col min="12802" max="12802" width="9.42578125" style="37" bestFit="1" customWidth="1"/>
    <col min="12803" max="12803" width="5.140625" style="37" bestFit="1" customWidth="1"/>
    <col min="12804" max="12804" width="8.140625" style="37" bestFit="1" customWidth="1"/>
    <col min="12805" max="12805" width="22.7109375" style="37" customWidth="1"/>
    <col min="12806" max="12806" width="18.42578125" style="37" customWidth="1"/>
    <col min="12807" max="12807" width="17.28515625" style="37" customWidth="1"/>
    <col min="12808" max="12808" width="10.85546875" style="37" bestFit="1" customWidth="1"/>
    <col min="12809" max="12809" width="17.28515625" style="37" customWidth="1"/>
    <col min="12810" max="12810" width="29.140625" style="37" bestFit="1" customWidth="1"/>
    <col min="12811" max="13056" width="29.5703125" style="37"/>
    <col min="13057" max="13057" width="7.85546875" style="37" bestFit="1" customWidth="1"/>
    <col min="13058" max="13058" width="9.42578125" style="37" bestFit="1" customWidth="1"/>
    <col min="13059" max="13059" width="5.140625" style="37" bestFit="1" customWidth="1"/>
    <col min="13060" max="13060" width="8.140625" style="37" bestFit="1" customWidth="1"/>
    <col min="13061" max="13061" width="22.7109375" style="37" customWidth="1"/>
    <col min="13062" max="13062" width="18.42578125" style="37" customWidth="1"/>
    <col min="13063" max="13063" width="17.28515625" style="37" customWidth="1"/>
    <col min="13064" max="13064" width="10.85546875" style="37" bestFit="1" customWidth="1"/>
    <col min="13065" max="13065" width="17.28515625" style="37" customWidth="1"/>
    <col min="13066" max="13066" width="29.140625" style="37" bestFit="1" customWidth="1"/>
    <col min="13067" max="13312" width="29.5703125" style="37"/>
    <col min="13313" max="13313" width="7.85546875" style="37" bestFit="1" customWidth="1"/>
    <col min="13314" max="13314" width="9.42578125" style="37" bestFit="1" customWidth="1"/>
    <col min="13315" max="13315" width="5.140625" style="37" bestFit="1" customWidth="1"/>
    <col min="13316" max="13316" width="8.140625" style="37" bestFit="1" customWidth="1"/>
    <col min="13317" max="13317" width="22.7109375" style="37" customWidth="1"/>
    <col min="13318" max="13318" width="18.42578125" style="37" customWidth="1"/>
    <col min="13319" max="13319" width="17.28515625" style="37" customWidth="1"/>
    <col min="13320" max="13320" width="10.85546875" style="37" bestFit="1" customWidth="1"/>
    <col min="13321" max="13321" width="17.28515625" style="37" customWidth="1"/>
    <col min="13322" max="13322" width="29.140625" style="37" bestFit="1" customWidth="1"/>
    <col min="13323" max="13568" width="29.5703125" style="37"/>
    <col min="13569" max="13569" width="7.85546875" style="37" bestFit="1" customWidth="1"/>
    <col min="13570" max="13570" width="9.42578125" style="37" bestFit="1" customWidth="1"/>
    <col min="13571" max="13571" width="5.140625" style="37" bestFit="1" customWidth="1"/>
    <col min="13572" max="13572" width="8.140625" style="37" bestFit="1" customWidth="1"/>
    <col min="13573" max="13573" width="22.7109375" style="37" customWidth="1"/>
    <col min="13574" max="13574" width="18.42578125" style="37" customWidth="1"/>
    <col min="13575" max="13575" width="17.28515625" style="37" customWidth="1"/>
    <col min="13576" max="13576" width="10.85546875" style="37" bestFit="1" customWidth="1"/>
    <col min="13577" max="13577" width="17.28515625" style="37" customWidth="1"/>
    <col min="13578" max="13578" width="29.140625" style="37" bestFit="1" customWidth="1"/>
    <col min="13579" max="13824" width="29.5703125" style="37"/>
    <col min="13825" max="13825" width="7.85546875" style="37" bestFit="1" customWidth="1"/>
    <col min="13826" max="13826" width="9.42578125" style="37" bestFit="1" customWidth="1"/>
    <col min="13827" max="13827" width="5.140625" style="37" bestFit="1" customWidth="1"/>
    <col min="13828" max="13828" width="8.140625" style="37" bestFit="1" customWidth="1"/>
    <col min="13829" max="13829" width="22.7109375" style="37" customWidth="1"/>
    <col min="13830" max="13830" width="18.42578125" style="37" customWidth="1"/>
    <col min="13831" max="13831" width="17.28515625" style="37" customWidth="1"/>
    <col min="13832" max="13832" width="10.85546875" style="37" bestFit="1" customWidth="1"/>
    <col min="13833" max="13833" width="17.28515625" style="37" customWidth="1"/>
    <col min="13834" max="13834" width="29.140625" style="37" bestFit="1" customWidth="1"/>
    <col min="13835" max="14080" width="29.5703125" style="37"/>
    <col min="14081" max="14081" width="7.85546875" style="37" bestFit="1" customWidth="1"/>
    <col min="14082" max="14082" width="9.42578125" style="37" bestFit="1" customWidth="1"/>
    <col min="14083" max="14083" width="5.140625" style="37" bestFit="1" customWidth="1"/>
    <col min="14084" max="14084" width="8.140625" style="37" bestFit="1" customWidth="1"/>
    <col min="14085" max="14085" width="22.7109375" style="37" customWidth="1"/>
    <col min="14086" max="14086" width="18.42578125" style="37" customWidth="1"/>
    <col min="14087" max="14087" width="17.28515625" style="37" customWidth="1"/>
    <col min="14088" max="14088" width="10.85546875" style="37" bestFit="1" customWidth="1"/>
    <col min="14089" max="14089" width="17.28515625" style="37" customWidth="1"/>
    <col min="14090" max="14090" width="29.140625" style="37" bestFit="1" customWidth="1"/>
    <col min="14091" max="14336" width="29.5703125" style="37"/>
    <col min="14337" max="14337" width="7.85546875" style="37" bestFit="1" customWidth="1"/>
    <col min="14338" max="14338" width="9.42578125" style="37" bestFit="1" customWidth="1"/>
    <col min="14339" max="14339" width="5.140625" style="37" bestFit="1" customWidth="1"/>
    <col min="14340" max="14340" width="8.140625" style="37" bestFit="1" customWidth="1"/>
    <col min="14341" max="14341" width="22.7109375" style="37" customWidth="1"/>
    <col min="14342" max="14342" width="18.42578125" style="37" customWidth="1"/>
    <col min="14343" max="14343" width="17.28515625" style="37" customWidth="1"/>
    <col min="14344" max="14344" width="10.85546875" style="37" bestFit="1" customWidth="1"/>
    <col min="14345" max="14345" width="17.28515625" style="37" customWidth="1"/>
    <col min="14346" max="14346" width="29.140625" style="37" bestFit="1" customWidth="1"/>
    <col min="14347" max="14592" width="29.5703125" style="37"/>
    <col min="14593" max="14593" width="7.85546875" style="37" bestFit="1" customWidth="1"/>
    <col min="14594" max="14594" width="9.42578125" style="37" bestFit="1" customWidth="1"/>
    <col min="14595" max="14595" width="5.140625" style="37" bestFit="1" customWidth="1"/>
    <col min="14596" max="14596" width="8.140625" style="37" bestFit="1" customWidth="1"/>
    <col min="14597" max="14597" width="22.7109375" style="37" customWidth="1"/>
    <col min="14598" max="14598" width="18.42578125" style="37" customWidth="1"/>
    <col min="14599" max="14599" width="17.28515625" style="37" customWidth="1"/>
    <col min="14600" max="14600" width="10.85546875" style="37" bestFit="1" customWidth="1"/>
    <col min="14601" max="14601" width="17.28515625" style="37" customWidth="1"/>
    <col min="14602" max="14602" width="29.140625" style="37" bestFit="1" customWidth="1"/>
    <col min="14603" max="14848" width="29.5703125" style="37"/>
    <col min="14849" max="14849" width="7.85546875" style="37" bestFit="1" customWidth="1"/>
    <col min="14850" max="14850" width="9.42578125" style="37" bestFit="1" customWidth="1"/>
    <col min="14851" max="14851" width="5.140625" style="37" bestFit="1" customWidth="1"/>
    <col min="14852" max="14852" width="8.140625" style="37" bestFit="1" customWidth="1"/>
    <col min="14853" max="14853" width="22.7109375" style="37" customWidth="1"/>
    <col min="14854" max="14854" width="18.42578125" style="37" customWidth="1"/>
    <col min="14855" max="14855" width="17.28515625" style="37" customWidth="1"/>
    <col min="14856" max="14856" width="10.85546875" style="37" bestFit="1" customWidth="1"/>
    <col min="14857" max="14857" width="17.28515625" style="37" customWidth="1"/>
    <col min="14858" max="14858" width="29.140625" style="37" bestFit="1" customWidth="1"/>
    <col min="14859" max="15104" width="29.5703125" style="37"/>
    <col min="15105" max="15105" width="7.85546875" style="37" bestFit="1" customWidth="1"/>
    <col min="15106" max="15106" width="9.42578125" style="37" bestFit="1" customWidth="1"/>
    <col min="15107" max="15107" width="5.140625" style="37" bestFit="1" customWidth="1"/>
    <col min="15108" max="15108" width="8.140625" style="37" bestFit="1" customWidth="1"/>
    <col min="15109" max="15109" width="22.7109375" style="37" customWidth="1"/>
    <col min="15110" max="15110" width="18.42578125" style="37" customWidth="1"/>
    <col min="15111" max="15111" width="17.28515625" style="37" customWidth="1"/>
    <col min="15112" max="15112" width="10.85546875" style="37" bestFit="1" customWidth="1"/>
    <col min="15113" max="15113" width="17.28515625" style="37" customWidth="1"/>
    <col min="15114" max="15114" width="29.140625" style="37" bestFit="1" customWidth="1"/>
    <col min="15115" max="15360" width="29.5703125" style="37"/>
    <col min="15361" max="15361" width="7.85546875" style="37" bestFit="1" customWidth="1"/>
    <col min="15362" max="15362" width="9.42578125" style="37" bestFit="1" customWidth="1"/>
    <col min="15363" max="15363" width="5.140625" style="37" bestFit="1" customWidth="1"/>
    <col min="15364" max="15364" width="8.140625" style="37" bestFit="1" customWidth="1"/>
    <col min="15365" max="15365" width="22.7109375" style="37" customWidth="1"/>
    <col min="15366" max="15366" width="18.42578125" style="37" customWidth="1"/>
    <col min="15367" max="15367" width="17.28515625" style="37" customWidth="1"/>
    <col min="15368" max="15368" width="10.85546875" style="37" bestFit="1" customWidth="1"/>
    <col min="15369" max="15369" width="17.28515625" style="37" customWidth="1"/>
    <col min="15370" max="15370" width="29.140625" style="37" bestFit="1" customWidth="1"/>
    <col min="15371" max="15616" width="29.5703125" style="37"/>
    <col min="15617" max="15617" width="7.85546875" style="37" bestFit="1" customWidth="1"/>
    <col min="15618" max="15618" width="9.42578125" style="37" bestFit="1" customWidth="1"/>
    <col min="15619" max="15619" width="5.140625" style="37" bestFit="1" customWidth="1"/>
    <col min="15620" max="15620" width="8.140625" style="37" bestFit="1" customWidth="1"/>
    <col min="15621" max="15621" width="22.7109375" style="37" customWidth="1"/>
    <col min="15622" max="15622" width="18.42578125" style="37" customWidth="1"/>
    <col min="15623" max="15623" width="17.28515625" style="37" customWidth="1"/>
    <col min="15624" max="15624" width="10.85546875" style="37" bestFit="1" customWidth="1"/>
    <col min="15625" max="15625" width="17.28515625" style="37" customWidth="1"/>
    <col min="15626" max="15626" width="29.140625" style="37" bestFit="1" customWidth="1"/>
    <col min="15627" max="15872" width="29.5703125" style="37"/>
    <col min="15873" max="15873" width="7.85546875" style="37" bestFit="1" customWidth="1"/>
    <col min="15874" max="15874" width="9.42578125" style="37" bestFit="1" customWidth="1"/>
    <col min="15875" max="15875" width="5.140625" style="37" bestFit="1" customWidth="1"/>
    <col min="15876" max="15876" width="8.140625" style="37" bestFit="1" customWidth="1"/>
    <col min="15877" max="15877" width="22.7109375" style="37" customWidth="1"/>
    <col min="15878" max="15878" width="18.42578125" style="37" customWidth="1"/>
    <col min="15879" max="15879" width="17.28515625" style="37" customWidth="1"/>
    <col min="15880" max="15880" width="10.85546875" style="37" bestFit="1" customWidth="1"/>
    <col min="15881" max="15881" width="17.28515625" style="37" customWidth="1"/>
    <col min="15882" max="15882" width="29.140625" style="37" bestFit="1" customWidth="1"/>
    <col min="15883" max="16128" width="29.5703125" style="37"/>
    <col min="16129" max="16129" width="7.85546875" style="37" bestFit="1" customWidth="1"/>
    <col min="16130" max="16130" width="9.42578125" style="37" bestFit="1" customWidth="1"/>
    <col min="16131" max="16131" width="5.140625" style="37" bestFit="1" customWidth="1"/>
    <col min="16132" max="16132" width="8.140625" style="37" bestFit="1" customWidth="1"/>
    <col min="16133" max="16133" width="22.7109375" style="37" customWidth="1"/>
    <col min="16134" max="16134" width="18.42578125" style="37" customWidth="1"/>
    <col min="16135" max="16135" width="17.28515625" style="37" customWidth="1"/>
    <col min="16136" max="16136" width="10.85546875" style="37" bestFit="1" customWidth="1"/>
    <col min="16137" max="16137" width="17.28515625" style="37" customWidth="1"/>
    <col min="16138" max="16138" width="29.140625" style="37" bestFit="1" customWidth="1"/>
    <col min="16139" max="16384" width="29.5703125" style="37"/>
  </cols>
  <sheetData>
    <row r="1" spans="1:10" ht="25.5" x14ac:dyDescent="0.2">
      <c r="A1" s="35" t="s">
        <v>30</v>
      </c>
      <c r="B1" s="35" t="s">
        <v>6</v>
      </c>
      <c r="C1" s="35" t="s">
        <v>1</v>
      </c>
      <c r="D1" s="35" t="s">
        <v>31</v>
      </c>
      <c r="E1" s="35" t="s">
        <v>32</v>
      </c>
      <c r="F1" s="35" t="s">
        <v>33</v>
      </c>
      <c r="G1" s="35" t="s">
        <v>34</v>
      </c>
      <c r="H1" s="35" t="s">
        <v>35</v>
      </c>
      <c r="I1" s="35" t="s">
        <v>36</v>
      </c>
      <c r="J1" s="36" t="s">
        <v>37</v>
      </c>
    </row>
    <row r="2" spans="1:10" x14ac:dyDescent="0.2">
      <c r="A2" s="38">
        <v>37</v>
      </c>
      <c r="B2" s="38">
        <v>17345</v>
      </c>
      <c r="C2" s="38" t="s">
        <v>38</v>
      </c>
      <c r="D2" s="38" t="s">
        <v>38</v>
      </c>
      <c r="E2" s="38" t="s">
        <v>39</v>
      </c>
      <c r="F2" s="39">
        <v>41244</v>
      </c>
      <c r="G2" s="39">
        <v>40179</v>
      </c>
      <c r="H2" s="38">
        <v>5</v>
      </c>
      <c r="I2" s="39">
        <f>IF(OR(G2="",H2=""),"",DATE(YEAR(G2),MONTH(G2)+H2,DAY(G2)))</f>
        <v>40330</v>
      </c>
      <c r="J2" s="40">
        <f ca="1">IF(I2="","",IF(I2-TODAY()&gt;0,I2-TODAY(),0))</f>
        <v>0</v>
      </c>
    </row>
    <row r="3" spans="1:10" x14ac:dyDescent="0.2">
      <c r="A3" s="38">
        <v>26</v>
      </c>
      <c r="B3" s="38">
        <v>56894</v>
      </c>
      <c r="C3" s="38" t="s">
        <v>40</v>
      </c>
      <c r="D3" s="38" t="s">
        <v>40</v>
      </c>
      <c r="E3" s="38" t="s">
        <v>41</v>
      </c>
      <c r="F3" s="39">
        <v>40881</v>
      </c>
      <c r="G3" s="39">
        <v>40458</v>
      </c>
      <c r="H3" s="38">
        <v>5</v>
      </c>
      <c r="I3" s="39">
        <f t="shared" ref="I3:I4" si="0">IF(OR(G3="",H3=""),"",DATE(YEAR(G3),MONTH(G3)+H3,DAY(G3)))</f>
        <v>40609</v>
      </c>
      <c r="J3" s="40">
        <f t="shared" ref="J3:J4" ca="1" si="1">IF(I3="","",IF(I3-TODAY()&gt;0,I3-TODAY(),0))</f>
        <v>0</v>
      </c>
    </row>
    <row r="4" spans="1:10" x14ac:dyDescent="0.2">
      <c r="A4" s="38">
        <v>32</v>
      </c>
      <c r="B4" s="38">
        <v>11547</v>
      </c>
      <c r="C4" s="38" t="s">
        <v>42</v>
      </c>
      <c r="D4" s="38" t="s">
        <v>42</v>
      </c>
      <c r="E4" s="38" t="s">
        <v>43</v>
      </c>
      <c r="F4" s="39">
        <v>40896</v>
      </c>
      <c r="G4" s="39">
        <v>40459</v>
      </c>
      <c r="H4" s="38">
        <v>5</v>
      </c>
      <c r="I4" s="39">
        <f t="shared" si="0"/>
        <v>40610</v>
      </c>
      <c r="J4" s="40">
        <f t="shared" ca="1" si="1"/>
        <v>0</v>
      </c>
    </row>
  </sheetData>
  <pageMargins left="0.78740157499999996" right="0.78740157499999996" top="0.984251969" bottom="0.984251969" header="0.4921259845" footer="0.4921259845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"/>
  <sheetViews>
    <sheetView workbookViewId="0">
      <selection activeCell="E25" sqref="E25"/>
    </sheetView>
  </sheetViews>
  <sheetFormatPr baseColWidth="10" defaultRowHeight="15" x14ac:dyDescent="0.25"/>
  <cols>
    <col min="1" max="1" width="7" customWidth="1"/>
    <col min="2" max="2" width="10.42578125" bestFit="1" customWidth="1"/>
    <col min="4" max="4" width="22.42578125" customWidth="1"/>
    <col min="5" max="5" width="8.7109375" customWidth="1"/>
    <col min="6" max="6" width="11.42578125" customWidth="1"/>
  </cols>
  <sheetData>
    <row r="1" spans="1:8" x14ac:dyDescent="0.25">
      <c r="A1" s="42"/>
      <c r="B1" s="43"/>
      <c r="C1" s="43"/>
      <c r="D1" s="43"/>
    </row>
    <row r="2" spans="1:8" ht="20.25" x14ac:dyDescent="0.25">
      <c r="A2" s="44" t="s">
        <v>0</v>
      </c>
      <c r="B2" s="45"/>
      <c r="C2" s="45"/>
      <c r="D2" s="45"/>
    </row>
    <row r="3" spans="1:8" ht="15.75" thickBot="1" x14ac:dyDescent="0.3">
      <c r="A3" s="1"/>
      <c r="B3" s="2"/>
      <c r="C3" s="2"/>
      <c r="D3" s="2"/>
    </row>
    <row r="4" spans="1:8" ht="31.5" x14ac:dyDescent="0.25">
      <c r="A4" s="9" t="s">
        <v>15</v>
      </c>
      <c r="B4" s="9" t="s">
        <v>3</v>
      </c>
      <c r="C4" s="9" t="s">
        <v>1</v>
      </c>
      <c r="D4" s="7" t="s">
        <v>4</v>
      </c>
      <c r="E4" s="12" t="s">
        <v>13</v>
      </c>
      <c r="F4" s="12" t="s">
        <v>14</v>
      </c>
      <c r="G4" s="12" t="s">
        <v>16</v>
      </c>
      <c r="H4" s="12" t="s">
        <v>17</v>
      </c>
    </row>
    <row r="5" spans="1:8" ht="15.75" x14ac:dyDescent="0.25">
      <c r="A5" s="10">
        <v>1</v>
      </c>
      <c r="B5" s="10">
        <v>1111</v>
      </c>
      <c r="C5" s="8" t="s">
        <v>2</v>
      </c>
      <c r="D5" s="10" t="s">
        <v>5</v>
      </c>
      <c r="E5" s="13">
        <v>2</v>
      </c>
      <c r="F5" s="11">
        <v>5</v>
      </c>
      <c r="G5" s="24">
        <v>1</v>
      </c>
      <c r="H5" s="25">
        <v>43101</v>
      </c>
    </row>
  </sheetData>
  <mergeCells count="2">
    <mergeCell ref="A1:D1"/>
    <mergeCell ref="A2:D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50"/>
  <sheetViews>
    <sheetView tabSelected="1" zoomScale="90" zoomScaleNormal="90" workbookViewId="0">
      <selection activeCell="C9" sqref="C9"/>
    </sheetView>
  </sheetViews>
  <sheetFormatPr baseColWidth="10" defaultRowHeight="15" x14ac:dyDescent="0.25"/>
  <cols>
    <col min="1" max="3" width="13" style="3" customWidth="1"/>
    <col min="4" max="4" width="12.28515625" style="3" customWidth="1"/>
    <col min="5" max="6" width="13.85546875" style="3" customWidth="1"/>
    <col min="7" max="7" width="12.28515625" style="3" customWidth="1"/>
    <col min="8" max="8" width="11.85546875" style="3" customWidth="1"/>
    <col min="9" max="9" width="16" style="3" bestFit="1" customWidth="1"/>
    <col min="10" max="10" width="14.85546875" style="3" customWidth="1"/>
    <col min="11" max="11" width="12.28515625" style="3" bestFit="1" customWidth="1"/>
    <col min="12" max="16384" width="11.42578125" style="3"/>
  </cols>
  <sheetData>
    <row r="1" spans="1:20" ht="27" customHeight="1" x14ac:dyDescent="0.25">
      <c r="A1" s="14" t="s">
        <v>7</v>
      </c>
      <c r="B1" s="15">
        <v>38103</v>
      </c>
      <c r="E1" s="14" t="s">
        <v>14</v>
      </c>
      <c r="F1" s="23">
        <v>9</v>
      </c>
      <c r="H1" s="19"/>
      <c r="I1" s="14" t="s">
        <v>22</v>
      </c>
      <c r="J1" s="15">
        <v>43855</v>
      </c>
      <c r="L1" s="14" t="s">
        <v>18</v>
      </c>
      <c r="M1" s="15">
        <v>43466</v>
      </c>
    </row>
    <row r="2" spans="1:20" ht="23.25" customHeight="1" x14ac:dyDescent="0.25">
      <c r="A2" s="14" t="s">
        <v>6</v>
      </c>
      <c r="B2" s="16">
        <v>1111</v>
      </c>
      <c r="E2" s="14" t="s">
        <v>19</v>
      </c>
      <c r="F2" s="23">
        <v>4</v>
      </c>
      <c r="I2" s="14" t="s">
        <v>23</v>
      </c>
      <c r="J2" s="23">
        <v>1</v>
      </c>
      <c r="L2" s="14" t="s">
        <v>16</v>
      </c>
      <c r="M2" s="16">
        <v>1</v>
      </c>
      <c r="Q2" s="17">
        <f>DATE(YEAR(A9)+5,MONTH(A9),DAY(A9))</f>
        <v>41755</v>
      </c>
      <c r="R2" s="17">
        <f>EDATE(A9,-1)</f>
        <v>39898</v>
      </c>
      <c r="S2" s="20">
        <f ca="1">(DATEDIF(DATE(YEAR(A9),MONTH(A9),5),TODAY(),"y")+IF(DAY(A9)&lt;=5,1,0))</f>
        <v>12</v>
      </c>
      <c r="T2" s="18" t="str">
        <f ca="1">IF(A9="","",IF(A9-TODAY(),"ALERTE",""))</f>
        <v>ALERTE</v>
      </c>
    </row>
    <row r="3" spans="1:20" ht="25.5" customHeight="1" x14ac:dyDescent="0.25">
      <c r="A3" s="14" t="s">
        <v>8</v>
      </c>
      <c r="B3" s="16" t="s">
        <v>9</v>
      </c>
      <c r="E3" s="14" t="s">
        <v>13</v>
      </c>
      <c r="F3" s="23">
        <v>2</v>
      </c>
      <c r="Q3" s="4"/>
      <c r="R3" s="17">
        <f>EDATE(Q2,-1)</f>
        <v>41724</v>
      </c>
      <c r="S3" s="20" t="str">
        <f ca="1">IF(A10&lt;=TODAY()+3,"Alerte","Bon")</f>
        <v>Alerte</v>
      </c>
      <c r="T3" s="18" t="str">
        <f ca="1">IF(Q2="","",IF(Q2-TODAY()&lt;=30,"ALERTE",""))</f>
        <v>ALERTE</v>
      </c>
    </row>
    <row r="4" spans="1:20" ht="23.25" customHeight="1" x14ac:dyDescent="0.25">
      <c r="A4" s="14" t="s">
        <v>10</v>
      </c>
      <c r="B4" s="16">
        <v>90409</v>
      </c>
      <c r="Q4" s="4"/>
      <c r="R4" s="17">
        <f>EDATE(A11,-1)</f>
        <v>43550</v>
      </c>
      <c r="S4" s="20" t="str">
        <f ca="1">IF(A11&lt;=TODAY()+5,"Alerte","Bon")</f>
        <v>Alerte</v>
      </c>
      <c r="T4" s="18" t="str">
        <f ca="1">IF(A11="","",IF(A11-TODAY()&lt;=30,"ALERTE",""))</f>
        <v>ALERTE</v>
      </c>
    </row>
    <row r="5" spans="1:20" ht="37.5" customHeight="1" x14ac:dyDescent="0.25">
      <c r="A5" s="5"/>
      <c r="B5" s="5"/>
      <c r="C5" s="34"/>
      <c r="D5" s="5"/>
      <c r="Q5" s="4"/>
      <c r="R5" s="17">
        <f>EDATE(A12,-1)</f>
        <v>45377</v>
      </c>
      <c r="S5" s="20" t="str">
        <f ca="1">IF(A12&lt;=TODAY()+5,"Alerte","Bon")</f>
        <v>Bon</v>
      </c>
    </row>
    <row r="6" spans="1:20" s="6" customFormat="1" ht="12" x14ac:dyDescent="0.25">
      <c r="Q6" s="4"/>
      <c r="R6" s="17">
        <f>EDATE(A13,-1)</f>
        <v>47203</v>
      </c>
      <c r="S6" s="20" t="str">
        <f ca="1">IF(A13&lt;=TODAY()+5,"Alerte","Bon")</f>
        <v>Bon</v>
      </c>
    </row>
    <row r="7" spans="1:20" x14ac:dyDescent="0.25">
      <c r="R7" s="21">
        <f ca="1">INT(DATEDIF(date_recrut,TODAY(),"y")/2)+E4</f>
        <v>8</v>
      </c>
    </row>
    <row r="8" spans="1:20" ht="42" customHeight="1" x14ac:dyDescent="0.25">
      <c r="A8" s="26" t="s">
        <v>46</v>
      </c>
      <c r="B8" s="26" t="s">
        <v>44</v>
      </c>
      <c r="C8" s="26" t="s">
        <v>11</v>
      </c>
      <c r="D8" s="26" t="s">
        <v>26</v>
      </c>
      <c r="E8" s="27" t="s">
        <v>45</v>
      </c>
      <c r="F8" s="27" t="s">
        <v>44</v>
      </c>
      <c r="G8" s="27" t="s">
        <v>12</v>
      </c>
      <c r="H8" s="27" t="s">
        <v>25</v>
      </c>
      <c r="R8" s="19">
        <f>IF(VLOOKUP(Mat,GRILLE!$B$5:$F$5,5,FALSE)="","",DATE(YEAR(date_recrut)+VLOOKUP(Mat,GRILLE!$B$5:$F$5,5,FALSE),MONTH(date_recrut),DAY(date_recrut)))</f>
        <v>39929</v>
      </c>
      <c r="S8" s="3">
        <f>INT(DATEDIF(date_recrut,E9,"y")/F9)+F3</f>
        <v>3</v>
      </c>
      <c r="T8" s="3" t="str">
        <f ca="1">IF(COUNTA(A9:H17)=2,DATE(YEAR(A9),MONTH(A9)+B9,DAY(A9)),"")</f>
        <v/>
      </c>
    </row>
    <row r="9" spans="1:20" s="4" customFormat="1" ht="28.5" customHeight="1" x14ac:dyDescent="0.25">
      <c r="A9" s="28">
        <f>IF(OR(date_recrut="",B9=""),"",DATE(YEAR(date_recrut)+B9,MONTH(date_recrut),DAY(date_recrut)))</f>
        <v>39929</v>
      </c>
      <c r="B9" s="29">
        <v>5</v>
      </c>
      <c r="C9" s="29">
        <f ca="1">IF(A9="","",IF(A9-TODAY()&gt;0,A9-TODAY(),0))</f>
        <v>0</v>
      </c>
      <c r="D9" s="32"/>
      <c r="E9" s="28">
        <f>IF(OR(date_recrut="",F9=""),"",DATE(YEAR(date_recrut)+F9,MONTH(date_recrut),DAY(date_recrut)))</f>
        <v>38833</v>
      </c>
      <c r="F9" s="29">
        <v>2</v>
      </c>
      <c r="G9" s="31">
        <f ca="1">IF(E9="","",IF(E9-TODAY()&gt;0,E9-TODAY(),0))</f>
        <v>0</v>
      </c>
      <c r="H9" s="30"/>
      <c r="M9" s="22"/>
      <c r="R9" s="22">
        <f>IF(VLOOKUP(Mat,GRILLE!$B$5:$F$5,4,FALSE)="","",DATE(YEAR(date_recrut)+VLOOKUP(Mat,GRILLE!$B$5:$F$5,4,FALSE),MONTH(date_recrut),DAY(date_recrut)))</f>
        <v>38833</v>
      </c>
    </row>
    <row r="10" spans="1:20" s="4" customFormat="1" ht="28.5" customHeight="1" x14ac:dyDescent="0.25">
      <c r="A10" s="28">
        <f>IF(OR(A9="",B10=""),"",DATE(YEAR(A9)+B10,MONTH(A9),DAY(A9)))</f>
        <v>41755</v>
      </c>
      <c r="B10" s="29">
        <v>5</v>
      </c>
      <c r="C10" s="29">
        <f t="shared" ref="C10:C17" ca="1" si="0">IF(A10="","",IF(A10-TODAY()&gt;0,A10-TODAY(),0))</f>
        <v>0</v>
      </c>
      <c r="D10" s="30"/>
      <c r="E10" s="28">
        <f>IF(VLOOKUP(Mat,GRILLE!$B$5:$F$5,4,FALSE)="","",DATE(YEAR(E9)+VLOOKUP(Mat,GRILLE!$B$5:$F$5,4,FALSE),MONTH(E9),DAY(E9)))</f>
        <v>39564</v>
      </c>
      <c r="F10" s="29">
        <v>2</v>
      </c>
      <c r="G10" s="31">
        <f t="shared" ref="G10:G17" ca="1" si="1">IF(E10="","",IF(E10-TODAY()&gt;0,E10-TODAY(),0))</f>
        <v>0</v>
      </c>
      <c r="H10" s="30"/>
      <c r="L10" s="21"/>
    </row>
    <row r="11" spans="1:20" s="4" customFormat="1" ht="28.5" customHeight="1" x14ac:dyDescent="0.25">
      <c r="A11" s="28">
        <f>IF(OR(A10="",B11=""),"",DATE(YEAR(A10)+B11,MONTH(A10),DAY(A10)))</f>
        <v>43581</v>
      </c>
      <c r="B11" s="29">
        <v>5</v>
      </c>
      <c r="C11" s="29">
        <f t="shared" ca="1" si="0"/>
        <v>0</v>
      </c>
      <c r="D11" s="30"/>
      <c r="E11" s="28">
        <f>IF(VLOOKUP(Mat,GRILLE!$B$5:$F$5,4,FALSE)="","",DATE(YEAR(E10)+VLOOKUP(Mat,GRILLE!$B$5:$F$5,4,FALSE),MONTH(E10),DAY(E10)))</f>
        <v>40294</v>
      </c>
      <c r="F11" s="29">
        <v>2</v>
      </c>
      <c r="G11" s="31">
        <f t="shared" ca="1" si="1"/>
        <v>0</v>
      </c>
      <c r="H11" s="30"/>
      <c r="L11" s="21"/>
    </row>
    <row r="12" spans="1:20" s="4" customFormat="1" ht="28.5" customHeight="1" x14ac:dyDescent="0.25">
      <c r="A12" s="28">
        <f>IF(OR(A11="",B12=""),"",DATE(YEAR(A11)+B12,MONTH(A11),DAY(A11)))</f>
        <v>45408</v>
      </c>
      <c r="B12" s="29">
        <v>5</v>
      </c>
      <c r="C12" s="29">
        <f t="shared" ca="1" si="0"/>
        <v>932</v>
      </c>
      <c r="D12" s="30"/>
      <c r="E12" s="28">
        <f>IF(VLOOKUP(Mat,GRILLE!$B$5:$F$5,4,FALSE)="","",DATE(YEAR(E11)+VLOOKUP(Mat,GRILLE!$B$5:$F$5,4,FALSE),MONTH(E11),DAY(E11)))</f>
        <v>41025</v>
      </c>
      <c r="F12" s="29">
        <v>2</v>
      </c>
      <c r="G12" s="31">
        <f t="shared" ca="1" si="1"/>
        <v>0</v>
      </c>
      <c r="H12" s="30"/>
      <c r="K12" s="18" t="str">
        <f ca="1">IF(A12="","",IF(A12-TODAY()&lt;=30,"ALERTE",""))</f>
        <v/>
      </c>
      <c r="L12" s="21"/>
    </row>
    <row r="13" spans="1:20" s="4" customFormat="1" ht="28.5" customHeight="1" x14ac:dyDescent="0.25">
      <c r="A13" s="28">
        <f>IF(OR(A12="",B13=""),"",DATE(YEAR(A12)+B13,MONTH(A12),DAY(A12)))</f>
        <v>47234</v>
      </c>
      <c r="B13" s="29">
        <v>5</v>
      </c>
      <c r="C13" s="29">
        <f t="shared" ca="1" si="0"/>
        <v>2758</v>
      </c>
      <c r="D13" s="30"/>
      <c r="E13" s="28">
        <f>IF(VLOOKUP(Mat,GRILLE!$B$5:$F$5,4,FALSE)="","",DATE(YEAR(E12)+VLOOKUP(Mat,GRILLE!$B$5:$F$5,4,FALSE),MONTH(E12),DAY(E12)))</f>
        <v>41755</v>
      </c>
      <c r="F13" s="29">
        <v>2</v>
      </c>
      <c r="G13" s="31">
        <f t="shared" ca="1" si="1"/>
        <v>0</v>
      </c>
      <c r="H13" s="30"/>
      <c r="K13" s="18" t="str">
        <f ca="1">IF(A13="","",IF(A13-TODAY()&lt;=30,"ALERTE",""))</f>
        <v/>
      </c>
      <c r="L13" s="21"/>
    </row>
    <row r="14" spans="1:20" ht="28.5" customHeight="1" x14ac:dyDescent="0.25">
      <c r="A14" s="28">
        <f>IF(OR(A13="",B14=""),"",DATE(YEAR(A13)+B14,MONTH(A13),DAY(A13)))</f>
        <v>49060</v>
      </c>
      <c r="B14" s="29">
        <v>5</v>
      </c>
      <c r="C14" s="29">
        <f t="shared" ca="1" si="0"/>
        <v>4584</v>
      </c>
      <c r="D14" s="33"/>
      <c r="E14" s="28">
        <f>IF(VLOOKUP(Mat,GRILLE!$B$5:$F$5,4,FALSE)="","",DATE(YEAR(E13)+VLOOKUP(Mat,GRILLE!$B$5:$F$5,4,FALSE),MONTH(E13),DAY(E13)))</f>
        <v>42486</v>
      </c>
      <c r="F14" s="29">
        <v>2</v>
      </c>
      <c r="G14" s="31">
        <f t="shared" ca="1" si="1"/>
        <v>0</v>
      </c>
      <c r="H14" s="33"/>
      <c r="J14" s="4"/>
    </row>
    <row r="15" spans="1:20" ht="28.5" customHeight="1" x14ac:dyDescent="0.25">
      <c r="A15" s="28">
        <f>IF(OR(A14="",B15=""),"",DATE(YEAR(A14)+B15,MONTH(A14),DAY(A14)))</f>
        <v>50886</v>
      </c>
      <c r="B15" s="29">
        <v>5</v>
      </c>
      <c r="C15" s="29">
        <f t="shared" ca="1" si="0"/>
        <v>6410</v>
      </c>
      <c r="D15" s="33"/>
      <c r="E15" s="28">
        <f>IF(VLOOKUP(Mat,GRILLE!$B$5:$F$5,4,FALSE)="","",DATE(YEAR(E14)+VLOOKUP(Mat,GRILLE!$B$5:$F$5,4,FALSE),MONTH(E14),DAY(E14)))</f>
        <v>43216</v>
      </c>
      <c r="F15" s="29">
        <v>2</v>
      </c>
      <c r="G15" s="31">
        <f t="shared" ca="1" si="1"/>
        <v>0</v>
      </c>
      <c r="H15" s="33"/>
      <c r="J15" s="4"/>
    </row>
    <row r="16" spans="1:20" ht="28.5" customHeight="1" x14ac:dyDescent="0.25">
      <c r="A16" s="28">
        <f>IF(OR(A15="",B16=""),"",DATE(YEAR(A15)+B16,MONTH(A15),DAY(A15)))</f>
        <v>52713</v>
      </c>
      <c r="B16" s="29">
        <v>5</v>
      </c>
      <c r="C16" s="29">
        <f t="shared" ca="1" si="0"/>
        <v>8237</v>
      </c>
      <c r="D16" s="33"/>
      <c r="E16" s="28">
        <f>IF(VLOOKUP(Mat,GRILLE!$B$5:$F$5,4,FALSE)="","",DATE(YEAR(E15)+VLOOKUP(Mat,GRILLE!$B$5:$F$5,4,FALSE),MONTH(E15),DAY(E15)))</f>
        <v>43947</v>
      </c>
      <c r="F16" s="29">
        <v>2</v>
      </c>
      <c r="G16" s="31">
        <f t="shared" ca="1" si="1"/>
        <v>0</v>
      </c>
      <c r="H16" s="33"/>
      <c r="J16" s="4"/>
    </row>
    <row r="17" spans="1:12" ht="28.5" customHeight="1" x14ac:dyDescent="0.25">
      <c r="A17" s="28">
        <f>IF(OR(A16="",B17=""),"",DATE(YEAR(A16)+B17,MONTH(A16),DAY(A16)))</f>
        <v>54539</v>
      </c>
      <c r="B17" s="29">
        <v>5</v>
      </c>
      <c r="C17" s="29">
        <f t="shared" ca="1" si="0"/>
        <v>10063</v>
      </c>
      <c r="D17" s="33"/>
      <c r="E17" s="28">
        <f>IF(VLOOKUP(Mat,GRILLE!$B$5:$F$5,4,FALSE)="","",DATE(YEAR(E16)+VLOOKUP(Mat,GRILLE!$B$5:$F$5,4,FALSE),MONTH(E16),DAY(E16)))</f>
        <v>44677</v>
      </c>
      <c r="F17" s="29">
        <v>2</v>
      </c>
      <c r="G17" s="31">
        <f t="shared" ca="1" si="1"/>
        <v>201</v>
      </c>
      <c r="H17" s="33"/>
      <c r="J17" s="4"/>
    </row>
    <row r="19" spans="1:12" x14ac:dyDescent="0.25">
      <c r="L19" s="19"/>
    </row>
    <row r="20" spans="1:12" x14ac:dyDescent="0.25">
      <c r="A20" s="5"/>
      <c r="B20" s="5"/>
      <c r="L20" s="19"/>
    </row>
    <row r="21" spans="1:12" x14ac:dyDescent="0.25">
      <c r="L21" s="46"/>
    </row>
    <row r="42" spans="3:3" x14ac:dyDescent="0.25">
      <c r="C42" s="3" t="s">
        <v>27</v>
      </c>
    </row>
    <row r="43" spans="3:3" x14ac:dyDescent="0.25">
      <c r="C43" s="5" t="s">
        <v>20</v>
      </c>
    </row>
    <row r="44" spans="3:3" x14ac:dyDescent="0.25">
      <c r="C44" s="5" t="s">
        <v>21</v>
      </c>
    </row>
    <row r="45" spans="3:3" x14ac:dyDescent="0.25">
      <c r="C45" s="5"/>
    </row>
    <row r="46" spans="3:3" x14ac:dyDescent="0.25">
      <c r="C46" s="5" t="s">
        <v>28</v>
      </c>
    </row>
    <row r="47" spans="3:3" x14ac:dyDescent="0.25">
      <c r="C47" s="5"/>
    </row>
    <row r="48" spans="3:3" x14ac:dyDescent="0.25">
      <c r="C48" s="5" t="s">
        <v>29</v>
      </c>
    </row>
    <row r="49" spans="3:3" x14ac:dyDescent="0.25">
      <c r="C49" s="5"/>
    </row>
    <row r="50" spans="3:3" x14ac:dyDescent="0.25">
      <c r="C50" s="5" t="s">
        <v>24</v>
      </c>
    </row>
  </sheetData>
  <conditionalFormatting sqref="G9:G17">
    <cfRule type="cellIs" dxfId="5" priority="4" operator="equal">
      <formula>10</formula>
    </cfRule>
  </conditionalFormatting>
  <conditionalFormatting sqref="C9:C17">
    <cfRule type="cellIs" dxfId="4" priority="3" operator="equal">
      <formula>10</formula>
    </cfRule>
    <cfRule type="cellIs" dxfId="3" priority="1" operator="equal">
      <formula>10</formula>
    </cfRule>
  </conditionalFormatting>
  <pageMargins left="0.19791666666666666" right="0.30208333333333331" top="0.75" bottom="0.75" header="0.3" footer="0.3"/>
  <pageSetup paperSize="9" orientation="landscape" r:id="rId1"/>
  <headerFooter>
    <oddHeader>&amp;L&amp;D&amp;R&amp;P</oddHeader>
    <oddFooter>&amp;R&amp;T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Formation</vt:lpstr>
      <vt:lpstr>GRILLE</vt:lpstr>
      <vt:lpstr>Base</vt:lpstr>
      <vt:lpstr>date_recrut</vt:lpstr>
      <vt:lpstr>Mat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PROTUS DJIDJOHO</dc:creator>
  <cp:lastModifiedBy>0</cp:lastModifiedBy>
  <cp:lastPrinted>2016-07-01T18:54:25Z</cp:lastPrinted>
  <dcterms:created xsi:type="dcterms:W3CDTF">2016-06-29T12:17:56Z</dcterms:created>
  <dcterms:modified xsi:type="dcterms:W3CDTF">2021-10-07T08:38:41Z</dcterms:modified>
</cp:coreProperties>
</file>