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3620\Desktop\"/>
    </mc:Choice>
  </mc:AlternateContent>
  <xr:revisionPtr revIDLastSave="0" documentId="13_ncr:1_{DFD9EE91-7667-4FEC-9D60-5C849C42ECEF}" xr6:coauthVersionLast="47" xr6:coauthVersionMax="47" xr10:uidLastSave="{00000000-0000-0000-0000-000000000000}"/>
  <bookViews>
    <workbookView xWindow="-28908" yWindow="-72" windowWidth="29016" windowHeight="15816" activeTab="2" xr2:uid="{00000000-000D-0000-FFFF-FFFF00000000}"/>
  </bookViews>
  <sheets>
    <sheet name="Bd" sheetId="1" r:id="rId1"/>
    <sheet name="Bon" sheetId="3" r:id="rId2"/>
    <sheet name="Bon à Imprimer" sheetId="4" r:id="rId3"/>
    <sheet name="Client" sheetId="2" r:id="rId4"/>
    <sheet name="Archive" sheetId="5" r:id="rId5"/>
  </sheets>
  <definedNames>
    <definedName name="_xlnm._FilterDatabase" localSheetId="0" hidden="1">Bd!$B$4:$K$306</definedName>
    <definedName name="_xlnm.Criteria" localSheetId="0">Bd!$N$4:$N$5</definedName>
    <definedName name="_xlnm.Extract" localSheetId="0">Bd!$Q$4:$Z$4</definedName>
    <definedName name="Recherche_Bd">OFFSET(Bd!N1048554,0,0,COUNTA(Bd!N1048554:N1048549),10)</definedName>
    <definedName name="_xlnm.Print_Area" localSheetId="1">Bon!#REF!</definedName>
    <definedName name="_xlnm.Print_Area" localSheetId="2">'Bon à Imprimer'!$B$1:$J$392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7" i="1" l="1"/>
  <c r="B247" i="1" s="1"/>
  <c r="H27" i="4"/>
  <c r="H28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23" i="4"/>
  <c r="H24" i="4"/>
  <c r="H25" i="4"/>
  <c r="H26" i="4"/>
  <c r="K304" i="1"/>
  <c r="B304" i="1" s="1"/>
  <c r="K305" i="1"/>
  <c r="B305" i="1" s="1"/>
  <c r="K306" i="1"/>
  <c r="B306" i="1" s="1"/>
  <c r="W13" i="4"/>
  <c r="W14" i="4" s="1"/>
  <c r="W15" i="4" s="1"/>
  <c r="K168" i="1" l="1"/>
  <c r="B168" i="1" s="1"/>
  <c r="K169" i="1"/>
  <c r="B169" i="1" s="1"/>
  <c r="K170" i="1"/>
  <c r="B170" i="1" s="1"/>
  <c r="K171" i="1"/>
  <c r="B171" i="1" s="1"/>
  <c r="K172" i="1"/>
  <c r="B172" i="1" s="1"/>
  <c r="K173" i="1"/>
  <c r="B173" i="1" s="1"/>
  <c r="K174" i="1"/>
  <c r="B174" i="1" s="1"/>
  <c r="K175" i="1"/>
  <c r="B175" i="1" s="1"/>
  <c r="K176" i="1"/>
  <c r="B176" i="1" s="1"/>
  <c r="K177" i="1"/>
  <c r="B177" i="1" s="1"/>
  <c r="K178" i="1"/>
  <c r="B178" i="1" s="1"/>
  <c r="K179" i="1"/>
  <c r="B179" i="1" s="1"/>
  <c r="K180" i="1"/>
  <c r="B180" i="1" s="1"/>
  <c r="K181" i="1"/>
  <c r="B181" i="1" s="1"/>
  <c r="K167" i="1"/>
  <c r="B167" i="1" s="1"/>
  <c r="K182" i="1"/>
  <c r="B182" i="1" s="1"/>
  <c r="K183" i="1"/>
  <c r="B183" i="1" s="1"/>
  <c r="K184" i="1"/>
  <c r="B184" i="1" s="1"/>
  <c r="K185" i="1"/>
  <c r="B185" i="1" s="1"/>
  <c r="K186" i="1"/>
  <c r="B186" i="1" s="1"/>
  <c r="K187" i="1"/>
  <c r="B187" i="1" s="1"/>
  <c r="K188" i="1"/>
  <c r="B188" i="1" s="1"/>
  <c r="K189" i="1"/>
  <c r="B189" i="1" s="1"/>
  <c r="K190" i="1"/>
  <c r="B190" i="1" s="1"/>
  <c r="K191" i="1"/>
  <c r="B191" i="1" s="1"/>
  <c r="K192" i="1"/>
  <c r="B192" i="1" s="1"/>
  <c r="K193" i="1"/>
  <c r="B193" i="1" s="1"/>
  <c r="K194" i="1"/>
  <c r="B194" i="1" s="1"/>
  <c r="K195" i="1"/>
  <c r="B195" i="1" s="1"/>
  <c r="K196" i="1"/>
  <c r="B196" i="1" s="1"/>
  <c r="K197" i="1"/>
  <c r="B197" i="1" s="1"/>
  <c r="K198" i="1"/>
  <c r="B198" i="1" s="1"/>
  <c r="K199" i="1"/>
  <c r="B199" i="1" s="1"/>
  <c r="K200" i="1"/>
  <c r="B200" i="1" s="1"/>
  <c r="K201" i="1"/>
  <c r="B201" i="1" s="1"/>
  <c r="K202" i="1"/>
  <c r="B202" i="1" s="1"/>
  <c r="K203" i="1"/>
  <c r="B203" i="1" s="1"/>
  <c r="K204" i="1"/>
  <c r="B204" i="1" s="1"/>
  <c r="K205" i="1"/>
  <c r="B205" i="1" s="1"/>
  <c r="K206" i="1"/>
  <c r="B206" i="1" s="1"/>
  <c r="K207" i="1"/>
  <c r="B207" i="1" s="1"/>
  <c r="K208" i="1"/>
  <c r="B208" i="1" s="1"/>
  <c r="K209" i="1"/>
  <c r="B209" i="1" s="1"/>
  <c r="O304" i="1"/>
  <c r="K133" i="1"/>
  <c r="B133" i="1" s="1"/>
  <c r="K134" i="1"/>
  <c r="B134" i="1" s="1"/>
  <c r="K135" i="1"/>
  <c r="B135" i="1" s="1"/>
  <c r="K136" i="1"/>
  <c r="B136" i="1" s="1"/>
  <c r="K137" i="1"/>
  <c r="B137" i="1" s="1"/>
  <c r="K138" i="1"/>
  <c r="B138" i="1" s="1"/>
  <c r="K139" i="1"/>
  <c r="B139" i="1" s="1"/>
  <c r="K140" i="1"/>
  <c r="B140" i="1" s="1"/>
  <c r="K141" i="1"/>
  <c r="B141" i="1" s="1"/>
  <c r="K142" i="1"/>
  <c r="B142" i="1" s="1"/>
  <c r="K143" i="1"/>
  <c r="B143" i="1" s="1"/>
  <c r="K144" i="1"/>
  <c r="B144" i="1" s="1"/>
  <c r="K145" i="1"/>
  <c r="B145" i="1" s="1"/>
  <c r="K146" i="1"/>
  <c r="B146" i="1" s="1"/>
  <c r="K147" i="1"/>
  <c r="B147" i="1" s="1"/>
  <c r="K149" i="1"/>
  <c r="B149" i="1" s="1"/>
  <c r="K150" i="1"/>
  <c r="B150" i="1" s="1"/>
  <c r="K151" i="1"/>
  <c r="B151" i="1" s="1"/>
  <c r="K152" i="1"/>
  <c r="B152" i="1" s="1"/>
  <c r="K153" i="1"/>
  <c r="B153" i="1" s="1"/>
  <c r="K154" i="1"/>
  <c r="B154" i="1" s="1"/>
  <c r="K155" i="1"/>
  <c r="B155" i="1" s="1"/>
  <c r="K156" i="1"/>
  <c r="B156" i="1" s="1"/>
  <c r="K157" i="1"/>
  <c r="B157" i="1" s="1"/>
  <c r="K158" i="1"/>
  <c r="B158" i="1" s="1"/>
  <c r="K159" i="1"/>
  <c r="B159" i="1" s="1"/>
  <c r="K160" i="1"/>
  <c r="B160" i="1" s="1"/>
  <c r="K161" i="1"/>
  <c r="B161" i="1" s="1"/>
  <c r="K162" i="1"/>
  <c r="B162" i="1" s="1"/>
  <c r="K163" i="1"/>
  <c r="B163" i="1" s="1"/>
  <c r="K164" i="1"/>
  <c r="B164" i="1" s="1"/>
  <c r="K165" i="1"/>
  <c r="B165" i="1" s="1"/>
  <c r="K166" i="1"/>
  <c r="B166" i="1" s="1"/>
  <c r="K210" i="1"/>
  <c r="B210" i="1" s="1"/>
  <c r="K212" i="1"/>
  <c r="B212" i="1" s="1"/>
  <c r="K213" i="1"/>
  <c r="B213" i="1" s="1"/>
  <c r="K214" i="1"/>
  <c r="B214" i="1" s="1"/>
  <c r="K215" i="1"/>
  <c r="B215" i="1" s="1"/>
  <c r="K216" i="1"/>
  <c r="B216" i="1" s="1"/>
  <c r="K217" i="1"/>
  <c r="B217" i="1" s="1"/>
  <c r="K218" i="1"/>
  <c r="B218" i="1" s="1"/>
  <c r="K219" i="1"/>
  <c r="B219" i="1" s="1"/>
  <c r="K220" i="1"/>
  <c r="B220" i="1" s="1"/>
  <c r="K221" i="1"/>
  <c r="B221" i="1" s="1"/>
  <c r="K222" i="1"/>
  <c r="B222" i="1" s="1"/>
  <c r="K223" i="1"/>
  <c r="B223" i="1" s="1"/>
  <c r="K224" i="1"/>
  <c r="B224" i="1" s="1"/>
  <c r="K225" i="1"/>
  <c r="B225" i="1" s="1"/>
  <c r="K226" i="1"/>
  <c r="B226" i="1" s="1"/>
  <c r="K227" i="1"/>
  <c r="B227" i="1" s="1"/>
  <c r="K228" i="1"/>
  <c r="B228" i="1" s="1"/>
  <c r="K229" i="1"/>
  <c r="B229" i="1" s="1"/>
  <c r="K230" i="1"/>
  <c r="B230" i="1" s="1"/>
  <c r="K231" i="1"/>
  <c r="B231" i="1" s="1"/>
  <c r="K232" i="1"/>
  <c r="B232" i="1" s="1"/>
  <c r="K233" i="1"/>
  <c r="B233" i="1" s="1"/>
  <c r="K234" i="1"/>
  <c r="B234" i="1" s="1"/>
  <c r="K148" i="1"/>
  <c r="B148" i="1" s="1"/>
  <c r="K132" i="1"/>
  <c r="B132" i="1" s="1"/>
  <c r="K131" i="1"/>
  <c r="B131" i="1" s="1"/>
  <c r="K130" i="1"/>
  <c r="B130" i="1" s="1"/>
  <c r="G5" i="2" l="1"/>
  <c r="B5" i="2" s="1"/>
  <c r="G6" i="2"/>
  <c r="B6" i="2" s="1"/>
  <c r="B19" i="4"/>
  <c r="B20" i="4"/>
  <c r="K246" i="1"/>
  <c r="B246" i="1" s="1"/>
  <c r="K244" i="1"/>
  <c r="B244" i="1" s="1"/>
  <c r="K245" i="1"/>
  <c r="B245" i="1" s="1"/>
  <c r="K302" i="1"/>
  <c r="B302" i="1" s="1"/>
  <c r="K303" i="1"/>
  <c r="B303" i="1" s="1"/>
  <c r="K261" i="1"/>
  <c r="B261" i="1" s="1"/>
  <c r="K262" i="1"/>
  <c r="B262" i="1" s="1"/>
  <c r="K263" i="1"/>
  <c r="B263" i="1" s="1"/>
  <c r="K250" i="1"/>
  <c r="B250" i="1" s="1"/>
  <c r="K251" i="1"/>
  <c r="B251" i="1" s="1"/>
  <c r="K252" i="1"/>
  <c r="B252" i="1" s="1"/>
  <c r="K253" i="1"/>
  <c r="B253" i="1" s="1"/>
  <c r="K254" i="1"/>
  <c r="B254" i="1" s="1"/>
  <c r="K255" i="1"/>
  <c r="B255" i="1" s="1"/>
  <c r="K256" i="1"/>
  <c r="B256" i="1" s="1"/>
  <c r="K257" i="1"/>
  <c r="B257" i="1" s="1"/>
  <c r="K258" i="1"/>
  <c r="B258" i="1" s="1"/>
  <c r="K259" i="1"/>
  <c r="B259" i="1" s="1"/>
  <c r="K276" i="1"/>
  <c r="B276" i="1" s="1"/>
  <c r="K277" i="1"/>
  <c r="B277" i="1" s="1"/>
  <c r="K264" i="1"/>
  <c r="B264" i="1" s="1"/>
  <c r="K265" i="1"/>
  <c r="B265" i="1" s="1"/>
  <c r="K266" i="1"/>
  <c r="B266" i="1" s="1"/>
  <c r="K267" i="1"/>
  <c r="B267" i="1" s="1"/>
  <c r="K268" i="1"/>
  <c r="B268" i="1" s="1"/>
  <c r="K269" i="1"/>
  <c r="B269" i="1" s="1"/>
  <c r="K270" i="1"/>
  <c r="B270" i="1" s="1"/>
  <c r="K271" i="1"/>
  <c r="B271" i="1" s="1"/>
  <c r="K272" i="1"/>
  <c r="B272" i="1" s="1"/>
  <c r="K273" i="1"/>
  <c r="B273" i="1" s="1"/>
  <c r="K274" i="1"/>
  <c r="B274" i="1" s="1"/>
  <c r="K275" i="1"/>
  <c r="B275" i="1" s="1"/>
  <c r="K260" i="1"/>
  <c r="B260" i="1" s="1"/>
  <c r="K301" i="1"/>
  <c r="B301" i="1" s="1"/>
  <c r="K291" i="1"/>
  <c r="B291" i="1" s="1"/>
  <c r="K295" i="1"/>
  <c r="B295" i="1" s="1"/>
  <c r="K296" i="1"/>
  <c r="B296" i="1" s="1"/>
  <c r="K297" i="1"/>
  <c r="B297" i="1" s="1"/>
  <c r="K298" i="1"/>
  <c r="B298" i="1" s="1"/>
  <c r="K299" i="1"/>
  <c r="B299" i="1" s="1"/>
  <c r="K300" i="1"/>
  <c r="B300" i="1" s="1"/>
  <c r="K288" i="1"/>
  <c r="B288" i="1" s="1"/>
  <c r="K289" i="1"/>
  <c r="B289" i="1" s="1"/>
  <c r="K290" i="1"/>
  <c r="B290" i="1" s="1"/>
  <c r="K292" i="1"/>
  <c r="B292" i="1" s="1"/>
  <c r="K293" i="1"/>
  <c r="B293" i="1" s="1"/>
  <c r="K294" i="1"/>
  <c r="B294" i="1" s="1"/>
  <c r="K281" i="1"/>
  <c r="B281" i="1" s="1"/>
  <c r="K282" i="1"/>
  <c r="B282" i="1" s="1"/>
  <c r="K283" i="1"/>
  <c r="B283" i="1" s="1"/>
  <c r="K287" i="1"/>
  <c r="B287" i="1" s="1"/>
  <c r="K284" i="1"/>
  <c r="B284" i="1" s="1"/>
  <c r="K285" i="1"/>
  <c r="B285" i="1" s="1"/>
  <c r="K286" i="1"/>
  <c r="B286" i="1" s="1"/>
  <c r="K278" i="1"/>
  <c r="B278" i="1" s="1"/>
  <c r="K279" i="1"/>
  <c r="B279" i="1" s="1"/>
  <c r="K280" i="1"/>
  <c r="B280" i="1" s="1"/>
  <c r="O261" i="1" l="1"/>
  <c r="K128" i="1" l="1"/>
  <c r="B128" i="1" s="1"/>
  <c r="K126" i="1"/>
  <c r="B126" i="1" s="1"/>
  <c r="K127" i="1"/>
  <c r="B127" i="1" s="1"/>
  <c r="K129" i="1"/>
  <c r="B129" i="1" s="1"/>
  <c r="K211" i="1"/>
  <c r="B211" i="1" s="1"/>
  <c r="K241" i="1"/>
  <c r="B241" i="1" s="1"/>
  <c r="K249" i="1"/>
  <c r="B249" i="1" s="1"/>
  <c r="K248" i="1"/>
  <c r="B248" i="1" s="1"/>
  <c r="K236" i="1"/>
  <c r="B236" i="1" s="1"/>
  <c r="K238" i="1"/>
  <c r="B238" i="1" s="1"/>
  <c r="K235" i="1"/>
  <c r="B235" i="1" s="1"/>
  <c r="K237" i="1"/>
  <c r="B237" i="1" s="1"/>
  <c r="K22" i="1"/>
  <c r="B22" i="1" s="1"/>
  <c r="K27" i="1"/>
  <c r="B27" i="1" s="1"/>
  <c r="K28" i="1"/>
  <c r="B28" i="1" s="1"/>
  <c r="K29" i="1"/>
  <c r="B29" i="1" s="1"/>
  <c r="K30" i="1"/>
  <c r="B30" i="1" s="1"/>
  <c r="K31" i="1"/>
  <c r="B31" i="1" s="1"/>
  <c r="K32" i="1"/>
  <c r="B32" i="1" s="1"/>
  <c r="K33" i="1"/>
  <c r="B33" i="1" s="1"/>
  <c r="K34" i="1"/>
  <c r="B34" i="1" s="1"/>
  <c r="K35" i="1"/>
  <c r="B35" i="1" s="1"/>
  <c r="K36" i="1"/>
  <c r="B36" i="1" s="1"/>
  <c r="K37" i="1"/>
  <c r="B37" i="1" s="1"/>
  <c r="K38" i="1"/>
  <c r="B38" i="1" s="1"/>
  <c r="K39" i="1"/>
  <c r="B39" i="1" s="1"/>
  <c r="K40" i="1"/>
  <c r="B40" i="1" s="1"/>
  <c r="K41" i="1"/>
  <c r="B41" i="1" s="1"/>
  <c r="K42" i="1"/>
  <c r="B42" i="1" s="1"/>
  <c r="K43" i="1"/>
  <c r="B43" i="1" s="1"/>
  <c r="K44" i="1"/>
  <c r="B44" i="1" s="1"/>
  <c r="K45" i="1"/>
  <c r="B45" i="1" s="1"/>
  <c r="K46" i="1"/>
  <c r="B46" i="1" s="1"/>
  <c r="K47" i="1"/>
  <c r="B47" i="1" s="1"/>
  <c r="K48" i="1"/>
  <c r="B48" i="1" s="1"/>
  <c r="K16" i="1"/>
  <c r="B16" i="1" s="1"/>
  <c r="K17" i="1"/>
  <c r="B17" i="1" s="1"/>
  <c r="K18" i="1"/>
  <c r="B18" i="1" s="1"/>
  <c r="K19" i="1"/>
  <c r="B19" i="1" s="1"/>
  <c r="K20" i="1"/>
  <c r="B20" i="1" s="1"/>
  <c r="K21" i="1"/>
  <c r="B21" i="1" s="1"/>
  <c r="K23" i="1"/>
  <c r="B23" i="1" s="1"/>
  <c r="K24" i="1"/>
  <c r="B24" i="1" s="1"/>
  <c r="K25" i="1"/>
  <c r="B25" i="1" s="1"/>
  <c r="K26" i="1"/>
  <c r="B26" i="1" s="1"/>
  <c r="K114" i="1"/>
  <c r="B114" i="1" s="1"/>
  <c r="K115" i="1"/>
  <c r="B115" i="1" s="1"/>
  <c r="K116" i="1"/>
  <c r="B116" i="1" s="1"/>
  <c r="K117" i="1"/>
  <c r="B117" i="1" s="1"/>
  <c r="K118" i="1"/>
  <c r="B118" i="1" s="1"/>
  <c r="K119" i="1"/>
  <c r="B119" i="1" s="1"/>
  <c r="K120" i="1"/>
  <c r="B120" i="1" s="1"/>
  <c r="K121" i="1"/>
  <c r="B121" i="1" s="1"/>
  <c r="K122" i="1"/>
  <c r="B122" i="1" s="1"/>
  <c r="K123" i="1"/>
  <c r="B123" i="1" s="1"/>
  <c r="K124" i="1"/>
  <c r="B124" i="1" s="1"/>
  <c r="K14" i="1"/>
  <c r="B14" i="1" s="1"/>
  <c r="K15" i="1"/>
  <c r="B15" i="1" s="1"/>
  <c r="K12" i="1"/>
  <c r="B12" i="1" s="1"/>
  <c r="K13" i="1"/>
  <c r="B13" i="1" s="1"/>
  <c r="K10" i="1"/>
  <c r="B10" i="1" s="1"/>
  <c r="K11" i="1"/>
  <c r="B11" i="1" s="1"/>
  <c r="K8" i="1"/>
  <c r="B8" i="1" s="1"/>
  <c r="K6" i="1"/>
  <c r="B6" i="1" s="1"/>
  <c r="K9" i="1"/>
  <c r="B9" i="1" s="1"/>
  <c r="K7" i="1"/>
  <c r="B7" i="1" s="1"/>
  <c r="K71" i="1"/>
  <c r="B71" i="1" s="1"/>
  <c r="K72" i="1"/>
  <c r="B72" i="1" s="1"/>
  <c r="K73" i="1"/>
  <c r="B73" i="1" s="1"/>
  <c r="K74" i="1"/>
  <c r="B74" i="1" s="1"/>
  <c r="K75" i="1"/>
  <c r="B75" i="1" s="1"/>
  <c r="K76" i="1"/>
  <c r="B76" i="1" s="1"/>
  <c r="K77" i="1"/>
  <c r="B77" i="1" s="1"/>
  <c r="K78" i="1"/>
  <c r="B78" i="1" s="1"/>
  <c r="K79" i="1"/>
  <c r="B79" i="1" s="1"/>
  <c r="K80" i="1"/>
  <c r="B80" i="1" s="1"/>
  <c r="K81" i="1"/>
  <c r="B81" i="1" s="1"/>
  <c r="K104" i="1"/>
  <c r="B104" i="1" s="1"/>
  <c r="K105" i="1"/>
  <c r="B105" i="1" s="1"/>
  <c r="K106" i="1"/>
  <c r="B106" i="1" s="1"/>
  <c r="K107" i="1"/>
  <c r="B107" i="1" s="1"/>
  <c r="K108" i="1"/>
  <c r="B108" i="1" s="1"/>
  <c r="K109" i="1"/>
  <c r="B109" i="1" s="1"/>
  <c r="K110" i="1"/>
  <c r="B110" i="1" s="1"/>
  <c r="K111" i="1"/>
  <c r="B111" i="1" s="1"/>
  <c r="K112" i="1"/>
  <c r="B112" i="1" s="1"/>
  <c r="K125" i="1"/>
  <c r="B125" i="1" s="1"/>
  <c r="K113" i="1"/>
  <c r="B113" i="1" s="1"/>
  <c r="K93" i="1"/>
  <c r="B93" i="1" s="1"/>
  <c r="K94" i="1"/>
  <c r="B94" i="1" s="1"/>
  <c r="K95" i="1"/>
  <c r="B95" i="1" s="1"/>
  <c r="K96" i="1"/>
  <c r="B96" i="1" s="1"/>
  <c r="K97" i="1"/>
  <c r="B97" i="1" s="1"/>
  <c r="K98" i="1"/>
  <c r="B98" i="1" s="1"/>
  <c r="K99" i="1"/>
  <c r="B99" i="1" s="1"/>
  <c r="K100" i="1"/>
  <c r="B100" i="1" s="1"/>
  <c r="K101" i="1"/>
  <c r="B101" i="1" s="1"/>
  <c r="K102" i="1"/>
  <c r="B102" i="1" s="1"/>
  <c r="K103" i="1"/>
  <c r="B103" i="1" s="1"/>
  <c r="K92" i="1"/>
  <c r="B92" i="1" s="1"/>
  <c r="K66" i="1"/>
  <c r="B66" i="1" s="1"/>
  <c r="K59" i="1"/>
  <c r="B59" i="1" s="1"/>
  <c r="K90" i="1"/>
  <c r="B90" i="1" s="1"/>
  <c r="K89" i="1"/>
  <c r="B89" i="1" s="1"/>
  <c r="K88" i="1"/>
  <c r="B88" i="1" s="1"/>
  <c r="K91" i="1"/>
  <c r="B91" i="1" s="1"/>
  <c r="K87" i="1"/>
  <c r="B87" i="1" s="1"/>
  <c r="K86" i="1"/>
  <c r="B86" i="1" s="1"/>
  <c r="K85" i="1"/>
  <c r="B85" i="1" s="1"/>
  <c r="K84" i="1"/>
  <c r="B84" i="1" s="1"/>
  <c r="K83" i="1"/>
  <c r="B83" i="1" s="1"/>
  <c r="K82" i="1"/>
  <c r="B82" i="1" s="1"/>
  <c r="K57" i="1"/>
  <c r="B57" i="1" s="1"/>
  <c r="K56" i="1"/>
  <c r="B56" i="1" s="1"/>
  <c r="K69" i="1"/>
  <c r="B69" i="1" s="1"/>
  <c r="K68" i="1"/>
  <c r="B68" i="1" s="1"/>
  <c r="K55" i="1"/>
  <c r="B55" i="1" s="1"/>
  <c r="K58" i="1"/>
  <c r="B58" i="1" s="1"/>
  <c r="K54" i="1"/>
  <c r="B54" i="1" s="1"/>
  <c r="K53" i="1"/>
  <c r="B53" i="1" s="1"/>
  <c r="K52" i="1"/>
  <c r="B52" i="1" s="1"/>
  <c r="K51" i="1"/>
  <c r="B51" i="1" s="1"/>
  <c r="K50" i="1"/>
  <c r="B50" i="1" s="1"/>
  <c r="K49" i="1"/>
  <c r="B49" i="1" s="1"/>
  <c r="B15" i="4" l="1"/>
  <c r="T4" i="4" s="1"/>
  <c r="B13" i="4" l="1"/>
  <c r="J28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24" i="4"/>
  <c r="J25" i="4"/>
  <c r="J26" i="4"/>
  <c r="J27" i="4"/>
  <c r="K70" i="1" l="1"/>
  <c r="B70" i="1" s="1"/>
  <c r="K67" i="1"/>
  <c r="B67" i="1" s="1"/>
  <c r="K5" i="1"/>
  <c r="B5" i="1" s="1"/>
  <c r="K65" i="1"/>
  <c r="B65" i="1" s="1"/>
  <c r="K64" i="1"/>
  <c r="B64" i="1" s="1"/>
  <c r="K63" i="1"/>
  <c r="B63" i="1" s="1"/>
  <c r="K62" i="1"/>
  <c r="B62" i="1" s="1"/>
  <c r="K61" i="1"/>
  <c r="B61" i="1" s="1"/>
  <c r="K60" i="1"/>
  <c r="B60" i="1" s="1"/>
  <c r="K242" i="1"/>
  <c r="B242" i="1" s="1"/>
  <c r="K243" i="1"/>
  <c r="B243" i="1" s="1"/>
  <c r="K239" i="1"/>
  <c r="B239" i="1" s="1"/>
  <c r="K240" i="1"/>
  <c r="B240" i="1" s="1"/>
</calcChain>
</file>

<file path=xl/sharedStrings.xml><?xml version="1.0" encoding="utf-8"?>
<sst xmlns="http://schemas.openxmlformats.org/spreadsheetml/2006/main" count="1489" uniqueCount="382">
  <si>
    <t>Goupe</t>
  </si>
  <si>
    <t>Sous groupe</t>
  </si>
  <si>
    <t>Désignation</t>
  </si>
  <si>
    <t>Longueur</t>
  </si>
  <si>
    <t xml:space="preserve">Largeur </t>
  </si>
  <si>
    <t>Hauteur/ Epaisseur</t>
  </si>
  <si>
    <t>Unité</t>
  </si>
  <si>
    <t>Prix     unitaire HT</t>
  </si>
  <si>
    <t>Place</t>
  </si>
  <si>
    <t>ID</t>
  </si>
  <si>
    <t>Bois massif</t>
  </si>
  <si>
    <t>Epicéa</t>
  </si>
  <si>
    <t>C18  Epicéa  50x150 mm  Lg: 5,10m</t>
  </si>
  <si>
    <t>C18  Epicéa  50x150 mm  Lg: 4,50m</t>
  </si>
  <si>
    <t>C18  Epicéa  50x150 mm  Lg: 4,20m</t>
  </si>
  <si>
    <t>C18  Epicéa  50x150 mm  Lg: 3,90m</t>
  </si>
  <si>
    <t>C18  Epicéa  50x150 mm  Lg: 3,60m</t>
  </si>
  <si>
    <t>C18  Epicéa  50x150 mm  Lg: 3,30m</t>
  </si>
  <si>
    <t>m²</t>
  </si>
  <si>
    <t>C18  Epicéa  50x150 mm  Lg: 3,00m</t>
  </si>
  <si>
    <t>Panneau O.S.B   1195x1800mm EP: 12mm</t>
  </si>
  <si>
    <t>Panneau O.S.B   1195x1800mm EP: 9mm</t>
  </si>
  <si>
    <t>Panneau</t>
  </si>
  <si>
    <t>Nom</t>
  </si>
  <si>
    <t>Adresse</t>
  </si>
  <si>
    <t>E-mail</t>
  </si>
  <si>
    <t>Ligne</t>
  </si>
  <si>
    <t>Le Goc</t>
  </si>
  <si>
    <t>F.lecoc@gmail.com</t>
  </si>
  <si>
    <t>Douglas</t>
  </si>
  <si>
    <t xml:space="preserve">     </t>
  </si>
  <si>
    <t>34 hent tregore Fouessnant</t>
  </si>
  <si>
    <t xml:space="preserve">Rouxel </t>
  </si>
  <si>
    <t xml:space="preserve">Quevert </t>
  </si>
  <si>
    <t>ml</t>
  </si>
  <si>
    <t>Total HT</t>
  </si>
  <si>
    <t>Suface_  Volume</t>
  </si>
  <si>
    <t>Date:</t>
  </si>
  <si>
    <t>Nb bon</t>
  </si>
  <si>
    <t>Code Postal</t>
  </si>
  <si>
    <t>Client</t>
  </si>
  <si>
    <t>C18  Epicéa  44x63 mm  Lg: 5,10m</t>
  </si>
  <si>
    <t>C18  Epicéa  44x63 mm  Lg: 4,50m</t>
  </si>
  <si>
    <t>C18  Epicéa  44x63 mm  Lg: 4,20m</t>
  </si>
  <si>
    <t>C18  Epicéa  44x63 mm  Lg: 3,90m</t>
  </si>
  <si>
    <t>C18  Epicéa  44x63 mm  Lg: 3,60m</t>
  </si>
  <si>
    <t>C18  Epicéa  44x63 mm  Lg: 3,30m</t>
  </si>
  <si>
    <t>C18  Epicéa  44x63 mm  Lg: 3,00m</t>
  </si>
  <si>
    <t>C18  Epicéa  75x200 mm  Lg: 5,10m</t>
  </si>
  <si>
    <t>C18  Epicéa  75x200 mm  Lg: 4,50m</t>
  </si>
  <si>
    <t>C18  Epicéa  75x200 mm  Lg: 4,20m</t>
  </si>
  <si>
    <t>C18  Epicéa  75x200 mm  Lg: 3,90m</t>
  </si>
  <si>
    <t>C18  Epicéa  75x200 mm  Lg: 3,60m</t>
  </si>
  <si>
    <t>C18  Epicéa  75x200 mm  Lg: 3,30m</t>
  </si>
  <si>
    <t>C18  Epicéa  75x200 mm  Lg: 3,00m</t>
  </si>
  <si>
    <t>C18  Epicéa  75x200 mm  Lg: 4,80m</t>
  </si>
  <si>
    <t>C18  Epicéa  44x63 mm  Lg: 4,80m</t>
  </si>
  <si>
    <t>C18  Epicéa  44x63 mm  Lg: 5,40m</t>
  </si>
  <si>
    <t>C18  Epicéa  44x63 mm  Lg: 5,70m</t>
  </si>
  <si>
    <t>C18  Epicéa  50x150 mm  Lg: 5,40m</t>
  </si>
  <si>
    <t>C18  Epicéa  50x150 mm  Lg: 5,70m</t>
  </si>
  <si>
    <t>C18  Epicéa  50x150 mm  Lg: 6,00m</t>
  </si>
  <si>
    <t>C18  Epicéa  50x150 mm  Lg: 4,80m</t>
  </si>
  <si>
    <t>C18  Epicéa  75x200 mm  Lg: 5,40m</t>
  </si>
  <si>
    <t>C18  Epicéa  75x200 mm  Lg: 5,70m</t>
  </si>
  <si>
    <t>C18  Epicéa  75x200 mm  Lg: 6,00m</t>
  </si>
  <si>
    <t>C18 Douglas 14x145 mm Lg: 5,10 m</t>
  </si>
  <si>
    <t>C18  Epicéa  75x225 mm  Lg: 3,00m</t>
  </si>
  <si>
    <t>C18  Epicéa  75x225 mm  Lg: 3,30m</t>
  </si>
  <si>
    <t>C18  Epicéa  75x225 mm  Lg: 3,60m</t>
  </si>
  <si>
    <t>C18  Epicéa  75x225 mm  Lg: 3,90m</t>
  </si>
  <si>
    <t>C18  Epicéa  75x225 mm  Lg: 4,20m</t>
  </si>
  <si>
    <t>C18  Epicéa  75x225 mm  Lg: 4,50m</t>
  </si>
  <si>
    <t>C18  Epicéa  75x225 mm  Lg: 4,80m</t>
  </si>
  <si>
    <t>C18  Epicéa  75x225 mm  Lg: 5,10m</t>
  </si>
  <si>
    <t>C18  Epicéa  75x225 mm  Lg: 5,40m</t>
  </si>
  <si>
    <t>C18  Epicéa  75x225 mm  Lg: 5,70m</t>
  </si>
  <si>
    <t>C18  Epicéa  75x225 mm  Lg: 6,00m</t>
  </si>
  <si>
    <t>C18  Epicéa  75x250 mm  Lg: 3,00m</t>
  </si>
  <si>
    <t>C18  Epicéa  75x250 mm  Lg: 3,30m</t>
  </si>
  <si>
    <t>C18  Epicéa  75x250 mm  Lg: 3,60m</t>
  </si>
  <si>
    <t>C18  Epicéa  75x250 mm  Lg: 3,90m</t>
  </si>
  <si>
    <t>C18  Epicéa  75x250 mm  Lg: 4,20m</t>
  </si>
  <si>
    <t>C18  Epicéa  75x250 mm  Lg: 4,50m</t>
  </si>
  <si>
    <t>C18  Epicéa  75x250 mm  Lg: 5,10m</t>
  </si>
  <si>
    <t>C18  Epicéa  75x250 mm  Lg: 5,40m</t>
  </si>
  <si>
    <t>C18  Epicéa 75x250 mm  Lg: 5,70m</t>
  </si>
  <si>
    <t>C18  Epicéa  75x250 mm  Lg: 6,00m</t>
  </si>
  <si>
    <t>C18  Epicéa  75x250 mm  Lg: 4,80m</t>
  </si>
  <si>
    <t>C18  Epicéa  44x63 mm  Lg: 6,00m</t>
  </si>
  <si>
    <t>C18  Epicéa  63x175 mm  Lg: 3,00m</t>
  </si>
  <si>
    <t>C18  Epicéa  63x175 mm  Lg: 3,30m</t>
  </si>
  <si>
    <t>C18  Epicéa  63x175 mm  Lg: 3,60m</t>
  </si>
  <si>
    <t>C18  Epicéa  63x175 mm  Lg: 3,90m</t>
  </si>
  <si>
    <t>C18  Epicéa  63x175 mm  Lg: 4,20m</t>
  </si>
  <si>
    <t>C18  Epicéa  63x175 mm  Lg: 4,50m</t>
  </si>
  <si>
    <t>C18  Epicéa  63x175 mm  Lg: 4,80m</t>
  </si>
  <si>
    <t>C18  Epicéa  63x175 mm  Lg: 5,10m</t>
  </si>
  <si>
    <t>C18  Epicéa  63x175 mm  Lg: 5,40m</t>
  </si>
  <si>
    <t>C18  Epicéa  63x175 mm  Lg: 5,70m</t>
  </si>
  <si>
    <t>C18  Epicéa  63x175 mm  Lg: 6,00m</t>
  </si>
  <si>
    <t>Bois d'ossature</t>
  </si>
  <si>
    <t>CL2 Epicéa 45x145 mm Lg: 6,00m</t>
  </si>
  <si>
    <t>CL2 Epicéa 45x220 mm Lg: 6,00m</t>
  </si>
  <si>
    <t>CL2 Epicéa 45x220 mm Lg: 5,10m</t>
  </si>
  <si>
    <t>CL2 Epicéa 45x145 mm Lg: 5,10m</t>
  </si>
  <si>
    <t>Epicéa Traité</t>
  </si>
  <si>
    <t>CL4 Epicéa 45x220 mm Lg: 5,10m</t>
  </si>
  <si>
    <t>CL4 Epicéa 45x220 mm Lg: 6,00m</t>
  </si>
  <si>
    <t>CL4 Epicéa 45x145 mm Lg: 5,10m</t>
  </si>
  <si>
    <t>CL4 Epicéa 45x145 mm Lg: 6,00m</t>
  </si>
  <si>
    <t>C18  Epicéa  150x150 mm  Lg: 5,00m</t>
  </si>
  <si>
    <t>C18  Epicéa  80x110 mm  Lg: 3,00m</t>
  </si>
  <si>
    <t>C18  Epicéa  80x110 mm  Lg: 3,30m</t>
  </si>
  <si>
    <t>C18  Epicéa  80x110 mm  Lg: 3,60m</t>
  </si>
  <si>
    <t>C18  Epicéa  80x110 mm  Lg: 3,90m</t>
  </si>
  <si>
    <t>C18  Epicéa  80x110 mm  Lg: 4,20m</t>
  </si>
  <si>
    <t>C18  Epicéa  80x110 mm  Lg: 4,50m</t>
  </si>
  <si>
    <t>C18  Epicéa  80x110 mm  Lg: 4,80m</t>
  </si>
  <si>
    <t>C18  Epicéa  80x110 mm  Lg: 5,10m</t>
  </si>
  <si>
    <t>C18  Epicéa  80x110 mm  Lg: 5,40m</t>
  </si>
  <si>
    <t>C18  Epicéa  80x110 mm  Lg: 5,70m</t>
  </si>
  <si>
    <t>C18  Epicéa  80x110 mm  Lg: 6,00m</t>
  </si>
  <si>
    <t>C18  Epicéa  38x100 mm  Lg: 3,00m</t>
  </si>
  <si>
    <t>C18  Epicéa  38x100 mm  Lg: 3,30m</t>
  </si>
  <si>
    <t>C18  Epicéa  38x100 mm  Lg: 3,60m</t>
  </si>
  <si>
    <t>C18  Epicéa  38x100 mm  Lg: 3,90m</t>
  </si>
  <si>
    <t>C18  Epicéa  38x100 mm  Lg: 4,20m</t>
  </si>
  <si>
    <t>C18  Epicéa  38x100 mm  Lg: 4,50m</t>
  </si>
  <si>
    <t>C18  Epicéa  38x100 mm  Lg: 5,10m</t>
  </si>
  <si>
    <t>C18  Epicéa  38x100 mm  Lg: 5,40m</t>
  </si>
  <si>
    <t>C18  Epicéa  38x100 mm  Lg: 5,70m</t>
  </si>
  <si>
    <t>C18  Epicéa  38x100 mm  Lg: 6,00m</t>
  </si>
  <si>
    <t>Epicéa solivette</t>
  </si>
  <si>
    <t>Epicéa Bastaing</t>
  </si>
  <si>
    <t>Epicéa Chevron</t>
  </si>
  <si>
    <t>Epicéa Madrier</t>
  </si>
  <si>
    <t>Epicéa Poutre</t>
  </si>
  <si>
    <t>C18  Epicéa  150x150 mm  Lg: 6,00m</t>
  </si>
  <si>
    <t>C18  Epicéa  38x100 mm  Lg: 4,80m</t>
  </si>
  <si>
    <t>C18  Epicéa  38x175 mm  Lg: 3,00m</t>
  </si>
  <si>
    <t>C18  Epicéa  38x175 mm  Lg: 3,30m</t>
  </si>
  <si>
    <t>C18  Epicéa  38x175 mm  Lg: 3,60m</t>
  </si>
  <si>
    <t>C18  Epicéa  38x175 mm  Lg: 3,90m</t>
  </si>
  <si>
    <t>C18  Epicéa  38x175 mm  Lg: 4,20m</t>
  </si>
  <si>
    <t>C18  Epicéa  38x175 mm  Lg: 4,50m</t>
  </si>
  <si>
    <t>C18  Epicéa  38x175 mm  Lg: 4,80m</t>
  </si>
  <si>
    <t>C18  Epicéa  38x175 mm  Lg: 5,10m</t>
  </si>
  <si>
    <t>C18  Epicéa  38x175 mm  Lg: 5,40m</t>
  </si>
  <si>
    <t>C18  Epicéa  38x175 mm  Lg: 5,70m</t>
  </si>
  <si>
    <t>C18  Epicéa  38x175 mm  Lg: 6,00m</t>
  </si>
  <si>
    <t>C18  Epicéa  38x200 mm  Lg: 3,00m</t>
  </si>
  <si>
    <t>C18  Epicéa  38x200 mm  Lg: 3,30m</t>
  </si>
  <si>
    <t>C18  Epicéa  38x200 mm  Lg: 3,60m</t>
  </si>
  <si>
    <t>C18  Epicéa  38x200 mm  Lg: 3,90m</t>
  </si>
  <si>
    <t>C18  Epicéa  38x200 mm  Lg: 4,20m</t>
  </si>
  <si>
    <t>C18  Epicéa  38x200 mm  Lg: 4,50m</t>
  </si>
  <si>
    <t>C18  Epicéa  38x200 mm  Lg: 4,80m</t>
  </si>
  <si>
    <t>C18  Epicéa  38x200 mm  Lg: 5,10m</t>
  </si>
  <si>
    <t>C18  Epicéa  38x200 mm  Lg: 5,40m</t>
  </si>
  <si>
    <t>C18  Epicéa  38x200 mm  Lg: 5,70m</t>
  </si>
  <si>
    <t>C18  Epicéa  38x200 mm  Lg: 6,00m</t>
  </si>
  <si>
    <t>Lamellé collé</t>
  </si>
  <si>
    <t>GL24h Epicéa 270x90 mm Lg: 5,50m</t>
  </si>
  <si>
    <t xml:space="preserve">GL24h Epicéa 320x90 mm Lg: </t>
  </si>
  <si>
    <t>GL24h Epicéa 270x90 mm Lg: 6,00 m</t>
  </si>
  <si>
    <t>GL24h Epicéa 270x90 mm Lg: 7,00 m</t>
  </si>
  <si>
    <t>GL24h Epicéa 270x90 mm Lg: 7,50 m</t>
  </si>
  <si>
    <t>GL24h Epicéa 270x90 mm Lg: 8,00 m</t>
  </si>
  <si>
    <t>GL24h Epicéa 270x90 mm Lg: 6,75 m</t>
  </si>
  <si>
    <t>GL24h Epicéa 270x90 mm Lg: 10,00 m</t>
  </si>
  <si>
    <t>GL24h Epicéa 270x90 mm Lg: 12,00 m</t>
  </si>
  <si>
    <t>GL24h Epicéa 270x90 mm Lg: 13,50 m</t>
  </si>
  <si>
    <t>GL24h Epicéa 320x90 mm Lg: 6,00 m</t>
  </si>
  <si>
    <t>GL24h Epicéa 320x90 mm Lg: 6,75 m</t>
  </si>
  <si>
    <t>GL24h Epicéa 320x90 mm Lg: 7,00 m</t>
  </si>
  <si>
    <t>GL24h Epicéa 320x90 mm Lg: 7,50 m</t>
  </si>
  <si>
    <t>GL24h Epicéa 320x90 mm Lg: 8,00 m</t>
  </si>
  <si>
    <t>GL24h Epicéa 320x90 mm Lg: 10,00 m</t>
  </si>
  <si>
    <t>GL24h Epicéa 320x90 mm Lg: 12,00 m</t>
  </si>
  <si>
    <t>GL24h Epicéa 320x90 mm Lg: 13,50 m</t>
  </si>
  <si>
    <t>C.P Peuplier</t>
  </si>
  <si>
    <t>Panneau C.P Peuplier   1220x2500mm EP: 5mm</t>
  </si>
  <si>
    <t>Panneau C.P Peuplier  1220x2800mm EP: 10mm</t>
  </si>
  <si>
    <t>Panneau C.P Peuplier  1220x2800mm EP: 15mm</t>
  </si>
  <si>
    <t>Dalle</t>
  </si>
  <si>
    <t xml:space="preserve">O.S.B </t>
  </si>
  <si>
    <t>Dalle O.S.B   67,5x2500mm EP: 15mm</t>
  </si>
  <si>
    <t>Dalle O.S.B   67,5x2500mm EP: 18mm</t>
  </si>
  <si>
    <t>Dalle O.S.B   67,5x2500mm EP: 22mm</t>
  </si>
  <si>
    <t>Epicéa Liteau</t>
  </si>
  <si>
    <t>Liteau Epicéa  38x38 mm  Lg: 4,50m</t>
  </si>
  <si>
    <t>Liteau  Epicéa  50x25 mm  Lg: 4,50m</t>
  </si>
  <si>
    <t>Liteau  Epicéa  38x13 mm  Lg: 4,50m</t>
  </si>
  <si>
    <t>Liteau  Epicéa  45x29 mm  Lg: 4,50m</t>
  </si>
  <si>
    <t>Quincaillerie</t>
  </si>
  <si>
    <t>Vis</t>
  </si>
  <si>
    <t>Bte</t>
  </si>
  <si>
    <t>Vis 8x90/60-tx40 BTE 100 unité</t>
  </si>
  <si>
    <t>Vis bois anti-fendage 4 x 60 Bte de 500</t>
  </si>
  <si>
    <t>TVA</t>
  </si>
  <si>
    <t>TTC</t>
  </si>
  <si>
    <t>HT</t>
  </si>
  <si>
    <t>Vis bois Rocket charpente tête plate large Torx zingué filetage partiel 6x80/40 mm - boîte de 100</t>
  </si>
  <si>
    <t>Vis bois Rocket charpente tête plate large Torx zingué filetage partiel 6x90/ 50mm - boîte de 100</t>
  </si>
  <si>
    <t>Vis bois Rocket charpente tête plate large Torx zingué filetage partiel 6x100/ 50mm - boîte de 100</t>
  </si>
  <si>
    <t>Vis bois Rocket charpente tête plate large Torx zingué filetage partiel 6x120/ 75mm - boîte de 100</t>
  </si>
  <si>
    <t>Vis bois Rocket charpente tête plate large Torx zingué filetage partiel 6x70/40 mm - boîte de 100</t>
  </si>
  <si>
    <t>Vis bois Rocket charpente tête plate large Torx zingué filetage partiel 6x140/ 75mm - boîte de 50</t>
  </si>
  <si>
    <t>Vis bois Rocket charpente tête plate large Torx zingué filetage partiel 6x160/ 75mm - boîte de 50</t>
  </si>
  <si>
    <t>Vis bois Rocket charpente tête plate large Torx zingué filetage partiel 6x180/ 75mm - boîte de 50</t>
  </si>
  <si>
    <t>Vis bois Rocket charpente tête plate large Torx zingué filetage partiel 6x200/ 75mm - boîte de 50</t>
  </si>
  <si>
    <t>Vis bois Rocket charpente tête plate large Torx zingué filetage partiel 8x140/ 50mm - boîte de 50</t>
  </si>
  <si>
    <t>Vis bois Rocket charpente tête plate large Torx zingué filetage partiel 8x160/ 50mm - boîte de 50</t>
  </si>
  <si>
    <t>Vis bois Rocket charpente tête plate large Torx zingué filetage partiel 8x200/ 50mm - boîte de 50</t>
  </si>
  <si>
    <t>Vis bois Rocket charpente tête plate large Torx zingué filetage partiel 8x220/ 50mm - boîte de 50</t>
  </si>
  <si>
    <t>Vis bois Rocket charpente tête plate large Torx zingué filetage partiel 8x240/ 50mm - boîte de 50</t>
  </si>
  <si>
    <t>Vis bois Rocket charpente tête plate large Torx zingué filetage partiel 8x260/ 50mm - boîte de 50</t>
  </si>
  <si>
    <t>Vis bois Rocket charpente tête plate large Torx zingué filetage partiel 8x300/ 50mm - boîte de 50</t>
  </si>
  <si>
    <t>Vis bois Rocket charpente tête plate large Torx zingué filetage partiel 8x320/ 50mm - boîte de 50</t>
  </si>
  <si>
    <t>Vis bois Rocket charpente tête plate large Torx zingué filetage partiel 8x360/ 50mm - boîte de 50</t>
  </si>
  <si>
    <t>Vis bois Rocket charpente tête plate large Torx zingué filetage partiel 8x380/ 50mm - boîte de 50</t>
  </si>
  <si>
    <t>Vis bois Rocket charpente tête plate large Torx zingué filetage partiel 8x400/ 50mm - boîte de 50</t>
  </si>
  <si>
    <t>Vis bois Rocket charpente tête plate large Torx zingué filetage partiel 8x180/ 50mm - boîte de 50</t>
  </si>
  <si>
    <t>Vis bois Rocket charpente tête plate large Torx zingué filetage partiel 8x120/ 50mm - boîte de 100</t>
  </si>
  <si>
    <t>Vis bois Rocket charpente tête plate large Torx zingué filetage partiel 8x100/ 50mm - boîte de 100</t>
  </si>
  <si>
    <t>Vis bois Rocket charpente tête plate large Torx zingué filetage partiel 8x80/ 50mm - boîte de 100</t>
  </si>
  <si>
    <t>Vis bois Rocket charpente tête fraisée Torx acier zingué filetage partiel 6x60/30 mm - boîte de 200</t>
  </si>
  <si>
    <t>Vis bois Rocket charpente tête fraisée Torx acier zingué filetage partiel 6x70/40 mm - boîte de 150</t>
  </si>
  <si>
    <t>Vis bois Rocket charpente tête fraisée Torx acier zingué filetage partiel 6x80/50 mm - boîte de 100</t>
  </si>
  <si>
    <t>Vis bois Rocket charpente tête fraisée Torx acier zingué filetage partiel 6x90/50 mm - boîte de 100</t>
  </si>
  <si>
    <t>Vis bois Rocket charpente tête fraisée Torx acier zingué filetage partiel 6x100/500 mm - boîte de 100</t>
  </si>
  <si>
    <t>Vis bois Rocket charpente tête fraisée Torx acier zingué filetage partiel 6x120/30 mm - boîte de 100</t>
  </si>
  <si>
    <t>Vis bois Rocket charpente tête fraisée Torx acier zingué filetage partiel 6x140/75 mm - boîte de 100</t>
  </si>
  <si>
    <t>Vis bois Rocket charpente tête fraisée Torx acier zingué filetage partiel 6x160/75 mm - boîte de 100</t>
  </si>
  <si>
    <t>Vis bois Rocket charpente tête fraisée Torx acier zingué filetage partiel 6x180/75 mm - boîte de 100</t>
  </si>
  <si>
    <t>Vis bois Rocket charpente tête fraisée Torx acier zingué filetage partiel 6x200/75 mm - boîte de 100</t>
  </si>
  <si>
    <t>Vis bois Rocket charpente tête fraisée Torx acier zingué filetage partiel 6x220/75 mm - boîte de 100</t>
  </si>
  <si>
    <t>Vis bois Rocket charpente tête fraisée Torx acier zingué filetage partiel 6x240/75 mm - boîte de 50</t>
  </si>
  <si>
    <t>Vis bois Rocket charpente tête fraisée Torx acier zingué filetage partiel 6x260/75 mm - boîte de 50</t>
  </si>
  <si>
    <t>Vis bois Rocket charpente tête fraisée Torx acier zingué filetage partiel 6x300/75 mm - boîte de 50</t>
  </si>
  <si>
    <t>Vis bois Rocket charpente tête fraisée Torx acier zingué filetage partiel 8x90/60 mm - boîte de 100</t>
  </si>
  <si>
    <t>Vis bois Rocket charpente tête fraisée Torx acier zingué filetage partiel 8x80/50 mm - boîte de 100</t>
  </si>
  <si>
    <t>Vis bois Rocket charpente tête fraisée Torx acier zingué filetage partiel 8x100/50 mm - boîte de 100</t>
  </si>
  <si>
    <t>Vis bois Rocket charpente tête fraisée Torx acier zingué filetage partiel 8x120/80 mm - boîte de 100</t>
  </si>
  <si>
    <t>Vis bois Rocket charpente tête fraisée Torx acier zingué filetage partiel 8x140/80 mm - boîte de 50</t>
  </si>
  <si>
    <t>Vis bois Rocket charpente tête fraisée Torx acier zingué filetage partiel 8x160/80 mm - boîte de 50</t>
  </si>
  <si>
    <t>Vis bois Rocket charpente tête fraisée Torx acier zingué filetage partiel 8x180/80 mm - boîte de 50</t>
  </si>
  <si>
    <t>Vis bois Rocket charpente tête fraisée Torx acier zingué filetage partiel 8x200/60 mm - boîte de 50</t>
  </si>
  <si>
    <t>Vis bois Rocket charpente tête fraisée Torx acier zingué filetage partiel 8x220/100 mm - boîte de 50</t>
  </si>
  <si>
    <t>Vis bois Rocket charpente tête fraisée Torx acier zingué filetage partiel 8x240/100 mm - boîte de 50</t>
  </si>
  <si>
    <t>Vis bois Rocket charpente tête fraisée Torx acier zingué filetage partiel 8x260/100 mm - boîte de 50</t>
  </si>
  <si>
    <t>Vis bois Rocket charpente tête fraisée Torx acier zingué filetage partiel 8x280/100 mm - boîte de 50</t>
  </si>
  <si>
    <t>Vis bois Rocket charpente tête fraisée Torx acier zingué filetage partiel 8x3000/100 mm - boîte de 50</t>
  </si>
  <si>
    <t>Vis bois Rocket charpente tête fraisée Torx acier zingué filetage partiel 8x320/100 mm - boîte de 50</t>
  </si>
  <si>
    <t>Pointe cloueur</t>
  </si>
  <si>
    <t>Carton</t>
  </si>
  <si>
    <t>3060 pointes bois d'hêtre en rouleaux Lignoloc D. 3,7 x 50 mm - 16S3750W - Alsafix</t>
  </si>
  <si>
    <t>3060 pointes bois d'hêtre en rouleaux Lignoloc D. 3,7 x 55 mm - 16S3755W - Alsafix</t>
  </si>
  <si>
    <t>Carton de 4 500 pointes torsadées 16° COILS 28 D. 2,8 x 80 mm - 16F28803 Alsafix</t>
  </si>
  <si>
    <t>NB Bon</t>
  </si>
  <si>
    <t>Enregistrement</t>
  </si>
  <si>
    <t>N° Devis charp.</t>
  </si>
  <si>
    <t>N°Devis Couv</t>
  </si>
  <si>
    <t>Date Devis charp.</t>
  </si>
  <si>
    <t xml:space="preserve">N° Bon </t>
  </si>
  <si>
    <t xml:space="preserve"> Date Bon</t>
  </si>
  <si>
    <t>Date Devis Couv</t>
  </si>
  <si>
    <t>Nom de client</t>
  </si>
  <si>
    <t>Contact</t>
  </si>
  <si>
    <t>Mail :</t>
  </si>
  <si>
    <t>Tel :</t>
  </si>
  <si>
    <t>Prénom :</t>
  </si>
  <si>
    <t>Nom :</t>
  </si>
  <si>
    <t>Naud</t>
  </si>
  <si>
    <t>Clément</t>
  </si>
  <si>
    <t>clementtoboc@gmail.com</t>
  </si>
  <si>
    <t>Ardoise 22x32 cm Ep : 6 mm</t>
  </si>
  <si>
    <t>Ardoise 22x40 cm Ep 6 mm</t>
  </si>
  <si>
    <t>Tole Bac Larg :1000 Lg : 1,50m Ep 0,63</t>
  </si>
  <si>
    <t>Tole Bac Larg :1000 Lg : 2,00m Ep 0,63</t>
  </si>
  <si>
    <t>Tole Bac Larg :1000 Lg : 2,50m Ep 0,63</t>
  </si>
  <si>
    <t>Tole Bac Larg :1000 Lg : 3,00m Ep 0,63</t>
  </si>
  <si>
    <t>Tole Bac Larg :1000 Lg : 3,50m Ep 0,63</t>
  </si>
  <si>
    <t>Tole Bac Larg :1000 Lg : 4,00m Ep 0,63</t>
  </si>
  <si>
    <t>Tole Bac Larg :1000 Lg : 4,50m Ep 0,63</t>
  </si>
  <si>
    <t>Tole Bac Larg :1000 Lg : 5,00m Ep 0,63</t>
  </si>
  <si>
    <t>Tole Bac Larg :1000 Lg : 5,50m Ep 0,63</t>
  </si>
  <si>
    <t>Tole Bac Larg :1000 Lg : 6,00m Ep 0,63</t>
  </si>
  <si>
    <t>Tole Bac Larg :1000 Lg  : 6,50m Ep 0,63</t>
  </si>
  <si>
    <t>Tole Bac Larg :1000 Lg : 7,00m Ep 0,63</t>
  </si>
  <si>
    <t>Tole Bac Larg :1000 Lg : 7,50m Ep 0,63</t>
  </si>
  <si>
    <t>Tole Bac Larg :1000 Lg : 8,00m Ep 0,63</t>
  </si>
  <si>
    <t>Tole Bac Larg :1000 Lg : 8,50m Ep 0,63</t>
  </si>
  <si>
    <t>Tole Bac Larg :1000 Lg : 1,00m Ep 0,75</t>
  </si>
  <si>
    <t>Tole Bac Larg :1000 Lg : 1,50m Ep 0,75</t>
  </si>
  <si>
    <t>Tole Bac Larg :1000 Lg : 2,50m Ep 0,75</t>
  </si>
  <si>
    <t>Tole Bac Larg :1000 Lg : 3,50m Ep 0,75</t>
  </si>
  <si>
    <t>Tole Bac Larg :1000 Lg : 4,50m Ep 0,75</t>
  </si>
  <si>
    <t>Tole Bac Larg :1000 Lg : 5,50m Ep 0,75</t>
  </si>
  <si>
    <t>Tole Bac Larg :1000 Lg : 6,50m Ep 0,75</t>
  </si>
  <si>
    <t>Tole Bac Larg :1000 Lg : 7,50m Ep 0,75</t>
  </si>
  <si>
    <t>Tole Bac Larg :1000 Lg : 8,50m Ep 0,75</t>
  </si>
  <si>
    <t>Tole Bac Larg :1000 Lg : 2,00m Ep 0,75</t>
  </si>
  <si>
    <t>Tole Bac Larg :1000 Lg : 3,00m Ep 0,75</t>
  </si>
  <si>
    <t>Tole Bac Larg :1000 Lg : 4,00m Ep 0,75</t>
  </si>
  <si>
    <t>Tole Bac Larg :1000 Lg : 5,00m Ep 0,75</t>
  </si>
  <si>
    <t>Tole Bac Larg :1000 Lg : 6,00m Ep 0,75</t>
  </si>
  <si>
    <t>Tole Bac Larg :1000 Lg : 7,00m Ep 0,75</t>
  </si>
  <si>
    <t>Tole Bac Larg :1000 Lg : 8,00m Ep 0,75</t>
  </si>
  <si>
    <t>Couv. Métal</t>
  </si>
  <si>
    <t xml:space="preserve"> Tole acier</t>
  </si>
  <si>
    <t>Accessoire</t>
  </si>
  <si>
    <t>Couv. Pt élément</t>
  </si>
  <si>
    <t>Ardoise</t>
  </si>
  <si>
    <t xml:space="preserve"> Tole Bac Rive de Pignon h12 cm Larg: 13 cm  Lg : 2,10m Ep 0,75 mm</t>
  </si>
  <si>
    <t>Cavalier</t>
  </si>
  <si>
    <t>Vis Tole</t>
  </si>
  <si>
    <t>Cavalier monobloc avec étanchéité EPDM angle 25º gris anthracite RAL 7016 boîte de 100 pièces - Gris anthracite RAL 7016</t>
  </si>
  <si>
    <t>06 20 80 34 32</t>
  </si>
  <si>
    <t xml:space="preserve"> Tole acier isolée</t>
  </si>
  <si>
    <t>Tole Bac Faitiére simple Larg: 14;4cm Lg : 2,00m Ep 0,75 mm</t>
  </si>
  <si>
    <t>Tole Bac Faitiére Double Larg: 15,8 X 2 cm  Lg : 2,00m Ep 0,75 mm</t>
  </si>
  <si>
    <t>Tole Bac Faitiére en Solin Larg: 15,9 cm  Lg : 2,10m Ep 0,75 mm</t>
  </si>
  <si>
    <t>Sous total</t>
  </si>
  <si>
    <t>T.V.A</t>
  </si>
  <si>
    <t>Total T.T.C</t>
  </si>
  <si>
    <t>Tole Bac Isolée Ep: 50 Larg :1000 Lg : 5,00m Ep 0,63</t>
  </si>
  <si>
    <t>Tole Bac Isolée Ep: 50 Larg :1000 Lg : 4,00m Ep 0,63</t>
  </si>
  <si>
    <t>Tole Bac Isolée Ep: 50 Larg :1000 Lg : 3,50m Ep 0,63</t>
  </si>
  <si>
    <t>Tole Bac Isolée Ep: 50 Larg :1000 Lg : 3,00m Ep 0,63</t>
  </si>
  <si>
    <t>Tole Bac Isolée Ep: 50 Larg :1000 Lg : 2,50m Ep 0,63</t>
  </si>
  <si>
    <t>Tole Bac Isolée Ep: 50 Larg :1000 Lg : 2,00m Ep 0,63</t>
  </si>
  <si>
    <t>Tole Bac Isolée Ep: 50 Larg :1000 Lg : 1,50m Ep 0,63</t>
  </si>
  <si>
    <t>Tole Bac Isolée Ep: 50 Larg :1000 Lg : 4,50m Ep 0,63</t>
  </si>
  <si>
    <t>Tole Bac Isolée Ep: 50 Larg :1000 Lg : 5,50m Ep 0,63</t>
  </si>
  <si>
    <t>Tole Bac Isolée Ep: 50 Larg :1000 Lg : 6,00m Ep 0,63</t>
  </si>
  <si>
    <t>Tole Bac Isolée Ep: 50 Larg :1000 Lg  : 6,50m Ep 0,63</t>
  </si>
  <si>
    <t>Tole Bac Isolée Ep: 50 Larg :1000 Lg : 7,00m Ep 0,63</t>
  </si>
  <si>
    <t>Tole Bac Isolée Ep: 50 Larg :1000 Lg : 7,50m Ep 0,63</t>
  </si>
  <si>
    <t>Tole Bac Isolée Ep: 50 Larg :1000 Lg : 8,00m Ep 0,63</t>
  </si>
  <si>
    <t>Tole Bac Isolée Ep: 50 Larg :1000 Lg : 8,50m Ep 0,63</t>
  </si>
  <si>
    <t>Tole Bac Isolée Ep: 40 Larg :1000 Lg : 2,00m Ep 0,63</t>
  </si>
  <si>
    <t>Tole Bac Isolée Ep: 40 Larg :1000 Lg : 2,50m Ep 0,63</t>
  </si>
  <si>
    <t>Tole Bac Isolée Ep: 40 Larg :1000 Lg : 3,00m Ep 0,63</t>
  </si>
  <si>
    <t>Tole Bac Isolée Ep: 40 Larg :1000 Lg : 3,50m Ep 0,63</t>
  </si>
  <si>
    <t>Tole Bac Isolée Ep: 40 Larg :1000 Lg : 4,00m Ep 0,63</t>
  </si>
  <si>
    <t>Tole Bac Isolée Ep: 40 Larg :1000 Lg : 4,50m Ep 0,63</t>
  </si>
  <si>
    <t>Tole Bac Isolée Ep: 40 Larg :1000 Lg : 5,00m Ep 0,63</t>
  </si>
  <si>
    <t>Tole Bac Isolée Ep: 40 Larg :1000 Lg : 5,50m Ep 0,63</t>
  </si>
  <si>
    <t>Tole Bac Isolée Ep: 40 Larg :1000 Lg : 6,00m Ep 0,63</t>
  </si>
  <si>
    <t>Tole Bac Isolée Ep: 40 Larg :1000 Lg  : 6,50m Ep 0,63</t>
  </si>
  <si>
    <t>Tole Bac Isolée Ep: 40 Larg :1000 Lg : 7,00m Ep 0,63</t>
  </si>
  <si>
    <t>Tole Bac Isolée Ep: 40 Larg :1000 Lg : 7,50m Ep 0,63</t>
  </si>
  <si>
    <t>Tole Bac Isolée Ep: 40 Larg :1000 Lg : 8,00m Ep 0,63</t>
  </si>
  <si>
    <t>Tole Bac Isolée Ep: 40 Larg :1000 Lg : 8,50m Ep 0,63</t>
  </si>
  <si>
    <t>Tole Bac Isolée Ep: 30 Larg :1000 Lg : 2,00m Ep 0,63</t>
  </si>
  <si>
    <t>Tole Bac Isolée Ep: 30 Larg :1000 Lg : 2,50m Ep 0,63</t>
  </si>
  <si>
    <t>Tole Bac Isolée Ep: 30 Larg :1000 Lg : 3,00m Ep 0,63</t>
  </si>
  <si>
    <t>Tole Bac Isolée Ep: 30 Larg :1000 Lg : 3,50m Ep 0,63</t>
  </si>
  <si>
    <t>Tole Bac Isolée Ep: 30 Larg :1000 Lg : 4,00m Ep 0,63</t>
  </si>
  <si>
    <t>Tole Bac Isolée Ep: 30 Larg :1000 Lg : 4,50m Ep 0,63</t>
  </si>
  <si>
    <t>Tole Bac Isolée Ep: 30 Larg :1000 Lg : 5,00m Ep 0,63</t>
  </si>
  <si>
    <t>Tole Bac Isolée Ep: 30 Larg :1000 Lg : 5,50m Ep 0,63</t>
  </si>
  <si>
    <t>Tole Bac Isolée Ep: 30 Larg :1000 Lg : 6,00m Ep 0,63</t>
  </si>
  <si>
    <t>Tole Bac Isolée Ep: 30 Larg :1000 Lg  : 6,50m Ep 0,63</t>
  </si>
  <si>
    <t>Tole Bac Isolée Ep: 30 Larg :1000 Lg : 7,00m Ep 0,63</t>
  </si>
  <si>
    <t>Tole Bac Isolée Ep: 30 Larg :1000 Lg : 7,50m Ep 0,63</t>
  </si>
  <si>
    <t>Tole Bac Isolée Ep: 30 Larg :1000 Lg : 8,00m Ep 0,63</t>
  </si>
  <si>
    <t>Tole Bac Isolée Ep: 30 Larg :1000 Lg : 8,50m Ep 0,63</t>
  </si>
  <si>
    <r>
      <t>m</t>
    </r>
    <r>
      <rPr>
        <sz val="16"/>
        <color theme="1"/>
        <rFont val="Calibri"/>
        <family val="2"/>
      </rPr>
      <t>³</t>
    </r>
  </si>
  <si>
    <t>Tole Bac Isolée Larg :1000 Lg 1,00m Ep 0,63</t>
  </si>
  <si>
    <t>Quantité</t>
  </si>
  <si>
    <t>Charpente</t>
  </si>
  <si>
    <t>Couverture</t>
  </si>
  <si>
    <t>Vis bacs acier tête h laquée acier/ Bois gris anthracite RAL 7016 6,5x100 mm boîte de 100 pièces - Gris anthracite RAL 7016</t>
  </si>
  <si>
    <t>Vis bacs acier tête h laquée acier/ Bois gris anthracite RAL 7016 6,5x160 mm boîte de 100 pièces - Gris anthracite RAL 7016</t>
  </si>
  <si>
    <t>Titre</t>
  </si>
  <si>
    <t>m³</t>
  </si>
  <si>
    <t>*38</t>
  </si>
  <si>
    <t>Boitier</t>
  </si>
  <si>
    <t>Boitier charpente 76 x152mm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</si>
</sst>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&quot; mm&quot;"/>
    <numFmt numFmtId="165" formatCode="_-* #,##0.0000\ &quot;€&quot;_-;\-* #,##0.0000\ &quot;€&quot;_-;_-* &quot;-&quot;??\ &quot;€&quot;_-;_-@_-"/>
    <numFmt numFmtId="166" formatCode="0.0&quot; mm&quot;"/>
    <numFmt numFmtId="167" formatCode="0.00&quot; mm&quot;"/>
    <numFmt numFmtId="168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</font>
    <font>
      <sz val="28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/>
      <right style="thin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0" fontId="4" fillId="0" borderId="13" xfId="0" applyFont="1" applyBorder="1"/>
    <xf numFmtId="0" fontId="4" fillId="0" borderId="14" xfId="0" applyFont="1" applyBorder="1"/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7" fontId="4" fillId="0" borderId="0" xfId="0" applyNumberFormat="1" applyFont="1"/>
    <xf numFmtId="0" fontId="4" fillId="5" borderId="0" xfId="0" applyFont="1" applyFill="1"/>
    <xf numFmtId="0" fontId="4" fillId="6" borderId="0" xfId="0" applyFont="1" applyFill="1"/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164" fontId="4" fillId="0" borderId="0" xfId="0" applyNumberFormat="1" applyFont="1"/>
    <xf numFmtId="14" fontId="4" fillId="6" borderId="0" xfId="0" applyNumberFormat="1" applyFont="1" applyFill="1" applyAlignment="1">
      <alignment horizontal="center"/>
    </xf>
    <xf numFmtId="0" fontId="4" fillId="0" borderId="15" xfId="0" applyFont="1" applyBorder="1"/>
    <xf numFmtId="164" fontId="4" fillId="6" borderId="0" xfId="0" applyNumberFormat="1" applyFont="1" applyFill="1"/>
    <xf numFmtId="0" fontId="8" fillId="6" borderId="0" xfId="0" applyFont="1" applyFill="1"/>
    <xf numFmtId="164" fontId="4" fillId="6" borderId="0" xfId="0" applyNumberFormat="1" applyFont="1" applyFill="1" applyAlignment="1">
      <alignment horizontal="right"/>
    </xf>
    <xf numFmtId="0" fontId="4" fillId="6" borderId="16" xfId="0" applyFont="1" applyFill="1" applyBorder="1" applyAlignment="1">
      <alignment vertical="center"/>
    </xf>
    <xf numFmtId="0" fontId="4" fillId="6" borderId="0" xfId="0" applyFont="1" applyFill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4" fillId="7" borderId="18" xfId="0" applyFont="1" applyFill="1" applyBorder="1"/>
    <xf numFmtId="44" fontId="4" fillId="8" borderId="19" xfId="0" applyNumberFormat="1" applyFont="1" applyFill="1" applyBorder="1"/>
    <xf numFmtId="0" fontId="6" fillId="7" borderId="20" xfId="0" applyFont="1" applyFill="1" applyBorder="1" applyAlignment="1">
      <alignment horizontal="center" vertical="center"/>
    </xf>
    <xf numFmtId="168" fontId="4" fillId="7" borderId="21" xfId="3" applyNumberFormat="1" applyFont="1" applyFill="1" applyBorder="1"/>
    <xf numFmtId="44" fontId="4" fillId="8" borderId="22" xfId="1" applyFont="1" applyFill="1" applyBorder="1"/>
    <xf numFmtId="0" fontId="6" fillId="7" borderId="23" xfId="0" applyFont="1" applyFill="1" applyBorder="1" applyAlignment="1">
      <alignment horizontal="center" vertical="center"/>
    </xf>
    <xf numFmtId="0" fontId="4" fillId="7" borderId="24" xfId="0" applyFont="1" applyFill="1" applyBorder="1"/>
    <xf numFmtId="44" fontId="4" fillId="8" borderId="25" xfId="1" applyFont="1" applyFill="1" applyBorder="1"/>
    <xf numFmtId="0" fontId="4" fillId="9" borderId="0" xfId="0" applyFont="1" applyFill="1"/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top"/>
    </xf>
    <xf numFmtId="164" fontId="4" fillId="4" borderId="5" xfId="0" applyNumberFormat="1" applyFont="1" applyFill="1" applyBorder="1" applyAlignment="1">
      <alignment horizontal="center" vertical="center"/>
    </xf>
    <xf numFmtId="44" fontId="4" fillId="4" borderId="6" xfId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left" vertical="top"/>
    </xf>
    <xf numFmtId="164" fontId="4" fillId="4" borderId="12" xfId="0" applyNumberFormat="1" applyFont="1" applyFill="1" applyBorder="1" applyAlignment="1">
      <alignment horizontal="center" vertical="center"/>
    </xf>
    <xf numFmtId="44" fontId="4" fillId="4" borderId="6" xfId="1" applyFont="1" applyFill="1" applyBorder="1" applyAlignment="1">
      <alignment vertical="center"/>
    </xf>
    <xf numFmtId="167" fontId="4" fillId="4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6" fontId="4" fillId="4" borderId="5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horizontal="left" vertical="top"/>
    </xf>
    <xf numFmtId="165" fontId="4" fillId="4" borderId="6" xfId="1" applyNumberFormat="1" applyFont="1" applyFill="1" applyBorder="1" applyAlignment="1">
      <alignment horizontal="center" vertical="center"/>
    </xf>
    <xf numFmtId="165" fontId="4" fillId="4" borderId="11" xfId="1" applyNumberFormat="1" applyFont="1" applyFill="1" applyBorder="1" applyAlignment="1">
      <alignment horizontal="center" vertical="center"/>
    </xf>
    <xf numFmtId="44" fontId="4" fillId="4" borderId="11" xfId="1" applyFont="1" applyFill="1" applyBorder="1" applyAlignment="1">
      <alignment horizontal="center" vertical="center"/>
    </xf>
    <xf numFmtId="167" fontId="4" fillId="4" borderId="12" xfId="0" applyNumberFormat="1" applyFont="1" applyFill="1" applyBorder="1" applyAlignment="1">
      <alignment horizontal="center" vertical="center"/>
    </xf>
    <xf numFmtId="0" fontId="9" fillId="0" borderId="0" xfId="2" applyFont="1"/>
    <xf numFmtId="44" fontId="4" fillId="0" borderId="0" xfId="1" applyFont="1"/>
    <xf numFmtId="164" fontId="4" fillId="9" borderId="0" xfId="0" applyNumberFormat="1" applyFont="1" applyFill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5" borderId="0" xfId="0" applyFont="1" applyFill="1" applyAlignment="1">
      <alignment horizontal="center"/>
    </xf>
    <xf numFmtId="44" fontId="4" fillId="9" borderId="0" xfId="1" applyFont="1" applyFill="1"/>
    <xf numFmtId="44" fontId="5" fillId="3" borderId="2" xfId="1" applyFont="1" applyFill="1" applyBorder="1" applyAlignment="1">
      <alignment horizontal="center" vertical="center"/>
    </xf>
  </cellXfs>
  <cellStyles count="4">
    <cellStyle name="Lien hypertexte" xfId="2" builtinId="8"/>
    <cellStyle name="Monétaire" xfId="1" builtinId="4"/>
    <cellStyle name="Normal" xfId="0" builtinId="0"/>
    <cellStyle name="Pourcentage" xfId="3" builtinId="5"/>
  </cellStyles>
  <dxfs count="22"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6"/>
        <name val="Calibri"/>
        <family val="2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numFmt numFmtId="164" formatCode="0&quot; mm&quot;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numFmt numFmtId="164" formatCode="0&quot; mm&quot;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numFmt numFmtId="164" formatCode="0&quot; mm&quot;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  <family val="2"/>
      </font>
      <alignment horizontal="center" vertical="center" textRotation="0" indent="0" justifyLastLine="0" shrinkToFit="0" readingOrder="0"/>
    </dxf>
    <dxf>
      <border outline="0">
        <top style="thin">
          <color theme="1"/>
        </top>
      </border>
    </dxf>
    <dxf>
      <font>
        <strike val="0"/>
        <outline val="0"/>
        <shadow val="0"/>
        <vertAlign val="baseline"/>
        <sz val="16"/>
        <name val="Calibri"/>
        <family val="2"/>
      </font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289560</xdr:colOff>
          <xdr:row>0</xdr:row>
          <xdr:rowOff>7620</xdr:rowOff>
        </xdr:from>
        <xdr:to>
          <xdr:col>17</xdr:col>
          <xdr:colOff>632460</xdr:colOff>
          <xdr:row>3</xdr:row>
          <xdr:rowOff>68580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bon à 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716280</xdr:colOff>
          <xdr:row>33</xdr:row>
          <xdr:rowOff>3464</xdr:rowOff>
        </xdr:from>
        <xdr:to>
          <xdr:col>14</xdr:col>
          <xdr:colOff>48490</xdr:colOff>
          <xdr:row>35</xdr:row>
          <xdr:rowOff>101138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396240</xdr:colOff>
          <xdr:row>4</xdr:row>
          <xdr:rowOff>0</xdr:rowOff>
        </xdr:from>
        <xdr:to>
          <xdr:col>17</xdr:col>
          <xdr:colOff>441960</xdr:colOff>
          <xdr:row>5</xdr:row>
          <xdr:rowOff>175260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2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bon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19050</xdr:colOff>
      <xdr:row>33</xdr:row>
      <xdr:rowOff>223157</xdr:rowOff>
    </xdr:from>
    <xdr:to>
      <xdr:col>19</xdr:col>
      <xdr:colOff>103414</xdr:colOff>
      <xdr:row>37</xdr:row>
      <xdr:rowOff>48986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0974050" y="9748157"/>
          <a:ext cx="914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91440</xdr:colOff>
          <xdr:row>4</xdr:row>
          <xdr:rowOff>190500</xdr:rowOff>
        </xdr:from>
        <xdr:to>
          <xdr:col>13</xdr:col>
          <xdr:colOff>167640</xdr:colOff>
          <xdr:row>7</xdr:row>
          <xdr:rowOff>30480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2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1477760</xdr:colOff>
      <xdr:row>0</xdr:row>
      <xdr:rowOff>0</xdr:rowOff>
    </xdr:from>
    <xdr:to>
      <xdr:col>8</xdr:col>
      <xdr:colOff>850781</xdr:colOff>
      <xdr:row>6</xdr:row>
      <xdr:rowOff>13854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6851" y="0"/>
          <a:ext cx="11766319" cy="163483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718B03-E6E4-425F-AAF6-5AD26E8AD1D6}" name="Tableau1" displayName="Tableau1" ref="B4:K306" totalsRowShown="0" headerRowDxfId="21" dataDxfId="19" headerRowBorderDxfId="20" tableBorderDxfId="18">
  <sortState xmlns:xlrd2="http://schemas.microsoft.com/office/spreadsheetml/2017/richdata2" ref="B5:K303">
    <sortCondition ref="C4:C303"/>
  </sortState>
  <tableColumns count="10">
    <tableColumn id="1" xr3:uid="{8D846673-A1E7-494D-A6F4-EF00029BFF12}" name="ID" dataDxfId="17">
      <calculatedColumnFormula>Tableau1[[#This Row],[Place]]-4</calculatedColumnFormula>
    </tableColumn>
    <tableColumn id="2" xr3:uid="{B37720E9-6642-41B8-86DC-9CE46DCA296E}" name="Goupe" dataDxfId="16"/>
    <tableColumn id="3" xr3:uid="{7F8A64E5-C229-492B-8AD8-F58B403E14B5}" name="Sous groupe" dataDxfId="15"/>
    <tableColumn id="4" xr3:uid="{6CC036E8-CB0C-44F1-8E2C-77E715FFDB6A}" name="Désignation" dataDxfId="14"/>
    <tableColumn id="5" xr3:uid="{72B28D8F-2BB9-47B5-AE72-A5C62EB874EE}" name="Longueur" dataDxfId="13"/>
    <tableColumn id="6" xr3:uid="{CFF56456-F890-4FFF-A817-3C51DD03C8E4}" name="Largeur " dataDxfId="12"/>
    <tableColumn id="7" xr3:uid="{F54A358A-3167-48C7-A6B7-F4147D364534}" name="Hauteur/ Epaisseur" dataDxfId="11"/>
    <tableColumn id="11" xr3:uid="{60809306-2F59-4E28-886D-384D7F65BA5E}" name="Prix     unitaire HT" dataDxfId="10" dataCellStyle="Monétaire"/>
    <tableColumn id="8" xr3:uid="{A16ADC3E-916B-407D-A50F-F1852F30C785}" name="Unité" dataDxfId="9"/>
    <tableColumn id="10" xr3:uid="{A1792071-C7EB-476F-8BD9-4448FF449640}" name="Place" dataDxfId="8">
      <calculatedColumnFormula>ROW()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6B34A5-87BD-4CA4-B052-BFCD26565A4F}" name="Tableau2" displayName="Tableau2" ref="B4:G6" totalsRowShown="0" headerRowDxfId="7" dataDxfId="6">
  <autoFilter ref="B4:G6" xr:uid="{B86B34A5-87BD-4CA4-B052-BFCD26565A4F}"/>
  <sortState xmlns:xlrd2="http://schemas.microsoft.com/office/spreadsheetml/2017/richdata2" ref="B5:G6">
    <sortCondition ref="C4:C6"/>
  </sortState>
  <tableColumns count="6">
    <tableColumn id="1" xr3:uid="{1D9E6A22-110D-4190-862C-EFAA8D338367}" name="ID" dataDxfId="5">
      <calculatedColumnFormula>Tableau2[[#This Row],[Ligne]]-4</calculatedColumnFormula>
    </tableColumn>
    <tableColumn id="2" xr3:uid="{9AC5E5EF-E7C7-4CE2-9D7D-6FE79B8B3C6B}" name="Nom" dataDxfId="4"/>
    <tableColumn id="4" xr3:uid="{5B8E2943-F985-4C36-9043-007BB168F0CA}" name="Adresse" dataDxfId="3"/>
    <tableColumn id="7" xr3:uid="{C8090890-46D2-493C-AF17-DEDAB422BB2C}" name="Code Postal" dataDxfId="2"/>
    <tableColumn id="5" xr3:uid="{74129BD7-EB04-44B7-87D0-CF77F136CB8A}" name="E-mail" dataDxfId="1" dataCellStyle="Lien hypertexte"/>
    <tableColumn id="6" xr3:uid="{44FA6545-429C-4F30-8004-7276410E48B1}" name="Ligne" dataDxfId="0">
      <calculatedColumnFormula>ROW()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mailto:F.leco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316"/>
  <sheetViews>
    <sheetView topLeftCell="A229" zoomScale="70" zoomScaleNormal="70" workbookViewId="0">
      <selection activeCell="M244" sqref="M244"/>
    </sheetView>
  </sheetViews>
  <sheetFormatPr baseColWidth="10" defaultColWidth="8.88671875" defaultRowHeight="21" x14ac:dyDescent="0.4"/>
  <cols>
    <col min="1" max="2" width="9" style="1" bestFit="1" customWidth="1"/>
    <col min="3" max="3" width="22.21875" style="1" bestFit="1" customWidth="1"/>
    <col min="4" max="4" width="23.109375" style="1" bestFit="1" customWidth="1"/>
    <col min="5" max="5" width="118.6640625" style="1" bestFit="1" customWidth="1"/>
    <col min="6" max="6" width="14.5546875" style="1" bestFit="1" customWidth="1"/>
    <col min="7" max="7" width="13" style="1" bestFit="1" customWidth="1"/>
    <col min="8" max="8" width="13.44140625" style="1" bestFit="1" customWidth="1"/>
    <col min="9" max="9" width="17.77734375" style="1" bestFit="1" customWidth="1"/>
    <col min="10" max="10" width="14.88671875" style="1" bestFit="1" customWidth="1"/>
    <col min="11" max="11" width="10.109375" style="1" bestFit="1" customWidth="1"/>
    <col min="12" max="12" width="8.88671875" style="1"/>
    <col min="13" max="13" width="9" style="1" bestFit="1" customWidth="1"/>
    <col min="14" max="14" width="11.33203125" style="1" bestFit="1" customWidth="1"/>
    <col min="15" max="15" width="9" style="1" bestFit="1" customWidth="1"/>
    <col min="16" max="16" width="8.88671875" style="1"/>
    <col min="17" max="17" width="9" style="1" bestFit="1" customWidth="1"/>
    <col min="18" max="18" width="11.109375" style="1" customWidth="1"/>
    <col min="19" max="19" width="11.5546875" style="1" bestFit="1" customWidth="1"/>
    <col min="20" max="20" width="20.44140625" style="1" customWidth="1"/>
    <col min="21" max="22" width="13" style="1" bestFit="1" customWidth="1"/>
    <col min="23" max="23" width="9.88671875" style="1" bestFit="1" customWidth="1"/>
    <col min="24" max="24" width="14.21875" style="1" bestFit="1" customWidth="1"/>
    <col min="25" max="25" width="8.88671875" style="1"/>
    <col min="26" max="26" width="9" style="1" bestFit="1" customWidth="1"/>
    <col min="27" max="16384" width="8.88671875" style="1"/>
  </cols>
  <sheetData>
    <row r="1" spans="1:26" x14ac:dyDescent="0.4">
      <c r="A1" s="1">
        <v>13</v>
      </c>
    </row>
    <row r="4" spans="1:26" ht="84.6" thickBot="1" x14ac:dyDescent="0.45">
      <c r="B4" s="33" t="s">
        <v>9</v>
      </c>
      <c r="C4" s="33" t="s">
        <v>0</v>
      </c>
      <c r="D4" s="34" t="s">
        <v>1</v>
      </c>
      <c r="E4" s="35" t="s">
        <v>2</v>
      </c>
      <c r="F4" s="35" t="s">
        <v>3</v>
      </c>
      <c r="G4" s="35" t="s">
        <v>4</v>
      </c>
      <c r="H4" s="36" t="s">
        <v>5</v>
      </c>
      <c r="I4" s="37" t="s">
        <v>7</v>
      </c>
      <c r="J4" s="35" t="s">
        <v>6</v>
      </c>
      <c r="K4" s="37" t="s">
        <v>8</v>
      </c>
      <c r="N4" s="4" t="s">
        <v>2</v>
      </c>
      <c r="Q4" s="38" t="s">
        <v>9</v>
      </c>
      <c r="R4" s="38" t="s">
        <v>0</v>
      </c>
      <c r="S4" s="39" t="s">
        <v>1</v>
      </c>
      <c r="T4" s="4" t="s">
        <v>2</v>
      </c>
      <c r="U4" s="4" t="s">
        <v>3</v>
      </c>
      <c r="V4" s="4" t="s">
        <v>4</v>
      </c>
      <c r="W4" s="5" t="s">
        <v>5</v>
      </c>
      <c r="X4" s="6" t="s">
        <v>7</v>
      </c>
      <c r="Y4" s="4" t="s">
        <v>6</v>
      </c>
      <c r="Z4" s="6" t="s">
        <v>8</v>
      </c>
    </row>
    <row r="5" spans="1:26" x14ac:dyDescent="0.4">
      <c r="B5" s="40">
        <f>Tableau1[[#This Row],[Place]]-4</f>
        <v>1</v>
      </c>
      <c r="C5" s="41" t="s">
        <v>101</v>
      </c>
      <c r="D5" s="42" t="s">
        <v>29</v>
      </c>
      <c r="E5" s="43" t="s">
        <v>66</v>
      </c>
      <c r="F5" s="44">
        <v>5100</v>
      </c>
      <c r="G5" s="44">
        <v>145</v>
      </c>
      <c r="H5" s="44">
        <v>145</v>
      </c>
      <c r="I5" s="45">
        <v>500</v>
      </c>
      <c r="J5" s="42" t="s">
        <v>34</v>
      </c>
      <c r="K5" s="40">
        <f>ROW()</f>
        <v>5</v>
      </c>
      <c r="N5" s="1" t="s">
        <v>379</v>
      </c>
      <c r="Q5" s="20">
        <v>12</v>
      </c>
      <c r="R5" s="41" t="s">
        <v>10</v>
      </c>
      <c r="S5" s="42" t="s">
        <v>133</v>
      </c>
      <c r="T5" s="43" t="s">
        <v>123</v>
      </c>
      <c r="U5" s="44">
        <v>3000</v>
      </c>
      <c r="V5" s="44">
        <v>100</v>
      </c>
      <c r="W5" s="44">
        <v>38</v>
      </c>
      <c r="X5" s="49">
        <v>150</v>
      </c>
      <c r="Y5" s="42" t="s">
        <v>370</v>
      </c>
      <c r="Z5" s="40">
        <v>16</v>
      </c>
    </row>
    <row r="6" spans="1:26" x14ac:dyDescent="0.4">
      <c r="B6" s="20">
        <f>Tableau1[[#This Row],[Place]]-4</f>
        <v>2</v>
      </c>
      <c r="C6" s="41" t="s">
        <v>101</v>
      </c>
      <c r="D6" s="42" t="s">
        <v>11</v>
      </c>
      <c r="E6" s="43" t="s">
        <v>105</v>
      </c>
      <c r="F6" s="44">
        <v>5100</v>
      </c>
      <c r="G6" s="44">
        <v>45</v>
      </c>
      <c r="H6" s="44">
        <v>145</v>
      </c>
      <c r="I6" s="45">
        <v>341.76</v>
      </c>
      <c r="J6" s="42" t="s">
        <v>370</v>
      </c>
      <c r="K6" s="20">
        <f>ROW()</f>
        <v>6</v>
      </c>
      <c r="Q6" s="20">
        <v>13</v>
      </c>
      <c r="R6" s="41" t="s">
        <v>10</v>
      </c>
      <c r="S6" s="42" t="s">
        <v>133</v>
      </c>
      <c r="T6" s="43" t="s">
        <v>124</v>
      </c>
      <c r="U6" s="44">
        <v>3300</v>
      </c>
      <c r="V6" s="44">
        <v>100</v>
      </c>
      <c r="W6" s="44">
        <v>38</v>
      </c>
      <c r="X6" s="49">
        <v>150</v>
      </c>
      <c r="Y6" s="42" t="s">
        <v>370</v>
      </c>
      <c r="Z6" s="40">
        <v>17</v>
      </c>
    </row>
    <row r="7" spans="1:26" x14ac:dyDescent="0.4">
      <c r="B7" s="40">
        <f>Tableau1[[#This Row],[Place]]-4</f>
        <v>3</v>
      </c>
      <c r="C7" s="41" t="s">
        <v>101</v>
      </c>
      <c r="D7" s="42" t="s">
        <v>11</v>
      </c>
      <c r="E7" s="43" t="s">
        <v>102</v>
      </c>
      <c r="F7" s="44">
        <v>6000</v>
      </c>
      <c r="G7" s="44">
        <v>45</v>
      </c>
      <c r="H7" s="44">
        <v>145</v>
      </c>
      <c r="I7" s="45">
        <v>341.76</v>
      </c>
      <c r="J7" s="42" t="s">
        <v>370</v>
      </c>
      <c r="K7" s="40">
        <f>ROW()</f>
        <v>7</v>
      </c>
      <c r="Q7" s="20">
        <v>14</v>
      </c>
      <c r="R7" s="41" t="s">
        <v>10</v>
      </c>
      <c r="S7" s="42" t="s">
        <v>133</v>
      </c>
      <c r="T7" s="43" t="s">
        <v>125</v>
      </c>
      <c r="U7" s="44">
        <v>3600</v>
      </c>
      <c r="V7" s="44">
        <v>100</v>
      </c>
      <c r="W7" s="44">
        <v>38</v>
      </c>
      <c r="X7" s="49">
        <v>150</v>
      </c>
      <c r="Y7" s="42" t="s">
        <v>370</v>
      </c>
      <c r="Z7" s="40">
        <v>18</v>
      </c>
    </row>
    <row r="8" spans="1:26" x14ac:dyDescent="0.4">
      <c r="B8" s="20">
        <f>Tableau1[[#This Row],[Place]]-4</f>
        <v>4</v>
      </c>
      <c r="C8" s="41" t="s">
        <v>101</v>
      </c>
      <c r="D8" s="42" t="s">
        <v>11</v>
      </c>
      <c r="E8" s="43" t="s">
        <v>104</v>
      </c>
      <c r="F8" s="44">
        <v>5100</v>
      </c>
      <c r="G8" s="44">
        <v>45</v>
      </c>
      <c r="H8" s="44">
        <v>220</v>
      </c>
      <c r="I8" s="45">
        <v>388.89</v>
      </c>
      <c r="J8" s="42" t="s">
        <v>370</v>
      </c>
      <c r="K8" s="20">
        <f>ROW()</f>
        <v>8</v>
      </c>
      <c r="Q8" s="20">
        <v>15</v>
      </c>
      <c r="R8" s="41" t="s">
        <v>10</v>
      </c>
      <c r="S8" s="42" t="s">
        <v>133</v>
      </c>
      <c r="T8" s="43" t="s">
        <v>126</v>
      </c>
      <c r="U8" s="44">
        <v>3900</v>
      </c>
      <c r="V8" s="44">
        <v>100</v>
      </c>
      <c r="W8" s="44">
        <v>38</v>
      </c>
      <c r="X8" s="49">
        <v>150</v>
      </c>
      <c r="Y8" s="42" t="s">
        <v>370</v>
      </c>
      <c r="Z8" s="40">
        <v>19</v>
      </c>
    </row>
    <row r="9" spans="1:26" x14ac:dyDescent="0.4">
      <c r="B9" s="20">
        <f>Tableau1[[#This Row],[Place]]-4</f>
        <v>5</v>
      </c>
      <c r="C9" s="41" t="s">
        <v>101</v>
      </c>
      <c r="D9" s="42" t="s">
        <v>11</v>
      </c>
      <c r="E9" s="43" t="s">
        <v>103</v>
      </c>
      <c r="F9" s="44">
        <v>6000</v>
      </c>
      <c r="G9" s="44">
        <v>45</v>
      </c>
      <c r="H9" s="44">
        <v>220</v>
      </c>
      <c r="I9" s="45">
        <v>388.89</v>
      </c>
      <c r="J9" s="42" t="s">
        <v>370</v>
      </c>
      <c r="K9" s="20">
        <f>ROW()</f>
        <v>9</v>
      </c>
      <c r="Q9" s="20">
        <v>16</v>
      </c>
      <c r="R9" s="41" t="s">
        <v>10</v>
      </c>
      <c r="S9" s="42" t="s">
        <v>133</v>
      </c>
      <c r="T9" s="43" t="s">
        <v>127</v>
      </c>
      <c r="U9" s="44">
        <v>4200</v>
      </c>
      <c r="V9" s="44">
        <v>100</v>
      </c>
      <c r="W9" s="44">
        <v>38</v>
      </c>
      <c r="X9" s="49">
        <v>150</v>
      </c>
      <c r="Y9" s="42" t="s">
        <v>370</v>
      </c>
      <c r="Z9" s="40">
        <v>20</v>
      </c>
    </row>
    <row r="10" spans="1:26" x14ac:dyDescent="0.4">
      <c r="B10" s="20">
        <f>Tableau1[[#This Row],[Place]]-4</f>
        <v>6</v>
      </c>
      <c r="C10" s="41" t="s">
        <v>101</v>
      </c>
      <c r="D10" s="42" t="s">
        <v>106</v>
      </c>
      <c r="E10" s="43" t="s">
        <v>109</v>
      </c>
      <c r="F10" s="44">
        <v>5100</v>
      </c>
      <c r="G10" s="44">
        <v>45</v>
      </c>
      <c r="H10" s="44">
        <v>145</v>
      </c>
      <c r="I10" s="45">
        <v>588.51</v>
      </c>
      <c r="J10" s="42" t="s">
        <v>370</v>
      </c>
      <c r="K10" s="20">
        <f>ROW()</f>
        <v>10</v>
      </c>
      <c r="Q10" s="20">
        <v>17</v>
      </c>
      <c r="R10" s="41" t="s">
        <v>10</v>
      </c>
      <c r="S10" s="42" t="s">
        <v>133</v>
      </c>
      <c r="T10" s="43" t="s">
        <v>128</v>
      </c>
      <c r="U10" s="44">
        <v>4500</v>
      </c>
      <c r="V10" s="44">
        <v>100</v>
      </c>
      <c r="W10" s="44">
        <v>38</v>
      </c>
      <c r="X10" s="49">
        <v>150</v>
      </c>
      <c r="Y10" s="42" t="s">
        <v>370</v>
      </c>
      <c r="Z10" s="40">
        <v>21</v>
      </c>
    </row>
    <row r="11" spans="1:26" x14ac:dyDescent="0.4">
      <c r="B11" s="20">
        <f>Tableau1[[#This Row],[Place]]-4</f>
        <v>7</v>
      </c>
      <c r="C11" s="41" t="s">
        <v>101</v>
      </c>
      <c r="D11" s="42" t="s">
        <v>106</v>
      </c>
      <c r="E11" s="43" t="s">
        <v>110</v>
      </c>
      <c r="F11" s="44">
        <v>6000</v>
      </c>
      <c r="G11" s="44">
        <v>45</v>
      </c>
      <c r="H11" s="44">
        <v>145</v>
      </c>
      <c r="I11" s="45">
        <v>588.51</v>
      </c>
      <c r="J11" s="42" t="s">
        <v>370</v>
      </c>
      <c r="K11" s="20">
        <f>ROW()</f>
        <v>11</v>
      </c>
      <c r="Q11" s="20">
        <v>18</v>
      </c>
      <c r="R11" s="41" t="s">
        <v>10</v>
      </c>
      <c r="S11" s="42" t="s">
        <v>133</v>
      </c>
      <c r="T11" s="43" t="s">
        <v>139</v>
      </c>
      <c r="U11" s="44">
        <v>4800</v>
      </c>
      <c r="V11" s="44">
        <v>100</v>
      </c>
      <c r="W11" s="44">
        <v>38</v>
      </c>
      <c r="X11" s="49">
        <v>151</v>
      </c>
      <c r="Y11" s="42" t="s">
        <v>370</v>
      </c>
      <c r="Z11" s="40">
        <v>22</v>
      </c>
    </row>
    <row r="12" spans="1:26" x14ac:dyDescent="0.4">
      <c r="B12" s="20">
        <f>Tableau1[[#This Row],[Place]]-4</f>
        <v>8</v>
      </c>
      <c r="C12" s="41" t="s">
        <v>101</v>
      </c>
      <c r="D12" s="42" t="s">
        <v>106</v>
      </c>
      <c r="E12" s="43" t="s">
        <v>107</v>
      </c>
      <c r="F12" s="44">
        <v>5100</v>
      </c>
      <c r="G12" s="44">
        <v>45</v>
      </c>
      <c r="H12" s="44">
        <v>220</v>
      </c>
      <c r="I12" s="45">
        <v>635.9</v>
      </c>
      <c r="J12" s="42" t="s">
        <v>370</v>
      </c>
      <c r="K12" s="20">
        <f>ROW()</f>
        <v>12</v>
      </c>
      <c r="Q12" s="20">
        <v>19</v>
      </c>
      <c r="R12" s="41" t="s">
        <v>10</v>
      </c>
      <c r="S12" s="42" t="s">
        <v>133</v>
      </c>
      <c r="T12" s="43" t="s">
        <v>129</v>
      </c>
      <c r="U12" s="44">
        <v>5100</v>
      </c>
      <c r="V12" s="44">
        <v>100</v>
      </c>
      <c r="W12" s="44">
        <v>38</v>
      </c>
      <c r="X12" s="49">
        <v>150</v>
      </c>
      <c r="Y12" s="42" t="s">
        <v>370</v>
      </c>
      <c r="Z12" s="40">
        <v>23</v>
      </c>
    </row>
    <row r="13" spans="1:26" x14ac:dyDescent="0.4">
      <c r="B13" s="20">
        <f>Tableau1[[#This Row],[Place]]-4</f>
        <v>9</v>
      </c>
      <c r="C13" s="41" t="s">
        <v>101</v>
      </c>
      <c r="D13" s="42" t="s">
        <v>106</v>
      </c>
      <c r="E13" s="43" t="s">
        <v>108</v>
      </c>
      <c r="F13" s="44">
        <v>6000</v>
      </c>
      <c r="G13" s="44">
        <v>45</v>
      </c>
      <c r="H13" s="44">
        <v>220</v>
      </c>
      <c r="I13" s="45">
        <v>635.9</v>
      </c>
      <c r="J13" s="42" t="s">
        <v>370</v>
      </c>
      <c r="K13" s="20">
        <f>ROW()</f>
        <v>13</v>
      </c>
      <c r="Q13" s="20">
        <v>20</v>
      </c>
      <c r="R13" s="41" t="s">
        <v>10</v>
      </c>
      <c r="S13" s="42" t="s">
        <v>133</v>
      </c>
      <c r="T13" s="43" t="s">
        <v>130</v>
      </c>
      <c r="U13" s="44">
        <v>5400</v>
      </c>
      <c r="V13" s="44">
        <v>100</v>
      </c>
      <c r="W13" s="44">
        <v>38</v>
      </c>
      <c r="X13" s="49">
        <v>150</v>
      </c>
      <c r="Y13" s="42" t="s">
        <v>370</v>
      </c>
      <c r="Z13" s="40">
        <v>24</v>
      </c>
    </row>
    <row r="14" spans="1:26" x14ac:dyDescent="0.4">
      <c r="B14" s="40">
        <f>Tableau1[[#This Row],[Place]]-4</f>
        <v>10</v>
      </c>
      <c r="C14" s="41" t="s">
        <v>10</v>
      </c>
      <c r="D14" s="42" t="s">
        <v>137</v>
      </c>
      <c r="E14" s="43" t="s">
        <v>111</v>
      </c>
      <c r="F14" s="44">
        <v>5000</v>
      </c>
      <c r="G14" s="44">
        <v>150</v>
      </c>
      <c r="H14" s="44">
        <v>150</v>
      </c>
      <c r="I14" s="45">
        <v>385.82</v>
      </c>
      <c r="J14" s="42" t="s">
        <v>370</v>
      </c>
      <c r="K14" s="40">
        <f>ROW()</f>
        <v>14</v>
      </c>
      <c r="Q14" s="20">
        <v>21</v>
      </c>
      <c r="R14" s="41" t="s">
        <v>10</v>
      </c>
      <c r="S14" s="42" t="s">
        <v>133</v>
      </c>
      <c r="T14" s="43" t="s">
        <v>131</v>
      </c>
      <c r="U14" s="44">
        <v>5700</v>
      </c>
      <c r="V14" s="44">
        <v>100</v>
      </c>
      <c r="W14" s="44">
        <v>38</v>
      </c>
      <c r="X14" s="49">
        <v>150</v>
      </c>
      <c r="Y14" s="42" t="s">
        <v>370</v>
      </c>
      <c r="Z14" s="40">
        <v>25</v>
      </c>
    </row>
    <row r="15" spans="1:26" x14ac:dyDescent="0.4">
      <c r="B15" s="40">
        <f>Tableau1[[#This Row],[Place]]-4</f>
        <v>11</v>
      </c>
      <c r="C15" s="41" t="s">
        <v>10</v>
      </c>
      <c r="D15" s="42" t="s">
        <v>137</v>
      </c>
      <c r="E15" s="43" t="s">
        <v>138</v>
      </c>
      <c r="F15" s="44">
        <v>6000</v>
      </c>
      <c r="G15" s="44">
        <v>150</v>
      </c>
      <c r="H15" s="44">
        <v>150</v>
      </c>
      <c r="I15" s="45">
        <v>412.43</v>
      </c>
      <c r="J15" s="42" t="s">
        <v>370</v>
      </c>
      <c r="K15" s="40">
        <f>ROW()</f>
        <v>15</v>
      </c>
      <c r="Q15" s="20">
        <v>22</v>
      </c>
      <c r="R15" s="41" t="s">
        <v>10</v>
      </c>
      <c r="S15" s="42" t="s">
        <v>133</v>
      </c>
      <c r="T15" s="43" t="s">
        <v>132</v>
      </c>
      <c r="U15" s="44">
        <v>6000</v>
      </c>
      <c r="V15" s="44">
        <v>100</v>
      </c>
      <c r="W15" s="44">
        <v>38</v>
      </c>
      <c r="X15" s="49">
        <v>150</v>
      </c>
      <c r="Y15" s="42" t="s">
        <v>370</v>
      </c>
      <c r="Z15" s="40">
        <v>26</v>
      </c>
    </row>
    <row r="16" spans="1:26" x14ac:dyDescent="0.4">
      <c r="B16" s="20">
        <f>Tableau1[[#This Row],[Place]]-4</f>
        <v>12</v>
      </c>
      <c r="C16" s="41" t="s">
        <v>10</v>
      </c>
      <c r="D16" s="42" t="s">
        <v>133</v>
      </c>
      <c r="E16" s="43" t="s">
        <v>123</v>
      </c>
      <c r="F16" s="44">
        <v>3000</v>
      </c>
      <c r="G16" s="44">
        <v>100</v>
      </c>
      <c r="H16" s="44">
        <v>38</v>
      </c>
      <c r="I16" s="49">
        <v>150</v>
      </c>
      <c r="J16" s="42" t="s">
        <v>370</v>
      </c>
      <c r="K16" s="40">
        <f>ROW()</f>
        <v>16</v>
      </c>
      <c r="Q16" s="20">
        <v>23</v>
      </c>
      <c r="R16" s="41" t="s">
        <v>10</v>
      </c>
      <c r="S16" s="42" t="s">
        <v>133</v>
      </c>
      <c r="T16" s="43" t="s">
        <v>140</v>
      </c>
      <c r="U16" s="44">
        <v>3000</v>
      </c>
      <c r="V16" s="44">
        <v>175</v>
      </c>
      <c r="W16" s="44">
        <v>38</v>
      </c>
      <c r="X16" s="49">
        <v>295.01</v>
      </c>
      <c r="Y16" s="42" t="s">
        <v>370</v>
      </c>
      <c r="Z16" s="40">
        <v>27</v>
      </c>
    </row>
    <row r="17" spans="2:26" x14ac:dyDescent="0.4">
      <c r="B17" s="20">
        <f>Tableau1[[#This Row],[Place]]-4</f>
        <v>13</v>
      </c>
      <c r="C17" s="41" t="s">
        <v>10</v>
      </c>
      <c r="D17" s="42" t="s">
        <v>133</v>
      </c>
      <c r="E17" s="43" t="s">
        <v>124</v>
      </c>
      <c r="F17" s="44">
        <v>3300</v>
      </c>
      <c r="G17" s="44">
        <v>100</v>
      </c>
      <c r="H17" s="44">
        <v>38</v>
      </c>
      <c r="I17" s="49">
        <v>150</v>
      </c>
      <c r="J17" s="42" t="s">
        <v>370</v>
      </c>
      <c r="K17" s="40">
        <f>ROW()</f>
        <v>17</v>
      </c>
      <c r="Q17" s="20">
        <v>24</v>
      </c>
      <c r="R17" s="41" t="s">
        <v>10</v>
      </c>
      <c r="S17" s="42" t="s">
        <v>133</v>
      </c>
      <c r="T17" s="43" t="s">
        <v>141</v>
      </c>
      <c r="U17" s="44">
        <v>3300</v>
      </c>
      <c r="V17" s="44">
        <v>175</v>
      </c>
      <c r="W17" s="44">
        <v>38</v>
      </c>
      <c r="X17" s="49">
        <v>295.01</v>
      </c>
      <c r="Y17" s="42" t="s">
        <v>370</v>
      </c>
      <c r="Z17" s="40">
        <v>28</v>
      </c>
    </row>
    <row r="18" spans="2:26" x14ac:dyDescent="0.4">
      <c r="B18" s="20">
        <f>Tableau1[[#This Row],[Place]]-4</f>
        <v>14</v>
      </c>
      <c r="C18" s="41" t="s">
        <v>10</v>
      </c>
      <c r="D18" s="42" t="s">
        <v>133</v>
      </c>
      <c r="E18" s="43" t="s">
        <v>125</v>
      </c>
      <c r="F18" s="44">
        <v>3600</v>
      </c>
      <c r="G18" s="44">
        <v>100</v>
      </c>
      <c r="H18" s="44">
        <v>38</v>
      </c>
      <c r="I18" s="49">
        <v>150</v>
      </c>
      <c r="J18" s="42" t="s">
        <v>370</v>
      </c>
      <c r="K18" s="40">
        <f>ROW()</f>
        <v>18</v>
      </c>
      <c r="Q18" s="20">
        <v>25</v>
      </c>
      <c r="R18" s="41" t="s">
        <v>10</v>
      </c>
      <c r="S18" s="42" t="s">
        <v>133</v>
      </c>
      <c r="T18" s="43" t="s">
        <v>142</v>
      </c>
      <c r="U18" s="44">
        <v>3600</v>
      </c>
      <c r="V18" s="44">
        <v>175</v>
      </c>
      <c r="W18" s="44">
        <v>38</v>
      </c>
      <c r="X18" s="49">
        <v>295.01</v>
      </c>
      <c r="Y18" s="42" t="s">
        <v>370</v>
      </c>
      <c r="Z18" s="40">
        <v>29</v>
      </c>
    </row>
    <row r="19" spans="2:26" x14ac:dyDescent="0.4">
      <c r="B19" s="20">
        <f>Tableau1[[#This Row],[Place]]-4</f>
        <v>15</v>
      </c>
      <c r="C19" s="41" t="s">
        <v>10</v>
      </c>
      <c r="D19" s="42" t="s">
        <v>133</v>
      </c>
      <c r="E19" s="43" t="s">
        <v>126</v>
      </c>
      <c r="F19" s="44">
        <v>3900</v>
      </c>
      <c r="G19" s="44">
        <v>100</v>
      </c>
      <c r="H19" s="44">
        <v>38</v>
      </c>
      <c r="I19" s="49">
        <v>150</v>
      </c>
      <c r="J19" s="42" t="s">
        <v>370</v>
      </c>
      <c r="K19" s="40">
        <f>ROW()</f>
        <v>19</v>
      </c>
      <c r="Q19" s="20">
        <v>26</v>
      </c>
      <c r="R19" s="41" t="s">
        <v>10</v>
      </c>
      <c r="S19" s="42" t="s">
        <v>133</v>
      </c>
      <c r="T19" s="43" t="s">
        <v>143</v>
      </c>
      <c r="U19" s="44">
        <v>3900</v>
      </c>
      <c r="V19" s="44">
        <v>175</v>
      </c>
      <c r="W19" s="44">
        <v>38</v>
      </c>
      <c r="X19" s="49">
        <v>295.01</v>
      </c>
      <c r="Y19" s="42" t="s">
        <v>370</v>
      </c>
      <c r="Z19" s="40">
        <v>30</v>
      </c>
    </row>
    <row r="20" spans="2:26" x14ac:dyDescent="0.4">
      <c r="B20" s="20">
        <f>Tableau1[[#This Row],[Place]]-4</f>
        <v>16</v>
      </c>
      <c r="C20" s="41" t="s">
        <v>10</v>
      </c>
      <c r="D20" s="42" t="s">
        <v>133</v>
      </c>
      <c r="E20" s="43" t="s">
        <v>127</v>
      </c>
      <c r="F20" s="44">
        <v>4200</v>
      </c>
      <c r="G20" s="44">
        <v>100</v>
      </c>
      <c r="H20" s="44">
        <v>38</v>
      </c>
      <c r="I20" s="49">
        <v>150</v>
      </c>
      <c r="J20" s="42" t="s">
        <v>370</v>
      </c>
      <c r="K20" s="40">
        <f>ROW()</f>
        <v>20</v>
      </c>
      <c r="Q20" s="20">
        <v>27</v>
      </c>
      <c r="R20" s="41" t="s">
        <v>10</v>
      </c>
      <c r="S20" s="42" t="s">
        <v>133</v>
      </c>
      <c r="T20" s="43" t="s">
        <v>144</v>
      </c>
      <c r="U20" s="44">
        <v>4200</v>
      </c>
      <c r="V20" s="44">
        <v>175</v>
      </c>
      <c r="W20" s="44">
        <v>38</v>
      </c>
      <c r="X20" s="49">
        <v>295.01</v>
      </c>
      <c r="Y20" s="42" t="s">
        <v>370</v>
      </c>
      <c r="Z20" s="40">
        <v>31</v>
      </c>
    </row>
    <row r="21" spans="2:26" x14ac:dyDescent="0.4">
      <c r="B21" s="20">
        <f>Tableau1[[#This Row],[Place]]-4</f>
        <v>17</v>
      </c>
      <c r="C21" s="41" t="s">
        <v>10</v>
      </c>
      <c r="D21" s="42" t="s">
        <v>133</v>
      </c>
      <c r="E21" s="43" t="s">
        <v>128</v>
      </c>
      <c r="F21" s="44">
        <v>4500</v>
      </c>
      <c r="G21" s="44">
        <v>100</v>
      </c>
      <c r="H21" s="44">
        <v>38</v>
      </c>
      <c r="I21" s="49">
        <v>150</v>
      </c>
      <c r="J21" s="42" t="s">
        <v>370</v>
      </c>
      <c r="K21" s="40">
        <f>ROW()</f>
        <v>21</v>
      </c>
      <c r="Q21" s="20">
        <v>28</v>
      </c>
      <c r="R21" s="41" t="s">
        <v>10</v>
      </c>
      <c r="S21" s="42" t="s">
        <v>133</v>
      </c>
      <c r="T21" s="43" t="s">
        <v>145</v>
      </c>
      <c r="U21" s="44">
        <v>4500</v>
      </c>
      <c r="V21" s="44">
        <v>175</v>
      </c>
      <c r="W21" s="44">
        <v>38</v>
      </c>
      <c r="X21" s="49">
        <v>295.01</v>
      </c>
      <c r="Y21" s="42" t="s">
        <v>370</v>
      </c>
      <c r="Z21" s="40">
        <v>32</v>
      </c>
    </row>
    <row r="22" spans="2:26" x14ac:dyDescent="0.4">
      <c r="B22" s="20">
        <f>Tableau1[[#This Row],[Place]]-4</f>
        <v>18</v>
      </c>
      <c r="C22" s="41" t="s">
        <v>10</v>
      </c>
      <c r="D22" s="42" t="s">
        <v>133</v>
      </c>
      <c r="E22" s="43" t="s">
        <v>139</v>
      </c>
      <c r="F22" s="44">
        <v>4800</v>
      </c>
      <c r="G22" s="44">
        <v>100</v>
      </c>
      <c r="H22" s="44">
        <v>38</v>
      </c>
      <c r="I22" s="49">
        <v>151</v>
      </c>
      <c r="J22" s="42" t="s">
        <v>370</v>
      </c>
      <c r="K22" s="40">
        <f>ROW()</f>
        <v>22</v>
      </c>
      <c r="Q22" s="20">
        <v>29</v>
      </c>
      <c r="R22" s="41" t="s">
        <v>10</v>
      </c>
      <c r="S22" s="42" t="s">
        <v>133</v>
      </c>
      <c r="T22" s="43" t="s">
        <v>146</v>
      </c>
      <c r="U22" s="44">
        <v>4800</v>
      </c>
      <c r="V22" s="44">
        <v>175</v>
      </c>
      <c r="W22" s="44">
        <v>38</v>
      </c>
      <c r="X22" s="49">
        <v>295.01</v>
      </c>
      <c r="Y22" s="42" t="s">
        <v>370</v>
      </c>
      <c r="Z22" s="40">
        <v>33</v>
      </c>
    </row>
    <row r="23" spans="2:26" x14ac:dyDescent="0.4">
      <c r="B23" s="20">
        <f>Tableau1[[#This Row],[Place]]-4</f>
        <v>19</v>
      </c>
      <c r="C23" s="41" t="s">
        <v>10</v>
      </c>
      <c r="D23" s="42" t="s">
        <v>133</v>
      </c>
      <c r="E23" s="43" t="s">
        <v>129</v>
      </c>
      <c r="F23" s="44">
        <v>5100</v>
      </c>
      <c r="G23" s="44">
        <v>100</v>
      </c>
      <c r="H23" s="44">
        <v>38</v>
      </c>
      <c r="I23" s="49">
        <v>150</v>
      </c>
      <c r="J23" s="42" t="s">
        <v>370</v>
      </c>
      <c r="K23" s="40">
        <f>ROW()</f>
        <v>23</v>
      </c>
      <c r="Q23" s="20">
        <v>30</v>
      </c>
      <c r="R23" s="41" t="s">
        <v>10</v>
      </c>
      <c r="S23" s="42" t="s">
        <v>133</v>
      </c>
      <c r="T23" s="43" t="s">
        <v>147</v>
      </c>
      <c r="U23" s="44">
        <v>5100</v>
      </c>
      <c r="V23" s="44">
        <v>175</v>
      </c>
      <c r="W23" s="44">
        <v>38</v>
      </c>
      <c r="X23" s="49">
        <v>295.01</v>
      </c>
      <c r="Y23" s="42" t="s">
        <v>370</v>
      </c>
      <c r="Z23" s="40">
        <v>34</v>
      </c>
    </row>
    <row r="24" spans="2:26" x14ac:dyDescent="0.4">
      <c r="B24" s="20">
        <f>Tableau1[[#This Row],[Place]]-4</f>
        <v>20</v>
      </c>
      <c r="C24" s="41" t="s">
        <v>10</v>
      </c>
      <c r="D24" s="42" t="s">
        <v>133</v>
      </c>
      <c r="E24" s="43" t="s">
        <v>130</v>
      </c>
      <c r="F24" s="44">
        <v>5400</v>
      </c>
      <c r="G24" s="44">
        <v>100</v>
      </c>
      <c r="H24" s="44">
        <v>38</v>
      </c>
      <c r="I24" s="49">
        <v>150</v>
      </c>
      <c r="J24" s="42" t="s">
        <v>370</v>
      </c>
      <c r="K24" s="40">
        <f>ROW()</f>
        <v>24</v>
      </c>
      <c r="Q24" s="20">
        <v>31</v>
      </c>
      <c r="R24" s="41" t="s">
        <v>10</v>
      </c>
      <c r="S24" s="42" t="s">
        <v>133</v>
      </c>
      <c r="T24" s="43" t="s">
        <v>148</v>
      </c>
      <c r="U24" s="44">
        <v>5400</v>
      </c>
      <c r="V24" s="44">
        <v>175</v>
      </c>
      <c r="W24" s="44">
        <v>38</v>
      </c>
      <c r="X24" s="49">
        <v>295.01</v>
      </c>
      <c r="Y24" s="42" t="s">
        <v>370</v>
      </c>
      <c r="Z24" s="40">
        <v>35</v>
      </c>
    </row>
    <row r="25" spans="2:26" x14ac:dyDescent="0.4">
      <c r="B25" s="20">
        <f>Tableau1[[#This Row],[Place]]-4</f>
        <v>21</v>
      </c>
      <c r="C25" s="41" t="s">
        <v>10</v>
      </c>
      <c r="D25" s="42" t="s">
        <v>133</v>
      </c>
      <c r="E25" s="43" t="s">
        <v>131</v>
      </c>
      <c r="F25" s="44">
        <v>5700</v>
      </c>
      <c r="G25" s="44">
        <v>100</v>
      </c>
      <c r="H25" s="44">
        <v>38</v>
      </c>
      <c r="I25" s="49">
        <v>150</v>
      </c>
      <c r="J25" s="42" t="s">
        <v>370</v>
      </c>
      <c r="K25" s="40">
        <f>ROW()</f>
        <v>25</v>
      </c>
      <c r="Q25" s="20">
        <v>32</v>
      </c>
      <c r="R25" s="41" t="s">
        <v>10</v>
      </c>
      <c r="S25" s="42" t="s">
        <v>133</v>
      </c>
      <c r="T25" s="43" t="s">
        <v>149</v>
      </c>
      <c r="U25" s="44">
        <v>5700</v>
      </c>
      <c r="V25" s="44">
        <v>175</v>
      </c>
      <c r="W25" s="44">
        <v>38</v>
      </c>
      <c r="X25" s="49">
        <v>295.01</v>
      </c>
      <c r="Y25" s="42" t="s">
        <v>370</v>
      </c>
      <c r="Z25" s="40">
        <v>36</v>
      </c>
    </row>
    <row r="26" spans="2:26" x14ac:dyDescent="0.4">
      <c r="B26" s="20">
        <f>Tableau1[[#This Row],[Place]]-4</f>
        <v>22</v>
      </c>
      <c r="C26" s="41" t="s">
        <v>10</v>
      </c>
      <c r="D26" s="42" t="s">
        <v>133</v>
      </c>
      <c r="E26" s="43" t="s">
        <v>132</v>
      </c>
      <c r="F26" s="44">
        <v>6000</v>
      </c>
      <c r="G26" s="44">
        <v>100</v>
      </c>
      <c r="H26" s="44">
        <v>38</v>
      </c>
      <c r="I26" s="49">
        <v>150</v>
      </c>
      <c r="J26" s="42" t="s">
        <v>370</v>
      </c>
      <c r="K26" s="40">
        <f>ROW()</f>
        <v>26</v>
      </c>
      <c r="Q26" s="20">
        <v>33</v>
      </c>
      <c r="R26" s="41" t="s">
        <v>10</v>
      </c>
      <c r="S26" s="42" t="s">
        <v>133</v>
      </c>
      <c r="T26" s="43" t="s">
        <v>150</v>
      </c>
      <c r="U26" s="44">
        <v>6000</v>
      </c>
      <c r="V26" s="44">
        <v>175</v>
      </c>
      <c r="W26" s="44">
        <v>38</v>
      </c>
      <c r="X26" s="49">
        <v>295.01</v>
      </c>
      <c r="Y26" s="42" t="s">
        <v>370</v>
      </c>
      <c r="Z26" s="40">
        <v>37</v>
      </c>
    </row>
    <row r="27" spans="2:26" x14ac:dyDescent="0.4">
      <c r="B27" s="20">
        <f>Tableau1[[#This Row],[Place]]-4</f>
        <v>23</v>
      </c>
      <c r="C27" s="41" t="s">
        <v>10</v>
      </c>
      <c r="D27" s="42" t="s">
        <v>133</v>
      </c>
      <c r="E27" s="43" t="s">
        <v>140</v>
      </c>
      <c r="F27" s="44">
        <v>3000</v>
      </c>
      <c r="G27" s="44">
        <v>175</v>
      </c>
      <c r="H27" s="44">
        <v>38</v>
      </c>
      <c r="I27" s="49">
        <v>295.01</v>
      </c>
      <c r="J27" s="42" t="s">
        <v>370</v>
      </c>
      <c r="K27" s="40">
        <f>ROW()</f>
        <v>27</v>
      </c>
      <c r="Q27" s="20">
        <v>34</v>
      </c>
      <c r="R27" s="41" t="s">
        <v>10</v>
      </c>
      <c r="S27" s="42" t="s">
        <v>133</v>
      </c>
      <c r="T27" s="43" t="s">
        <v>151</v>
      </c>
      <c r="U27" s="44">
        <v>3000</v>
      </c>
      <c r="V27" s="44">
        <v>200</v>
      </c>
      <c r="W27" s="44">
        <v>38</v>
      </c>
      <c r="X27" s="49">
        <v>295.01</v>
      </c>
      <c r="Y27" s="42" t="s">
        <v>370</v>
      </c>
      <c r="Z27" s="40">
        <v>38</v>
      </c>
    </row>
    <row r="28" spans="2:26" x14ac:dyDescent="0.4">
      <c r="B28" s="20">
        <f>Tableau1[[#This Row],[Place]]-4</f>
        <v>24</v>
      </c>
      <c r="C28" s="41" t="s">
        <v>10</v>
      </c>
      <c r="D28" s="42" t="s">
        <v>133</v>
      </c>
      <c r="E28" s="43" t="s">
        <v>141</v>
      </c>
      <c r="F28" s="44">
        <v>3300</v>
      </c>
      <c r="G28" s="44">
        <v>175</v>
      </c>
      <c r="H28" s="44">
        <v>38</v>
      </c>
      <c r="I28" s="49">
        <v>295.01</v>
      </c>
      <c r="J28" s="42" t="s">
        <v>370</v>
      </c>
      <c r="K28" s="40">
        <f>ROW()</f>
        <v>28</v>
      </c>
      <c r="Q28" s="20">
        <v>35</v>
      </c>
      <c r="R28" s="41" t="s">
        <v>10</v>
      </c>
      <c r="S28" s="42" t="s">
        <v>133</v>
      </c>
      <c r="T28" s="43" t="s">
        <v>152</v>
      </c>
      <c r="U28" s="44">
        <v>3300</v>
      </c>
      <c r="V28" s="44">
        <v>200</v>
      </c>
      <c r="W28" s="44">
        <v>38</v>
      </c>
      <c r="X28" s="49">
        <v>295.01</v>
      </c>
      <c r="Y28" s="42" t="s">
        <v>370</v>
      </c>
      <c r="Z28" s="40">
        <v>39</v>
      </c>
    </row>
    <row r="29" spans="2:26" x14ac:dyDescent="0.4">
      <c r="B29" s="20">
        <f>Tableau1[[#This Row],[Place]]-4</f>
        <v>25</v>
      </c>
      <c r="C29" s="41" t="s">
        <v>10</v>
      </c>
      <c r="D29" s="42" t="s">
        <v>133</v>
      </c>
      <c r="E29" s="43" t="s">
        <v>142</v>
      </c>
      <c r="F29" s="44">
        <v>3600</v>
      </c>
      <c r="G29" s="44">
        <v>175</v>
      </c>
      <c r="H29" s="44">
        <v>38</v>
      </c>
      <c r="I29" s="49">
        <v>295.01</v>
      </c>
      <c r="J29" s="42" t="s">
        <v>370</v>
      </c>
      <c r="K29" s="40">
        <f>ROW()</f>
        <v>29</v>
      </c>
      <c r="Q29" s="20">
        <v>36</v>
      </c>
      <c r="R29" s="41" t="s">
        <v>10</v>
      </c>
      <c r="S29" s="42" t="s">
        <v>133</v>
      </c>
      <c r="T29" s="43" t="s">
        <v>153</v>
      </c>
      <c r="U29" s="44">
        <v>3600</v>
      </c>
      <c r="V29" s="44">
        <v>200</v>
      </c>
      <c r="W29" s="44">
        <v>38</v>
      </c>
      <c r="X29" s="49">
        <v>295.01</v>
      </c>
      <c r="Y29" s="42" t="s">
        <v>370</v>
      </c>
      <c r="Z29" s="40">
        <v>40</v>
      </c>
    </row>
    <row r="30" spans="2:26" x14ac:dyDescent="0.4">
      <c r="B30" s="20">
        <f>Tableau1[[#This Row],[Place]]-4</f>
        <v>26</v>
      </c>
      <c r="C30" s="41" t="s">
        <v>10</v>
      </c>
      <c r="D30" s="42" t="s">
        <v>133</v>
      </c>
      <c r="E30" s="43" t="s">
        <v>143</v>
      </c>
      <c r="F30" s="44">
        <v>3900</v>
      </c>
      <c r="G30" s="44">
        <v>175</v>
      </c>
      <c r="H30" s="44">
        <v>38</v>
      </c>
      <c r="I30" s="49">
        <v>295.01</v>
      </c>
      <c r="J30" s="42" t="s">
        <v>370</v>
      </c>
      <c r="K30" s="40">
        <f>ROW()</f>
        <v>30</v>
      </c>
      <c r="Q30" s="20">
        <v>37</v>
      </c>
      <c r="R30" s="41" t="s">
        <v>10</v>
      </c>
      <c r="S30" s="42" t="s">
        <v>133</v>
      </c>
      <c r="T30" s="43" t="s">
        <v>154</v>
      </c>
      <c r="U30" s="44">
        <v>3900</v>
      </c>
      <c r="V30" s="44">
        <v>200</v>
      </c>
      <c r="W30" s="44">
        <v>38</v>
      </c>
      <c r="X30" s="49">
        <v>295.01</v>
      </c>
      <c r="Y30" s="42" t="s">
        <v>370</v>
      </c>
      <c r="Z30" s="40">
        <v>41</v>
      </c>
    </row>
    <row r="31" spans="2:26" x14ac:dyDescent="0.4">
      <c r="B31" s="20">
        <f>Tableau1[[#This Row],[Place]]-4</f>
        <v>27</v>
      </c>
      <c r="C31" s="41" t="s">
        <v>10</v>
      </c>
      <c r="D31" s="42" t="s">
        <v>133</v>
      </c>
      <c r="E31" s="43" t="s">
        <v>144</v>
      </c>
      <c r="F31" s="44">
        <v>4200</v>
      </c>
      <c r="G31" s="44">
        <v>175</v>
      </c>
      <c r="H31" s="44">
        <v>38</v>
      </c>
      <c r="I31" s="49">
        <v>295.01</v>
      </c>
      <c r="J31" s="42" t="s">
        <v>370</v>
      </c>
      <c r="K31" s="40">
        <f>ROW()</f>
        <v>31</v>
      </c>
      <c r="Q31" s="20">
        <v>38</v>
      </c>
      <c r="R31" s="41" t="s">
        <v>10</v>
      </c>
      <c r="S31" s="42" t="s">
        <v>133</v>
      </c>
      <c r="T31" s="43" t="s">
        <v>155</v>
      </c>
      <c r="U31" s="44">
        <v>4200</v>
      </c>
      <c r="V31" s="44">
        <v>200</v>
      </c>
      <c r="W31" s="44">
        <v>38</v>
      </c>
      <c r="X31" s="49">
        <v>295.01</v>
      </c>
      <c r="Y31" s="42" t="s">
        <v>370</v>
      </c>
      <c r="Z31" s="40">
        <v>42</v>
      </c>
    </row>
    <row r="32" spans="2:26" x14ac:dyDescent="0.4">
      <c r="B32" s="20">
        <f>Tableau1[[#This Row],[Place]]-4</f>
        <v>28</v>
      </c>
      <c r="C32" s="41" t="s">
        <v>10</v>
      </c>
      <c r="D32" s="42" t="s">
        <v>133</v>
      </c>
      <c r="E32" s="43" t="s">
        <v>145</v>
      </c>
      <c r="F32" s="44">
        <v>4500</v>
      </c>
      <c r="G32" s="44">
        <v>175</v>
      </c>
      <c r="H32" s="44">
        <v>38</v>
      </c>
      <c r="I32" s="49">
        <v>295.01</v>
      </c>
      <c r="J32" s="42" t="s">
        <v>370</v>
      </c>
      <c r="K32" s="40">
        <f>ROW()</f>
        <v>32</v>
      </c>
      <c r="Q32" s="20">
        <v>39</v>
      </c>
      <c r="R32" s="41" t="s">
        <v>10</v>
      </c>
      <c r="S32" s="42" t="s">
        <v>133</v>
      </c>
      <c r="T32" s="43" t="s">
        <v>156</v>
      </c>
      <c r="U32" s="44">
        <v>4500</v>
      </c>
      <c r="V32" s="44">
        <v>200</v>
      </c>
      <c r="W32" s="44">
        <v>38</v>
      </c>
      <c r="X32" s="49">
        <v>295.01</v>
      </c>
      <c r="Y32" s="42" t="s">
        <v>370</v>
      </c>
      <c r="Z32" s="40">
        <v>43</v>
      </c>
    </row>
    <row r="33" spans="2:26" x14ac:dyDescent="0.4">
      <c r="B33" s="20">
        <f>Tableau1[[#This Row],[Place]]-4</f>
        <v>29</v>
      </c>
      <c r="C33" s="41" t="s">
        <v>10</v>
      </c>
      <c r="D33" s="42" t="s">
        <v>133</v>
      </c>
      <c r="E33" s="43" t="s">
        <v>146</v>
      </c>
      <c r="F33" s="44">
        <v>4800</v>
      </c>
      <c r="G33" s="44">
        <v>175</v>
      </c>
      <c r="H33" s="44">
        <v>38</v>
      </c>
      <c r="I33" s="49">
        <v>295.01</v>
      </c>
      <c r="J33" s="42" t="s">
        <v>370</v>
      </c>
      <c r="K33" s="40">
        <f>ROW()</f>
        <v>33</v>
      </c>
      <c r="Q33" s="20">
        <v>40</v>
      </c>
      <c r="R33" s="41" t="s">
        <v>10</v>
      </c>
      <c r="S33" s="42" t="s">
        <v>133</v>
      </c>
      <c r="T33" s="43" t="s">
        <v>157</v>
      </c>
      <c r="U33" s="44">
        <v>4800</v>
      </c>
      <c r="V33" s="44">
        <v>200</v>
      </c>
      <c r="W33" s="44">
        <v>38</v>
      </c>
      <c r="X33" s="49">
        <v>295.01</v>
      </c>
      <c r="Y33" s="42" t="s">
        <v>370</v>
      </c>
      <c r="Z33" s="40">
        <v>44</v>
      </c>
    </row>
    <row r="34" spans="2:26" x14ac:dyDescent="0.4">
      <c r="B34" s="20">
        <f>Tableau1[[#This Row],[Place]]-4</f>
        <v>30</v>
      </c>
      <c r="C34" s="41" t="s">
        <v>10</v>
      </c>
      <c r="D34" s="42" t="s">
        <v>133</v>
      </c>
      <c r="E34" s="43" t="s">
        <v>147</v>
      </c>
      <c r="F34" s="44">
        <v>5100</v>
      </c>
      <c r="G34" s="44">
        <v>175</v>
      </c>
      <c r="H34" s="44">
        <v>38</v>
      </c>
      <c r="I34" s="49">
        <v>295.01</v>
      </c>
      <c r="J34" s="42" t="s">
        <v>370</v>
      </c>
      <c r="K34" s="40">
        <f>ROW()</f>
        <v>34</v>
      </c>
      <c r="Q34" s="20">
        <v>41</v>
      </c>
      <c r="R34" s="41" t="s">
        <v>10</v>
      </c>
      <c r="S34" s="42" t="s">
        <v>133</v>
      </c>
      <c r="T34" s="43" t="s">
        <v>158</v>
      </c>
      <c r="U34" s="44">
        <v>5100</v>
      </c>
      <c r="V34" s="44">
        <v>200</v>
      </c>
      <c r="W34" s="44">
        <v>38</v>
      </c>
      <c r="X34" s="49">
        <v>295.01</v>
      </c>
      <c r="Y34" s="42" t="s">
        <v>370</v>
      </c>
      <c r="Z34" s="40">
        <v>45</v>
      </c>
    </row>
    <row r="35" spans="2:26" x14ac:dyDescent="0.4">
      <c r="B35" s="20">
        <f>Tableau1[[#This Row],[Place]]-4</f>
        <v>31</v>
      </c>
      <c r="C35" s="41" t="s">
        <v>10</v>
      </c>
      <c r="D35" s="42" t="s">
        <v>133</v>
      </c>
      <c r="E35" s="43" t="s">
        <v>148</v>
      </c>
      <c r="F35" s="44">
        <v>5400</v>
      </c>
      <c r="G35" s="44">
        <v>175</v>
      </c>
      <c r="H35" s="44">
        <v>38</v>
      </c>
      <c r="I35" s="49">
        <v>295.01</v>
      </c>
      <c r="J35" s="42" t="s">
        <v>370</v>
      </c>
      <c r="K35" s="40">
        <f>ROW()</f>
        <v>35</v>
      </c>
      <c r="Q35" s="20">
        <v>42</v>
      </c>
      <c r="R35" s="41" t="s">
        <v>10</v>
      </c>
      <c r="S35" s="42" t="s">
        <v>133</v>
      </c>
      <c r="T35" s="43" t="s">
        <v>159</v>
      </c>
      <c r="U35" s="44">
        <v>5400</v>
      </c>
      <c r="V35" s="44">
        <v>200</v>
      </c>
      <c r="W35" s="44">
        <v>38</v>
      </c>
      <c r="X35" s="49">
        <v>295.01</v>
      </c>
      <c r="Y35" s="42" t="s">
        <v>370</v>
      </c>
      <c r="Z35" s="40">
        <v>46</v>
      </c>
    </row>
    <row r="36" spans="2:26" x14ac:dyDescent="0.4">
      <c r="B36" s="20">
        <f>Tableau1[[#This Row],[Place]]-4</f>
        <v>32</v>
      </c>
      <c r="C36" s="41" t="s">
        <v>10</v>
      </c>
      <c r="D36" s="42" t="s">
        <v>133</v>
      </c>
      <c r="E36" s="43" t="s">
        <v>149</v>
      </c>
      <c r="F36" s="44">
        <v>5700</v>
      </c>
      <c r="G36" s="44">
        <v>175</v>
      </c>
      <c r="H36" s="44">
        <v>38</v>
      </c>
      <c r="I36" s="49">
        <v>295.01</v>
      </c>
      <c r="J36" s="42" t="s">
        <v>370</v>
      </c>
      <c r="K36" s="40">
        <f>ROW()</f>
        <v>36</v>
      </c>
      <c r="Q36" s="20">
        <v>43</v>
      </c>
      <c r="R36" s="41" t="s">
        <v>10</v>
      </c>
      <c r="S36" s="42" t="s">
        <v>133</v>
      </c>
      <c r="T36" s="43" t="s">
        <v>160</v>
      </c>
      <c r="U36" s="44">
        <v>5700</v>
      </c>
      <c r="V36" s="44">
        <v>200</v>
      </c>
      <c r="W36" s="44">
        <v>38</v>
      </c>
      <c r="X36" s="49">
        <v>295.01</v>
      </c>
      <c r="Y36" s="42" t="s">
        <v>370</v>
      </c>
      <c r="Z36" s="40">
        <v>47</v>
      </c>
    </row>
    <row r="37" spans="2:26" x14ac:dyDescent="0.4">
      <c r="B37" s="20">
        <f>Tableau1[[#This Row],[Place]]-4</f>
        <v>33</v>
      </c>
      <c r="C37" s="41" t="s">
        <v>10</v>
      </c>
      <c r="D37" s="42" t="s">
        <v>133</v>
      </c>
      <c r="E37" s="43" t="s">
        <v>150</v>
      </c>
      <c r="F37" s="44">
        <v>6000</v>
      </c>
      <c r="G37" s="44">
        <v>175</v>
      </c>
      <c r="H37" s="44">
        <v>38</v>
      </c>
      <c r="I37" s="49">
        <v>295.01</v>
      </c>
      <c r="J37" s="42" t="s">
        <v>370</v>
      </c>
      <c r="K37" s="40">
        <f>ROW()</f>
        <v>37</v>
      </c>
      <c r="Q37" s="20">
        <v>44</v>
      </c>
      <c r="R37" s="41" t="s">
        <v>10</v>
      </c>
      <c r="S37" s="42" t="s">
        <v>133</v>
      </c>
      <c r="T37" s="43" t="s">
        <v>161</v>
      </c>
      <c r="U37" s="44">
        <v>6000</v>
      </c>
      <c r="V37" s="44">
        <v>200</v>
      </c>
      <c r="W37" s="44">
        <v>38</v>
      </c>
      <c r="X37" s="49">
        <v>295.01</v>
      </c>
      <c r="Y37" s="42" t="s">
        <v>370</v>
      </c>
      <c r="Z37" s="40">
        <v>48</v>
      </c>
    </row>
    <row r="38" spans="2:26" x14ac:dyDescent="0.4">
      <c r="B38" s="20">
        <f>Tableau1[[#This Row],[Place]]-4</f>
        <v>34</v>
      </c>
      <c r="C38" s="41" t="s">
        <v>10</v>
      </c>
      <c r="D38" s="42" t="s">
        <v>133</v>
      </c>
      <c r="E38" s="43" t="s">
        <v>151</v>
      </c>
      <c r="F38" s="44">
        <v>3000</v>
      </c>
      <c r="G38" s="44">
        <v>200</v>
      </c>
      <c r="H38" s="44">
        <v>38</v>
      </c>
      <c r="I38" s="49">
        <v>295.01</v>
      </c>
      <c r="J38" s="42" t="s">
        <v>370</v>
      </c>
      <c r="K38" s="40">
        <f>ROW()</f>
        <v>38</v>
      </c>
      <c r="Q38" s="40">
        <v>122</v>
      </c>
      <c r="R38" s="41" t="s">
        <v>10</v>
      </c>
      <c r="S38" s="42" t="s">
        <v>190</v>
      </c>
      <c r="T38" s="43" t="s">
        <v>193</v>
      </c>
      <c r="U38" s="44">
        <v>4500</v>
      </c>
      <c r="V38" s="44">
        <v>38</v>
      </c>
      <c r="W38" s="44">
        <v>13</v>
      </c>
      <c r="X38" s="56">
        <v>1.9E-3</v>
      </c>
      <c r="Y38" s="42" t="s">
        <v>34</v>
      </c>
      <c r="Z38" s="40">
        <v>126</v>
      </c>
    </row>
    <row r="39" spans="2:26" x14ac:dyDescent="0.4">
      <c r="B39" s="20">
        <f>Tableau1[[#This Row],[Place]]-4</f>
        <v>35</v>
      </c>
      <c r="C39" s="41" t="s">
        <v>10</v>
      </c>
      <c r="D39" s="42" t="s">
        <v>133</v>
      </c>
      <c r="E39" s="43" t="s">
        <v>152</v>
      </c>
      <c r="F39" s="44">
        <v>3300</v>
      </c>
      <c r="G39" s="44">
        <v>200</v>
      </c>
      <c r="H39" s="44">
        <v>38</v>
      </c>
      <c r="I39" s="49">
        <v>295.01</v>
      </c>
      <c r="J39" s="42" t="s">
        <v>370</v>
      </c>
      <c r="K39" s="40">
        <f>ROW()</f>
        <v>39</v>
      </c>
      <c r="Q39" s="40">
        <v>125</v>
      </c>
      <c r="R39" s="53" t="s">
        <v>10</v>
      </c>
      <c r="S39" s="46" t="s">
        <v>190</v>
      </c>
      <c r="T39" s="47" t="s">
        <v>191</v>
      </c>
      <c r="U39" s="48">
        <v>4500</v>
      </c>
      <c r="V39" s="48">
        <v>38</v>
      </c>
      <c r="W39" s="48">
        <v>38</v>
      </c>
      <c r="X39" s="58">
        <v>0.85</v>
      </c>
      <c r="Y39" s="46" t="s">
        <v>34</v>
      </c>
      <c r="Z39" s="40">
        <v>129</v>
      </c>
    </row>
    <row r="40" spans="2:26" x14ac:dyDescent="0.4">
      <c r="B40" s="20">
        <f>Tableau1[[#This Row],[Place]]-4</f>
        <v>36</v>
      </c>
      <c r="C40" s="41" t="s">
        <v>10</v>
      </c>
      <c r="D40" s="42" t="s">
        <v>133</v>
      </c>
      <c r="E40" s="43" t="s">
        <v>153</v>
      </c>
      <c r="F40" s="44">
        <v>3600</v>
      </c>
      <c r="G40" s="44">
        <v>200</v>
      </c>
      <c r="H40" s="44">
        <v>38</v>
      </c>
      <c r="I40" s="49">
        <v>295.01</v>
      </c>
      <c r="J40" s="42" t="s">
        <v>370</v>
      </c>
      <c r="K40" s="40">
        <f>ROW()</f>
        <v>40</v>
      </c>
      <c r="Q40" s="40">
        <v>295</v>
      </c>
      <c r="R40" s="41" t="s">
        <v>195</v>
      </c>
      <c r="S40" s="42" t="s">
        <v>196</v>
      </c>
      <c r="T40" s="55" t="s">
        <v>221</v>
      </c>
      <c r="U40" s="44">
        <v>380</v>
      </c>
      <c r="V40" s="44"/>
      <c r="W40" s="44">
        <v>8</v>
      </c>
      <c r="X40" s="45">
        <v>105.48</v>
      </c>
      <c r="Y40" s="42" t="s">
        <v>197</v>
      </c>
      <c r="Z40" s="40">
        <v>299</v>
      </c>
    </row>
    <row r="41" spans="2:26" x14ac:dyDescent="0.4">
      <c r="B41" s="20">
        <f>Tableau1[[#This Row],[Place]]-4</f>
        <v>37</v>
      </c>
      <c r="C41" s="41" t="s">
        <v>10</v>
      </c>
      <c r="D41" s="42" t="s">
        <v>133</v>
      </c>
      <c r="E41" s="43" t="s">
        <v>154</v>
      </c>
      <c r="F41" s="44">
        <v>3900</v>
      </c>
      <c r="G41" s="44">
        <v>200</v>
      </c>
      <c r="H41" s="44">
        <v>38</v>
      </c>
      <c r="I41" s="49">
        <v>295.01</v>
      </c>
      <c r="J41" s="42" t="s">
        <v>370</v>
      </c>
      <c r="K41" s="40">
        <f>ROW()</f>
        <v>41</v>
      </c>
      <c r="Q41" s="40"/>
      <c r="R41" s="41"/>
      <c r="S41" s="42"/>
      <c r="T41" s="43"/>
      <c r="U41" s="44"/>
      <c r="V41" s="44"/>
      <c r="W41" s="44"/>
      <c r="X41" s="45"/>
      <c r="Y41" s="42"/>
      <c r="Z41" s="40"/>
    </row>
    <row r="42" spans="2:26" x14ac:dyDescent="0.4">
      <c r="B42" s="20">
        <f>Tableau1[[#This Row],[Place]]-4</f>
        <v>38</v>
      </c>
      <c r="C42" s="41" t="s">
        <v>10</v>
      </c>
      <c r="D42" s="42" t="s">
        <v>133</v>
      </c>
      <c r="E42" s="43" t="s">
        <v>155</v>
      </c>
      <c r="F42" s="44">
        <v>4200</v>
      </c>
      <c r="G42" s="44">
        <v>200</v>
      </c>
      <c r="H42" s="44">
        <v>38</v>
      </c>
      <c r="I42" s="49">
        <v>295.01</v>
      </c>
      <c r="J42" s="42" t="s">
        <v>370</v>
      </c>
      <c r="K42" s="40">
        <f>ROW()</f>
        <v>42</v>
      </c>
      <c r="Q42" s="40"/>
      <c r="R42" s="41"/>
      <c r="S42" s="42"/>
      <c r="T42" s="43"/>
      <c r="U42" s="44"/>
      <c r="V42" s="44"/>
      <c r="W42" s="44"/>
      <c r="X42" s="45"/>
      <c r="Y42" s="42"/>
      <c r="Z42" s="40"/>
    </row>
    <row r="43" spans="2:26" x14ac:dyDescent="0.4">
      <c r="B43" s="20">
        <f>Tableau1[[#This Row],[Place]]-4</f>
        <v>39</v>
      </c>
      <c r="C43" s="41" t="s">
        <v>10</v>
      </c>
      <c r="D43" s="42" t="s">
        <v>133</v>
      </c>
      <c r="E43" s="43" t="s">
        <v>156</v>
      </c>
      <c r="F43" s="44">
        <v>4500</v>
      </c>
      <c r="G43" s="44">
        <v>200</v>
      </c>
      <c r="H43" s="44">
        <v>38</v>
      </c>
      <c r="I43" s="49">
        <v>295.01</v>
      </c>
      <c r="J43" s="42" t="s">
        <v>370</v>
      </c>
      <c r="K43" s="40">
        <f>ROW()</f>
        <v>43</v>
      </c>
      <c r="Q43" s="40"/>
      <c r="R43" s="41"/>
      <c r="S43" s="42"/>
      <c r="T43" s="43"/>
      <c r="U43" s="44"/>
      <c r="V43" s="44"/>
      <c r="W43" s="44"/>
      <c r="X43" s="45"/>
      <c r="Y43" s="42"/>
      <c r="Z43" s="40"/>
    </row>
    <row r="44" spans="2:26" x14ac:dyDescent="0.4">
      <c r="B44" s="20">
        <f>Tableau1[[#This Row],[Place]]-4</f>
        <v>40</v>
      </c>
      <c r="C44" s="41" t="s">
        <v>10</v>
      </c>
      <c r="D44" s="42" t="s">
        <v>133</v>
      </c>
      <c r="E44" s="43" t="s">
        <v>157</v>
      </c>
      <c r="F44" s="44">
        <v>4800</v>
      </c>
      <c r="G44" s="44">
        <v>200</v>
      </c>
      <c r="H44" s="44">
        <v>38</v>
      </c>
      <c r="I44" s="49">
        <v>295.01</v>
      </c>
      <c r="J44" s="42" t="s">
        <v>370</v>
      </c>
      <c r="K44" s="40">
        <f>ROW()</f>
        <v>44</v>
      </c>
      <c r="Q44" s="40"/>
      <c r="R44" s="41"/>
      <c r="S44" s="42"/>
      <c r="T44" s="43"/>
      <c r="U44" s="44"/>
      <c r="V44" s="44"/>
      <c r="W44" s="44"/>
      <c r="X44" s="45"/>
      <c r="Y44" s="42"/>
      <c r="Z44" s="40"/>
    </row>
    <row r="45" spans="2:26" x14ac:dyDescent="0.4">
      <c r="B45" s="20">
        <f>Tableau1[[#This Row],[Place]]-4</f>
        <v>41</v>
      </c>
      <c r="C45" s="41" t="s">
        <v>10</v>
      </c>
      <c r="D45" s="42" t="s">
        <v>133</v>
      </c>
      <c r="E45" s="43" t="s">
        <v>158</v>
      </c>
      <c r="F45" s="44">
        <v>5100</v>
      </c>
      <c r="G45" s="44">
        <v>200</v>
      </c>
      <c r="H45" s="44">
        <v>38</v>
      </c>
      <c r="I45" s="49">
        <v>295.01</v>
      </c>
      <c r="J45" s="42" t="s">
        <v>370</v>
      </c>
      <c r="K45" s="40">
        <f>ROW()</f>
        <v>45</v>
      </c>
      <c r="Q45" s="40"/>
      <c r="R45" s="41"/>
      <c r="S45" s="42"/>
      <c r="T45" s="43"/>
      <c r="U45" s="44"/>
      <c r="V45" s="44"/>
      <c r="W45" s="44"/>
      <c r="X45" s="45"/>
      <c r="Y45" s="42"/>
      <c r="Z45" s="40"/>
    </row>
    <row r="46" spans="2:26" x14ac:dyDescent="0.4">
      <c r="B46" s="20">
        <f>Tableau1[[#This Row],[Place]]-4</f>
        <v>42</v>
      </c>
      <c r="C46" s="41" t="s">
        <v>10</v>
      </c>
      <c r="D46" s="42" t="s">
        <v>133</v>
      </c>
      <c r="E46" s="43" t="s">
        <v>159</v>
      </c>
      <c r="F46" s="44">
        <v>5400</v>
      </c>
      <c r="G46" s="44">
        <v>200</v>
      </c>
      <c r="H46" s="44">
        <v>38</v>
      </c>
      <c r="I46" s="49">
        <v>295.01</v>
      </c>
      <c r="J46" s="42" t="s">
        <v>370</v>
      </c>
      <c r="K46" s="40">
        <f>ROW()</f>
        <v>46</v>
      </c>
      <c r="Q46" s="40"/>
      <c r="R46" s="41"/>
      <c r="S46" s="42"/>
      <c r="T46" s="43"/>
      <c r="U46" s="44"/>
      <c r="V46" s="44"/>
      <c r="W46" s="44"/>
      <c r="X46" s="45"/>
      <c r="Y46" s="42"/>
      <c r="Z46" s="40"/>
    </row>
    <row r="47" spans="2:26" x14ac:dyDescent="0.4">
      <c r="B47" s="20">
        <f>Tableau1[[#This Row],[Place]]-4</f>
        <v>43</v>
      </c>
      <c r="C47" s="41" t="s">
        <v>10</v>
      </c>
      <c r="D47" s="42" t="s">
        <v>133</v>
      </c>
      <c r="E47" s="43" t="s">
        <v>160</v>
      </c>
      <c r="F47" s="44">
        <v>5700</v>
      </c>
      <c r="G47" s="44">
        <v>200</v>
      </c>
      <c r="H47" s="44">
        <v>38</v>
      </c>
      <c r="I47" s="49">
        <v>295.01</v>
      </c>
      <c r="J47" s="42" t="s">
        <v>370</v>
      </c>
      <c r="K47" s="40">
        <f>ROW()</f>
        <v>47</v>
      </c>
      <c r="Q47" s="40"/>
      <c r="R47" s="41"/>
      <c r="S47" s="42"/>
      <c r="T47" s="43"/>
      <c r="U47" s="44"/>
      <c r="V47" s="44"/>
      <c r="W47" s="44"/>
      <c r="X47" s="45"/>
      <c r="Y47" s="42"/>
      <c r="Z47" s="40"/>
    </row>
    <row r="48" spans="2:26" x14ac:dyDescent="0.4">
      <c r="B48" s="20">
        <f>Tableau1[[#This Row],[Place]]-4</f>
        <v>44</v>
      </c>
      <c r="C48" s="41" t="s">
        <v>10</v>
      </c>
      <c r="D48" s="42" t="s">
        <v>133</v>
      </c>
      <c r="E48" s="43" t="s">
        <v>161</v>
      </c>
      <c r="F48" s="44">
        <v>6000</v>
      </c>
      <c r="G48" s="44">
        <v>200</v>
      </c>
      <c r="H48" s="44">
        <v>38</v>
      </c>
      <c r="I48" s="49">
        <v>295.01</v>
      </c>
      <c r="J48" s="42" t="s">
        <v>370</v>
      </c>
      <c r="K48" s="40">
        <f>ROW()</f>
        <v>48</v>
      </c>
      <c r="Q48" s="40"/>
      <c r="R48" s="41"/>
      <c r="S48" s="42"/>
      <c r="T48" s="43"/>
      <c r="U48" s="44"/>
      <c r="V48" s="44"/>
      <c r="W48" s="44"/>
      <c r="X48" s="45"/>
      <c r="Y48" s="42"/>
      <c r="Z48" s="40"/>
    </row>
    <row r="49" spans="2:26" x14ac:dyDescent="0.4">
      <c r="B49" s="40">
        <f>Tableau1[[#This Row],[Place]]-4</f>
        <v>45</v>
      </c>
      <c r="C49" s="41" t="s">
        <v>10</v>
      </c>
      <c r="D49" s="42" t="s">
        <v>135</v>
      </c>
      <c r="E49" s="43" t="s">
        <v>47</v>
      </c>
      <c r="F49" s="44">
        <v>3000</v>
      </c>
      <c r="G49" s="44">
        <v>63</v>
      </c>
      <c r="H49" s="44">
        <v>44</v>
      </c>
      <c r="I49" s="45">
        <v>295</v>
      </c>
      <c r="J49" s="42" t="s">
        <v>370</v>
      </c>
      <c r="K49" s="40">
        <f>ROW()</f>
        <v>49</v>
      </c>
      <c r="Q49" s="20"/>
      <c r="R49" s="41"/>
      <c r="S49" s="42"/>
      <c r="T49" s="43"/>
      <c r="U49" s="44"/>
      <c r="V49" s="44"/>
      <c r="W49" s="44"/>
      <c r="X49" s="49"/>
      <c r="Y49" s="42"/>
      <c r="Z49" s="20"/>
    </row>
    <row r="50" spans="2:26" x14ac:dyDescent="0.4">
      <c r="B50" s="40">
        <f>Tableau1[[#This Row],[Place]]-4</f>
        <v>46</v>
      </c>
      <c r="C50" s="41" t="s">
        <v>10</v>
      </c>
      <c r="D50" s="42" t="s">
        <v>135</v>
      </c>
      <c r="E50" s="43" t="s">
        <v>46</v>
      </c>
      <c r="F50" s="44">
        <v>3300</v>
      </c>
      <c r="G50" s="44">
        <v>63</v>
      </c>
      <c r="H50" s="44">
        <v>44</v>
      </c>
      <c r="I50" s="45">
        <v>295</v>
      </c>
      <c r="J50" s="42" t="s">
        <v>370</v>
      </c>
      <c r="K50" s="40">
        <f>ROW()</f>
        <v>50</v>
      </c>
      <c r="Q50" s="20"/>
      <c r="R50" s="41"/>
      <c r="S50" s="42"/>
      <c r="T50" s="43"/>
      <c r="U50" s="44"/>
      <c r="V50" s="44"/>
      <c r="W50" s="44"/>
      <c r="X50" s="49"/>
      <c r="Y50" s="42"/>
      <c r="Z50" s="20"/>
    </row>
    <row r="51" spans="2:26" x14ac:dyDescent="0.4">
      <c r="B51" s="40">
        <f>Tableau1[[#This Row],[Place]]-4</f>
        <v>47</v>
      </c>
      <c r="C51" s="41" t="s">
        <v>10</v>
      </c>
      <c r="D51" s="42" t="s">
        <v>135</v>
      </c>
      <c r="E51" s="43" t="s">
        <v>45</v>
      </c>
      <c r="F51" s="44">
        <v>3600</v>
      </c>
      <c r="G51" s="44">
        <v>63</v>
      </c>
      <c r="H51" s="44">
        <v>44</v>
      </c>
      <c r="I51" s="45">
        <v>295</v>
      </c>
      <c r="J51" s="42" t="s">
        <v>370</v>
      </c>
      <c r="K51" s="40">
        <f>ROW()</f>
        <v>51</v>
      </c>
      <c r="Q51" s="20"/>
      <c r="R51" s="41"/>
      <c r="S51" s="42"/>
      <c r="T51" s="43"/>
      <c r="U51" s="44"/>
      <c r="V51" s="44"/>
      <c r="W51" s="44"/>
      <c r="X51" s="49"/>
      <c r="Y51" s="42"/>
      <c r="Z51" s="20"/>
    </row>
    <row r="52" spans="2:26" x14ac:dyDescent="0.4">
      <c r="B52" s="40">
        <f>Tableau1[[#This Row],[Place]]-4</f>
        <v>48</v>
      </c>
      <c r="C52" s="41" t="s">
        <v>10</v>
      </c>
      <c r="D52" s="42" t="s">
        <v>135</v>
      </c>
      <c r="E52" s="43" t="s">
        <v>44</v>
      </c>
      <c r="F52" s="44">
        <v>3900</v>
      </c>
      <c r="G52" s="44">
        <v>63</v>
      </c>
      <c r="H52" s="44">
        <v>44</v>
      </c>
      <c r="I52" s="45">
        <v>295</v>
      </c>
      <c r="J52" s="42" t="s">
        <v>370</v>
      </c>
      <c r="K52" s="40">
        <f>ROW()</f>
        <v>52</v>
      </c>
      <c r="Q52" s="20"/>
      <c r="R52" s="41"/>
      <c r="S52" s="42"/>
      <c r="T52" s="43"/>
      <c r="U52" s="44"/>
      <c r="V52" s="44"/>
      <c r="W52" s="44"/>
      <c r="X52" s="49"/>
      <c r="Y52" s="42"/>
      <c r="Z52" s="20"/>
    </row>
    <row r="53" spans="2:26" x14ac:dyDescent="0.4">
      <c r="B53" s="40">
        <f>Tableau1[[#This Row],[Place]]-4</f>
        <v>49</v>
      </c>
      <c r="C53" s="41" t="s">
        <v>10</v>
      </c>
      <c r="D53" s="42" t="s">
        <v>135</v>
      </c>
      <c r="E53" s="43" t="s">
        <v>43</v>
      </c>
      <c r="F53" s="44">
        <v>4200</v>
      </c>
      <c r="G53" s="44">
        <v>63</v>
      </c>
      <c r="H53" s="44">
        <v>44</v>
      </c>
      <c r="I53" s="45">
        <v>295</v>
      </c>
      <c r="J53" s="42" t="s">
        <v>370</v>
      </c>
      <c r="K53" s="40">
        <f>ROW()</f>
        <v>53</v>
      </c>
      <c r="Q53" s="40"/>
      <c r="R53" s="41"/>
      <c r="S53" s="42"/>
      <c r="T53" s="43"/>
      <c r="U53" s="44"/>
      <c r="V53" s="44"/>
      <c r="W53" s="44"/>
      <c r="X53" s="49"/>
      <c r="Y53" s="42"/>
      <c r="Z53" s="40"/>
    </row>
    <row r="54" spans="2:26" x14ac:dyDescent="0.4">
      <c r="B54" s="40">
        <f>Tableau1[[#This Row],[Place]]-4</f>
        <v>50</v>
      </c>
      <c r="C54" s="41" t="s">
        <v>10</v>
      </c>
      <c r="D54" s="42" t="s">
        <v>135</v>
      </c>
      <c r="E54" s="43" t="s">
        <v>42</v>
      </c>
      <c r="F54" s="44">
        <v>4500</v>
      </c>
      <c r="G54" s="44">
        <v>63</v>
      </c>
      <c r="H54" s="44">
        <v>44</v>
      </c>
      <c r="I54" s="45">
        <v>295</v>
      </c>
      <c r="J54" s="42" t="s">
        <v>370</v>
      </c>
      <c r="K54" s="40">
        <f>ROW()</f>
        <v>54</v>
      </c>
      <c r="Q54" s="40"/>
      <c r="R54" s="41"/>
      <c r="S54" s="42"/>
      <c r="T54" s="43"/>
      <c r="U54" s="44"/>
      <c r="V54" s="44"/>
      <c r="W54" s="44"/>
      <c r="X54" s="49"/>
      <c r="Y54" s="42"/>
      <c r="Z54" s="40"/>
    </row>
    <row r="55" spans="2:26" x14ac:dyDescent="0.4">
      <c r="B55" s="40">
        <f>Tableau1[[#This Row],[Place]]-4</f>
        <v>51</v>
      </c>
      <c r="C55" s="41" t="s">
        <v>10</v>
      </c>
      <c r="D55" s="42" t="s">
        <v>135</v>
      </c>
      <c r="E55" s="43" t="s">
        <v>56</v>
      </c>
      <c r="F55" s="44">
        <v>4800</v>
      </c>
      <c r="G55" s="44">
        <v>63</v>
      </c>
      <c r="H55" s="44">
        <v>44</v>
      </c>
      <c r="I55" s="45">
        <v>295</v>
      </c>
      <c r="J55" s="42" t="s">
        <v>370</v>
      </c>
      <c r="K55" s="40">
        <f>ROW()</f>
        <v>55</v>
      </c>
      <c r="Q55" s="40"/>
      <c r="R55" s="41"/>
      <c r="S55" s="42"/>
      <c r="T55" s="43"/>
      <c r="U55" s="44"/>
      <c r="V55" s="44"/>
      <c r="W55" s="44"/>
      <c r="X55" s="49"/>
      <c r="Y55" s="42"/>
      <c r="Z55" s="40"/>
    </row>
    <row r="56" spans="2:26" x14ac:dyDescent="0.4">
      <c r="B56" s="40">
        <f>Tableau1[[#This Row],[Place]]-4</f>
        <v>52</v>
      </c>
      <c r="C56" s="41" t="s">
        <v>10</v>
      </c>
      <c r="D56" s="42" t="s">
        <v>135</v>
      </c>
      <c r="E56" s="43" t="s">
        <v>41</v>
      </c>
      <c r="F56" s="44">
        <v>5100</v>
      </c>
      <c r="G56" s="44">
        <v>63</v>
      </c>
      <c r="H56" s="44">
        <v>44</v>
      </c>
      <c r="I56" s="45">
        <v>295</v>
      </c>
      <c r="J56" s="42" t="s">
        <v>370</v>
      </c>
      <c r="K56" s="40">
        <f>ROW()</f>
        <v>56</v>
      </c>
      <c r="Q56" s="40"/>
      <c r="R56" s="41"/>
      <c r="S56" s="42"/>
      <c r="T56" s="43"/>
      <c r="U56" s="44"/>
      <c r="V56" s="44"/>
      <c r="W56" s="44"/>
      <c r="X56" s="49"/>
      <c r="Y56" s="42"/>
      <c r="Z56" s="40"/>
    </row>
    <row r="57" spans="2:26" x14ac:dyDescent="0.4">
      <c r="B57" s="40">
        <f>Tableau1[[#This Row],[Place]]-4</f>
        <v>53</v>
      </c>
      <c r="C57" s="41" t="s">
        <v>10</v>
      </c>
      <c r="D57" s="42" t="s">
        <v>135</v>
      </c>
      <c r="E57" s="43" t="s">
        <v>57</v>
      </c>
      <c r="F57" s="44">
        <v>5400</v>
      </c>
      <c r="G57" s="44">
        <v>63</v>
      </c>
      <c r="H57" s="44">
        <v>44</v>
      </c>
      <c r="I57" s="45">
        <v>295</v>
      </c>
      <c r="J57" s="42" t="s">
        <v>370</v>
      </c>
      <c r="K57" s="40">
        <f>ROW()</f>
        <v>57</v>
      </c>
      <c r="Q57" s="40"/>
      <c r="R57" s="41"/>
      <c r="S57" s="42"/>
      <c r="T57" s="43"/>
      <c r="U57" s="44"/>
      <c r="V57" s="44"/>
      <c r="W57" s="44"/>
      <c r="X57" s="49"/>
      <c r="Y57" s="42"/>
      <c r="Z57" s="40"/>
    </row>
    <row r="58" spans="2:26" x14ac:dyDescent="0.4">
      <c r="B58" s="40">
        <f>Tableau1[[#This Row],[Place]]-4</f>
        <v>54</v>
      </c>
      <c r="C58" s="41" t="s">
        <v>10</v>
      </c>
      <c r="D58" s="42" t="s">
        <v>135</v>
      </c>
      <c r="E58" s="43" t="s">
        <v>58</v>
      </c>
      <c r="F58" s="44">
        <v>5700</v>
      </c>
      <c r="G58" s="44">
        <v>63</v>
      </c>
      <c r="H58" s="44">
        <v>44</v>
      </c>
      <c r="I58" s="45">
        <v>295</v>
      </c>
      <c r="J58" s="42" t="s">
        <v>370</v>
      </c>
      <c r="K58" s="40">
        <f>ROW()</f>
        <v>58</v>
      </c>
      <c r="Q58" s="40"/>
      <c r="R58" s="41"/>
      <c r="S58" s="42"/>
      <c r="T58" s="43"/>
      <c r="U58" s="44"/>
      <c r="V58" s="44"/>
      <c r="W58" s="44"/>
      <c r="X58" s="49"/>
      <c r="Y58" s="42"/>
      <c r="Z58" s="40"/>
    </row>
    <row r="59" spans="2:26" x14ac:dyDescent="0.4">
      <c r="B59" s="40">
        <f>Tableau1[[#This Row],[Place]]-4</f>
        <v>55</v>
      </c>
      <c r="C59" s="41" t="s">
        <v>10</v>
      </c>
      <c r="D59" s="42" t="s">
        <v>135</v>
      </c>
      <c r="E59" s="43" t="s">
        <v>89</v>
      </c>
      <c r="F59" s="44">
        <v>6000</v>
      </c>
      <c r="G59" s="44">
        <v>63</v>
      </c>
      <c r="H59" s="44">
        <v>44</v>
      </c>
      <c r="I59" s="45">
        <v>295</v>
      </c>
      <c r="J59" s="42" t="s">
        <v>370</v>
      </c>
      <c r="K59" s="40">
        <f>ROW()</f>
        <v>59</v>
      </c>
      <c r="Q59" s="40"/>
      <c r="R59" s="41"/>
      <c r="S59" s="42"/>
      <c r="T59" s="43"/>
      <c r="U59" s="44"/>
      <c r="V59" s="44"/>
      <c r="W59" s="44"/>
      <c r="X59" s="49"/>
      <c r="Y59" s="42"/>
      <c r="Z59" s="40"/>
    </row>
    <row r="60" spans="2:26" x14ac:dyDescent="0.4">
      <c r="B60" s="20">
        <f>Tableau1[[#This Row],[Place]]-4</f>
        <v>56</v>
      </c>
      <c r="C60" s="41" t="s">
        <v>10</v>
      </c>
      <c r="D60" s="42" t="s">
        <v>134</v>
      </c>
      <c r="E60" s="43" t="s">
        <v>19</v>
      </c>
      <c r="F60" s="44">
        <v>3000</v>
      </c>
      <c r="G60" s="44">
        <v>150</v>
      </c>
      <c r="H60" s="44">
        <v>50</v>
      </c>
      <c r="I60" s="49">
        <v>284.98</v>
      </c>
      <c r="J60" s="42" t="s">
        <v>370</v>
      </c>
      <c r="K60" s="20">
        <f>ROW()</f>
        <v>60</v>
      </c>
      <c r="Q60" s="40"/>
      <c r="R60" s="41"/>
      <c r="S60" s="42"/>
      <c r="T60" s="43"/>
      <c r="U60" s="44"/>
      <c r="V60" s="44"/>
      <c r="W60" s="44"/>
      <c r="X60" s="49"/>
      <c r="Y60" s="42"/>
      <c r="Z60" s="40"/>
    </row>
    <row r="61" spans="2:26" x14ac:dyDescent="0.4">
      <c r="B61" s="20">
        <f>Tableau1[[#This Row],[Place]]-4</f>
        <v>57</v>
      </c>
      <c r="C61" s="41" t="s">
        <v>10</v>
      </c>
      <c r="D61" s="42" t="s">
        <v>134</v>
      </c>
      <c r="E61" s="43" t="s">
        <v>17</v>
      </c>
      <c r="F61" s="44">
        <v>3300</v>
      </c>
      <c r="G61" s="44">
        <v>150</v>
      </c>
      <c r="H61" s="44">
        <v>50</v>
      </c>
      <c r="I61" s="49">
        <v>284.98</v>
      </c>
      <c r="J61" s="42" t="s">
        <v>370</v>
      </c>
      <c r="K61" s="20">
        <f>ROW()</f>
        <v>61</v>
      </c>
      <c r="Q61" s="40"/>
      <c r="R61" s="41"/>
      <c r="S61" s="42"/>
      <c r="T61" s="43"/>
      <c r="U61" s="44"/>
      <c r="V61" s="44"/>
      <c r="W61" s="44"/>
      <c r="X61" s="49"/>
      <c r="Y61" s="42"/>
      <c r="Z61" s="40"/>
    </row>
    <row r="62" spans="2:26" x14ac:dyDescent="0.4">
      <c r="B62" s="20">
        <f>Tableau1[[#This Row],[Place]]-4</f>
        <v>58</v>
      </c>
      <c r="C62" s="41" t="s">
        <v>10</v>
      </c>
      <c r="D62" s="42" t="s">
        <v>134</v>
      </c>
      <c r="E62" s="43" t="s">
        <v>16</v>
      </c>
      <c r="F62" s="44">
        <v>3600</v>
      </c>
      <c r="G62" s="44">
        <v>150</v>
      </c>
      <c r="H62" s="44">
        <v>50</v>
      </c>
      <c r="I62" s="49">
        <v>284.98</v>
      </c>
      <c r="J62" s="42" t="s">
        <v>370</v>
      </c>
      <c r="K62" s="20">
        <f>ROW()</f>
        <v>62</v>
      </c>
      <c r="Q62" s="40"/>
      <c r="R62" s="41"/>
      <c r="S62" s="42"/>
      <c r="T62" s="43"/>
      <c r="U62" s="44"/>
      <c r="V62" s="44"/>
      <c r="W62" s="44"/>
      <c r="X62" s="49"/>
      <c r="Y62" s="42"/>
      <c r="Z62" s="40"/>
    </row>
    <row r="63" spans="2:26" x14ac:dyDescent="0.4">
      <c r="B63" s="20">
        <f>Tableau1[[#This Row],[Place]]-4</f>
        <v>59</v>
      </c>
      <c r="C63" s="41" t="s">
        <v>10</v>
      </c>
      <c r="D63" s="42" t="s">
        <v>134</v>
      </c>
      <c r="E63" s="43" t="s">
        <v>15</v>
      </c>
      <c r="F63" s="44">
        <v>3900</v>
      </c>
      <c r="G63" s="44">
        <v>150</v>
      </c>
      <c r="H63" s="44">
        <v>50</v>
      </c>
      <c r="I63" s="49">
        <v>284.98</v>
      </c>
      <c r="J63" s="42" t="s">
        <v>370</v>
      </c>
      <c r="K63" s="20">
        <f>ROW()</f>
        <v>63</v>
      </c>
      <c r="Q63" s="40"/>
      <c r="R63" s="41"/>
      <c r="S63" s="42"/>
      <c r="T63" s="43"/>
      <c r="U63" s="44"/>
      <c r="V63" s="44"/>
      <c r="W63" s="44"/>
      <c r="X63" s="49"/>
      <c r="Y63" s="42"/>
      <c r="Z63" s="40"/>
    </row>
    <row r="64" spans="2:26" x14ac:dyDescent="0.4">
      <c r="B64" s="20">
        <f>Tableau1[[#This Row],[Place]]-4</f>
        <v>60</v>
      </c>
      <c r="C64" s="41" t="s">
        <v>10</v>
      </c>
      <c r="D64" s="42" t="s">
        <v>134</v>
      </c>
      <c r="E64" s="43" t="s">
        <v>14</v>
      </c>
      <c r="F64" s="44">
        <v>4200</v>
      </c>
      <c r="G64" s="44">
        <v>150</v>
      </c>
      <c r="H64" s="44">
        <v>50</v>
      </c>
      <c r="I64" s="49">
        <v>284.98</v>
      </c>
      <c r="J64" s="42" t="s">
        <v>370</v>
      </c>
      <c r="K64" s="20">
        <f>ROW()</f>
        <v>64</v>
      </c>
      <c r="Q64" s="40"/>
      <c r="R64" s="41"/>
      <c r="S64" s="42"/>
      <c r="T64" s="43"/>
      <c r="U64" s="44"/>
      <c r="V64" s="44"/>
      <c r="W64" s="44"/>
      <c r="X64" s="49"/>
      <c r="Y64" s="42"/>
      <c r="Z64" s="40"/>
    </row>
    <row r="65" spans="2:26" x14ac:dyDescent="0.4">
      <c r="B65" s="20">
        <f>Tableau1[[#This Row],[Place]]-4</f>
        <v>61</v>
      </c>
      <c r="C65" s="41" t="s">
        <v>10</v>
      </c>
      <c r="D65" s="42" t="s">
        <v>134</v>
      </c>
      <c r="E65" s="43" t="s">
        <v>13</v>
      </c>
      <c r="F65" s="44">
        <v>4500</v>
      </c>
      <c r="G65" s="44">
        <v>150</v>
      </c>
      <c r="H65" s="44">
        <v>50</v>
      </c>
      <c r="I65" s="49">
        <v>284.98</v>
      </c>
      <c r="J65" s="42" t="s">
        <v>370</v>
      </c>
      <c r="K65" s="20">
        <f>ROW()</f>
        <v>65</v>
      </c>
      <c r="Q65" s="40"/>
      <c r="R65" s="41"/>
      <c r="S65" s="42"/>
      <c r="T65" s="43"/>
      <c r="U65" s="44"/>
      <c r="V65" s="44"/>
      <c r="W65" s="44"/>
      <c r="X65" s="49"/>
      <c r="Y65" s="42"/>
      <c r="Z65" s="40"/>
    </row>
    <row r="66" spans="2:26" x14ac:dyDescent="0.4">
      <c r="B66" s="20">
        <f>Tableau1[[#This Row],[Place]]-4</f>
        <v>62</v>
      </c>
      <c r="C66" s="41" t="s">
        <v>10</v>
      </c>
      <c r="D66" s="42" t="s">
        <v>134</v>
      </c>
      <c r="E66" s="43" t="s">
        <v>62</v>
      </c>
      <c r="F66" s="44">
        <v>4800</v>
      </c>
      <c r="G66" s="44">
        <v>150</v>
      </c>
      <c r="H66" s="44">
        <v>50</v>
      </c>
      <c r="I66" s="49">
        <v>284.98</v>
      </c>
      <c r="J66" s="42" t="s">
        <v>370</v>
      </c>
      <c r="K66" s="20">
        <f>ROW()</f>
        <v>66</v>
      </c>
      <c r="Q66" s="40"/>
      <c r="R66" s="41"/>
      <c r="S66" s="42"/>
      <c r="T66" s="43"/>
      <c r="U66" s="44"/>
      <c r="V66" s="44"/>
      <c r="W66" s="44"/>
      <c r="X66" s="49"/>
      <c r="Y66" s="42"/>
      <c r="Z66" s="40"/>
    </row>
    <row r="67" spans="2:26" x14ac:dyDescent="0.4">
      <c r="B67" s="20">
        <f>Tableau1[[#This Row],[Place]]-4</f>
        <v>63</v>
      </c>
      <c r="C67" s="41" t="s">
        <v>10</v>
      </c>
      <c r="D67" s="42" t="s">
        <v>134</v>
      </c>
      <c r="E67" s="43" t="s">
        <v>12</v>
      </c>
      <c r="F67" s="44">
        <v>5100</v>
      </c>
      <c r="G67" s="44">
        <v>150</v>
      </c>
      <c r="H67" s="44">
        <v>50</v>
      </c>
      <c r="I67" s="49">
        <v>284.98</v>
      </c>
      <c r="J67" s="42" t="s">
        <v>370</v>
      </c>
      <c r="K67" s="40">
        <f>ROW()</f>
        <v>67</v>
      </c>
      <c r="Q67" s="40"/>
      <c r="R67" s="41"/>
      <c r="S67" s="42"/>
      <c r="T67" s="43"/>
      <c r="U67" s="44"/>
      <c r="V67" s="44"/>
      <c r="W67" s="44"/>
      <c r="X67" s="49"/>
      <c r="Y67" s="42"/>
      <c r="Z67" s="40"/>
    </row>
    <row r="68" spans="2:26" x14ac:dyDescent="0.4">
      <c r="B68" s="40">
        <f>Tableau1[[#This Row],[Place]]-4</f>
        <v>64</v>
      </c>
      <c r="C68" s="41" t="s">
        <v>10</v>
      </c>
      <c r="D68" s="42" t="s">
        <v>134</v>
      </c>
      <c r="E68" s="43" t="s">
        <v>59</v>
      </c>
      <c r="F68" s="44">
        <v>5400</v>
      </c>
      <c r="G68" s="44">
        <v>150</v>
      </c>
      <c r="H68" s="44">
        <v>50</v>
      </c>
      <c r="I68" s="49">
        <v>284.98</v>
      </c>
      <c r="J68" s="42" t="s">
        <v>370</v>
      </c>
      <c r="K68" s="40">
        <f>ROW()</f>
        <v>68</v>
      </c>
      <c r="Q68" s="20"/>
      <c r="R68" s="41"/>
      <c r="S68" s="42"/>
      <c r="T68" s="43"/>
      <c r="U68" s="44"/>
      <c r="V68" s="44"/>
      <c r="W68" s="44"/>
      <c r="X68" s="49"/>
      <c r="Y68" s="42"/>
      <c r="Z68" s="40"/>
    </row>
    <row r="69" spans="2:26" x14ac:dyDescent="0.4">
      <c r="B69" s="40">
        <f>Tableau1[[#This Row],[Place]]-4</f>
        <v>65</v>
      </c>
      <c r="C69" s="41" t="s">
        <v>10</v>
      </c>
      <c r="D69" s="42" t="s">
        <v>134</v>
      </c>
      <c r="E69" s="43" t="s">
        <v>60</v>
      </c>
      <c r="F69" s="44">
        <v>5700</v>
      </c>
      <c r="G69" s="44">
        <v>150</v>
      </c>
      <c r="H69" s="44">
        <v>50</v>
      </c>
      <c r="I69" s="49">
        <v>284.98</v>
      </c>
      <c r="J69" s="42" t="s">
        <v>370</v>
      </c>
      <c r="K69" s="40">
        <f>ROW()</f>
        <v>69</v>
      </c>
      <c r="Q69" s="20"/>
      <c r="R69" s="41"/>
      <c r="S69" s="42"/>
      <c r="T69" s="43"/>
      <c r="U69" s="44"/>
      <c r="V69" s="44"/>
      <c r="W69" s="44"/>
      <c r="X69" s="49"/>
      <c r="Y69" s="42"/>
      <c r="Z69" s="40"/>
    </row>
    <row r="70" spans="2:26" x14ac:dyDescent="0.4">
      <c r="B70" s="20">
        <f>Tableau1[[#This Row],[Place]]-4</f>
        <v>66</v>
      </c>
      <c r="C70" s="41" t="s">
        <v>10</v>
      </c>
      <c r="D70" s="42" t="s">
        <v>134</v>
      </c>
      <c r="E70" s="43" t="s">
        <v>61</v>
      </c>
      <c r="F70" s="44">
        <v>6000</v>
      </c>
      <c r="G70" s="44">
        <v>150</v>
      </c>
      <c r="H70" s="44">
        <v>50</v>
      </c>
      <c r="I70" s="49">
        <v>284.98</v>
      </c>
      <c r="J70" s="42" t="s">
        <v>370</v>
      </c>
      <c r="K70" s="40">
        <f>ROW()</f>
        <v>70</v>
      </c>
      <c r="Q70" s="20"/>
      <c r="R70" s="41"/>
      <c r="S70" s="42"/>
      <c r="T70" s="43"/>
      <c r="U70" s="44"/>
      <c r="V70" s="44"/>
      <c r="W70" s="44"/>
      <c r="X70" s="49"/>
      <c r="Y70" s="42"/>
      <c r="Z70" s="40"/>
    </row>
    <row r="71" spans="2:26" x14ac:dyDescent="0.4">
      <c r="B71" s="40">
        <f>Tableau1[[#This Row],[Place]]-4</f>
        <v>67</v>
      </c>
      <c r="C71" s="41" t="s">
        <v>10</v>
      </c>
      <c r="D71" s="42" t="s">
        <v>134</v>
      </c>
      <c r="E71" s="43" t="s">
        <v>90</v>
      </c>
      <c r="F71" s="44">
        <v>3000</v>
      </c>
      <c r="G71" s="44">
        <v>175</v>
      </c>
      <c r="H71" s="44">
        <v>63</v>
      </c>
      <c r="I71" s="49">
        <v>284.98</v>
      </c>
      <c r="J71" s="42" t="s">
        <v>370</v>
      </c>
      <c r="K71" s="40">
        <f>ROW()</f>
        <v>71</v>
      </c>
      <c r="Q71" s="20"/>
      <c r="R71" s="41"/>
      <c r="S71" s="42"/>
      <c r="T71" s="43"/>
      <c r="U71" s="44"/>
      <c r="V71" s="44"/>
      <c r="W71" s="44"/>
      <c r="X71" s="49"/>
      <c r="Y71" s="42"/>
      <c r="Z71" s="40"/>
    </row>
    <row r="72" spans="2:26" x14ac:dyDescent="0.4">
      <c r="B72" s="40">
        <f>Tableau1[[#This Row],[Place]]-4</f>
        <v>68</v>
      </c>
      <c r="C72" s="41" t="s">
        <v>10</v>
      </c>
      <c r="D72" s="42" t="s">
        <v>134</v>
      </c>
      <c r="E72" s="43" t="s">
        <v>91</v>
      </c>
      <c r="F72" s="44">
        <v>3300</v>
      </c>
      <c r="G72" s="44">
        <v>175</v>
      </c>
      <c r="H72" s="44">
        <v>63</v>
      </c>
      <c r="I72" s="49">
        <v>284.98</v>
      </c>
      <c r="J72" s="42" t="s">
        <v>370</v>
      </c>
      <c r="K72" s="40">
        <f>ROW()</f>
        <v>72</v>
      </c>
      <c r="Q72" s="20"/>
      <c r="R72" s="41"/>
      <c r="S72" s="42"/>
      <c r="T72" s="43"/>
      <c r="U72" s="44"/>
      <c r="V72" s="44"/>
      <c r="W72" s="44"/>
      <c r="X72" s="49"/>
      <c r="Y72" s="42"/>
      <c r="Z72" s="40"/>
    </row>
    <row r="73" spans="2:26" x14ac:dyDescent="0.4">
      <c r="B73" s="40">
        <f>Tableau1[[#This Row],[Place]]-4</f>
        <v>69</v>
      </c>
      <c r="C73" s="41" t="s">
        <v>10</v>
      </c>
      <c r="D73" s="42" t="s">
        <v>134</v>
      </c>
      <c r="E73" s="43" t="s">
        <v>92</v>
      </c>
      <c r="F73" s="44">
        <v>3600</v>
      </c>
      <c r="G73" s="44">
        <v>175</v>
      </c>
      <c r="H73" s="44">
        <v>63</v>
      </c>
      <c r="I73" s="49">
        <v>284.98</v>
      </c>
      <c r="J73" s="42" t="s">
        <v>370</v>
      </c>
      <c r="K73" s="40">
        <f>ROW()</f>
        <v>73</v>
      </c>
      <c r="Q73" s="20"/>
      <c r="R73" s="41"/>
      <c r="S73" s="42"/>
      <c r="T73" s="43"/>
      <c r="U73" s="44"/>
      <c r="V73" s="44"/>
      <c r="W73" s="44"/>
      <c r="X73" s="49"/>
      <c r="Y73" s="42"/>
      <c r="Z73" s="40"/>
    </row>
    <row r="74" spans="2:26" x14ac:dyDescent="0.4">
      <c r="B74" s="40">
        <f>Tableau1[[#This Row],[Place]]-4</f>
        <v>70</v>
      </c>
      <c r="C74" s="41" t="s">
        <v>10</v>
      </c>
      <c r="D74" s="42" t="s">
        <v>134</v>
      </c>
      <c r="E74" s="43" t="s">
        <v>93</v>
      </c>
      <c r="F74" s="44">
        <v>3900</v>
      </c>
      <c r="G74" s="44">
        <v>175</v>
      </c>
      <c r="H74" s="44">
        <v>63</v>
      </c>
      <c r="I74" s="49">
        <v>284.98</v>
      </c>
      <c r="J74" s="42" t="s">
        <v>370</v>
      </c>
      <c r="K74" s="40">
        <f>ROW()</f>
        <v>74</v>
      </c>
      <c r="Q74" s="20"/>
      <c r="R74" s="41"/>
      <c r="S74" s="42"/>
      <c r="T74" s="43"/>
      <c r="U74" s="44"/>
      <c r="V74" s="44"/>
      <c r="W74" s="44"/>
      <c r="X74" s="49"/>
      <c r="Y74" s="42"/>
      <c r="Z74" s="40"/>
    </row>
    <row r="75" spans="2:26" x14ac:dyDescent="0.4">
      <c r="B75" s="40">
        <f>Tableau1[[#This Row],[Place]]-4</f>
        <v>71</v>
      </c>
      <c r="C75" s="41" t="s">
        <v>10</v>
      </c>
      <c r="D75" s="42" t="s">
        <v>134</v>
      </c>
      <c r="E75" s="43" t="s">
        <v>94</v>
      </c>
      <c r="F75" s="44">
        <v>4200</v>
      </c>
      <c r="G75" s="44">
        <v>175</v>
      </c>
      <c r="H75" s="44">
        <v>63</v>
      </c>
      <c r="I75" s="49">
        <v>284.98</v>
      </c>
      <c r="J75" s="42" t="s">
        <v>370</v>
      </c>
      <c r="K75" s="40">
        <f>ROW()</f>
        <v>75</v>
      </c>
      <c r="Q75" s="20"/>
      <c r="R75" s="41"/>
      <c r="S75" s="42"/>
      <c r="T75" s="43"/>
      <c r="U75" s="44"/>
      <c r="V75" s="44"/>
      <c r="W75" s="44"/>
      <c r="X75" s="49"/>
      <c r="Y75" s="42"/>
      <c r="Z75" s="40"/>
    </row>
    <row r="76" spans="2:26" x14ac:dyDescent="0.4">
      <c r="B76" s="40">
        <f>Tableau1[[#This Row],[Place]]-4</f>
        <v>72</v>
      </c>
      <c r="C76" s="41" t="s">
        <v>10</v>
      </c>
      <c r="D76" s="42" t="s">
        <v>134</v>
      </c>
      <c r="E76" s="43" t="s">
        <v>95</v>
      </c>
      <c r="F76" s="44">
        <v>4500</v>
      </c>
      <c r="G76" s="44">
        <v>175</v>
      </c>
      <c r="H76" s="44">
        <v>63</v>
      </c>
      <c r="I76" s="49">
        <v>284.98</v>
      </c>
      <c r="J76" s="42" t="s">
        <v>370</v>
      </c>
      <c r="K76" s="40">
        <f>ROW()</f>
        <v>76</v>
      </c>
      <c r="Q76" s="40"/>
      <c r="R76" s="41"/>
      <c r="S76" s="42"/>
      <c r="T76" s="43"/>
      <c r="U76" s="44"/>
      <c r="V76" s="44"/>
      <c r="W76" s="44"/>
      <c r="X76" s="45"/>
      <c r="Y76" s="42"/>
      <c r="Z76" s="40"/>
    </row>
    <row r="77" spans="2:26" x14ac:dyDescent="0.4">
      <c r="B77" s="40">
        <f>Tableau1[[#This Row],[Place]]-4</f>
        <v>73</v>
      </c>
      <c r="C77" s="41" t="s">
        <v>10</v>
      </c>
      <c r="D77" s="42" t="s">
        <v>134</v>
      </c>
      <c r="E77" s="43" t="s">
        <v>96</v>
      </c>
      <c r="F77" s="44">
        <v>4800</v>
      </c>
      <c r="G77" s="44">
        <v>175</v>
      </c>
      <c r="H77" s="44">
        <v>63</v>
      </c>
      <c r="I77" s="49">
        <v>284.98</v>
      </c>
      <c r="J77" s="42" t="s">
        <v>370</v>
      </c>
      <c r="K77" s="40">
        <f>ROW()</f>
        <v>77</v>
      </c>
      <c r="Q77" s="40"/>
      <c r="R77" s="41"/>
      <c r="S77" s="42"/>
      <c r="T77" s="43"/>
      <c r="U77" s="44"/>
      <c r="V77" s="44"/>
      <c r="W77" s="44"/>
      <c r="X77" s="45"/>
      <c r="Y77" s="42"/>
      <c r="Z77" s="40"/>
    </row>
    <row r="78" spans="2:26" x14ac:dyDescent="0.4">
      <c r="B78" s="40">
        <f>Tableau1[[#This Row],[Place]]-4</f>
        <v>74</v>
      </c>
      <c r="C78" s="41" t="s">
        <v>10</v>
      </c>
      <c r="D78" s="42" t="s">
        <v>134</v>
      </c>
      <c r="E78" s="43" t="s">
        <v>97</v>
      </c>
      <c r="F78" s="44">
        <v>5100</v>
      </c>
      <c r="G78" s="44">
        <v>175</v>
      </c>
      <c r="H78" s="44">
        <v>63</v>
      </c>
      <c r="I78" s="49">
        <v>284.98</v>
      </c>
      <c r="J78" s="42" t="s">
        <v>370</v>
      </c>
      <c r="K78" s="40">
        <f>ROW()</f>
        <v>78</v>
      </c>
      <c r="Q78" s="40"/>
      <c r="R78" s="41"/>
      <c r="S78" s="42"/>
      <c r="T78" s="43"/>
      <c r="U78" s="44"/>
      <c r="V78" s="44"/>
      <c r="W78" s="44"/>
      <c r="X78" s="45"/>
      <c r="Y78" s="42"/>
      <c r="Z78" s="40"/>
    </row>
    <row r="79" spans="2:26" x14ac:dyDescent="0.4">
      <c r="B79" s="40">
        <f>Tableau1[[#This Row],[Place]]-4</f>
        <v>75</v>
      </c>
      <c r="C79" s="41" t="s">
        <v>10</v>
      </c>
      <c r="D79" s="42" t="s">
        <v>134</v>
      </c>
      <c r="E79" s="43" t="s">
        <v>98</v>
      </c>
      <c r="F79" s="44">
        <v>5400</v>
      </c>
      <c r="G79" s="44">
        <v>175</v>
      </c>
      <c r="H79" s="44">
        <v>63</v>
      </c>
      <c r="I79" s="49">
        <v>284.98</v>
      </c>
      <c r="J79" s="42" t="s">
        <v>370</v>
      </c>
      <c r="K79" s="40">
        <f>ROW()</f>
        <v>79</v>
      </c>
      <c r="Q79" s="40"/>
      <c r="R79" s="41"/>
      <c r="S79" s="42"/>
      <c r="T79" s="43"/>
      <c r="U79" s="44"/>
      <c r="V79" s="44"/>
      <c r="W79" s="44"/>
      <c r="X79" s="45"/>
      <c r="Y79" s="42"/>
      <c r="Z79" s="40"/>
    </row>
    <row r="80" spans="2:26" x14ac:dyDescent="0.4">
      <c r="B80" s="40">
        <f>Tableau1[[#This Row],[Place]]-4</f>
        <v>76</v>
      </c>
      <c r="C80" s="41" t="s">
        <v>10</v>
      </c>
      <c r="D80" s="42" t="s">
        <v>134</v>
      </c>
      <c r="E80" s="43" t="s">
        <v>99</v>
      </c>
      <c r="F80" s="44">
        <v>5700</v>
      </c>
      <c r="G80" s="44">
        <v>175</v>
      </c>
      <c r="H80" s="44">
        <v>63</v>
      </c>
      <c r="I80" s="49">
        <v>284.98</v>
      </c>
      <c r="J80" s="42" t="s">
        <v>370</v>
      </c>
      <c r="K80" s="40">
        <f>ROW()</f>
        <v>80</v>
      </c>
      <c r="Q80" s="40"/>
      <c r="R80" s="41"/>
      <c r="S80" s="42"/>
      <c r="T80" s="43"/>
      <c r="U80" s="44"/>
      <c r="V80" s="44"/>
      <c r="W80" s="44"/>
      <c r="X80" s="56"/>
      <c r="Y80" s="42"/>
      <c r="Z80" s="40"/>
    </row>
    <row r="81" spans="2:26" x14ac:dyDescent="0.4">
      <c r="B81" s="40">
        <f>Tableau1[[#This Row],[Place]]-4</f>
        <v>77</v>
      </c>
      <c r="C81" s="41" t="s">
        <v>10</v>
      </c>
      <c r="D81" s="42" t="s">
        <v>134</v>
      </c>
      <c r="E81" s="43" t="s">
        <v>100</v>
      </c>
      <c r="F81" s="44">
        <v>6000</v>
      </c>
      <c r="G81" s="44">
        <v>175</v>
      </c>
      <c r="H81" s="44">
        <v>63</v>
      </c>
      <c r="I81" s="49">
        <v>284.98</v>
      </c>
      <c r="J81" s="42" t="s">
        <v>370</v>
      </c>
      <c r="K81" s="40">
        <f>ROW()</f>
        <v>81</v>
      </c>
      <c r="Q81" s="40"/>
      <c r="R81" s="53"/>
      <c r="S81" s="46"/>
      <c r="T81" s="47"/>
      <c r="U81" s="48"/>
      <c r="V81" s="48"/>
      <c r="W81" s="48"/>
      <c r="X81" s="58"/>
      <c r="Y81" s="46"/>
      <c r="Z81" s="40"/>
    </row>
    <row r="82" spans="2:26" x14ac:dyDescent="0.4">
      <c r="B82" s="40">
        <f>Tableau1[[#This Row],[Place]]-4</f>
        <v>78</v>
      </c>
      <c r="C82" s="41" t="s">
        <v>10</v>
      </c>
      <c r="D82" s="42" t="s">
        <v>136</v>
      </c>
      <c r="E82" s="43" t="s">
        <v>54</v>
      </c>
      <c r="F82" s="44">
        <v>3000</v>
      </c>
      <c r="G82" s="44">
        <v>200</v>
      </c>
      <c r="H82" s="44">
        <v>75</v>
      </c>
      <c r="I82" s="49">
        <v>284.98</v>
      </c>
      <c r="J82" s="42" t="s">
        <v>370</v>
      </c>
      <c r="K82" s="40">
        <f>ROW()</f>
        <v>82</v>
      </c>
      <c r="Q82" s="20"/>
      <c r="R82" s="53"/>
      <c r="S82" s="46"/>
      <c r="T82" s="47"/>
      <c r="U82" s="48"/>
      <c r="V82" s="48"/>
      <c r="W82" s="48"/>
      <c r="X82" s="45"/>
      <c r="Y82" s="42"/>
      <c r="Z82" s="40"/>
    </row>
    <row r="83" spans="2:26" x14ac:dyDescent="0.4">
      <c r="B83" s="40">
        <f>Tableau1[[#This Row],[Place]]-4</f>
        <v>79</v>
      </c>
      <c r="C83" s="41" t="s">
        <v>10</v>
      </c>
      <c r="D83" s="42" t="s">
        <v>136</v>
      </c>
      <c r="E83" s="43" t="s">
        <v>53</v>
      </c>
      <c r="F83" s="44">
        <v>3300</v>
      </c>
      <c r="G83" s="44">
        <v>200</v>
      </c>
      <c r="H83" s="44">
        <v>75</v>
      </c>
      <c r="I83" s="49">
        <v>284.98</v>
      </c>
      <c r="J83" s="42" t="s">
        <v>370</v>
      </c>
      <c r="K83" s="40">
        <f>ROW()</f>
        <v>83</v>
      </c>
      <c r="Q83" s="20"/>
      <c r="R83" s="41"/>
      <c r="S83" s="46"/>
      <c r="T83" s="47"/>
      <c r="U83" s="48"/>
      <c r="V83" s="48"/>
      <c r="W83" s="59"/>
      <c r="X83" s="45"/>
      <c r="Y83" s="42"/>
      <c r="Z83" s="40"/>
    </row>
    <row r="84" spans="2:26" x14ac:dyDescent="0.4">
      <c r="B84" s="40">
        <f>Tableau1[[#This Row],[Place]]-4</f>
        <v>80</v>
      </c>
      <c r="C84" s="41" t="s">
        <v>10</v>
      </c>
      <c r="D84" s="42" t="s">
        <v>136</v>
      </c>
      <c r="E84" s="43" t="s">
        <v>52</v>
      </c>
      <c r="F84" s="44">
        <v>3600</v>
      </c>
      <c r="G84" s="44">
        <v>200</v>
      </c>
      <c r="H84" s="44">
        <v>75</v>
      </c>
      <c r="I84" s="49">
        <v>284.98</v>
      </c>
      <c r="J84" s="42" t="s">
        <v>370</v>
      </c>
      <c r="K84" s="40">
        <f>ROW()</f>
        <v>84</v>
      </c>
      <c r="Q84" s="20"/>
      <c r="R84" s="41"/>
      <c r="S84" s="46"/>
      <c r="T84" s="47"/>
      <c r="U84" s="44"/>
      <c r="V84" s="48"/>
      <c r="W84" s="59"/>
      <c r="X84" s="45"/>
      <c r="Y84" s="42"/>
      <c r="Z84" s="40"/>
    </row>
    <row r="85" spans="2:26" x14ac:dyDescent="0.4">
      <c r="B85" s="40">
        <f>Tableau1[[#This Row],[Place]]-4</f>
        <v>81</v>
      </c>
      <c r="C85" s="41" t="s">
        <v>10</v>
      </c>
      <c r="D85" s="42" t="s">
        <v>136</v>
      </c>
      <c r="E85" s="43" t="s">
        <v>51</v>
      </c>
      <c r="F85" s="44">
        <v>3900</v>
      </c>
      <c r="G85" s="44">
        <v>200</v>
      </c>
      <c r="H85" s="44">
        <v>75</v>
      </c>
      <c r="I85" s="49">
        <v>284.98</v>
      </c>
      <c r="J85" s="42" t="s">
        <v>370</v>
      </c>
      <c r="K85" s="40">
        <f>ROW()</f>
        <v>85</v>
      </c>
      <c r="Q85" s="20"/>
      <c r="R85" s="41"/>
      <c r="S85" s="46"/>
      <c r="T85" s="47"/>
      <c r="U85" s="48"/>
      <c r="V85" s="48"/>
      <c r="W85" s="59"/>
      <c r="X85" s="45"/>
      <c r="Y85" s="42"/>
      <c r="Z85" s="40"/>
    </row>
    <row r="86" spans="2:26" x14ac:dyDescent="0.4">
      <c r="B86" s="40">
        <f>Tableau1[[#This Row],[Place]]-4</f>
        <v>82</v>
      </c>
      <c r="C86" s="41" t="s">
        <v>10</v>
      </c>
      <c r="D86" s="42" t="s">
        <v>136</v>
      </c>
      <c r="E86" s="43" t="s">
        <v>50</v>
      </c>
      <c r="F86" s="44">
        <v>4200</v>
      </c>
      <c r="G86" s="44">
        <v>200</v>
      </c>
      <c r="H86" s="44">
        <v>75</v>
      </c>
      <c r="I86" s="49">
        <v>284.98</v>
      </c>
      <c r="J86" s="42" t="s">
        <v>370</v>
      </c>
      <c r="K86" s="40">
        <f>ROW()</f>
        <v>86</v>
      </c>
      <c r="Q86" s="20"/>
      <c r="R86" s="41"/>
      <c r="S86" s="46"/>
      <c r="T86" s="47"/>
      <c r="U86" s="44"/>
      <c r="V86" s="48"/>
      <c r="W86" s="59"/>
      <c r="X86" s="45"/>
      <c r="Y86" s="42"/>
      <c r="Z86" s="40"/>
    </row>
    <row r="87" spans="2:26" x14ac:dyDescent="0.4">
      <c r="B87" s="40">
        <f>Tableau1[[#This Row],[Place]]-4</f>
        <v>83</v>
      </c>
      <c r="C87" s="41" t="s">
        <v>10</v>
      </c>
      <c r="D87" s="42" t="s">
        <v>136</v>
      </c>
      <c r="E87" s="43" t="s">
        <v>49</v>
      </c>
      <c r="F87" s="44">
        <v>4500</v>
      </c>
      <c r="G87" s="44">
        <v>200</v>
      </c>
      <c r="H87" s="44">
        <v>75</v>
      </c>
      <c r="I87" s="49">
        <v>284.98</v>
      </c>
      <c r="J87" s="42" t="s">
        <v>370</v>
      </c>
      <c r="K87" s="40">
        <f>ROW()</f>
        <v>87</v>
      </c>
      <c r="Q87" s="20"/>
      <c r="R87" s="41"/>
      <c r="S87" s="46"/>
      <c r="T87" s="47"/>
      <c r="U87" s="48"/>
      <c r="V87" s="48"/>
      <c r="W87" s="59"/>
      <c r="X87" s="45"/>
      <c r="Y87" s="42"/>
      <c r="Z87" s="40"/>
    </row>
    <row r="88" spans="2:26" x14ac:dyDescent="0.4">
      <c r="B88" s="40">
        <f>Tableau1[[#This Row],[Place]]-4</f>
        <v>84</v>
      </c>
      <c r="C88" s="41" t="s">
        <v>10</v>
      </c>
      <c r="D88" s="42" t="s">
        <v>136</v>
      </c>
      <c r="E88" s="43" t="s">
        <v>55</v>
      </c>
      <c r="F88" s="44">
        <v>4800</v>
      </c>
      <c r="G88" s="44">
        <v>200</v>
      </c>
      <c r="H88" s="44">
        <v>75</v>
      </c>
      <c r="I88" s="49">
        <v>284.98</v>
      </c>
      <c r="J88" s="42" t="s">
        <v>370</v>
      </c>
      <c r="K88" s="40">
        <f>ROW()</f>
        <v>88</v>
      </c>
      <c r="Q88" s="20"/>
      <c r="R88" s="41"/>
      <c r="S88" s="46"/>
      <c r="T88" s="47"/>
      <c r="U88" s="44"/>
      <c r="V88" s="48"/>
      <c r="W88" s="59"/>
      <c r="X88" s="45"/>
      <c r="Y88" s="42"/>
      <c r="Z88" s="40"/>
    </row>
    <row r="89" spans="2:26" x14ac:dyDescent="0.4">
      <c r="B89" s="40">
        <f>Tableau1[[#This Row],[Place]]-4</f>
        <v>85</v>
      </c>
      <c r="C89" s="41" t="s">
        <v>10</v>
      </c>
      <c r="D89" s="42" t="s">
        <v>136</v>
      </c>
      <c r="E89" s="43" t="s">
        <v>48</v>
      </c>
      <c r="F89" s="44">
        <v>5100</v>
      </c>
      <c r="G89" s="44">
        <v>200</v>
      </c>
      <c r="H89" s="44">
        <v>75</v>
      </c>
      <c r="I89" s="49">
        <v>284.98</v>
      </c>
      <c r="J89" s="42" t="s">
        <v>370</v>
      </c>
      <c r="K89" s="40">
        <f>ROW()</f>
        <v>89</v>
      </c>
      <c r="Q89" s="20"/>
      <c r="R89" s="41"/>
      <c r="S89" s="46"/>
      <c r="T89" s="47"/>
      <c r="U89" s="48"/>
      <c r="V89" s="48"/>
      <c r="W89" s="59"/>
      <c r="X89" s="45"/>
      <c r="Y89" s="42"/>
      <c r="Z89" s="40"/>
    </row>
    <row r="90" spans="2:26" x14ac:dyDescent="0.4">
      <c r="B90" s="40">
        <f>Tableau1[[#This Row],[Place]]-4</f>
        <v>86</v>
      </c>
      <c r="C90" s="41" t="s">
        <v>10</v>
      </c>
      <c r="D90" s="42" t="s">
        <v>136</v>
      </c>
      <c r="E90" s="43" t="s">
        <v>63</v>
      </c>
      <c r="F90" s="44">
        <v>5400</v>
      </c>
      <c r="G90" s="44">
        <v>200</v>
      </c>
      <c r="H90" s="44">
        <v>75</v>
      </c>
      <c r="I90" s="49">
        <v>284.98</v>
      </c>
      <c r="J90" s="42" t="s">
        <v>370</v>
      </c>
      <c r="K90" s="40">
        <f>ROW()</f>
        <v>90</v>
      </c>
      <c r="Q90" s="20"/>
      <c r="R90" s="41"/>
      <c r="S90" s="46"/>
      <c r="T90" s="47"/>
      <c r="U90" s="44"/>
      <c r="V90" s="48"/>
      <c r="W90" s="59"/>
      <c r="X90" s="45"/>
      <c r="Y90" s="42"/>
      <c r="Z90" s="40"/>
    </row>
    <row r="91" spans="2:26" x14ac:dyDescent="0.4">
      <c r="B91" s="40">
        <f>Tableau1[[#This Row],[Place]]-4</f>
        <v>87</v>
      </c>
      <c r="C91" s="41" t="s">
        <v>10</v>
      </c>
      <c r="D91" s="42" t="s">
        <v>136</v>
      </c>
      <c r="E91" s="43" t="s">
        <v>64</v>
      </c>
      <c r="F91" s="44">
        <v>5700</v>
      </c>
      <c r="G91" s="44">
        <v>200</v>
      </c>
      <c r="H91" s="44">
        <v>75</v>
      </c>
      <c r="I91" s="49">
        <v>284.98</v>
      </c>
      <c r="J91" s="42" t="s">
        <v>370</v>
      </c>
      <c r="K91" s="40">
        <f>ROW()</f>
        <v>91</v>
      </c>
      <c r="Q91" s="20"/>
      <c r="R91" s="41"/>
      <c r="S91" s="46"/>
      <c r="T91" s="47"/>
      <c r="U91" s="48"/>
      <c r="V91" s="48"/>
      <c r="W91" s="59"/>
      <c r="X91" s="45"/>
      <c r="Y91" s="42"/>
      <c r="Z91" s="40"/>
    </row>
    <row r="92" spans="2:26" x14ac:dyDescent="0.4">
      <c r="B92" s="40">
        <f>Tableau1[[#This Row],[Place]]-4</f>
        <v>88</v>
      </c>
      <c r="C92" s="41" t="s">
        <v>10</v>
      </c>
      <c r="D92" s="42" t="s">
        <v>136</v>
      </c>
      <c r="E92" s="43" t="s">
        <v>65</v>
      </c>
      <c r="F92" s="44">
        <v>6000</v>
      </c>
      <c r="G92" s="44">
        <v>200</v>
      </c>
      <c r="H92" s="44">
        <v>75</v>
      </c>
      <c r="I92" s="49">
        <v>284.98</v>
      </c>
      <c r="J92" s="42" t="s">
        <v>370</v>
      </c>
      <c r="K92" s="40">
        <f>ROW()</f>
        <v>92</v>
      </c>
      <c r="Q92" s="20"/>
      <c r="R92" s="41"/>
      <c r="S92" s="46"/>
      <c r="T92" s="47"/>
      <c r="U92" s="44"/>
      <c r="V92" s="48"/>
      <c r="W92" s="59"/>
      <c r="X92" s="45"/>
      <c r="Y92" s="42"/>
      <c r="Z92" s="40"/>
    </row>
    <row r="93" spans="2:26" x14ac:dyDescent="0.4">
      <c r="B93" s="20">
        <f>Tableau1[[#This Row],[Place]]-4</f>
        <v>89</v>
      </c>
      <c r="C93" s="41" t="s">
        <v>10</v>
      </c>
      <c r="D93" s="42" t="s">
        <v>136</v>
      </c>
      <c r="E93" s="43" t="s">
        <v>67</v>
      </c>
      <c r="F93" s="44">
        <v>3000</v>
      </c>
      <c r="G93" s="44">
        <v>225</v>
      </c>
      <c r="H93" s="44">
        <v>75</v>
      </c>
      <c r="I93" s="49">
        <v>284.98</v>
      </c>
      <c r="J93" s="42" t="s">
        <v>370</v>
      </c>
      <c r="K93" s="40">
        <f>ROW()</f>
        <v>93</v>
      </c>
      <c r="Q93" s="20"/>
      <c r="R93" s="41"/>
      <c r="S93" s="46"/>
      <c r="T93" s="47"/>
      <c r="U93" s="48"/>
      <c r="V93" s="48"/>
      <c r="W93" s="59"/>
      <c r="X93" s="45"/>
      <c r="Y93" s="42"/>
      <c r="Z93" s="40"/>
    </row>
    <row r="94" spans="2:26" x14ac:dyDescent="0.4">
      <c r="B94" s="20">
        <f>Tableau1[[#This Row],[Place]]-4</f>
        <v>90</v>
      </c>
      <c r="C94" s="41" t="s">
        <v>10</v>
      </c>
      <c r="D94" s="42" t="s">
        <v>136</v>
      </c>
      <c r="E94" s="43" t="s">
        <v>68</v>
      </c>
      <c r="F94" s="44">
        <v>3300</v>
      </c>
      <c r="G94" s="44">
        <v>225</v>
      </c>
      <c r="H94" s="44">
        <v>75</v>
      </c>
      <c r="I94" s="49">
        <v>284.98</v>
      </c>
      <c r="J94" s="42" t="s">
        <v>370</v>
      </c>
      <c r="K94" s="40">
        <f>ROW()</f>
        <v>94</v>
      </c>
      <c r="Q94" s="20"/>
      <c r="R94" s="41"/>
      <c r="S94" s="46"/>
      <c r="T94" s="47"/>
      <c r="U94" s="44"/>
      <c r="V94" s="48"/>
      <c r="W94" s="59"/>
      <c r="X94" s="45"/>
      <c r="Y94" s="42"/>
      <c r="Z94" s="40"/>
    </row>
    <row r="95" spans="2:26" x14ac:dyDescent="0.4">
      <c r="B95" s="20">
        <f>Tableau1[[#This Row],[Place]]-4</f>
        <v>91</v>
      </c>
      <c r="C95" s="41" t="s">
        <v>10</v>
      </c>
      <c r="D95" s="42" t="s">
        <v>136</v>
      </c>
      <c r="E95" s="43" t="s">
        <v>69</v>
      </c>
      <c r="F95" s="44">
        <v>3600</v>
      </c>
      <c r="G95" s="44">
        <v>225</v>
      </c>
      <c r="H95" s="44">
        <v>75</v>
      </c>
      <c r="I95" s="49">
        <v>284.98</v>
      </c>
      <c r="J95" s="42" t="s">
        <v>370</v>
      </c>
      <c r="K95" s="40">
        <f>ROW()</f>
        <v>95</v>
      </c>
      <c r="Q95" s="20"/>
      <c r="R95" s="41"/>
      <c r="S95" s="46"/>
      <c r="T95" s="47"/>
      <c r="U95" s="48"/>
      <c r="V95" s="48"/>
      <c r="W95" s="59"/>
      <c r="X95" s="45"/>
      <c r="Y95" s="42"/>
      <c r="Z95" s="40"/>
    </row>
    <row r="96" spans="2:26" x14ac:dyDescent="0.4">
      <c r="B96" s="20">
        <f>Tableau1[[#This Row],[Place]]-4</f>
        <v>92</v>
      </c>
      <c r="C96" s="41" t="s">
        <v>10</v>
      </c>
      <c r="D96" s="42" t="s">
        <v>136</v>
      </c>
      <c r="E96" s="43" t="s">
        <v>70</v>
      </c>
      <c r="F96" s="44">
        <v>3900</v>
      </c>
      <c r="G96" s="44">
        <v>225</v>
      </c>
      <c r="H96" s="44">
        <v>75</v>
      </c>
      <c r="I96" s="49">
        <v>284.98</v>
      </c>
      <c r="J96" s="42" t="s">
        <v>370</v>
      </c>
      <c r="K96" s="40">
        <f>ROW()</f>
        <v>96</v>
      </c>
      <c r="Q96" s="20"/>
      <c r="R96" s="41"/>
      <c r="S96" s="46"/>
      <c r="T96" s="47"/>
      <c r="U96" s="44"/>
      <c r="V96" s="48"/>
      <c r="W96" s="59"/>
      <c r="X96" s="45"/>
      <c r="Y96" s="42"/>
      <c r="Z96" s="40"/>
    </row>
    <row r="97" spans="2:26" x14ac:dyDescent="0.4">
      <c r="B97" s="20">
        <f>Tableau1[[#This Row],[Place]]-4</f>
        <v>93</v>
      </c>
      <c r="C97" s="41" t="s">
        <v>10</v>
      </c>
      <c r="D97" s="42" t="s">
        <v>136</v>
      </c>
      <c r="E97" s="43" t="s">
        <v>71</v>
      </c>
      <c r="F97" s="44">
        <v>4200</v>
      </c>
      <c r="G97" s="44">
        <v>225</v>
      </c>
      <c r="H97" s="44">
        <v>75</v>
      </c>
      <c r="I97" s="49">
        <v>284.98</v>
      </c>
      <c r="J97" s="42" t="s">
        <v>370</v>
      </c>
      <c r="K97" s="40">
        <f>ROW()</f>
        <v>97</v>
      </c>
      <c r="Q97" s="20"/>
      <c r="R97" s="41"/>
      <c r="S97" s="46"/>
      <c r="T97" s="47"/>
      <c r="U97" s="48"/>
      <c r="V97" s="48"/>
      <c r="W97" s="59"/>
      <c r="X97" s="45"/>
      <c r="Y97" s="42"/>
      <c r="Z97" s="40"/>
    </row>
    <row r="98" spans="2:26" x14ac:dyDescent="0.4">
      <c r="B98" s="20">
        <f>Tableau1[[#This Row],[Place]]-4</f>
        <v>94</v>
      </c>
      <c r="C98" s="41" t="s">
        <v>10</v>
      </c>
      <c r="D98" s="42" t="s">
        <v>136</v>
      </c>
      <c r="E98" s="43" t="s">
        <v>72</v>
      </c>
      <c r="F98" s="44">
        <v>4500</v>
      </c>
      <c r="G98" s="44">
        <v>225</v>
      </c>
      <c r="H98" s="44">
        <v>75</v>
      </c>
      <c r="I98" s="49">
        <v>284.98</v>
      </c>
      <c r="J98" s="42" t="s">
        <v>370</v>
      </c>
      <c r="K98" s="40">
        <f>ROW()</f>
        <v>98</v>
      </c>
      <c r="Q98" s="20"/>
      <c r="R98" s="41"/>
      <c r="S98" s="46"/>
      <c r="T98" s="47"/>
      <c r="U98" s="44"/>
      <c r="V98" s="48"/>
      <c r="W98" s="59"/>
      <c r="X98" s="45"/>
      <c r="Y98" s="42"/>
      <c r="Z98" s="40"/>
    </row>
    <row r="99" spans="2:26" x14ac:dyDescent="0.4">
      <c r="B99" s="20">
        <f>Tableau1[[#This Row],[Place]]-4</f>
        <v>95</v>
      </c>
      <c r="C99" s="41" t="s">
        <v>10</v>
      </c>
      <c r="D99" s="42" t="s">
        <v>136</v>
      </c>
      <c r="E99" s="43" t="s">
        <v>73</v>
      </c>
      <c r="F99" s="44">
        <v>4800</v>
      </c>
      <c r="G99" s="44">
        <v>225</v>
      </c>
      <c r="H99" s="44">
        <v>75</v>
      </c>
      <c r="I99" s="49">
        <v>284.98</v>
      </c>
      <c r="J99" s="42" t="s">
        <v>370</v>
      </c>
      <c r="K99" s="40">
        <f>ROW()</f>
        <v>99</v>
      </c>
      <c r="Q99" s="20"/>
      <c r="R99" s="41"/>
      <c r="S99" s="46"/>
      <c r="T99" s="47"/>
      <c r="U99" s="48"/>
      <c r="V99" s="48"/>
      <c r="W99" s="50"/>
      <c r="X99" s="45"/>
      <c r="Y99" s="42"/>
      <c r="Z99" s="40"/>
    </row>
    <row r="100" spans="2:26" x14ac:dyDescent="0.4">
      <c r="B100" s="20">
        <f>Tableau1[[#This Row],[Place]]-4</f>
        <v>96</v>
      </c>
      <c r="C100" s="41" t="s">
        <v>10</v>
      </c>
      <c r="D100" s="42" t="s">
        <v>136</v>
      </c>
      <c r="E100" s="43" t="s">
        <v>74</v>
      </c>
      <c r="F100" s="44">
        <v>5100</v>
      </c>
      <c r="G100" s="44">
        <v>225</v>
      </c>
      <c r="H100" s="44">
        <v>75</v>
      </c>
      <c r="I100" s="49">
        <v>284.98</v>
      </c>
      <c r="J100" s="42" t="s">
        <v>370</v>
      </c>
      <c r="K100" s="40">
        <f>ROW()</f>
        <v>100</v>
      </c>
      <c r="Q100" s="20"/>
      <c r="R100" s="41"/>
      <c r="S100" s="46"/>
      <c r="T100" s="47"/>
      <c r="U100" s="44"/>
      <c r="V100" s="48"/>
      <c r="W100" s="50"/>
      <c r="X100" s="45"/>
      <c r="Y100" s="42"/>
      <c r="Z100" s="40"/>
    </row>
    <row r="101" spans="2:26" x14ac:dyDescent="0.4">
      <c r="B101" s="20">
        <f>Tableau1[[#This Row],[Place]]-4</f>
        <v>97</v>
      </c>
      <c r="C101" s="41" t="s">
        <v>10</v>
      </c>
      <c r="D101" s="42" t="s">
        <v>136</v>
      </c>
      <c r="E101" s="43" t="s">
        <v>75</v>
      </c>
      <c r="F101" s="44">
        <v>5400</v>
      </c>
      <c r="G101" s="44">
        <v>225</v>
      </c>
      <c r="H101" s="44">
        <v>75</v>
      </c>
      <c r="I101" s="49">
        <v>284.98</v>
      </c>
      <c r="J101" s="42" t="s">
        <v>370</v>
      </c>
      <c r="K101" s="40">
        <f>ROW()</f>
        <v>101</v>
      </c>
      <c r="Q101" s="20"/>
      <c r="R101" s="41"/>
      <c r="S101" s="46"/>
      <c r="T101" s="47"/>
      <c r="U101" s="44"/>
      <c r="V101" s="48"/>
      <c r="W101" s="48"/>
      <c r="X101" s="45"/>
      <c r="Y101" s="42"/>
      <c r="Z101" s="40"/>
    </row>
    <row r="102" spans="2:26" x14ac:dyDescent="0.4">
      <c r="B102" s="20">
        <f>Tableau1[[#This Row],[Place]]-4</f>
        <v>98</v>
      </c>
      <c r="C102" s="41" t="s">
        <v>10</v>
      </c>
      <c r="D102" s="42" t="s">
        <v>136</v>
      </c>
      <c r="E102" s="43" t="s">
        <v>76</v>
      </c>
      <c r="F102" s="44">
        <v>5700</v>
      </c>
      <c r="G102" s="44">
        <v>225</v>
      </c>
      <c r="H102" s="44">
        <v>75</v>
      </c>
      <c r="I102" s="49">
        <v>284.98</v>
      </c>
      <c r="J102" s="42" t="s">
        <v>370</v>
      </c>
      <c r="K102" s="40">
        <f>ROW()</f>
        <v>102</v>
      </c>
      <c r="Q102" s="20"/>
      <c r="R102" s="41"/>
      <c r="S102" s="46"/>
      <c r="T102" s="47"/>
      <c r="U102" s="48"/>
      <c r="V102" s="48"/>
      <c r="W102" s="48"/>
      <c r="X102" s="45"/>
      <c r="Y102" s="42"/>
      <c r="Z102" s="40"/>
    </row>
    <row r="103" spans="2:26" x14ac:dyDescent="0.4">
      <c r="B103" s="20">
        <f>Tableau1[[#This Row],[Place]]-4</f>
        <v>99</v>
      </c>
      <c r="C103" s="41" t="s">
        <v>10</v>
      </c>
      <c r="D103" s="42" t="s">
        <v>136</v>
      </c>
      <c r="E103" s="43" t="s">
        <v>77</v>
      </c>
      <c r="F103" s="44">
        <v>6000</v>
      </c>
      <c r="G103" s="44">
        <v>225</v>
      </c>
      <c r="H103" s="44">
        <v>75</v>
      </c>
      <c r="I103" s="49">
        <v>284.98</v>
      </c>
      <c r="J103" s="42" t="s">
        <v>370</v>
      </c>
      <c r="K103" s="40">
        <f>ROW()</f>
        <v>103</v>
      </c>
      <c r="Q103" s="20"/>
      <c r="R103" s="41"/>
      <c r="S103" s="46"/>
      <c r="T103" s="47"/>
      <c r="U103" s="44"/>
      <c r="V103" s="48"/>
      <c r="W103" s="48"/>
      <c r="X103" s="45"/>
      <c r="Y103" s="42"/>
      <c r="Z103" s="40"/>
    </row>
    <row r="104" spans="2:26" x14ac:dyDescent="0.4">
      <c r="B104" s="20">
        <f>Tableau1[[#This Row],[Place]]-4</f>
        <v>100</v>
      </c>
      <c r="C104" s="41" t="s">
        <v>10</v>
      </c>
      <c r="D104" s="42" t="s">
        <v>136</v>
      </c>
      <c r="E104" s="43" t="s">
        <v>78</v>
      </c>
      <c r="F104" s="44">
        <v>3000</v>
      </c>
      <c r="G104" s="44">
        <v>250</v>
      </c>
      <c r="H104" s="44">
        <v>75</v>
      </c>
      <c r="I104" s="49">
        <v>340</v>
      </c>
      <c r="J104" s="42" t="s">
        <v>370</v>
      </c>
      <c r="K104" s="40">
        <f>ROW()</f>
        <v>104</v>
      </c>
      <c r="Q104" s="20"/>
      <c r="R104" s="41"/>
      <c r="S104" s="46"/>
      <c r="T104" s="47"/>
      <c r="U104" s="48"/>
      <c r="V104" s="48"/>
      <c r="W104" s="48"/>
      <c r="X104" s="45"/>
      <c r="Y104" s="42"/>
      <c r="Z104" s="40"/>
    </row>
    <row r="105" spans="2:26" x14ac:dyDescent="0.4">
      <c r="B105" s="20">
        <f>Tableau1[[#This Row],[Place]]-4</f>
        <v>101</v>
      </c>
      <c r="C105" s="41" t="s">
        <v>10</v>
      </c>
      <c r="D105" s="42" t="s">
        <v>136</v>
      </c>
      <c r="E105" s="43" t="s">
        <v>79</v>
      </c>
      <c r="F105" s="44">
        <v>3300</v>
      </c>
      <c r="G105" s="44">
        <v>250</v>
      </c>
      <c r="H105" s="44">
        <v>75</v>
      </c>
      <c r="I105" s="49">
        <v>340</v>
      </c>
      <c r="J105" s="42" t="s">
        <v>370</v>
      </c>
      <c r="K105" s="40">
        <f>ROW()</f>
        <v>105</v>
      </c>
      <c r="Q105" s="20"/>
      <c r="R105" s="41"/>
      <c r="S105" s="46"/>
      <c r="T105" s="47"/>
      <c r="U105" s="44"/>
      <c r="V105" s="48"/>
      <c r="W105" s="48"/>
      <c r="X105" s="45"/>
      <c r="Y105" s="42"/>
      <c r="Z105" s="40"/>
    </row>
    <row r="106" spans="2:26" x14ac:dyDescent="0.4">
      <c r="B106" s="20">
        <f>Tableau1[[#This Row],[Place]]-4</f>
        <v>102</v>
      </c>
      <c r="C106" s="41" t="s">
        <v>10</v>
      </c>
      <c r="D106" s="42" t="s">
        <v>136</v>
      </c>
      <c r="E106" s="43" t="s">
        <v>80</v>
      </c>
      <c r="F106" s="44">
        <v>3600</v>
      </c>
      <c r="G106" s="44">
        <v>250</v>
      </c>
      <c r="H106" s="44">
        <v>75</v>
      </c>
      <c r="I106" s="49">
        <v>340</v>
      </c>
      <c r="J106" s="42" t="s">
        <v>370</v>
      </c>
      <c r="K106" s="40">
        <f>ROW()</f>
        <v>106</v>
      </c>
      <c r="Q106" s="20"/>
      <c r="R106" s="41"/>
      <c r="S106" s="46"/>
      <c r="T106" s="47"/>
      <c r="U106" s="48"/>
      <c r="V106" s="48"/>
      <c r="W106" s="48"/>
      <c r="X106" s="45"/>
      <c r="Y106" s="42"/>
      <c r="Z106" s="40"/>
    </row>
    <row r="107" spans="2:26" x14ac:dyDescent="0.4">
      <c r="B107" s="20">
        <f>Tableau1[[#This Row],[Place]]-4</f>
        <v>103</v>
      </c>
      <c r="C107" s="41" t="s">
        <v>10</v>
      </c>
      <c r="D107" s="42" t="s">
        <v>136</v>
      </c>
      <c r="E107" s="43" t="s">
        <v>81</v>
      </c>
      <c r="F107" s="44">
        <v>3900</v>
      </c>
      <c r="G107" s="44">
        <v>250</v>
      </c>
      <c r="H107" s="44">
        <v>75</v>
      </c>
      <c r="I107" s="49">
        <v>340</v>
      </c>
      <c r="J107" s="42" t="s">
        <v>370</v>
      </c>
      <c r="K107" s="40">
        <f>ROW()</f>
        <v>107</v>
      </c>
      <c r="Q107" s="20"/>
      <c r="R107" s="41"/>
      <c r="S107" s="46"/>
      <c r="T107" s="47"/>
      <c r="U107" s="44"/>
      <c r="V107" s="48"/>
      <c r="W107" s="48"/>
      <c r="X107" s="45"/>
      <c r="Y107" s="42"/>
      <c r="Z107" s="40"/>
    </row>
    <row r="108" spans="2:26" x14ac:dyDescent="0.4">
      <c r="B108" s="20">
        <f>Tableau1[[#This Row],[Place]]-4</f>
        <v>104</v>
      </c>
      <c r="C108" s="41" t="s">
        <v>10</v>
      </c>
      <c r="D108" s="42" t="s">
        <v>136</v>
      </c>
      <c r="E108" s="43" t="s">
        <v>82</v>
      </c>
      <c r="F108" s="44">
        <v>4200</v>
      </c>
      <c r="G108" s="44">
        <v>250</v>
      </c>
      <c r="H108" s="44">
        <v>75</v>
      </c>
      <c r="I108" s="49">
        <v>340</v>
      </c>
      <c r="J108" s="42" t="s">
        <v>370</v>
      </c>
      <c r="K108" s="40">
        <f>ROW()</f>
        <v>108</v>
      </c>
      <c r="Q108" s="20"/>
      <c r="R108" s="41"/>
      <c r="S108" s="46"/>
      <c r="T108" s="47"/>
      <c r="U108" s="48"/>
      <c r="V108" s="48"/>
      <c r="W108" s="48"/>
      <c r="X108" s="45"/>
      <c r="Y108" s="42"/>
      <c r="Z108" s="40"/>
    </row>
    <row r="109" spans="2:26" x14ac:dyDescent="0.4">
      <c r="B109" s="20">
        <f>Tableau1[[#This Row],[Place]]-4</f>
        <v>105</v>
      </c>
      <c r="C109" s="41" t="s">
        <v>10</v>
      </c>
      <c r="D109" s="42" t="s">
        <v>136</v>
      </c>
      <c r="E109" s="43" t="s">
        <v>83</v>
      </c>
      <c r="F109" s="44">
        <v>4500</v>
      </c>
      <c r="G109" s="44">
        <v>250</v>
      </c>
      <c r="H109" s="44">
        <v>75</v>
      </c>
      <c r="I109" s="49">
        <v>340</v>
      </c>
      <c r="J109" s="42" t="s">
        <v>370</v>
      </c>
      <c r="K109" s="40">
        <f>ROW()</f>
        <v>109</v>
      </c>
      <c r="Q109" s="20"/>
      <c r="R109" s="41"/>
      <c r="S109" s="46"/>
      <c r="T109" s="47"/>
      <c r="U109" s="44"/>
      <c r="V109" s="48"/>
      <c r="W109" s="48"/>
      <c r="X109" s="45"/>
      <c r="Y109" s="42"/>
      <c r="Z109" s="40"/>
    </row>
    <row r="110" spans="2:26" x14ac:dyDescent="0.4">
      <c r="B110" s="20">
        <f>Tableau1[[#This Row],[Place]]-4</f>
        <v>106</v>
      </c>
      <c r="C110" s="41" t="s">
        <v>10</v>
      </c>
      <c r="D110" s="42" t="s">
        <v>136</v>
      </c>
      <c r="E110" s="43" t="s">
        <v>88</v>
      </c>
      <c r="F110" s="44">
        <v>4800</v>
      </c>
      <c r="G110" s="44">
        <v>250</v>
      </c>
      <c r="H110" s="44">
        <v>75</v>
      </c>
      <c r="I110" s="49">
        <v>340</v>
      </c>
      <c r="J110" s="42" t="s">
        <v>370</v>
      </c>
      <c r="K110" s="40">
        <f>ROW()</f>
        <v>110</v>
      </c>
      <c r="Q110" s="20"/>
      <c r="R110" s="41"/>
      <c r="S110" s="46"/>
      <c r="T110" s="47"/>
      <c r="U110" s="48"/>
      <c r="V110" s="48"/>
      <c r="W110" s="48"/>
      <c r="X110" s="45"/>
      <c r="Y110" s="42"/>
      <c r="Z110" s="40"/>
    </row>
    <row r="111" spans="2:26" x14ac:dyDescent="0.4">
      <c r="B111" s="20">
        <f>Tableau1[[#This Row],[Place]]-4</f>
        <v>107</v>
      </c>
      <c r="C111" s="41" t="s">
        <v>10</v>
      </c>
      <c r="D111" s="42" t="s">
        <v>136</v>
      </c>
      <c r="E111" s="43" t="s">
        <v>84</v>
      </c>
      <c r="F111" s="44">
        <v>5100</v>
      </c>
      <c r="G111" s="44">
        <v>250</v>
      </c>
      <c r="H111" s="44">
        <v>75</v>
      </c>
      <c r="I111" s="49">
        <v>340</v>
      </c>
      <c r="J111" s="42" t="s">
        <v>370</v>
      </c>
      <c r="K111" s="40">
        <f>ROW()</f>
        <v>111</v>
      </c>
      <c r="Q111" s="20"/>
      <c r="R111" s="41"/>
      <c r="S111" s="46"/>
      <c r="T111" s="47"/>
      <c r="U111" s="44"/>
      <c r="V111" s="48"/>
      <c r="W111" s="48"/>
      <c r="X111" s="45"/>
      <c r="Y111" s="42"/>
      <c r="Z111" s="40"/>
    </row>
    <row r="112" spans="2:26" x14ac:dyDescent="0.4">
      <c r="B112" s="20">
        <f>Tableau1[[#This Row],[Place]]-4</f>
        <v>108</v>
      </c>
      <c r="C112" s="41" t="s">
        <v>10</v>
      </c>
      <c r="D112" s="42" t="s">
        <v>136</v>
      </c>
      <c r="E112" s="43" t="s">
        <v>85</v>
      </c>
      <c r="F112" s="44">
        <v>5400</v>
      </c>
      <c r="G112" s="44">
        <v>250</v>
      </c>
      <c r="H112" s="44">
        <v>75</v>
      </c>
      <c r="I112" s="49">
        <v>340</v>
      </c>
      <c r="J112" s="42" t="s">
        <v>370</v>
      </c>
      <c r="K112" s="40">
        <f>ROW()</f>
        <v>112</v>
      </c>
      <c r="Q112" s="20"/>
      <c r="R112" s="41"/>
      <c r="S112" s="46"/>
      <c r="T112" s="47"/>
      <c r="U112" s="48"/>
      <c r="V112" s="48"/>
      <c r="W112" s="48"/>
      <c r="X112" s="45"/>
      <c r="Y112" s="42"/>
      <c r="Z112" s="40"/>
    </row>
    <row r="113" spans="2:26" x14ac:dyDescent="0.4">
      <c r="B113" s="20">
        <f>Tableau1[[#This Row],[Place]]-4</f>
        <v>109</v>
      </c>
      <c r="C113" s="41" t="s">
        <v>10</v>
      </c>
      <c r="D113" s="42" t="s">
        <v>136</v>
      </c>
      <c r="E113" s="43" t="s">
        <v>87</v>
      </c>
      <c r="F113" s="44">
        <v>6000</v>
      </c>
      <c r="G113" s="44">
        <v>250</v>
      </c>
      <c r="H113" s="44">
        <v>75</v>
      </c>
      <c r="I113" s="49">
        <v>340</v>
      </c>
      <c r="J113" s="42" t="s">
        <v>370</v>
      </c>
      <c r="K113" s="40">
        <f>ROW()</f>
        <v>113</v>
      </c>
      <c r="Q113" s="20"/>
      <c r="R113" s="41"/>
      <c r="S113" s="46"/>
      <c r="T113" s="47"/>
      <c r="U113" s="44"/>
      <c r="V113" s="48"/>
      <c r="W113" s="48"/>
      <c r="X113" s="45"/>
      <c r="Y113" s="42"/>
      <c r="Z113" s="40"/>
    </row>
    <row r="114" spans="2:26" x14ac:dyDescent="0.4">
      <c r="B114" s="40">
        <f>Tableau1[[#This Row],[Place]]-4</f>
        <v>110</v>
      </c>
      <c r="C114" s="41" t="s">
        <v>10</v>
      </c>
      <c r="D114" s="42" t="s">
        <v>135</v>
      </c>
      <c r="E114" s="43" t="s">
        <v>112</v>
      </c>
      <c r="F114" s="44">
        <v>3000</v>
      </c>
      <c r="G114" s="44">
        <v>110</v>
      </c>
      <c r="H114" s="44">
        <v>83</v>
      </c>
      <c r="I114" s="45">
        <v>300</v>
      </c>
      <c r="J114" s="42" t="s">
        <v>370</v>
      </c>
      <c r="K114" s="40">
        <f>ROW()</f>
        <v>114</v>
      </c>
      <c r="Q114" s="20"/>
      <c r="R114" s="41"/>
      <c r="S114" s="46"/>
      <c r="T114" s="47"/>
      <c r="U114" s="48"/>
      <c r="V114" s="48"/>
      <c r="W114" s="48"/>
      <c r="X114" s="45"/>
      <c r="Y114" s="42"/>
      <c r="Z114" s="40"/>
    </row>
    <row r="115" spans="2:26" x14ac:dyDescent="0.4">
      <c r="B115" s="40">
        <f>Tableau1[[#This Row],[Place]]-4</f>
        <v>111</v>
      </c>
      <c r="C115" s="41" t="s">
        <v>10</v>
      </c>
      <c r="D115" s="42" t="s">
        <v>135</v>
      </c>
      <c r="E115" s="43" t="s">
        <v>113</v>
      </c>
      <c r="F115" s="44">
        <v>3300</v>
      </c>
      <c r="G115" s="44">
        <v>110</v>
      </c>
      <c r="H115" s="44">
        <v>83</v>
      </c>
      <c r="I115" s="45">
        <v>300</v>
      </c>
      <c r="J115" s="42" t="s">
        <v>370</v>
      </c>
      <c r="K115" s="40">
        <f>ROW()</f>
        <v>115</v>
      </c>
      <c r="Q115" s="20"/>
      <c r="R115" s="41"/>
      <c r="S115" s="46"/>
      <c r="T115" s="47"/>
      <c r="U115" s="44"/>
      <c r="V115" s="48"/>
      <c r="W115" s="48"/>
      <c r="X115" s="45"/>
      <c r="Y115" s="42"/>
      <c r="Z115" s="40"/>
    </row>
    <row r="116" spans="2:26" x14ac:dyDescent="0.4">
      <c r="B116" s="40">
        <f>Tableau1[[#This Row],[Place]]-4</f>
        <v>112</v>
      </c>
      <c r="C116" s="41" t="s">
        <v>10</v>
      </c>
      <c r="D116" s="42" t="s">
        <v>135</v>
      </c>
      <c r="E116" s="43" t="s">
        <v>114</v>
      </c>
      <c r="F116" s="44">
        <v>3600</v>
      </c>
      <c r="G116" s="44">
        <v>110</v>
      </c>
      <c r="H116" s="44">
        <v>83</v>
      </c>
      <c r="I116" s="45">
        <v>300</v>
      </c>
      <c r="J116" s="42" t="s">
        <v>370</v>
      </c>
      <c r="K116" s="40">
        <f>ROW()</f>
        <v>116</v>
      </c>
      <c r="Q116" s="20"/>
      <c r="R116" s="41"/>
      <c r="S116" s="46"/>
      <c r="T116" s="47"/>
      <c r="U116" s="48"/>
      <c r="V116" s="48"/>
      <c r="W116" s="48"/>
      <c r="X116" s="45"/>
      <c r="Y116" s="42"/>
      <c r="Z116" s="40"/>
    </row>
    <row r="117" spans="2:26" x14ac:dyDescent="0.4">
      <c r="B117" s="40">
        <f>Tableau1[[#This Row],[Place]]-4</f>
        <v>113</v>
      </c>
      <c r="C117" s="41" t="s">
        <v>10</v>
      </c>
      <c r="D117" s="42" t="s">
        <v>135</v>
      </c>
      <c r="E117" s="43" t="s">
        <v>115</v>
      </c>
      <c r="F117" s="44">
        <v>3900</v>
      </c>
      <c r="G117" s="44">
        <v>110</v>
      </c>
      <c r="H117" s="44">
        <v>83</v>
      </c>
      <c r="I117" s="45">
        <v>300</v>
      </c>
      <c r="J117" s="42" t="s">
        <v>370</v>
      </c>
      <c r="K117" s="40">
        <f>ROW()</f>
        <v>117</v>
      </c>
      <c r="Q117" s="20"/>
      <c r="R117" s="41"/>
      <c r="S117" s="46"/>
      <c r="T117" s="47"/>
      <c r="U117" s="44"/>
      <c r="V117" s="48"/>
      <c r="W117" s="48"/>
      <c r="X117" s="45"/>
      <c r="Y117" s="42"/>
      <c r="Z117" s="40"/>
    </row>
    <row r="118" spans="2:26" x14ac:dyDescent="0.4">
      <c r="B118" s="40">
        <f>Tableau1[[#This Row],[Place]]-4</f>
        <v>114</v>
      </c>
      <c r="C118" s="41" t="s">
        <v>10</v>
      </c>
      <c r="D118" s="42" t="s">
        <v>135</v>
      </c>
      <c r="E118" s="43" t="s">
        <v>116</v>
      </c>
      <c r="F118" s="44">
        <v>4200</v>
      </c>
      <c r="G118" s="44">
        <v>110</v>
      </c>
      <c r="H118" s="44">
        <v>83</v>
      </c>
      <c r="I118" s="45">
        <v>300</v>
      </c>
      <c r="J118" s="42" t="s">
        <v>370</v>
      </c>
      <c r="K118" s="40">
        <f>ROW()</f>
        <v>118</v>
      </c>
      <c r="Q118" s="20"/>
      <c r="R118" s="41"/>
      <c r="S118" s="46"/>
      <c r="T118" s="47"/>
      <c r="U118" s="48"/>
      <c r="V118" s="48"/>
      <c r="W118" s="48"/>
      <c r="X118" s="45"/>
      <c r="Y118" s="42"/>
      <c r="Z118" s="40"/>
    </row>
    <row r="119" spans="2:26" x14ac:dyDescent="0.4">
      <c r="B119" s="40">
        <f>Tableau1[[#This Row],[Place]]-4</f>
        <v>115</v>
      </c>
      <c r="C119" s="41" t="s">
        <v>10</v>
      </c>
      <c r="D119" s="42" t="s">
        <v>135</v>
      </c>
      <c r="E119" s="43" t="s">
        <v>117</v>
      </c>
      <c r="F119" s="44">
        <v>4500</v>
      </c>
      <c r="G119" s="44">
        <v>110</v>
      </c>
      <c r="H119" s="44">
        <v>83</v>
      </c>
      <c r="I119" s="45">
        <v>300</v>
      </c>
      <c r="J119" s="42" t="s">
        <v>370</v>
      </c>
      <c r="K119" s="40">
        <f>ROW()</f>
        <v>119</v>
      </c>
      <c r="Q119" s="20"/>
      <c r="R119" s="41"/>
      <c r="S119" s="46"/>
      <c r="T119" s="47"/>
      <c r="U119" s="44"/>
      <c r="V119" s="48"/>
      <c r="W119" s="48"/>
      <c r="X119" s="45"/>
      <c r="Y119" s="42"/>
      <c r="Z119" s="40"/>
    </row>
    <row r="120" spans="2:26" x14ac:dyDescent="0.4">
      <c r="B120" s="40">
        <f>Tableau1[[#This Row],[Place]]-4</f>
        <v>116</v>
      </c>
      <c r="C120" s="41" t="s">
        <v>10</v>
      </c>
      <c r="D120" s="42" t="s">
        <v>135</v>
      </c>
      <c r="E120" s="43" t="s">
        <v>118</v>
      </c>
      <c r="F120" s="44">
        <v>4800</v>
      </c>
      <c r="G120" s="44">
        <v>110</v>
      </c>
      <c r="H120" s="44">
        <v>83</v>
      </c>
      <c r="I120" s="45">
        <v>300</v>
      </c>
      <c r="J120" s="42" t="s">
        <v>370</v>
      </c>
      <c r="K120" s="40">
        <f>ROW()</f>
        <v>120</v>
      </c>
      <c r="Q120" s="20"/>
      <c r="R120" s="41"/>
      <c r="S120" s="46"/>
      <c r="T120" s="47"/>
      <c r="U120" s="48"/>
      <c r="V120" s="48"/>
      <c r="W120" s="48"/>
      <c r="X120" s="45"/>
      <c r="Y120" s="42"/>
      <c r="Z120" s="40"/>
    </row>
    <row r="121" spans="2:26" x14ac:dyDescent="0.4">
      <c r="B121" s="40">
        <f>Tableau1[[#This Row],[Place]]-4</f>
        <v>117</v>
      </c>
      <c r="C121" s="41" t="s">
        <v>10</v>
      </c>
      <c r="D121" s="42" t="s">
        <v>135</v>
      </c>
      <c r="E121" s="43" t="s">
        <v>119</v>
      </c>
      <c r="F121" s="44">
        <v>5100</v>
      </c>
      <c r="G121" s="44">
        <v>110</v>
      </c>
      <c r="H121" s="44">
        <v>83</v>
      </c>
      <c r="I121" s="45">
        <v>300</v>
      </c>
      <c r="J121" s="42" t="s">
        <v>370</v>
      </c>
      <c r="K121" s="40">
        <f>ROW()</f>
        <v>121</v>
      </c>
      <c r="Q121" s="20"/>
      <c r="R121" s="41"/>
      <c r="S121" s="46"/>
      <c r="T121" s="47"/>
      <c r="U121" s="44"/>
      <c r="V121" s="48"/>
      <c r="W121" s="48"/>
      <c r="X121" s="45"/>
      <c r="Y121" s="42"/>
      <c r="Z121" s="40"/>
    </row>
    <row r="122" spans="2:26" x14ac:dyDescent="0.4">
      <c r="B122" s="40">
        <f>Tableau1[[#This Row],[Place]]-4</f>
        <v>118</v>
      </c>
      <c r="C122" s="41" t="s">
        <v>10</v>
      </c>
      <c r="D122" s="42" t="s">
        <v>135</v>
      </c>
      <c r="E122" s="43" t="s">
        <v>120</v>
      </c>
      <c r="F122" s="44">
        <v>5400</v>
      </c>
      <c r="G122" s="44">
        <v>110</v>
      </c>
      <c r="H122" s="44">
        <v>83</v>
      </c>
      <c r="I122" s="45">
        <v>300</v>
      </c>
      <c r="J122" s="42" t="s">
        <v>370</v>
      </c>
      <c r="K122" s="40">
        <f>ROW()</f>
        <v>122</v>
      </c>
      <c r="Q122" s="20"/>
      <c r="R122" s="41"/>
      <c r="S122" s="46"/>
      <c r="T122" s="47"/>
      <c r="U122" s="48"/>
      <c r="V122" s="48"/>
      <c r="W122" s="48"/>
      <c r="X122" s="45"/>
      <c r="Y122" s="42"/>
      <c r="Z122" s="40"/>
    </row>
    <row r="123" spans="2:26" x14ac:dyDescent="0.4">
      <c r="B123" s="40">
        <f>Tableau1[[#This Row],[Place]]-4</f>
        <v>119</v>
      </c>
      <c r="C123" s="41" t="s">
        <v>10</v>
      </c>
      <c r="D123" s="42" t="s">
        <v>135</v>
      </c>
      <c r="E123" s="43" t="s">
        <v>121</v>
      </c>
      <c r="F123" s="44">
        <v>5700</v>
      </c>
      <c r="G123" s="44">
        <v>110</v>
      </c>
      <c r="H123" s="44">
        <v>83</v>
      </c>
      <c r="I123" s="45">
        <v>300</v>
      </c>
      <c r="J123" s="42" t="s">
        <v>370</v>
      </c>
      <c r="K123" s="40">
        <f>ROW()</f>
        <v>123</v>
      </c>
      <c r="Q123" s="20"/>
      <c r="R123" s="41"/>
      <c r="S123" s="46"/>
      <c r="T123" s="47"/>
      <c r="U123" s="44"/>
      <c r="V123" s="48"/>
      <c r="W123" s="48"/>
      <c r="X123" s="45"/>
      <c r="Y123" s="42"/>
      <c r="Z123" s="40"/>
    </row>
    <row r="124" spans="2:26" x14ac:dyDescent="0.4">
      <c r="B124" s="40">
        <f>Tableau1[[#This Row],[Place]]-4</f>
        <v>120</v>
      </c>
      <c r="C124" s="41" t="s">
        <v>10</v>
      </c>
      <c r="D124" s="42" t="s">
        <v>135</v>
      </c>
      <c r="E124" s="43" t="s">
        <v>122</v>
      </c>
      <c r="F124" s="44">
        <v>6000</v>
      </c>
      <c r="G124" s="44">
        <v>110</v>
      </c>
      <c r="H124" s="44">
        <v>83</v>
      </c>
      <c r="I124" s="45">
        <v>300</v>
      </c>
      <c r="J124" s="42" t="s">
        <v>370</v>
      </c>
      <c r="K124" s="40">
        <f>ROW()</f>
        <v>124</v>
      </c>
      <c r="Q124" s="20"/>
      <c r="R124" s="41"/>
      <c r="S124" s="46"/>
      <c r="T124" s="47"/>
      <c r="U124" s="48"/>
      <c r="V124" s="48"/>
      <c r="W124" s="48"/>
      <c r="X124" s="45"/>
      <c r="Y124" s="42"/>
      <c r="Z124" s="40"/>
    </row>
    <row r="125" spans="2:26" x14ac:dyDescent="0.4">
      <c r="B125" s="20">
        <f>Tableau1[[#This Row],[Place]]-4</f>
        <v>121</v>
      </c>
      <c r="C125" s="53" t="s">
        <v>10</v>
      </c>
      <c r="D125" s="42" t="s">
        <v>136</v>
      </c>
      <c r="E125" s="43" t="s">
        <v>86</v>
      </c>
      <c r="F125" s="44">
        <v>5700</v>
      </c>
      <c r="G125" s="44">
        <v>250</v>
      </c>
      <c r="H125" s="44">
        <v>75</v>
      </c>
      <c r="I125" s="49">
        <v>340</v>
      </c>
      <c r="J125" s="42" t="s">
        <v>370</v>
      </c>
      <c r="K125" s="40">
        <f>ROW()</f>
        <v>125</v>
      </c>
      <c r="Q125" s="20"/>
      <c r="R125" s="41"/>
      <c r="S125" s="46"/>
      <c r="T125" s="47"/>
      <c r="U125" s="44"/>
      <c r="V125" s="48"/>
      <c r="W125" s="48"/>
      <c r="X125" s="45"/>
      <c r="Y125" s="42"/>
      <c r="Z125" s="40"/>
    </row>
    <row r="126" spans="2:26" x14ac:dyDescent="0.4">
      <c r="B126" s="40">
        <f>Tableau1[[#This Row],[Place]]-4</f>
        <v>122</v>
      </c>
      <c r="C126" s="41" t="s">
        <v>10</v>
      </c>
      <c r="D126" s="42" t="s">
        <v>190</v>
      </c>
      <c r="E126" s="43" t="s">
        <v>193</v>
      </c>
      <c r="F126" s="44">
        <v>4500</v>
      </c>
      <c r="G126" s="44">
        <v>38</v>
      </c>
      <c r="H126" s="44">
        <v>13</v>
      </c>
      <c r="I126" s="56">
        <v>1.9E-3</v>
      </c>
      <c r="J126" s="42" t="s">
        <v>34</v>
      </c>
      <c r="K126" s="40">
        <f>ROW()</f>
        <v>126</v>
      </c>
      <c r="Q126" s="20"/>
      <c r="R126" s="41"/>
      <c r="S126" s="46"/>
      <c r="T126" s="47"/>
      <c r="U126" s="48"/>
      <c r="V126" s="48"/>
      <c r="W126" s="48"/>
      <c r="X126" s="45"/>
      <c r="Y126" s="42"/>
      <c r="Z126" s="40"/>
    </row>
    <row r="127" spans="2:26" x14ac:dyDescent="0.4">
      <c r="B127" s="40">
        <f>Tableau1[[#This Row],[Place]]-4</f>
        <v>123</v>
      </c>
      <c r="C127" s="41" t="s">
        <v>10</v>
      </c>
      <c r="D127" s="42" t="s">
        <v>190</v>
      </c>
      <c r="E127" s="43" t="s">
        <v>194</v>
      </c>
      <c r="F127" s="44">
        <v>4500</v>
      </c>
      <c r="G127" s="44">
        <v>45</v>
      </c>
      <c r="H127" s="44">
        <v>19</v>
      </c>
      <c r="I127" s="56">
        <v>0.79</v>
      </c>
      <c r="J127" s="42" t="s">
        <v>34</v>
      </c>
      <c r="K127" s="40">
        <f>ROW()</f>
        <v>127</v>
      </c>
      <c r="Q127" s="20"/>
      <c r="R127" s="41"/>
      <c r="S127" s="46"/>
      <c r="T127" s="47"/>
      <c r="U127" s="44"/>
      <c r="V127" s="48"/>
      <c r="W127" s="48"/>
      <c r="X127" s="45"/>
      <c r="Y127" s="42"/>
      <c r="Z127" s="40"/>
    </row>
    <row r="128" spans="2:26" x14ac:dyDescent="0.4">
      <c r="B128" s="40">
        <f>Tableau1[[#This Row],[Place]]-4</f>
        <v>124</v>
      </c>
      <c r="C128" s="53" t="s">
        <v>10</v>
      </c>
      <c r="D128" s="42" t="s">
        <v>190</v>
      </c>
      <c r="E128" s="43" t="s">
        <v>192</v>
      </c>
      <c r="F128" s="44">
        <v>4500</v>
      </c>
      <c r="G128" s="44">
        <v>50</v>
      </c>
      <c r="H128" s="44">
        <v>25</v>
      </c>
      <c r="I128" s="57">
        <v>5.5999999999999999E-3</v>
      </c>
      <c r="J128" s="42" t="s">
        <v>34</v>
      </c>
      <c r="K128" s="40">
        <f>ROW()</f>
        <v>128</v>
      </c>
      <c r="Q128" s="20"/>
      <c r="R128" s="41"/>
      <c r="S128" s="46"/>
      <c r="T128" s="47"/>
      <c r="U128" s="48"/>
      <c r="V128" s="48"/>
      <c r="W128" s="48"/>
      <c r="X128" s="45"/>
      <c r="Y128" s="42"/>
      <c r="Z128" s="40"/>
    </row>
    <row r="129" spans="2:26" x14ac:dyDescent="0.4">
      <c r="B129" s="40">
        <f>Tableau1[[#This Row],[Place]]-4</f>
        <v>125</v>
      </c>
      <c r="C129" s="53" t="s">
        <v>10</v>
      </c>
      <c r="D129" s="46" t="s">
        <v>190</v>
      </c>
      <c r="E129" s="47" t="s">
        <v>191</v>
      </c>
      <c r="F129" s="48">
        <v>4500</v>
      </c>
      <c r="G129" s="48">
        <v>38</v>
      </c>
      <c r="H129" s="48">
        <v>38</v>
      </c>
      <c r="I129" s="58">
        <v>0.85</v>
      </c>
      <c r="J129" s="46" t="s">
        <v>34</v>
      </c>
      <c r="K129" s="40">
        <f>ROW()</f>
        <v>129</v>
      </c>
      <c r="Q129" s="20"/>
      <c r="R129" s="41"/>
      <c r="S129" s="46"/>
      <c r="T129" s="47"/>
      <c r="U129" s="44"/>
      <c r="V129" s="48"/>
      <c r="W129" s="48"/>
      <c r="X129" s="45"/>
      <c r="Y129" s="42"/>
      <c r="Z129" s="40"/>
    </row>
    <row r="130" spans="2:26" x14ac:dyDescent="0.4">
      <c r="B130" s="40">
        <f>Tableau1[[#This Row],[Place]]-4</f>
        <v>126</v>
      </c>
      <c r="C130" s="53" t="s">
        <v>313</v>
      </c>
      <c r="D130" s="46" t="s">
        <v>314</v>
      </c>
      <c r="E130" s="47" t="s">
        <v>278</v>
      </c>
      <c r="F130" s="48">
        <v>400</v>
      </c>
      <c r="G130" s="48">
        <v>220</v>
      </c>
      <c r="H130" s="48">
        <v>6</v>
      </c>
      <c r="I130" s="45">
        <v>0.7</v>
      </c>
      <c r="J130" s="42" t="s">
        <v>6</v>
      </c>
      <c r="K130" s="40">
        <f>ROW()</f>
        <v>130</v>
      </c>
      <c r="Q130" s="20"/>
      <c r="R130" s="41"/>
      <c r="S130" s="46"/>
      <c r="T130" s="47"/>
      <c r="U130" s="48"/>
      <c r="V130" s="48"/>
      <c r="W130" s="48"/>
      <c r="X130" s="45"/>
      <c r="Y130" s="42"/>
      <c r="Z130" s="40"/>
    </row>
    <row r="131" spans="2:26" x14ac:dyDescent="0.4">
      <c r="B131" s="20">
        <f>Tableau1[[#This Row],[Place]]-4</f>
        <v>127</v>
      </c>
      <c r="C131" s="53" t="s">
        <v>313</v>
      </c>
      <c r="D131" s="46" t="s">
        <v>314</v>
      </c>
      <c r="E131" s="47" t="s">
        <v>277</v>
      </c>
      <c r="F131" s="48">
        <v>320</v>
      </c>
      <c r="G131" s="48">
        <v>220</v>
      </c>
      <c r="H131" s="48">
        <v>6</v>
      </c>
      <c r="I131" s="45">
        <v>0.7</v>
      </c>
      <c r="J131" s="42" t="s">
        <v>6</v>
      </c>
      <c r="K131" s="40">
        <f>ROW()</f>
        <v>131</v>
      </c>
      <c r="Q131" s="20"/>
      <c r="R131" s="41"/>
      <c r="S131" s="46"/>
      <c r="T131" s="47"/>
      <c r="U131" s="44"/>
      <c r="V131" s="48"/>
      <c r="W131" s="48"/>
      <c r="X131" s="45"/>
      <c r="Y131" s="42"/>
      <c r="Z131" s="40"/>
    </row>
    <row r="132" spans="2:26" x14ac:dyDescent="0.4">
      <c r="B132" s="20">
        <f>Tableau1[[#This Row],[Place]]-4</f>
        <v>128</v>
      </c>
      <c r="C132" s="41" t="s">
        <v>310</v>
      </c>
      <c r="D132" s="46" t="s">
        <v>311</v>
      </c>
      <c r="E132" s="47" t="s">
        <v>371</v>
      </c>
      <c r="F132" s="48">
        <v>1000</v>
      </c>
      <c r="G132" s="48">
        <v>1000</v>
      </c>
      <c r="H132" s="59">
        <v>0.63</v>
      </c>
      <c r="I132" s="45">
        <v>7.96</v>
      </c>
      <c r="J132" s="42" t="s">
        <v>18</v>
      </c>
      <c r="K132" s="40">
        <f>ROW()</f>
        <v>132</v>
      </c>
      <c r="Q132" s="20"/>
      <c r="R132" s="41"/>
      <c r="S132" s="46"/>
      <c r="T132" s="47"/>
      <c r="U132" s="48"/>
      <c r="V132" s="48"/>
      <c r="W132" s="48"/>
      <c r="X132" s="45"/>
      <c r="Y132" s="42"/>
      <c r="Z132" s="40"/>
    </row>
    <row r="133" spans="2:26" x14ac:dyDescent="0.4">
      <c r="B133" s="20">
        <f>Tableau1[[#This Row],[Place]]-4</f>
        <v>129</v>
      </c>
      <c r="C133" s="41" t="s">
        <v>310</v>
      </c>
      <c r="D133" s="46" t="s">
        <v>311</v>
      </c>
      <c r="E133" s="47" t="s">
        <v>279</v>
      </c>
      <c r="F133" s="44">
        <v>1500</v>
      </c>
      <c r="G133" s="48">
        <v>1000</v>
      </c>
      <c r="H133" s="59">
        <v>0.63</v>
      </c>
      <c r="I133" s="45">
        <v>7.96</v>
      </c>
      <c r="J133" s="42" t="s">
        <v>18</v>
      </c>
      <c r="K133" s="40">
        <f>ROW()</f>
        <v>133</v>
      </c>
      <c r="Q133" s="20"/>
      <c r="R133" s="41"/>
      <c r="S133" s="46"/>
      <c r="T133" s="47"/>
      <c r="U133" s="44"/>
      <c r="V133" s="48"/>
      <c r="W133" s="48"/>
      <c r="X133" s="45"/>
      <c r="Y133" s="42"/>
      <c r="Z133" s="40"/>
    </row>
    <row r="134" spans="2:26" x14ac:dyDescent="0.4">
      <c r="B134" s="20">
        <f>Tableau1[[#This Row],[Place]]-4</f>
        <v>130</v>
      </c>
      <c r="C134" s="41" t="s">
        <v>310</v>
      </c>
      <c r="D134" s="46" t="s">
        <v>311</v>
      </c>
      <c r="E134" s="47" t="s">
        <v>280</v>
      </c>
      <c r="F134" s="48">
        <v>2000</v>
      </c>
      <c r="G134" s="48">
        <v>1000</v>
      </c>
      <c r="H134" s="59">
        <v>0.63</v>
      </c>
      <c r="I134" s="45">
        <v>7.96</v>
      </c>
      <c r="J134" s="42" t="s">
        <v>18</v>
      </c>
      <c r="K134" s="40">
        <f>ROW()</f>
        <v>134</v>
      </c>
      <c r="Q134" s="20"/>
      <c r="R134" s="41"/>
      <c r="S134" s="46"/>
      <c r="T134" s="47"/>
      <c r="U134" s="48"/>
      <c r="V134" s="48"/>
      <c r="W134" s="48"/>
      <c r="X134" s="45"/>
      <c r="Y134" s="42"/>
      <c r="Z134" s="40"/>
    </row>
    <row r="135" spans="2:26" x14ac:dyDescent="0.4">
      <c r="B135" s="20">
        <f>Tableau1[[#This Row],[Place]]-4</f>
        <v>131</v>
      </c>
      <c r="C135" s="41" t="s">
        <v>310</v>
      </c>
      <c r="D135" s="46" t="s">
        <v>311</v>
      </c>
      <c r="E135" s="47" t="s">
        <v>281</v>
      </c>
      <c r="F135" s="44">
        <v>2500</v>
      </c>
      <c r="G135" s="48">
        <v>1000</v>
      </c>
      <c r="H135" s="59">
        <v>0.63</v>
      </c>
      <c r="I135" s="45">
        <v>7.96</v>
      </c>
      <c r="J135" s="42" t="s">
        <v>18</v>
      </c>
      <c r="K135" s="40">
        <f>ROW()</f>
        <v>135</v>
      </c>
      <c r="Q135" s="20"/>
      <c r="R135" s="41"/>
      <c r="S135" s="46"/>
      <c r="T135" s="47"/>
      <c r="U135" s="44"/>
      <c r="V135" s="48"/>
      <c r="W135" s="48"/>
      <c r="X135" s="45"/>
      <c r="Y135" s="42"/>
      <c r="Z135" s="40"/>
    </row>
    <row r="136" spans="2:26" x14ac:dyDescent="0.4">
      <c r="B136" s="20">
        <f>Tableau1[[#This Row],[Place]]-4</f>
        <v>132</v>
      </c>
      <c r="C136" s="41" t="s">
        <v>310</v>
      </c>
      <c r="D136" s="46" t="s">
        <v>311</v>
      </c>
      <c r="E136" s="47" t="s">
        <v>282</v>
      </c>
      <c r="F136" s="48">
        <v>3000</v>
      </c>
      <c r="G136" s="48">
        <v>1000</v>
      </c>
      <c r="H136" s="59">
        <v>0.63</v>
      </c>
      <c r="I136" s="45">
        <v>7.96</v>
      </c>
      <c r="J136" s="42" t="s">
        <v>18</v>
      </c>
      <c r="K136" s="40">
        <f>ROW()</f>
        <v>136</v>
      </c>
      <c r="Q136" s="20"/>
      <c r="R136" s="41"/>
      <c r="S136" s="46"/>
      <c r="T136" s="47"/>
      <c r="U136" s="48"/>
      <c r="V136" s="48"/>
      <c r="W136" s="48"/>
      <c r="X136" s="45"/>
      <c r="Y136" s="42"/>
      <c r="Z136" s="40"/>
    </row>
    <row r="137" spans="2:26" x14ac:dyDescent="0.4">
      <c r="B137" s="20">
        <f>Tableau1[[#This Row],[Place]]-4</f>
        <v>133</v>
      </c>
      <c r="C137" s="41" t="s">
        <v>310</v>
      </c>
      <c r="D137" s="46" t="s">
        <v>311</v>
      </c>
      <c r="E137" s="47" t="s">
        <v>283</v>
      </c>
      <c r="F137" s="44">
        <v>3500</v>
      </c>
      <c r="G137" s="48">
        <v>1000</v>
      </c>
      <c r="H137" s="59">
        <v>0.63</v>
      </c>
      <c r="I137" s="45">
        <v>7.96</v>
      </c>
      <c r="J137" s="42" t="s">
        <v>18</v>
      </c>
      <c r="K137" s="40">
        <f>ROW()</f>
        <v>137</v>
      </c>
      <c r="Q137" s="20"/>
      <c r="R137" s="41"/>
      <c r="S137" s="46"/>
      <c r="T137" s="47"/>
      <c r="U137" s="44"/>
      <c r="V137" s="48"/>
      <c r="W137" s="48"/>
      <c r="X137" s="45"/>
      <c r="Y137" s="42"/>
      <c r="Z137" s="40"/>
    </row>
    <row r="138" spans="2:26" x14ac:dyDescent="0.4">
      <c r="B138" s="20">
        <f>Tableau1[[#This Row],[Place]]-4</f>
        <v>134</v>
      </c>
      <c r="C138" s="41" t="s">
        <v>310</v>
      </c>
      <c r="D138" s="46" t="s">
        <v>311</v>
      </c>
      <c r="E138" s="47" t="s">
        <v>284</v>
      </c>
      <c r="F138" s="48">
        <v>4000</v>
      </c>
      <c r="G138" s="48">
        <v>1000</v>
      </c>
      <c r="H138" s="59">
        <v>0.63</v>
      </c>
      <c r="I138" s="45">
        <v>7.96</v>
      </c>
      <c r="J138" s="42" t="s">
        <v>18</v>
      </c>
      <c r="K138" s="40">
        <f>ROW()</f>
        <v>138</v>
      </c>
      <c r="Q138" s="20"/>
      <c r="R138" s="41"/>
      <c r="S138" s="46"/>
      <c r="T138" s="47"/>
      <c r="U138" s="48"/>
      <c r="V138" s="48"/>
      <c r="W138" s="48"/>
      <c r="X138" s="45"/>
      <c r="Y138" s="42"/>
      <c r="Z138" s="40"/>
    </row>
    <row r="139" spans="2:26" x14ac:dyDescent="0.4">
      <c r="B139" s="20">
        <f>Tableau1[[#This Row],[Place]]-4</f>
        <v>135</v>
      </c>
      <c r="C139" s="41" t="s">
        <v>310</v>
      </c>
      <c r="D139" s="46" t="s">
        <v>311</v>
      </c>
      <c r="E139" s="47" t="s">
        <v>285</v>
      </c>
      <c r="F139" s="44">
        <v>4500</v>
      </c>
      <c r="G139" s="48">
        <v>1000</v>
      </c>
      <c r="H139" s="59">
        <v>0.63</v>
      </c>
      <c r="I139" s="45">
        <v>7.96</v>
      </c>
      <c r="J139" s="42" t="s">
        <v>18</v>
      </c>
      <c r="K139" s="40">
        <f>ROW()</f>
        <v>139</v>
      </c>
      <c r="Q139" s="20"/>
      <c r="R139" s="41"/>
      <c r="S139" s="46"/>
      <c r="T139" s="47"/>
      <c r="U139" s="44"/>
      <c r="V139" s="48"/>
      <c r="W139" s="48"/>
      <c r="X139" s="45"/>
      <c r="Y139" s="42"/>
      <c r="Z139" s="40"/>
    </row>
    <row r="140" spans="2:26" x14ac:dyDescent="0.4">
      <c r="B140" s="20">
        <f>Tableau1[[#This Row],[Place]]-4</f>
        <v>136</v>
      </c>
      <c r="C140" s="41" t="s">
        <v>310</v>
      </c>
      <c r="D140" s="46" t="s">
        <v>311</v>
      </c>
      <c r="E140" s="47" t="s">
        <v>286</v>
      </c>
      <c r="F140" s="48">
        <v>5000</v>
      </c>
      <c r="G140" s="48">
        <v>1000</v>
      </c>
      <c r="H140" s="59">
        <v>0.63</v>
      </c>
      <c r="I140" s="45">
        <v>7.96</v>
      </c>
      <c r="J140" s="42" t="s">
        <v>18</v>
      </c>
      <c r="K140" s="40">
        <f>ROW()</f>
        <v>140</v>
      </c>
      <c r="Q140" s="20"/>
      <c r="R140" s="41"/>
      <c r="S140" s="46"/>
      <c r="T140" s="47"/>
      <c r="U140" s="48"/>
      <c r="V140" s="48"/>
      <c r="W140" s="48"/>
      <c r="X140" s="45"/>
      <c r="Y140" s="42"/>
      <c r="Z140" s="40"/>
    </row>
    <row r="141" spans="2:26" x14ac:dyDescent="0.4">
      <c r="B141" s="20">
        <f>Tableau1[[#This Row],[Place]]-4</f>
        <v>137</v>
      </c>
      <c r="C141" s="41" t="s">
        <v>310</v>
      </c>
      <c r="D141" s="46" t="s">
        <v>311</v>
      </c>
      <c r="E141" s="47" t="s">
        <v>287</v>
      </c>
      <c r="F141" s="44">
        <v>5500</v>
      </c>
      <c r="G141" s="48">
        <v>1000</v>
      </c>
      <c r="H141" s="59">
        <v>0.63</v>
      </c>
      <c r="I141" s="45">
        <v>7.96</v>
      </c>
      <c r="J141" s="42" t="s">
        <v>18</v>
      </c>
      <c r="K141" s="40">
        <f>ROW()</f>
        <v>141</v>
      </c>
      <c r="Q141" s="20"/>
      <c r="R141" s="41"/>
      <c r="S141" s="46"/>
      <c r="T141" s="47"/>
      <c r="U141" s="44"/>
      <c r="V141" s="48"/>
      <c r="W141" s="48"/>
      <c r="X141" s="45"/>
      <c r="Y141" s="42"/>
      <c r="Z141" s="40"/>
    </row>
    <row r="142" spans="2:26" x14ac:dyDescent="0.4">
      <c r="B142" s="20">
        <f>Tableau1[[#This Row],[Place]]-4</f>
        <v>138</v>
      </c>
      <c r="C142" s="41" t="s">
        <v>310</v>
      </c>
      <c r="D142" s="46" t="s">
        <v>311</v>
      </c>
      <c r="E142" s="47" t="s">
        <v>288</v>
      </c>
      <c r="F142" s="48">
        <v>6000</v>
      </c>
      <c r="G142" s="48">
        <v>1000</v>
      </c>
      <c r="H142" s="59">
        <v>0.63</v>
      </c>
      <c r="I142" s="45">
        <v>7.96</v>
      </c>
      <c r="J142" s="42" t="s">
        <v>18</v>
      </c>
      <c r="K142" s="40">
        <f>ROW()</f>
        <v>142</v>
      </c>
      <c r="Q142" s="20"/>
      <c r="R142" s="41"/>
      <c r="S142" s="46"/>
      <c r="T142" s="47"/>
      <c r="U142" s="48"/>
      <c r="V142" s="48"/>
      <c r="W142" s="48"/>
      <c r="X142" s="45"/>
      <c r="Y142" s="42"/>
      <c r="Z142" s="40"/>
    </row>
    <row r="143" spans="2:26" x14ac:dyDescent="0.4">
      <c r="B143" s="20">
        <f>Tableau1[[#This Row],[Place]]-4</f>
        <v>139</v>
      </c>
      <c r="C143" s="41" t="s">
        <v>310</v>
      </c>
      <c r="D143" s="46" t="s">
        <v>311</v>
      </c>
      <c r="E143" s="47" t="s">
        <v>289</v>
      </c>
      <c r="F143" s="44">
        <v>6500</v>
      </c>
      <c r="G143" s="48">
        <v>1000</v>
      </c>
      <c r="H143" s="59">
        <v>0.63</v>
      </c>
      <c r="I143" s="45">
        <v>7.96</v>
      </c>
      <c r="J143" s="42" t="s">
        <v>18</v>
      </c>
      <c r="K143" s="40">
        <f>ROW()</f>
        <v>143</v>
      </c>
      <c r="Q143" s="20"/>
      <c r="R143" s="41"/>
      <c r="S143" s="46"/>
      <c r="T143" s="47"/>
      <c r="U143" s="44"/>
      <c r="V143" s="48"/>
      <c r="W143" s="48"/>
      <c r="X143" s="45"/>
      <c r="Y143" s="42"/>
      <c r="Z143" s="40"/>
    </row>
    <row r="144" spans="2:26" x14ac:dyDescent="0.4">
      <c r="B144" s="20">
        <f>Tableau1[[#This Row],[Place]]-4</f>
        <v>140</v>
      </c>
      <c r="C144" s="41" t="s">
        <v>310</v>
      </c>
      <c r="D144" s="46" t="s">
        <v>311</v>
      </c>
      <c r="E144" s="47" t="s">
        <v>290</v>
      </c>
      <c r="F144" s="48">
        <v>7000</v>
      </c>
      <c r="G144" s="48">
        <v>1000</v>
      </c>
      <c r="H144" s="59">
        <v>0.63</v>
      </c>
      <c r="I144" s="45">
        <v>7.96</v>
      </c>
      <c r="J144" s="42" t="s">
        <v>18</v>
      </c>
      <c r="K144" s="40">
        <f>ROW()</f>
        <v>144</v>
      </c>
      <c r="Q144" s="20"/>
      <c r="R144" s="41"/>
      <c r="S144" s="42"/>
      <c r="T144" s="43"/>
      <c r="U144" s="44"/>
      <c r="V144" s="44"/>
      <c r="W144" s="50"/>
      <c r="X144" s="45"/>
      <c r="Y144" s="42"/>
      <c r="Z144" s="40"/>
    </row>
    <row r="145" spans="2:26" x14ac:dyDescent="0.4">
      <c r="B145" s="20">
        <f>Tableau1[[#This Row],[Place]]-4</f>
        <v>141</v>
      </c>
      <c r="C145" s="41" t="s">
        <v>310</v>
      </c>
      <c r="D145" s="46" t="s">
        <v>311</v>
      </c>
      <c r="E145" s="47" t="s">
        <v>291</v>
      </c>
      <c r="F145" s="44">
        <v>7500</v>
      </c>
      <c r="G145" s="48">
        <v>1000</v>
      </c>
      <c r="H145" s="59">
        <v>0.63</v>
      </c>
      <c r="I145" s="45">
        <v>7.96</v>
      </c>
      <c r="J145" s="42" t="s">
        <v>18</v>
      </c>
      <c r="K145" s="40">
        <f>ROW()</f>
        <v>145</v>
      </c>
      <c r="Q145" s="40"/>
      <c r="R145" s="53"/>
      <c r="S145" s="46"/>
      <c r="T145" s="47"/>
      <c r="U145" s="48"/>
      <c r="V145" s="48"/>
      <c r="W145" s="48"/>
      <c r="X145" s="45"/>
      <c r="Y145" s="42"/>
      <c r="Z145" s="40"/>
    </row>
    <row r="146" spans="2:26" x14ac:dyDescent="0.4">
      <c r="B146" s="20">
        <f>Tableau1[[#This Row],[Place]]-4</f>
        <v>142</v>
      </c>
      <c r="C146" s="41" t="s">
        <v>310</v>
      </c>
      <c r="D146" s="46" t="s">
        <v>311</v>
      </c>
      <c r="E146" s="47" t="s">
        <v>292</v>
      </c>
      <c r="F146" s="48">
        <v>8000</v>
      </c>
      <c r="G146" s="48">
        <v>1000</v>
      </c>
      <c r="H146" s="59">
        <v>0.63</v>
      </c>
      <c r="I146" s="45">
        <v>7.96</v>
      </c>
      <c r="J146" s="42" t="s">
        <v>18</v>
      </c>
      <c r="K146" s="40">
        <f>ROW()</f>
        <v>146</v>
      </c>
      <c r="Q146" s="40"/>
      <c r="R146" s="53"/>
      <c r="S146" s="46"/>
      <c r="T146" s="47"/>
      <c r="U146" s="48"/>
      <c r="V146" s="48"/>
      <c r="W146" s="48"/>
      <c r="X146" s="58"/>
      <c r="Y146" s="46"/>
      <c r="Z146" s="40"/>
    </row>
    <row r="147" spans="2:26" x14ac:dyDescent="0.4">
      <c r="B147" s="20">
        <f>Tableau1[[#This Row],[Place]]-4</f>
        <v>143</v>
      </c>
      <c r="C147" s="41" t="s">
        <v>310</v>
      </c>
      <c r="D147" s="46" t="s">
        <v>311</v>
      </c>
      <c r="E147" s="47" t="s">
        <v>293</v>
      </c>
      <c r="F147" s="44">
        <v>8500</v>
      </c>
      <c r="G147" s="48">
        <v>1000</v>
      </c>
      <c r="H147" s="59">
        <v>0.63</v>
      </c>
      <c r="I147" s="45">
        <v>7.96</v>
      </c>
      <c r="J147" s="42" t="s">
        <v>18</v>
      </c>
      <c r="K147" s="40">
        <f>ROW()</f>
        <v>147</v>
      </c>
      <c r="Q147" s="40"/>
      <c r="R147" s="53"/>
      <c r="S147" s="46"/>
      <c r="T147" s="47"/>
      <c r="U147" s="48"/>
      <c r="V147" s="48"/>
      <c r="W147" s="48"/>
      <c r="X147" s="58"/>
      <c r="Y147" s="46"/>
      <c r="Z147" s="40"/>
    </row>
    <row r="148" spans="2:26" x14ac:dyDescent="0.4">
      <c r="B148" s="20">
        <f>Tableau1[[#This Row],[Place]]-4</f>
        <v>144</v>
      </c>
      <c r="C148" s="41" t="s">
        <v>310</v>
      </c>
      <c r="D148" s="46" t="s">
        <v>311</v>
      </c>
      <c r="E148" s="47" t="s">
        <v>294</v>
      </c>
      <c r="F148" s="48">
        <v>1000</v>
      </c>
      <c r="G148" s="48">
        <v>1000</v>
      </c>
      <c r="H148" s="59">
        <v>0.63</v>
      </c>
      <c r="I148" s="45">
        <v>7.96</v>
      </c>
      <c r="J148" s="42" t="s">
        <v>18</v>
      </c>
      <c r="K148" s="40">
        <f>ROW()</f>
        <v>148</v>
      </c>
      <c r="Q148" s="40"/>
      <c r="R148" s="53"/>
      <c r="S148" s="46"/>
      <c r="T148" s="47"/>
      <c r="U148" s="48"/>
      <c r="V148" s="48"/>
      <c r="W148" s="48"/>
      <c r="X148" s="58"/>
      <c r="Y148" s="46"/>
      <c r="Z148" s="40"/>
    </row>
    <row r="149" spans="2:26" x14ac:dyDescent="0.4">
      <c r="B149" s="20">
        <f>Tableau1[[#This Row],[Place]]-4</f>
        <v>145</v>
      </c>
      <c r="C149" s="41" t="s">
        <v>310</v>
      </c>
      <c r="D149" s="46" t="s">
        <v>311</v>
      </c>
      <c r="E149" s="47" t="s">
        <v>295</v>
      </c>
      <c r="F149" s="44">
        <v>1500</v>
      </c>
      <c r="G149" s="48">
        <v>1000</v>
      </c>
      <c r="H149" s="50">
        <v>0.75</v>
      </c>
      <c r="I149" s="45">
        <v>8.1999999999999993</v>
      </c>
      <c r="J149" s="42" t="s">
        <v>18</v>
      </c>
      <c r="K149" s="40">
        <f>ROW()</f>
        <v>149</v>
      </c>
      <c r="Q149" s="40"/>
      <c r="R149" s="53"/>
      <c r="S149" s="46"/>
      <c r="T149" s="47"/>
      <c r="U149" s="48"/>
      <c r="V149" s="48"/>
      <c r="W149" s="48"/>
      <c r="X149" s="58"/>
      <c r="Y149" s="46"/>
      <c r="Z149" s="40"/>
    </row>
    <row r="150" spans="2:26" x14ac:dyDescent="0.4">
      <c r="B150" s="20">
        <f>Tableau1[[#This Row],[Place]]-4</f>
        <v>146</v>
      </c>
      <c r="C150" s="41" t="s">
        <v>310</v>
      </c>
      <c r="D150" s="46" t="s">
        <v>311</v>
      </c>
      <c r="E150" s="47" t="s">
        <v>303</v>
      </c>
      <c r="F150" s="48">
        <v>2000</v>
      </c>
      <c r="G150" s="48">
        <v>1000</v>
      </c>
      <c r="H150" s="50">
        <v>0.75</v>
      </c>
      <c r="I150" s="45">
        <v>8.1999999999999993</v>
      </c>
      <c r="J150" s="42" t="s">
        <v>18</v>
      </c>
      <c r="K150" s="40">
        <f>ROW()</f>
        <v>150</v>
      </c>
      <c r="Q150" s="40"/>
      <c r="R150" s="53"/>
      <c r="S150" s="46"/>
      <c r="T150" s="47"/>
      <c r="U150" s="48"/>
      <c r="V150" s="48"/>
      <c r="W150" s="48"/>
      <c r="X150" s="58"/>
      <c r="Y150" s="46"/>
      <c r="Z150" s="40"/>
    </row>
    <row r="151" spans="2:26" x14ac:dyDescent="0.4">
      <c r="B151" s="20">
        <f>Tableau1[[#This Row],[Place]]-4</f>
        <v>147</v>
      </c>
      <c r="C151" s="41" t="s">
        <v>310</v>
      </c>
      <c r="D151" s="46" t="s">
        <v>311</v>
      </c>
      <c r="E151" s="47" t="s">
        <v>296</v>
      </c>
      <c r="F151" s="44">
        <v>2500</v>
      </c>
      <c r="G151" s="48">
        <v>1000</v>
      </c>
      <c r="H151" s="50">
        <v>0.75</v>
      </c>
      <c r="I151" s="45">
        <v>8.1999999999999993</v>
      </c>
      <c r="J151" s="42" t="s">
        <v>18</v>
      </c>
      <c r="K151" s="40">
        <f>ROW()</f>
        <v>151</v>
      </c>
      <c r="Q151" s="40"/>
      <c r="R151" s="53"/>
      <c r="S151" s="46"/>
      <c r="T151" s="47"/>
      <c r="U151" s="48"/>
      <c r="V151" s="48"/>
      <c r="W151" s="48"/>
      <c r="X151" s="45"/>
      <c r="Y151" s="46"/>
      <c r="Z151" s="40"/>
    </row>
    <row r="152" spans="2:26" x14ac:dyDescent="0.4">
      <c r="B152" s="20">
        <f>Tableau1[[#This Row],[Place]]-4</f>
        <v>148</v>
      </c>
      <c r="C152" s="41" t="s">
        <v>310</v>
      </c>
      <c r="D152" s="46" t="s">
        <v>311</v>
      </c>
      <c r="E152" s="47" t="s">
        <v>304</v>
      </c>
      <c r="F152" s="48">
        <v>3000</v>
      </c>
      <c r="G152" s="48">
        <v>1000</v>
      </c>
      <c r="H152" s="50">
        <v>0.75</v>
      </c>
      <c r="I152" s="45">
        <v>8.1999999999999993</v>
      </c>
      <c r="J152" s="42" t="s">
        <v>18</v>
      </c>
      <c r="K152" s="40">
        <f>ROW()</f>
        <v>152</v>
      </c>
      <c r="Q152" s="40"/>
      <c r="R152" s="53"/>
      <c r="S152" s="46"/>
      <c r="T152" s="47"/>
      <c r="U152" s="48"/>
      <c r="V152" s="48"/>
      <c r="W152" s="48"/>
      <c r="X152" s="45"/>
      <c r="Y152" s="46"/>
      <c r="Z152" s="40"/>
    </row>
    <row r="153" spans="2:26" x14ac:dyDescent="0.4">
      <c r="B153" s="20">
        <f>Tableau1[[#This Row],[Place]]-4</f>
        <v>149</v>
      </c>
      <c r="C153" s="41" t="s">
        <v>310</v>
      </c>
      <c r="D153" s="46" t="s">
        <v>311</v>
      </c>
      <c r="E153" s="47" t="s">
        <v>297</v>
      </c>
      <c r="F153" s="44">
        <v>3500</v>
      </c>
      <c r="G153" s="48">
        <v>1000</v>
      </c>
      <c r="H153" s="50">
        <v>0.75</v>
      </c>
      <c r="I153" s="45">
        <v>8.1999999999999993</v>
      </c>
      <c r="J153" s="42" t="s">
        <v>18</v>
      </c>
      <c r="K153" s="40">
        <f>ROW()</f>
        <v>153</v>
      </c>
      <c r="Q153" s="40"/>
      <c r="R153" s="53"/>
      <c r="S153" s="46"/>
      <c r="T153" s="47"/>
      <c r="U153" s="48"/>
      <c r="V153" s="48"/>
      <c r="W153" s="48"/>
      <c r="X153" s="45"/>
      <c r="Y153" s="46"/>
      <c r="Z153" s="40"/>
    </row>
    <row r="154" spans="2:26" x14ac:dyDescent="0.4">
      <c r="B154" s="20">
        <f>Tableau1[[#This Row],[Place]]-4</f>
        <v>150</v>
      </c>
      <c r="C154" s="41" t="s">
        <v>310</v>
      </c>
      <c r="D154" s="46" t="s">
        <v>311</v>
      </c>
      <c r="E154" s="47" t="s">
        <v>305</v>
      </c>
      <c r="F154" s="48">
        <v>4000</v>
      </c>
      <c r="G154" s="48">
        <v>1000</v>
      </c>
      <c r="H154" s="50">
        <v>0.75</v>
      </c>
      <c r="I154" s="45">
        <v>8.1999999999999993</v>
      </c>
      <c r="J154" s="42" t="s">
        <v>18</v>
      </c>
      <c r="K154" s="40">
        <f>ROW()</f>
        <v>154</v>
      </c>
      <c r="Q154" s="40"/>
      <c r="R154" s="53"/>
      <c r="S154" s="46"/>
      <c r="T154" s="47"/>
      <c r="U154" s="48"/>
      <c r="V154" s="48"/>
      <c r="W154" s="48"/>
      <c r="X154" s="45"/>
      <c r="Y154" s="46"/>
      <c r="Z154" s="40"/>
    </row>
    <row r="155" spans="2:26" x14ac:dyDescent="0.4">
      <c r="B155" s="20">
        <f>Tableau1[[#This Row],[Place]]-4</f>
        <v>151</v>
      </c>
      <c r="C155" s="41" t="s">
        <v>310</v>
      </c>
      <c r="D155" s="46" t="s">
        <v>311</v>
      </c>
      <c r="E155" s="47" t="s">
        <v>298</v>
      </c>
      <c r="F155" s="44">
        <v>4500</v>
      </c>
      <c r="G155" s="48">
        <v>1000</v>
      </c>
      <c r="H155" s="50">
        <v>0.75</v>
      </c>
      <c r="I155" s="45">
        <v>8.1999999999999993</v>
      </c>
      <c r="J155" s="42" t="s">
        <v>18</v>
      </c>
      <c r="K155" s="40">
        <f>ROW()</f>
        <v>155</v>
      </c>
      <c r="Q155" s="40"/>
      <c r="R155" s="53"/>
      <c r="S155" s="46"/>
      <c r="T155" s="47"/>
      <c r="U155" s="48"/>
      <c r="V155" s="48"/>
      <c r="W155" s="48"/>
      <c r="X155" s="45"/>
      <c r="Y155" s="46"/>
      <c r="Z155" s="40"/>
    </row>
    <row r="156" spans="2:26" x14ac:dyDescent="0.4">
      <c r="B156" s="20">
        <f>Tableau1[[#This Row],[Place]]-4</f>
        <v>152</v>
      </c>
      <c r="C156" s="41" t="s">
        <v>310</v>
      </c>
      <c r="D156" s="46" t="s">
        <v>311</v>
      </c>
      <c r="E156" s="47" t="s">
        <v>306</v>
      </c>
      <c r="F156" s="48">
        <v>5000</v>
      </c>
      <c r="G156" s="48">
        <v>1000</v>
      </c>
      <c r="H156" s="50">
        <v>0.75</v>
      </c>
      <c r="I156" s="45">
        <v>8.1999999999999993</v>
      </c>
      <c r="J156" s="42" t="s">
        <v>18</v>
      </c>
      <c r="K156" s="40">
        <f>ROW()</f>
        <v>156</v>
      </c>
      <c r="Q156" s="40"/>
      <c r="R156" s="53"/>
      <c r="S156" s="46"/>
      <c r="T156" s="47"/>
      <c r="U156" s="48"/>
      <c r="V156" s="48"/>
      <c r="W156" s="48"/>
      <c r="X156" s="45"/>
      <c r="Y156" s="46"/>
      <c r="Z156" s="40"/>
    </row>
    <row r="157" spans="2:26" x14ac:dyDescent="0.4">
      <c r="B157" s="20">
        <f>Tableau1[[#This Row],[Place]]-4</f>
        <v>153</v>
      </c>
      <c r="C157" s="41" t="s">
        <v>310</v>
      </c>
      <c r="D157" s="46" t="s">
        <v>311</v>
      </c>
      <c r="E157" s="47" t="s">
        <v>299</v>
      </c>
      <c r="F157" s="44">
        <v>5500</v>
      </c>
      <c r="G157" s="48">
        <v>1000</v>
      </c>
      <c r="H157" s="50">
        <v>0.75</v>
      </c>
      <c r="I157" s="45">
        <v>8.1999999999999993</v>
      </c>
      <c r="J157" s="42" t="s">
        <v>18</v>
      </c>
      <c r="K157" s="40">
        <f>ROW()</f>
        <v>157</v>
      </c>
      <c r="Q157" s="40"/>
      <c r="R157" s="53"/>
      <c r="S157" s="46"/>
      <c r="T157" s="47"/>
      <c r="U157" s="48"/>
      <c r="V157" s="48"/>
      <c r="W157" s="48"/>
      <c r="X157" s="45"/>
      <c r="Y157" s="46"/>
      <c r="Z157" s="40"/>
    </row>
    <row r="158" spans="2:26" x14ac:dyDescent="0.4">
      <c r="B158" s="20">
        <f>Tableau1[[#This Row],[Place]]-4</f>
        <v>154</v>
      </c>
      <c r="C158" s="41" t="s">
        <v>310</v>
      </c>
      <c r="D158" s="46" t="s">
        <v>311</v>
      </c>
      <c r="E158" s="47" t="s">
        <v>307</v>
      </c>
      <c r="F158" s="48">
        <v>6000</v>
      </c>
      <c r="G158" s="48">
        <v>1000</v>
      </c>
      <c r="H158" s="50">
        <v>0.75</v>
      </c>
      <c r="I158" s="45">
        <v>8.1999999999999993</v>
      </c>
      <c r="J158" s="42" t="s">
        <v>18</v>
      </c>
      <c r="K158" s="40">
        <f>ROW()</f>
        <v>158</v>
      </c>
      <c r="Q158" s="40"/>
      <c r="R158" s="53"/>
      <c r="S158" s="46"/>
      <c r="T158" s="47"/>
      <c r="U158" s="48"/>
      <c r="V158" s="48"/>
      <c r="W158" s="48"/>
      <c r="X158" s="45"/>
      <c r="Y158" s="46"/>
      <c r="Z158" s="40"/>
    </row>
    <row r="159" spans="2:26" x14ac:dyDescent="0.4">
      <c r="B159" s="20">
        <f>Tableau1[[#This Row],[Place]]-4</f>
        <v>155</v>
      </c>
      <c r="C159" s="41" t="s">
        <v>310</v>
      </c>
      <c r="D159" s="46" t="s">
        <v>311</v>
      </c>
      <c r="E159" s="47" t="s">
        <v>300</v>
      </c>
      <c r="F159" s="44">
        <v>6500</v>
      </c>
      <c r="G159" s="48">
        <v>1000</v>
      </c>
      <c r="H159" s="50">
        <v>0.75</v>
      </c>
      <c r="I159" s="45">
        <v>8.1999999999999993</v>
      </c>
      <c r="J159" s="42" t="s">
        <v>18</v>
      </c>
      <c r="K159" s="40">
        <f>ROW()</f>
        <v>159</v>
      </c>
      <c r="Q159" s="40"/>
      <c r="R159" s="53"/>
      <c r="S159" s="46"/>
      <c r="T159" s="47"/>
      <c r="U159" s="48"/>
      <c r="V159" s="48"/>
      <c r="W159" s="48"/>
      <c r="X159" s="45"/>
      <c r="Y159" s="46"/>
      <c r="Z159" s="40"/>
    </row>
    <row r="160" spans="2:26" x14ac:dyDescent="0.4">
      <c r="B160" s="20">
        <f>Tableau1[[#This Row],[Place]]-4</f>
        <v>156</v>
      </c>
      <c r="C160" s="41" t="s">
        <v>310</v>
      </c>
      <c r="D160" s="46" t="s">
        <v>311</v>
      </c>
      <c r="E160" s="47" t="s">
        <v>308</v>
      </c>
      <c r="F160" s="48">
        <v>7000</v>
      </c>
      <c r="G160" s="48">
        <v>1000</v>
      </c>
      <c r="H160" s="50">
        <v>0.75</v>
      </c>
      <c r="I160" s="45">
        <v>8.1999999999999993</v>
      </c>
      <c r="J160" s="42" t="s">
        <v>18</v>
      </c>
      <c r="K160" s="40">
        <f>ROW()</f>
        <v>160</v>
      </c>
      <c r="Q160" s="40"/>
      <c r="R160" s="53"/>
      <c r="S160" s="46"/>
      <c r="T160" s="47"/>
      <c r="U160" s="48"/>
      <c r="V160" s="48"/>
      <c r="W160" s="48"/>
      <c r="X160" s="45"/>
      <c r="Y160" s="46"/>
      <c r="Z160" s="40"/>
    </row>
    <row r="161" spans="2:26" x14ac:dyDescent="0.4">
      <c r="B161" s="20">
        <f>Tableau1[[#This Row],[Place]]-4</f>
        <v>157</v>
      </c>
      <c r="C161" s="41" t="s">
        <v>310</v>
      </c>
      <c r="D161" s="46" t="s">
        <v>311</v>
      </c>
      <c r="E161" s="47" t="s">
        <v>301</v>
      </c>
      <c r="F161" s="44">
        <v>7500</v>
      </c>
      <c r="G161" s="48">
        <v>1000</v>
      </c>
      <c r="H161" s="50">
        <v>0.75</v>
      </c>
      <c r="I161" s="45">
        <v>8.1999999999999993</v>
      </c>
      <c r="J161" s="42" t="s">
        <v>18</v>
      </c>
      <c r="K161" s="40">
        <f>ROW()</f>
        <v>161</v>
      </c>
      <c r="Q161" s="40"/>
      <c r="R161" s="53"/>
      <c r="S161" s="46"/>
      <c r="T161" s="47"/>
      <c r="U161" s="48"/>
      <c r="V161" s="48"/>
      <c r="W161" s="48"/>
      <c r="X161" s="45"/>
      <c r="Y161" s="46"/>
      <c r="Z161" s="40"/>
    </row>
    <row r="162" spans="2:26" x14ac:dyDescent="0.4">
      <c r="B162" s="20">
        <f>Tableau1[[#This Row],[Place]]-4</f>
        <v>158</v>
      </c>
      <c r="C162" s="41" t="s">
        <v>310</v>
      </c>
      <c r="D162" s="46" t="s">
        <v>311</v>
      </c>
      <c r="E162" s="47" t="s">
        <v>309</v>
      </c>
      <c r="F162" s="48">
        <v>8000</v>
      </c>
      <c r="G162" s="48">
        <v>1000</v>
      </c>
      <c r="H162" s="50">
        <v>0.75</v>
      </c>
      <c r="I162" s="45">
        <v>8.1999999999999993</v>
      </c>
      <c r="J162" s="42" t="s">
        <v>18</v>
      </c>
      <c r="K162" s="40">
        <f>ROW()</f>
        <v>162</v>
      </c>
      <c r="Q162" s="40"/>
      <c r="R162" s="41"/>
      <c r="S162" s="42"/>
      <c r="T162" s="54"/>
      <c r="U162" s="44"/>
      <c r="V162" s="44"/>
      <c r="W162" s="52"/>
      <c r="X162" s="45"/>
      <c r="Y162" s="42"/>
      <c r="Z162" s="40"/>
    </row>
    <row r="163" spans="2:26" x14ac:dyDescent="0.4">
      <c r="B163" s="20">
        <f>Tableau1[[#This Row],[Place]]-4</f>
        <v>159</v>
      </c>
      <c r="C163" s="41" t="s">
        <v>310</v>
      </c>
      <c r="D163" s="46" t="s">
        <v>311</v>
      </c>
      <c r="E163" s="47" t="s">
        <v>302</v>
      </c>
      <c r="F163" s="44">
        <v>8500</v>
      </c>
      <c r="G163" s="48">
        <v>1000</v>
      </c>
      <c r="H163" s="50">
        <v>0.75</v>
      </c>
      <c r="I163" s="45">
        <v>8.1999999999999993</v>
      </c>
      <c r="J163" s="42" t="s">
        <v>18</v>
      </c>
      <c r="K163" s="40">
        <f>ROW()</f>
        <v>163</v>
      </c>
      <c r="Q163" s="40"/>
      <c r="R163" s="41"/>
      <c r="S163" s="42"/>
      <c r="T163" s="54"/>
      <c r="U163" s="44"/>
      <c r="V163" s="44"/>
      <c r="W163" s="52"/>
      <c r="X163" s="45"/>
      <c r="Y163" s="42"/>
      <c r="Z163" s="40"/>
    </row>
    <row r="164" spans="2:26" x14ac:dyDescent="0.4">
      <c r="B164" s="20">
        <f>Tableau1[[#This Row],[Place]]-4</f>
        <v>160</v>
      </c>
      <c r="C164" s="41" t="s">
        <v>310</v>
      </c>
      <c r="D164" s="42" t="s">
        <v>312</v>
      </c>
      <c r="E164" s="43" t="s">
        <v>321</v>
      </c>
      <c r="F164" s="44">
        <v>2100</v>
      </c>
      <c r="G164" s="44">
        <v>144</v>
      </c>
      <c r="H164" s="50">
        <v>0.75</v>
      </c>
      <c r="I164" s="45"/>
      <c r="J164" s="42" t="s">
        <v>34</v>
      </c>
      <c r="K164" s="40">
        <f>ROW()</f>
        <v>164</v>
      </c>
      <c r="Q164" s="40"/>
      <c r="R164" s="41"/>
      <c r="S164" s="42"/>
      <c r="T164" s="54"/>
      <c r="U164" s="44"/>
      <c r="V164" s="44"/>
      <c r="W164" s="52"/>
      <c r="X164" s="45"/>
      <c r="Y164" s="42"/>
      <c r="Z164" s="40"/>
    </row>
    <row r="165" spans="2:26" x14ac:dyDescent="0.4">
      <c r="B165" s="20">
        <f>Tableau1[[#This Row],[Place]]-4</f>
        <v>161</v>
      </c>
      <c r="C165" s="41" t="s">
        <v>310</v>
      </c>
      <c r="D165" s="42" t="s">
        <v>312</v>
      </c>
      <c r="E165" s="43" t="s">
        <v>322</v>
      </c>
      <c r="F165" s="44">
        <v>2100</v>
      </c>
      <c r="G165" s="44">
        <v>316</v>
      </c>
      <c r="H165" s="50">
        <v>0.75</v>
      </c>
      <c r="I165" s="45"/>
      <c r="J165" s="42" t="s">
        <v>34</v>
      </c>
      <c r="K165" s="40">
        <f>ROW()</f>
        <v>165</v>
      </c>
      <c r="Q165" s="40"/>
      <c r="R165" s="41"/>
      <c r="S165" s="42"/>
      <c r="T165" s="55"/>
      <c r="U165" s="44"/>
      <c r="V165" s="44"/>
      <c r="W165" s="44"/>
      <c r="X165" s="45"/>
      <c r="Y165" s="42"/>
      <c r="Z165" s="40"/>
    </row>
    <row r="166" spans="2:26" x14ac:dyDescent="0.4">
      <c r="B166" s="20">
        <f>Tableau1[[#This Row],[Place]]-4</f>
        <v>162</v>
      </c>
      <c r="C166" s="41" t="s">
        <v>310</v>
      </c>
      <c r="D166" s="42" t="s">
        <v>312</v>
      </c>
      <c r="E166" s="43" t="s">
        <v>323</v>
      </c>
      <c r="F166" s="44">
        <v>2100</v>
      </c>
      <c r="G166" s="44">
        <v>159</v>
      </c>
      <c r="H166" s="50">
        <v>0.75</v>
      </c>
      <c r="I166" s="45"/>
      <c r="J166" s="42" t="s">
        <v>34</v>
      </c>
      <c r="K166" s="40">
        <f>ROW()</f>
        <v>166</v>
      </c>
      <c r="Q166" s="40"/>
      <c r="R166" s="41"/>
      <c r="S166" s="42"/>
      <c r="T166" s="43"/>
      <c r="U166" s="44"/>
      <c r="V166" s="44"/>
      <c r="W166" s="44"/>
      <c r="X166" s="45"/>
      <c r="Y166" s="42"/>
      <c r="Z166" s="40"/>
    </row>
    <row r="167" spans="2:26" x14ac:dyDescent="0.4">
      <c r="B167" s="20">
        <f>Tableau1[[#This Row],[Place]]-4</f>
        <v>163</v>
      </c>
      <c r="C167" s="41" t="s">
        <v>310</v>
      </c>
      <c r="D167" s="46" t="s">
        <v>320</v>
      </c>
      <c r="E167" s="47" t="s">
        <v>333</v>
      </c>
      <c r="F167" s="44">
        <v>1500</v>
      </c>
      <c r="G167" s="48">
        <v>1000</v>
      </c>
      <c r="H167" s="48">
        <v>50</v>
      </c>
      <c r="I167" s="45"/>
      <c r="J167" s="42" t="s">
        <v>18</v>
      </c>
      <c r="K167" s="40">
        <f>ROW()</f>
        <v>167</v>
      </c>
      <c r="Q167" s="40"/>
      <c r="R167" s="41"/>
      <c r="S167" s="42"/>
      <c r="T167" s="43"/>
      <c r="U167" s="44"/>
      <c r="V167" s="44"/>
      <c r="W167" s="44"/>
      <c r="X167" s="45"/>
      <c r="Y167" s="42"/>
      <c r="Z167" s="40"/>
    </row>
    <row r="168" spans="2:26" x14ac:dyDescent="0.4">
      <c r="B168" s="20">
        <f>Tableau1[[#This Row],[Place]]-4</f>
        <v>164</v>
      </c>
      <c r="C168" s="41" t="s">
        <v>310</v>
      </c>
      <c r="D168" s="46" t="s">
        <v>320</v>
      </c>
      <c r="E168" s="47" t="s">
        <v>332</v>
      </c>
      <c r="F168" s="48">
        <v>2000</v>
      </c>
      <c r="G168" s="48">
        <v>1000</v>
      </c>
      <c r="H168" s="48">
        <v>50</v>
      </c>
      <c r="I168" s="45"/>
      <c r="J168" s="42" t="s">
        <v>18</v>
      </c>
      <c r="K168" s="40">
        <f>ROW()</f>
        <v>168</v>
      </c>
      <c r="Q168" s="40"/>
      <c r="R168" s="41"/>
      <c r="S168" s="42"/>
      <c r="T168" s="43"/>
      <c r="U168" s="44"/>
      <c r="V168" s="44"/>
      <c r="W168" s="44"/>
      <c r="X168" s="45"/>
      <c r="Y168" s="42"/>
      <c r="Z168" s="40"/>
    </row>
    <row r="169" spans="2:26" x14ac:dyDescent="0.4">
      <c r="B169" s="20">
        <f>Tableau1[[#This Row],[Place]]-4</f>
        <v>165</v>
      </c>
      <c r="C169" s="41" t="s">
        <v>310</v>
      </c>
      <c r="D169" s="46" t="s">
        <v>320</v>
      </c>
      <c r="E169" s="47" t="s">
        <v>331</v>
      </c>
      <c r="F169" s="44">
        <v>2500</v>
      </c>
      <c r="G169" s="48">
        <v>1000</v>
      </c>
      <c r="H169" s="48">
        <v>50</v>
      </c>
      <c r="I169" s="45"/>
      <c r="J169" s="42" t="s">
        <v>18</v>
      </c>
      <c r="K169" s="40">
        <f>ROW()</f>
        <v>169</v>
      </c>
      <c r="Q169" s="40"/>
      <c r="R169" s="41"/>
      <c r="S169" s="42"/>
      <c r="T169" s="43"/>
      <c r="U169" s="44"/>
      <c r="V169" s="44"/>
      <c r="W169" s="44"/>
      <c r="X169" s="45"/>
      <c r="Y169" s="42"/>
      <c r="Z169" s="40"/>
    </row>
    <row r="170" spans="2:26" x14ac:dyDescent="0.4">
      <c r="B170" s="20">
        <f>Tableau1[[#This Row],[Place]]-4</f>
        <v>166</v>
      </c>
      <c r="C170" s="41" t="s">
        <v>310</v>
      </c>
      <c r="D170" s="46" t="s">
        <v>320</v>
      </c>
      <c r="E170" s="47" t="s">
        <v>330</v>
      </c>
      <c r="F170" s="48">
        <v>3000</v>
      </c>
      <c r="G170" s="48">
        <v>1000</v>
      </c>
      <c r="H170" s="48">
        <v>50</v>
      </c>
      <c r="I170" s="45"/>
      <c r="J170" s="42" t="s">
        <v>18</v>
      </c>
      <c r="K170" s="40">
        <f>ROW()</f>
        <v>170</v>
      </c>
      <c r="Q170" s="40"/>
      <c r="R170" s="41"/>
      <c r="S170" s="42"/>
      <c r="T170" s="43"/>
      <c r="U170" s="44"/>
      <c r="V170" s="44"/>
      <c r="W170" s="44"/>
      <c r="X170" s="45"/>
      <c r="Y170" s="42"/>
      <c r="Z170" s="40"/>
    </row>
    <row r="171" spans="2:26" x14ac:dyDescent="0.4">
      <c r="B171" s="20">
        <f>Tableau1[[#This Row],[Place]]-4</f>
        <v>167</v>
      </c>
      <c r="C171" s="41" t="s">
        <v>310</v>
      </c>
      <c r="D171" s="46" t="s">
        <v>320</v>
      </c>
      <c r="E171" s="47" t="s">
        <v>329</v>
      </c>
      <c r="F171" s="44">
        <v>3500</v>
      </c>
      <c r="G171" s="48">
        <v>1000</v>
      </c>
      <c r="H171" s="48">
        <v>50</v>
      </c>
      <c r="I171" s="45"/>
      <c r="J171" s="42" t="s">
        <v>18</v>
      </c>
      <c r="K171" s="40">
        <f>ROW()</f>
        <v>171</v>
      </c>
      <c r="Q171" s="40"/>
      <c r="R171" s="41"/>
      <c r="S171" s="42"/>
      <c r="T171" s="43"/>
      <c r="U171" s="44"/>
      <c r="V171" s="44"/>
      <c r="W171" s="44"/>
      <c r="X171" s="45"/>
      <c r="Y171" s="42"/>
      <c r="Z171" s="40"/>
    </row>
    <row r="172" spans="2:26" x14ac:dyDescent="0.4">
      <c r="B172" s="20">
        <f>Tableau1[[#This Row],[Place]]-4</f>
        <v>168</v>
      </c>
      <c r="C172" s="41" t="s">
        <v>310</v>
      </c>
      <c r="D172" s="46" t="s">
        <v>320</v>
      </c>
      <c r="E172" s="47" t="s">
        <v>328</v>
      </c>
      <c r="F172" s="48">
        <v>4000</v>
      </c>
      <c r="G172" s="48">
        <v>1000</v>
      </c>
      <c r="H172" s="48">
        <v>50</v>
      </c>
      <c r="I172" s="45"/>
      <c r="J172" s="42" t="s">
        <v>18</v>
      </c>
      <c r="K172" s="40">
        <f>ROW()</f>
        <v>172</v>
      </c>
      <c r="Q172" s="40"/>
      <c r="R172" s="41"/>
      <c r="S172" s="42"/>
      <c r="T172" s="43"/>
      <c r="U172" s="44"/>
      <c r="V172" s="44"/>
      <c r="W172" s="44"/>
      <c r="X172" s="45"/>
      <c r="Y172" s="42"/>
      <c r="Z172" s="40"/>
    </row>
    <row r="173" spans="2:26" x14ac:dyDescent="0.4">
      <c r="B173" s="20">
        <f>Tableau1[[#This Row],[Place]]-4</f>
        <v>169</v>
      </c>
      <c r="C173" s="41" t="s">
        <v>310</v>
      </c>
      <c r="D173" s="46" t="s">
        <v>320</v>
      </c>
      <c r="E173" s="47" t="s">
        <v>334</v>
      </c>
      <c r="F173" s="44">
        <v>4500</v>
      </c>
      <c r="G173" s="48">
        <v>1000</v>
      </c>
      <c r="H173" s="48">
        <v>50</v>
      </c>
      <c r="I173" s="45"/>
      <c r="J173" s="42" t="s">
        <v>18</v>
      </c>
      <c r="K173" s="40">
        <f>ROW()</f>
        <v>173</v>
      </c>
      <c r="Q173" s="40"/>
      <c r="R173" s="41"/>
      <c r="S173" s="42"/>
      <c r="T173" s="55"/>
      <c r="U173" s="44"/>
      <c r="V173" s="44"/>
      <c r="W173" s="44"/>
      <c r="X173" s="45"/>
      <c r="Y173" s="42"/>
      <c r="Z173" s="40"/>
    </row>
    <row r="174" spans="2:26" x14ac:dyDescent="0.4">
      <c r="B174" s="20">
        <f>Tableau1[[#This Row],[Place]]-4</f>
        <v>170</v>
      </c>
      <c r="C174" s="41" t="s">
        <v>310</v>
      </c>
      <c r="D174" s="46" t="s">
        <v>320</v>
      </c>
      <c r="E174" s="47" t="s">
        <v>327</v>
      </c>
      <c r="F174" s="48">
        <v>5000</v>
      </c>
      <c r="G174" s="48">
        <v>1000</v>
      </c>
      <c r="H174" s="48">
        <v>50</v>
      </c>
      <c r="I174" s="45"/>
      <c r="J174" s="42" t="s">
        <v>18</v>
      </c>
      <c r="K174" s="40">
        <f>ROW()</f>
        <v>174</v>
      </c>
      <c r="Q174" s="20"/>
      <c r="R174" s="41"/>
      <c r="S174" s="46"/>
      <c r="T174" s="47"/>
      <c r="U174" s="48"/>
      <c r="V174" s="48"/>
      <c r="W174" s="48"/>
      <c r="X174" s="45"/>
      <c r="Y174" s="42"/>
      <c r="Z174" s="40"/>
    </row>
    <row r="175" spans="2:26" x14ac:dyDescent="0.4">
      <c r="B175" s="20">
        <f>Tableau1[[#This Row],[Place]]-4</f>
        <v>171</v>
      </c>
      <c r="C175" s="41" t="s">
        <v>310</v>
      </c>
      <c r="D175" s="46" t="s">
        <v>320</v>
      </c>
      <c r="E175" s="47" t="s">
        <v>335</v>
      </c>
      <c r="F175" s="44">
        <v>5500</v>
      </c>
      <c r="G175" s="48">
        <v>1000</v>
      </c>
      <c r="H175" s="48">
        <v>50</v>
      </c>
      <c r="I175" s="45"/>
      <c r="J175" s="42" t="s">
        <v>18</v>
      </c>
      <c r="K175" s="40">
        <f>ROW()</f>
        <v>175</v>
      </c>
      <c r="Q175" s="20"/>
      <c r="R175" s="41"/>
      <c r="S175" s="46"/>
      <c r="T175" s="47"/>
      <c r="U175" s="44"/>
      <c r="V175" s="48"/>
      <c r="W175" s="48"/>
      <c r="X175" s="45"/>
      <c r="Y175" s="42"/>
      <c r="Z175" s="40"/>
    </row>
    <row r="176" spans="2:26" x14ac:dyDescent="0.4">
      <c r="B176" s="20">
        <f>Tableau1[[#This Row],[Place]]-4</f>
        <v>172</v>
      </c>
      <c r="C176" s="41" t="s">
        <v>310</v>
      </c>
      <c r="D176" s="46" t="s">
        <v>320</v>
      </c>
      <c r="E176" s="47" t="s">
        <v>336</v>
      </c>
      <c r="F176" s="48">
        <v>6000</v>
      </c>
      <c r="G176" s="48">
        <v>1000</v>
      </c>
      <c r="H176" s="48">
        <v>50</v>
      </c>
      <c r="I176" s="45"/>
      <c r="J176" s="42" t="s">
        <v>18</v>
      </c>
      <c r="K176" s="40">
        <f>ROW()</f>
        <v>176</v>
      </c>
      <c r="Q176" s="20"/>
      <c r="R176" s="41"/>
      <c r="S176" s="46"/>
      <c r="T176" s="47"/>
      <c r="U176" s="48"/>
      <c r="V176" s="48"/>
      <c r="W176" s="48"/>
      <c r="X176" s="45"/>
      <c r="Y176" s="42"/>
      <c r="Z176" s="40"/>
    </row>
    <row r="177" spans="2:26" x14ac:dyDescent="0.4">
      <c r="B177" s="20">
        <f>Tableau1[[#This Row],[Place]]-4</f>
        <v>173</v>
      </c>
      <c r="C177" s="41" t="s">
        <v>310</v>
      </c>
      <c r="D177" s="46" t="s">
        <v>320</v>
      </c>
      <c r="E177" s="47" t="s">
        <v>337</v>
      </c>
      <c r="F177" s="44">
        <v>6500</v>
      </c>
      <c r="G177" s="48">
        <v>1000</v>
      </c>
      <c r="H177" s="48">
        <v>50</v>
      </c>
      <c r="I177" s="45"/>
      <c r="J177" s="42" t="s">
        <v>18</v>
      </c>
      <c r="K177" s="40">
        <f>ROW()</f>
        <v>177</v>
      </c>
      <c r="Q177" s="20"/>
      <c r="R177" s="41"/>
      <c r="S177" s="46"/>
      <c r="T177" s="47"/>
      <c r="U177" s="44"/>
      <c r="V177" s="48"/>
      <c r="W177" s="48"/>
      <c r="X177" s="45"/>
      <c r="Y177" s="42"/>
      <c r="Z177" s="40"/>
    </row>
    <row r="178" spans="2:26" x14ac:dyDescent="0.4">
      <c r="B178" s="20">
        <f>Tableau1[[#This Row],[Place]]-4</f>
        <v>174</v>
      </c>
      <c r="C178" s="41" t="s">
        <v>310</v>
      </c>
      <c r="D178" s="46" t="s">
        <v>320</v>
      </c>
      <c r="E178" s="47" t="s">
        <v>338</v>
      </c>
      <c r="F178" s="48">
        <v>7000</v>
      </c>
      <c r="G178" s="48">
        <v>1000</v>
      </c>
      <c r="H178" s="48">
        <v>50</v>
      </c>
      <c r="I178" s="45"/>
      <c r="J178" s="42" t="s">
        <v>18</v>
      </c>
      <c r="K178" s="40">
        <f>ROW()</f>
        <v>178</v>
      </c>
      <c r="Q178" s="20"/>
      <c r="R178" s="41"/>
      <c r="S178" s="46"/>
      <c r="T178" s="47"/>
      <c r="U178" s="48"/>
      <c r="V178" s="48"/>
      <c r="W178" s="48"/>
      <c r="X178" s="45"/>
      <c r="Y178" s="42"/>
      <c r="Z178" s="40"/>
    </row>
    <row r="179" spans="2:26" x14ac:dyDescent="0.4">
      <c r="B179" s="20">
        <f>Tableau1[[#This Row],[Place]]-4</f>
        <v>175</v>
      </c>
      <c r="C179" s="41" t="s">
        <v>310</v>
      </c>
      <c r="D179" s="46" t="s">
        <v>320</v>
      </c>
      <c r="E179" s="47" t="s">
        <v>339</v>
      </c>
      <c r="F179" s="44">
        <v>7500</v>
      </c>
      <c r="G179" s="48">
        <v>1000</v>
      </c>
      <c r="H179" s="48">
        <v>50</v>
      </c>
      <c r="I179" s="45"/>
      <c r="J179" s="42" t="s">
        <v>18</v>
      </c>
      <c r="K179" s="40">
        <f>ROW()</f>
        <v>179</v>
      </c>
      <c r="Q179" s="20"/>
      <c r="R179" s="41"/>
      <c r="S179" s="46"/>
      <c r="T179" s="47"/>
      <c r="U179" s="44"/>
      <c r="V179" s="48"/>
      <c r="W179" s="48"/>
      <c r="X179" s="45"/>
      <c r="Y179" s="42"/>
      <c r="Z179" s="40"/>
    </row>
    <row r="180" spans="2:26" x14ac:dyDescent="0.4">
      <c r="B180" s="20">
        <f>Tableau1[[#This Row],[Place]]-4</f>
        <v>176</v>
      </c>
      <c r="C180" s="41" t="s">
        <v>310</v>
      </c>
      <c r="D180" s="46" t="s">
        <v>320</v>
      </c>
      <c r="E180" s="47" t="s">
        <v>340</v>
      </c>
      <c r="F180" s="48">
        <v>8000</v>
      </c>
      <c r="G180" s="48">
        <v>1000</v>
      </c>
      <c r="H180" s="48">
        <v>50</v>
      </c>
      <c r="I180" s="45"/>
      <c r="J180" s="42" t="s">
        <v>18</v>
      </c>
      <c r="K180" s="40">
        <f>ROW()</f>
        <v>180</v>
      </c>
      <c r="Q180" s="20"/>
      <c r="R180" s="41"/>
      <c r="S180" s="46"/>
      <c r="T180" s="47"/>
      <c r="U180" s="48"/>
      <c r="V180" s="48"/>
      <c r="W180" s="48"/>
      <c r="X180" s="45"/>
      <c r="Y180" s="42"/>
      <c r="Z180" s="40"/>
    </row>
    <row r="181" spans="2:26" x14ac:dyDescent="0.4">
      <c r="B181" s="20">
        <f>Tableau1[[#This Row],[Place]]-4</f>
        <v>177</v>
      </c>
      <c r="C181" s="41" t="s">
        <v>310</v>
      </c>
      <c r="D181" s="46" t="s">
        <v>320</v>
      </c>
      <c r="E181" s="47" t="s">
        <v>341</v>
      </c>
      <c r="F181" s="44">
        <v>8500</v>
      </c>
      <c r="G181" s="48">
        <v>1000</v>
      </c>
      <c r="H181" s="48">
        <v>50</v>
      </c>
      <c r="I181" s="45"/>
      <c r="J181" s="42" t="s">
        <v>18</v>
      </c>
      <c r="K181" s="40">
        <f>ROW()</f>
        <v>181</v>
      </c>
      <c r="Q181" s="20"/>
      <c r="R181" s="41"/>
      <c r="S181" s="46"/>
      <c r="T181" s="47"/>
      <c r="U181" s="44"/>
      <c r="V181" s="48"/>
      <c r="W181" s="48"/>
      <c r="X181" s="45"/>
      <c r="Y181" s="42"/>
      <c r="Z181" s="40"/>
    </row>
    <row r="182" spans="2:26" x14ac:dyDescent="0.4">
      <c r="B182" s="20">
        <f>Tableau1[[#This Row],[Place]]-4</f>
        <v>178</v>
      </c>
      <c r="C182" s="41" t="s">
        <v>310</v>
      </c>
      <c r="D182" s="46" t="s">
        <v>320</v>
      </c>
      <c r="E182" s="47" t="s">
        <v>342</v>
      </c>
      <c r="F182" s="48">
        <v>2000</v>
      </c>
      <c r="G182" s="48">
        <v>1000</v>
      </c>
      <c r="H182" s="48">
        <v>40</v>
      </c>
      <c r="I182" s="45"/>
      <c r="J182" s="42" t="s">
        <v>18</v>
      </c>
      <c r="K182" s="40">
        <f>ROW()</f>
        <v>182</v>
      </c>
      <c r="Q182" s="20"/>
      <c r="R182" s="41"/>
      <c r="S182" s="46"/>
      <c r="T182" s="47"/>
      <c r="U182" s="48"/>
      <c r="V182" s="48"/>
      <c r="W182" s="48"/>
      <c r="X182" s="45"/>
      <c r="Y182" s="42"/>
      <c r="Z182" s="40"/>
    </row>
    <row r="183" spans="2:26" x14ac:dyDescent="0.4">
      <c r="B183" s="20">
        <f>Tableau1[[#This Row],[Place]]-4</f>
        <v>179</v>
      </c>
      <c r="C183" s="41" t="s">
        <v>310</v>
      </c>
      <c r="D183" s="46" t="s">
        <v>320</v>
      </c>
      <c r="E183" s="47" t="s">
        <v>343</v>
      </c>
      <c r="F183" s="44">
        <v>2500</v>
      </c>
      <c r="G183" s="48">
        <v>1000</v>
      </c>
      <c r="H183" s="48">
        <v>40</v>
      </c>
      <c r="I183" s="45"/>
      <c r="J183" s="42" t="s">
        <v>18</v>
      </c>
      <c r="K183" s="40">
        <f>ROW()</f>
        <v>183</v>
      </c>
      <c r="Q183" s="20"/>
      <c r="R183" s="41"/>
      <c r="S183" s="46"/>
      <c r="T183" s="47"/>
      <c r="U183" s="44"/>
      <c r="V183" s="48"/>
      <c r="W183" s="48"/>
      <c r="X183" s="45"/>
      <c r="Y183" s="42"/>
      <c r="Z183" s="40"/>
    </row>
    <row r="184" spans="2:26" x14ac:dyDescent="0.4">
      <c r="B184" s="20">
        <f>Tableau1[[#This Row],[Place]]-4</f>
        <v>180</v>
      </c>
      <c r="C184" s="41" t="s">
        <v>310</v>
      </c>
      <c r="D184" s="46" t="s">
        <v>320</v>
      </c>
      <c r="E184" s="47" t="s">
        <v>344</v>
      </c>
      <c r="F184" s="48">
        <v>3000</v>
      </c>
      <c r="G184" s="48">
        <v>1000</v>
      </c>
      <c r="H184" s="48">
        <v>40</v>
      </c>
      <c r="I184" s="45"/>
      <c r="J184" s="42" t="s">
        <v>18</v>
      </c>
      <c r="K184" s="40">
        <f>ROW()</f>
        <v>184</v>
      </c>
      <c r="Q184" s="20"/>
      <c r="R184" s="41"/>
      <c r="S184" s="46"/>
      <c r="T184" s="47"/>
      <c r="U184" s="48"/>
      <c r="V184" s="48"/>
      <c r="W184" s="48"/>
      <c r="X184" s="45"/>
      <c r="Y184" s="42"/>
      <c r="Z184" s="40"/>
    </row>
    <row r="185" spans="2:26" x14ac:dyDescent="0.4">
      <c r="B185" s="20">
        <f>Tableau1[[#This Row],[Place]]-4</f>
        <v>181</v>
      </c>
      <c r="C185" s="41" t="s">
        <v>310</v>
      </c>
      <c r="D185" s="46" t="s">
        <v>320</v>
      </c>
      <c r="E185" s="47" t="s">
        <v>345</v>
      </c>
      <c r="F185" s="44">
        <v>3500</v>
      </c>
      <c r="G185" s="48">
        <v>1000</v>
      </c>
      <c r="H185" s="48">
        <v>40</v>
      </c>
      <c r="I185" s="45"/>
      <c r="J185" s="42" t="s">
        <v>18</v>
      </c>
      <c r="K185" s="40">
        <f>ROW()</f>
        <v>185</v>
      </c>
      <c r="Q185" s="20"/>
      <c r="R185" s="41"/>
      <c r="S185" s="46"/>
      <c r="T185" s="47"/>
      <c r="U185" s="44"/>
      <c r="V185" s="48"/>
      <c r="W185" s="48"/>
      <c r="X185" s="45"/>
      <c r="Y185" s="42"/>
      <c r="Z185" s="40"/>
    </row>
    <row r="186" spans="2:26" x14ac:dyDescent="0.4">
      <c r="B186" s="20">
        <f>Tableau1[[#This Row],[Place]]-4</f>
        <v>182</v>
      </c>
      <c r="C186" s="41" t="s">
        <v>310</v>
      </c>
      <c r="D186" s="46" t="s">
        <v>320</v>
      </c>
      <c r="E186" s="47" t="s">
        <v>346</v>
      </c>
      <c r="F186" s="48">
        <v>4000</v>
      </c>
      <c r="G186" s="48">
        <v>1000</v>
      </c>
      <c r="H186" s="48">
        <v>40</v>
      </c>
      <c r="I186" s="45"/>
      <c r="J186" s="42" t="s">
        <v>18</v>
      </c>
      <c r="K186" s="40">
        <f>ROW()</f>
        <v>186</v>
      </c>
      <c r="Q186" s="20"/>
      <c r="R186" s="41"/>
      <c r="S186" s="46"/>
      <c r="T186" s="47"/>
      <c r="U186" s="48"/>
      <c r="V186" s="48"/>
      <c r="W186" s="48"/>
      <c r="X186" s="45"/>
      <c r="Y186" s="42"/>
      <c r="Z186" s="40"/>
    </row>
    <row r="187" spans="2:26" x14ac:dyDescent="0.4">
      <c r="B187" s="20">
        <f>Tableau1[[#This Row],[Place]]-4</f>
        <v>183</v>
      </c>
      <c r="C187" s="41" t="s">
        <v>310</v>
      </c>
      <c r="D187" s="46" t="s">
        <v>320</v>
      </c>
      <c r="E187" s="47" t="s">
        <v>347</v>
      </c>
      <c r="F187" s="44">
        <v>4500</v>
      </c>
      <c r="G187" s="48">
        <v>1000</v>
      </c>
      <c r="H187" s="48">
        <v>40</v>
      </c>
      <c r="I187" s="45"/>
      <c r="J187" s="42" t="s">
        <v>18</v>
      </c>
      <c r="K187" s="40">
        <f>ROW()</f>
        <v>187</v>
      </c>
      <c r="Q187" s="20"/>
      <c r="R187" s="41"/>
      <c r="S187" s="46"/>
      <c r="T187" s="47"/>
      <c r="U187" s="44"/>
      <c r="V187" s="48"/>
      <c r="W187" s="48"/>
      <c r="X187" s="45"/>
      <c r="Y187" s="42"/>
      <c r="Z187" s="40"/>
    </row>
    <row r="188" spans="2:26" x14ac:dyDescent="0.4">
      <c r="B188" s="20">
        <f>Tableau1[[#This Row],[Place]]-4</f>
        <v>184</v>
      </c>
      <c r="C188" s="41" t="s">
        <v>310</v>
      </c>
      <c r="D188" s="46" t="s">
        <v>320</v>
      </c>
      <c r="E188" s="47" t="s">
        <v>348</v>
      </c>
      <c r="F188" s="48">
        <v>5000</v>
      </c>
      <c r="G188" s="48">
        <v>1000</v>
      </c>
      <c r="H188" s="48">
        <v>40</v>
      </c>
      <c r="I188" s="45"/>
      <c r="J188" s="42" t="s">
        <v>18</v>
      </c>
      <c r="K188" s="40">
        <f>ROW()</f>
        <v>188</v>
      </c>
      <c r="Q188" s="20"/>
      <c r="R188" s="41"/>
      <c r="S188" s="46"/>
      <c r="T188" s="47"/>
      <c r="U188" s="48"/>
      <c r="V188" s="48"/>
      <c r="W188" s="48"/>
      <c r="X188" s="45"/>
      <c r="Y188" s="42"/>
      <c r="Z188" s="40"/>
    </row>
    <row r="189" spans="2:26" x14ac:dyDescent="0.4">
      <c r="B189" s="20">
        <f>Tableau1[[#This Row],[Place]]-4</f>
        <v>185</v>
      </c>
      <c r="C189" s="41" t="s">
        <v>310</v>
      </c>
      <c r="D189" s="46" t="s">
        <v>320</v>
      </c>
      <c r="E189" s="47" t="s">
        <v>349</v>
      </c>
      <c r="F189" s="44">
        <v>5500</v>
      </c>
      <c r="G189" s="48">
        <v>1000</v>
      </c>
      <c r="H189" s="48">
        <v>40</v>
      </c>
      <c r="I189" s="45"/>
      <c r="J189" s="42" t="s">
        <v>18</v>
      </c>
      <c r="K189" s="40">
        <f>ROW()</f>
        <v>189</v>
      </c>
      <c r="Q189" s="20"/>
      <c r="R189" s="41"/>
      <c r="S189" s="46"/>
      <c r="T189" s="47"/>
      <c r="U189" s="44"/>
      <c r="V189" s="48"/>
      <c r="W189" s="48"/>
      <c r="X189" s="45"/>
      <c r="Y189" s="42"/>
      <c r="Z189" s="40"/>
    </row>
    <row r="190" spans="2:26" x14ac:dyDescent="0.4">
      <c r="B190" s="20">
        <f>Tableau1[[#This Row],[Place]]-4</f>
        <v>186</v>
      </c>
      <c r="C190" s="41" t="s">
        <v>310</v>
      </c>
      <c r="D190" s="46" t="s">
        <v>320</v>
      </c>
      <c r="E190" s="47" t="s">
        <v>350</v>
      </c>
      <c r="F190" s="48">
        <v>6000</v>
      </c>
      <c r="G190" s="48">
        <v>1000</v>
      </c>
      <c r="H190" s="48">
        <v>40</v>
      </c>
      <c r="I190" s="45"/>
      <c r="J190" s="42" t="s">
        <v>18</v>
      </c>
      <c r="K190" s="40">
        <f>ROW()</f>
        <v>190</v>
      </c>
      <c r="Q190" s="20"/>
      <c r="R190" s="41"/>
      <c r="S190" s="46"/>
      <c r="T190" s="47"/>
      <c r="U190" s="48"/>
      <c r="V190" s="48"/>
      <c r="W190" s="48"/>
      <c r="X190" s="45"/>
      <c r="Y190" s="42"/>
      <c r="Z190" s="40"/>
    </row>
    <row r="191" spans="2:26" x14ac:dyDescent="0.4">
      <c r="B191" s="20">
        <f>Tableau1[[#This Row],[Place]]-4</f>
        <v>187</v>
      </c>
      <c r="C191" s="41" t="s">
        <v>310</v>
      </c>
      <c r="D191" s="46" t="s">
        <v>320</v>
      </c>
      <c r="E191" s="47" t="s">
        <v>351</v>
      </c>
      <c r="F191" s="44">
        <v>6500</v>
      </c>
      <c r="G191" s="48">
        <v>1000</v>
      </c>
      <c r="H191" s="48">
        <v>40</v>
      </c>
      <c r="I191" s="45"/>
      <c r="J191" s="42" t="s">
        <v>18</v>
      </c>
      <c r="K191" s="40">
        <f>ROW()</f>
        <v>191</v>
      </c>
      <c r="Q191" s="20"/>
      <c r="R191" s="41"/>
      <c r="S191" s="46"/>
      <c r="T191" s="47"/>
      <c r="U191" s="44"/>
      <c r="V191" s="48"/>
      <c r="W191" s="48"/>
      <c r="X191" s="45"/>
      <c r="Y191" s="42"/>
      <c r="Z191" s="40"/>
    </row>
    <row r="192" spans="2:26" x14ac:dyDescent="0.4">
      <c r="B192" s="20">
        <f>Tableau1[[#This Row],[Place]]-4</f>
        <v>188</v>
      </c>
      <c r="C192" s="41" t="s">
        <v>310</v>
      </c>
      <c r="D192" s="46" t="s">
        <v>320</v>
      </c>
      <c r="E192" s="47" t="s">
        <v>352</v>
      </c>
      <c r="F192" s="48">
        <v>7000</v>
      </c>
      <c r="G192" s="48">
        <v>1000</v>
      </c>
      <c r="H192" s="48">
        <v>40</v>
      </c>
      <c r="I192" s="45"/>
      <c r="J192" s="42" t="s">
        <v>18</v>
      </c>
      <c r="K192" s="40">
        <f>ROW()</f>
        <v>192</v>
      </c>
      <c r="Q192" s="20"/>
      <c r="R192" s="41"/>
      <c r="S192" s="46"/>
      <c r="T192" s="47"/>
      <c r="U192" s="48"/>
      <c r="V192" s="48"/>
      <c r="W192" s="48"/>
      <c r="X192" s="45"/>
      <c r="Y192" s="42"/>
      <c r="Z192" s="40"/>
    </row>
    <row r="193" spans="2:26" x14ac:dyDescent="0.4">
      <c r="B193" s="20">
        <f>Tableau1[[#This Row],[Place]]-4</f>
        <v>189</v>
      </c>
      <c r="C193" s="41" t="s">
        <v>310</v>
      </c>
      <c r="D193" s="46" t="s">
        <v>320</v>
      </c>
      <c r="E193" s="47" t="s">
        <v>353</v>
      </c>
      <c r="F193" s="44">
        <v>7500</v>
      </c>
      <c r="G193" s="48">
        <v>1000</v>
      </c>
      <c r="H193" s="48">
        <v>40</v>
      </c>
      <c r="I193" s="45"/>
      <c r="J193" s="42" t="s">
        <v>18</v>
      </c>
      <c r="K193" s="40">
        <f>ROW()</f>
        <v>193</v>
      </c>
      <c r="Q193" s="20"/>
      <c r="R193" s="41"/>
      <c r="S193" s="46"/>
      <c r="T193" s="47"/>
      <c r="U193" s="44"/>
      <c r="V193" s="48"/>
      <c r="W193" s="48"/>
      <c r="X193" s="45"/>
      <c r="Y193" s="42"/>
      <c r="Z193" s="40"/>
    </row>
    <row r="194" spans="2:26" x14ac:dyDescent="0.4">
      <c r="B194" s="20">
        <f>Tableau1[[#This Row],[Place]]-4</f>
        <v>190</v>
      </c>
      <c r="C194" s="41" t="s">
        <v>310</v>
      </c>
      <c r="D194" s="46" t="s">
        <v>320</v>
      </c>
      <c r="E194" s="47" t="s">
        <v>354</v>
      </c>
      <c r="F194" s="48">
        <v>8000</v>
      </c>
      <c r="G194" s="48">
        <v>1000</v>
      </c>
      <c r="H194" s="48">
        <v>40</v>
      </c>
      <c r="I194" s="45"/>
      <c r="J194" s="42" t="s">
        <v>18</v>
      </c>
      <c r="K194" s="40">
        <f>ROW()</f>
        <v>194</v>
      </c>
      <c r="Q194" s="20"/>
      <c r="R194" s="41"/>
      <c r="S194" s="46"/>
      <c r="T194" s="47"/>
      <c r="U194" s="48"/>
      <c r="V194" s="48"/>
      <c r="W194" s="48"/>
      <c r="X194" s="45"/>
      <c r="Y194" s="42"/>
      <c r="Z194" s="40"/>
    </row>
    <row r="195" spans="2:26" x14ac:dyDescent="0.4">
      <c r="B195" s="20">
        <f>Tableau1[[#This Row],[Place]]-4</f>
        <v>191</v>
      </c>
      <c r="C195" s="41" t="s">
        <v>310</v>
      </c>
      <c r="D195" s="46" t="s">
        <v>320</v>
      </c>
      <c r="E195" s="47" t="s">
        <v>355</v>
      </c>
      <c r="F195" s="44">
        <v>8500</v>
      </c>
      <c r="G195" s="48">
        <v>1000</v>
      </c>
      <c r="H195" s="48">
        <v>40</v>
      </c>
      <c r="I195" s="45"/>
      <c r="J195" s="42" t="s">
        <v>18</v>
      </c>
      <c r="K195" s="40">
        <f>ROW()</f>
        <v>195</v>
      </c>
      <c r="Q195" s="20"/>
      <c r="R195" s="41"/>
      <c r="S195" s="46"/>
      <c r="T195" s="47"/>
      <c r="U195" s="44"/>
      <c r="V195" s="48"/>
      <c r="W195" s="48"/>
      <c r="X195" s="45"/>
      <c r="Y195" s="42"/>
      <c r="Z195" s="40"/>
    </row>
    <row r="196" spans="2:26" x14ac:dyDescent="0.4">
      <c r="B196" s="20">
        <f>Tableau1[[#This Row],[Place]]-4</f>
        <v>192</v>
      </c>
      <c r="C196" s="41" t="s">
        <v>310</v>
      </c>
      <c r="D196" s="46" t="s">
        <v>320</v>
      </c>
      <c r="E196" s="47" t="s">
        <v>356</v>
      </c>
      <c r="F196" s="48">
        <v>2000</v>
      </c>
      <c r="G196" s="48">
        <v>1000</v>
      </c>
      <c r="H196" s="48">
        <v>30</v>
      </c>
      <c r="I196" s="45"/>
      <c r="J196" s="42" t="s">
        <v>18</v>
      </c>
      <c r="K196" s="40">
        <f>ROW()</f>
        <v>196</v>
      </c>
      <c r="Q196" s="20"/>
      <c r="R196" s="41"/>
      <c r="S196" s="46"/>
      <c r="T196" s="47"/>
      <c r="U196" s="48"/>
      <c r="V196" s="48"/>
      <c r="W196" s="48"/>
      <c r="X196" s="45"/>
      <c r="Y196" s="42"/>
      <c r="Z196" s="40"/>
    </row>
    <row r="197" spans="2:26" x14ac:dyDescent="0.4">
      <c r="B197" s="20">
        <f>Tableau1[[#This Row],[Place]]-4</f>
        <v>193</v>
      </c>
      <c r="C197" s="41" t="s">
        <v>310</v>
      </c>
      <c r="D197" s="46" t="s">
        <v>320</v>
      </c>
      <c r="E197" s="47" t="s">
        <v>357</v>
      </c>
      <c r="F197" s="44">
        <v>2500</v>
      </c>
      <c r="G197" s="48">
        <v>1000</v>
      </c>
      <c r="H197" s="48">
        <v>30</v>
      </c>
      <c r="I197" s="45"/>
      <c r="J197" s="42" t="s">
        <v>18</v>
      </c>
      <c r="K197" s="40">
        <f>ROW()</f>
        <v>197</v>
      </c>
      <c r="Q197" s="20"/>
      <c r="R197" s="41"/>
      <c r="S197" s="46"/>
      <c r="T197" s="47"/>
      <c r="U197" s="44"/>
      <c r="V197" s="48"/>
      <c r="W197" s="48"/>
      <c r="X197" s="45"/>
      <c r="Y197" s="42"/>
      <c r="Z197" s="40"/>
    </row>
    <row r="198" spans="2:26" x14ac:dyDescent="0.4">
      <c r="B198" s="20">
        <f>Tableau1[[#This Row],[Place]]-4</f>
        <v>194</v>
      </c>
      <c r="C198" s="41" t="s">
        <v>310</v>
      </c>
      <c r="D198" s="46" t="s">
        <v>320</v>
      </c>
      <c r="E198" s="47" t="s">
        <v>358</v>
      </c>
      <c r="F198" s="48">
        <v>3000</v>
      </c>
      <c r="G198" s="48">
        <v>1000</v>
      </c>
      <c r="H198" s="48">
        <v>30</v>
      </c>
      <c r="I198" s="45"/>
      <c r="J198" s="42" t="s">
        <v>18</v>
      </c>
      <c r="K198" s="40">
        <f>ROW()</f>
        <v>198</v>
      </c>
      <c r="Q198" s="20"/>
      <c r="R198" s="41"/>
      <c r="S198" s="46"/>
      <c r="T198" s="47"/>
      <c r="U198" s="48"/>
      <c r="V198" s="48"/>
      <c r="W198" s="48"/>
      <c r="X198" s="45"/>
      <c r="Y198" s="42"/>
      <c r="Z198" s="40"/>
    </row>
    <row r="199" spans="2:26" x14ac:dyDescent="0.4">
      <c r="B199" s="20">
        <f>Tableau1[[#This Row],[Place]]-4</f>
        <v>195</v>
      </c>
      <c r="C199" s="41" t="s">
        <v>310</v>
      </c>
      <c r="D199" s="46" t="s">
        <v>320</v>
      </c>
      <c r="E199" s="47" t="s">
        <v>359</v>
      </c>
      <c r="F199" s="44">
        <v>3500</v>
      </c>
      <c r="G199" s="48">
        <v>1000</v>
      </c>
      <c r="H199" s="48">
        <v>30</v>
      </c>
      <c r="I199" s="45"/>
      <c r="J199" s="42" t="s">
        <v>18</v>
      </c>
      <c r="K199" s="40">
        <f>ROW()</f>
        <v>199</v>
      </c>
      <c r="Q199" s="20"/>
      <c r="R199" s="41"/>
      <c r="S199" s="46"/>
      <c r="T199" s="47"/>
      <c r="U199" s="44"/>
      <c r="V199" s="48"/>
      <c r="W199" s="48"/>
      <c r="X199" s="45"/>
      <c r="Y199" s="42"/>
      <c r="Z199" s="40"/>
    </row>
    <row r="200" spans="2:26" x14ac:dyDescent="0.4">
      <c r="B200" s="20">
        <f>Tableau1[[#This Row],[Place]]-4</f>
        <v>196</v>
      </c>
      <c r="C200" s="41" t="s">
        <v>310</v>
      </c>
      <c r="D200" s="46" t="s">
        <v>320</v>
      </c>
      <c r="E200" s="47" t="s">
        <v>360</v>
      </c>
      <c r="F200" s="48">
        <v>4000</v>
      </c>
      <c r="G200" s="48">
        <v>1000</v>
      </c>
      <c r="H200" s="48">
        <v>30</v>
      </c>
      <c r="I200" s="45"/>
      <c r="J200" s="42" t="s">
        <v>18</v>
      </c>
      <c r="K200" s="40">
        <f>ROW()</f>
        <v>200</v>
      </c>
      <c r="Q200" s="20"/>
      <c r="R200" s="41"/>
      <c r="S200" s="46"/>
      <c r="T200" s="47"/>
      <c r="U200" s="48"/>
      <c r="V200" s="48"/>
      <c r="W200" s="48"/>
      <c r="X200" s="45"/>
      <c r="Y200" s="42"/>
      <c r="Z200" s="40"/>
    </row>
    <row r="201" spans="2:26" x14ac:dyDescent="0.4">
      <c r="B201" s="20">
        <f>Tableau1[[#This Row],[Place]]-4</f>
        <v>197</v>
      </c>
      <c r="C201" s="41" t="s">
        <v>310</v>
      </c>
      <c r="D201" s="46" t="s">
        <v>320</v>
      </c>
      <c r="E201" s="47" t="s">
        <v>361</v>
      </c>
      <c r="F201" s="44">
        <v>4500</v>
      </c>
      <c r="G201" s="48">
        <v>1000</v>
      </c>
      <c r="H201" s="48">
        <v>30</v>
      </c>
      <c r="I201" s="45"/>
      <c r="J201" s="42" t="s">
        <v>18</v>
      </c>
      <c r="K201" s="40">
        <f>ROW()</f>
        <v>201</v>
      </c>
      <c r="Q201" s="20"/>
      <c r="R201" s="41"/>
      <c r="S201" s="46"/>
      <c r="T201" s="47"/>
      <c r="U201" s="44"/>
      <c r="V201" s="48"/>
      <c r="W201" s="48"/>
      <c r="X201" s="45"/>
      <c r="Y201" s="42"/>
      <c r="Z201" s="40"/>
    </row>
    <row r="202" spans="2:26" x14ac:dyDescent="0.4">
      <c r="B202" s="20">
        <f>Tableau1[[#This Row],[Place]]-4</f>
        <v>198</v>
      </c>
      <c r="C202" s="41" t="s">
        <v>310</v>
      </c>
      <c r="D202" s="46" t="s">
        <v>320</v>
      </c>
      <c r="E202" s="47" t="s">
        <v>362</v>
      </c>
      <c r="F202" s="48">
        <v>5000</v>
      </c>
      <c r="G202" s="48">
        <v>1000</v>
      </c>
      <c r="H202" s="48">
        <v>30</v>
      </c>
      <c r="I202" s="45"/>
      <c r="J202" s="42" t="s">
        <v>18</v>
      </c>
      <c r="K202" s="40">
        <f>ROW()</f>
        <v>202</v>
      </c>
      <c r="Q202" s="20"/>
      <c r="R202" s="41"/>
      <c r="S202" s="46"/>
      <c r="T202" s="47"/>
      <c r="U202" s="48"/>
      <c r="V202" s="48"/>
      <c r="W202" s="48"/>
      <c r="X202" s="45"/>
      <c r="Y202" s="42"/>
      <c r="Z202" s="40"/>
    </row>
    <row r="203" spans="2:26" x14ac:dyDescent="0.4">
      <c r="B203" s="20">
        <f>Tableau1[[#This Row],[Place]]-4</f>
        <v>199</v>
      </c>
      <c r="C203" s="41" t="s">
        <v>310</v>
      </c>
      <c r="D203" s="46" t="s">
        <v>320</v>
      </c>
      <c r="E203" s="47" t="s">
        <v>363</v>
      </c>
      <c r="F203" s="44">
        <v>5500</v>
      </c>
      <c r="G203" s="48">
        <v>1000</v>
      </c>
      <c r="H203" s="48">
        <v>30</v>
      </c>
      <c r="I203" s="45"/>
      <c r="J203" s="42" t="s">
        <v>18</v>
      </c>
      <c r="K203" s="40">
        <f>ROW()</f>
        <v>203</v>
      </c>
      <c r="Q203" s="20"/>
      <c r="R203" s="41"/>
      <c r="S203" s="46"/>
      <c r="T203" s="47"/>
      <c r="U203" s="44"/>
      <c r="V203" s="48"/>
      <c r="W203" s="48"/>
      <c r="X203" s="45"/>
      <c r="Y203" s="42"/>
      <c r="Z203" s="40"/>
    </row>
    <row r="204" spans="2:26" x14ac:dyDescent="0.4">
      <c r="B204" s="20">
        <f>Tableau1[[#This Row],[Place]]-4</f>
        <v>200</v>
      </c>
      <c r="C204" s="41" t="s">
        <v>310</v>
      </c>
      <c r="D204" s="46" t="s">
        <v>320</v>
      </c>
      <c r="E204" s="47" t="s">
        <v>364</v>
      </c>
      <c r="F204" s="48">
        <v>6000</v>
      </c>
      <c r="G204" s="48">
        <v>1000</v>
      </c>
      <c r="H204" s="48">
        <v>30</v>
      </c>
      <c r="I204" s="45"/>
      <c r="J204" s="42" t="s">
        <v>18</v>
      </c>
      <c r="K204" s="40">
        <f>ROW()</f>
        <v>204</v>
      </c>
      <c r="Q204" s="20"/>
      <c r="R204" s="41"/>
      <c r="S204" s="46"/>
      <c r="T204" s="47"/>
      <c r="U204" s="48"/>
      <c r="V204" s="48"/>
      <c r="W204" s="48"/>
      <c r="X204" s="45"/>
      <c r="Y204" s="42"/>
      <c r="Z204" s="40"/>
    </row>
    <row r="205" spans="2:26" x14ac:dyDescent="0.4">
      <c r="B205" s="20">
        <f>Tableau1[[#This Row],[Place]]-4</f>
        <v>201</v>
      </c>
      <c r="C205" s="41" t="s">
        <v>310</v>
      </c>
      <c r="D205" s="46" t="s">
        <v>320</v>
      </c>
      <c r="E205" s="47" t="s">
        <v>365</v>
      </c>
      <c r="F205" s="44">
        <v>6500</v>
      </c>
      <c r="G205" s="48">
        <v>1000</v>
      </c>
      <c r="H205" s="48">
        <v>30</v>
      </c>
      <c r="I205" s="45"/>
      <c r="J205" s="42" t="s">
        <v>18</v>
      </c>
      <c r="K205" s="40">
        <f>ROW()</f>
        <v>205</v>
      </c>
      <c r="Q205" s="20"/>
      <c r="R205" s="41"/>
      <c r="S205" s="46"/>
      <c r="T205" s="47"/>
      <c r="U205" s="44"/>
      <c r="V205" s="48"/>
      <c r="W205" s="48"/>
      <c r="X205" s="45"/>
      <c r="Y205" s="42"/>
      <c r="Z205" s="40"/>
    </row>
    <row r="206" spans="2:26" x14ac:dyDescent="0.4">
      <c r="B206" s="20">
        <f>Tableau1[[#This Row],[Place]]-4</f>
        <v>202</v>
      </c>
      <c r="C206" s="41" t="s">
        <v>310</v>
      </c>
      <c r="D206" s="46" t="s">
        <v>320</v>
      </c>
      <c r="E206" s="47" t="s">
        <v>366</v>
      </c>
      <c r="F206" s="48">
        <v>7000</v>
      </c>
      <c r="G206" s="48">
        <v>1000</v>
      </c>
      <c r="H206" s="48">
        <v>30</v>
      </c>
      <c r="I206" s="45"/>
      <c r="J206" s="42" t="s">
        <v>18</v>
      </c>
      <c r="K206" s="40">
        <f>ROW()</f>
        <v>206</v>
      </c>
      <c r="Q206" s="20"/>
      <c r="R206" s="41"/>
      <c r="S206" s="46"/>
      <c r="T206" s="47"/>
      <c r="U206" s="48"/>
      <c r="V206" s="48"/>
      <c r="W206" s="48"/>
      <c r="X206" s="45"/>
      <c r="Y206" s="42"/>
      <c r="Z206" s="40"/>
    </row>
    <row r="207" spans="2:26" x14ac:dyDescent="0.4">
      <c r="B207" s="20">
        <f>Tableau1[[#This Row],[Place]]-4</f>
        <v>203</v>
      </c>
      <c r="C207" s="41" t="s">
        <v>310</v>
      </c>
      <c r="D207" s="46" t="s">
        <v>320</v>
      </c>
      <c r="E207" s="47" t="s">
        <v>367</v>
      </c>
      <c r="F207" s="44">
        <v>7500</v>
      </c>
      <c r="G207" s="48">
        <v>1000</v>
      </c>
      <c r="H207" s="48">
        <v>30</v>
      </c>
      <c r="I207" s="45"/>
      <c r="J207" s="42" t="s">
        <v>18</v>
      </c>
      <c r="K207" s="40">
        <f>ROW()</f>
        <v>207</v>
      </c>
      <c r="Q207" s="20"/>
      <c r="R207" s="41"/>
      <c r="S207" s="46"/>
      <c r="T207" s="47"/>
      <c r="U207" s="44"/>
      <c r="V207" s="48"/>
      <c r="W207" s="48"/>
      <c r="X207" s="45"/>
      <c r="Y207" s="42"/>
      <c r="Z207" s="40"/>
    </row>
    <row r="208" spans="2:26" x14ac:dyDescent="0.4">
      <c r="B208" s="20">
        <f>Tableau1[[#This Row],[Place]]-4</f>
        <v>204</v>
      </c>
      <c r="C208" s="41" t="s">
        <v>310</v>
      </c>
      <c r="D208" s="46" t="s">
        <v>320</v>
      </c>
      <c r="E208" s="47" t="s">
        <v>368</v>
      </c>
      <c r="F208" s="48">
        <v>8000</v>
      </c>
      <c r="G208" s="48">
        <v>1000</v>
      </c>
      <c r="H208" s="48">
        <v>30</v>
      </c>
      <c r="I208" s="45"/>
      <c r="J208" s="42" t="s">
        <v>18</v>
      </c>
      <c r="K208" s="40">
        <f>ROW()</f>
        <v>208</v>
      </c>
      <c r="Q208" s="20"/>
      <c r="R208" s="41"/>
      <c r="S208" s="46"/>
      <c r="T208" s="47"/>
      <c r="U208" s="48"/>
      <c r="V208" s="48"/>
      <c r="W208" s="48"/>
      <c r="X208" s="45"/>
      <c r="Y208" s="42"/>
      <c r="Z208" s="40"/>
    </row>
    <row r="209" spans="2:26" x14ac:dyDescent="0.4">
      <c r="B209" s="20">
        <f>Tableau1[[#This Row],[Place]]-4</f>
        <v>205</v>
      </c>
      <c r="C209" s="41" t="s">
        <v>310</v>
      </c>
      <c r="D209" s="46" t="s">
        <v>320</v>
      </c>
      <c r="E209" s="47" t="s">
        <v>369</v>
      </c>
      <c r="F209" s="44">
        <v>8500</v>
      </c>
      <c r="G209" s="48">
        <v>1000</v>
      </c>
      <c r="H209" s="48">
        <v>30</v>
      </c>
      <c r="I209" s="45"/>
      <c r="J209" s="42" t="s">
        <v>18</v>
      </c>
      <c r="K209" s="40">
        <f>ROW()</f>
        <v>209</v>
      </c>
      <c r="Q209" s="20"/>
      <c r="R209" s="41"/>
      <c r="S209" s="46"/>
      <c r="T209" s="47"/>
      <c r="U209" s="44"/>
      <c r="V209" s="48"/>
      <c r="W209" s="48"/>
      <c r="X209" s="45"/>
      <c r="Y209" s="42"/>
      <c r="Z209" s="40"/>
    </row>
    <row r="210" spans="2:26" x14ac:dyDescent="0.4">
      <c r="B210" s="20">
        <f>Tableau1[[#This Row],[Place]]-4</f>
        <v>206</v>
      </c>
      <c r="C210" s="41" t="s">
        <v>310</v>
      </c>
      <c r="D210" s="42" t="s">
        <v>312</v>
      </c>
      <c r="E210" s="43" t="s">
        <v>315</v>
      </c>
      <c r="F210" s="44">
        <v>2100</v>
      </c>
      <c r="G210" s="44">
        <v>130</v>
      </c>
      <c r="H210" s="50">
        <v>0.75</v>
      </c>
      <c r="I210" s="45"/>
      <c r="J210" s="42" t="s">
        <v>34</v>
      </c>
      <c r="K210" s="40">
        <f>ROW()</f>
        <v>210</v>
      </c>
      <c r="Q210" s="20"/>
      <c r="R210" s="41"/>
      <c r="S210" s="42"/>
      <c r="T210" s="43"/>
      <c r="U210" s="44"/>
      <c r="V210" s="44"/>
      <c r="W210" s="50"/>
      <c r="X210" s="45"/>
      <c r="Y210" s="42"/>
      <c r="Z210" s="40"/>
    </row>
    <row r="211" spans="2:26" x14ac:dyDescent="0.4">
      <c r="B211" s="20">
        <f>Tableau1[[#This Row],[Place]]-4</f>
        <v>207</v>
      </c>
      <c r="C211" s="53" t="s">
        <v>185</v>
      </c>
      <c r="D211" s="46" t="s">
        <v>186</v>
      </c>
      <c r="E211" s="47" t="s">
        <v>187</v>
      </c>
      <c r="F211" s="48">
        <v>675</v>
      </c>
      <c r="G211" s="48">
        <v>2500</v>
      </c>
      <c r="H211" s="48">
        <v>15</v>
      </c>
      <c r="I211" s="45">
        <v>6.29</v>
      </c>
      <c r="J211" s="42" t="s">
        <v>18</v>
      </c>
      <c r="K211" s="20">
        <f>ROW()</f>
        <v>211</v>
      </c>
      <c r="Q211" s="20"/>
      <c r="R211" s="53"/>
      <c r="S211" s="46"/>
      <c r="T211" s="47"/>
      <c r="U211" s="48"/>
      <c r="V211" s="48"/>
      <c r="W211" s="48"/>
      <c r="X211" s="45"/>
      <c r="Y211" s="42"/>
      <c r="Z211" s="20"/>
    </row>
    <row r="212" spans="2:26" x14ac:dyDescent="0.4">
      <c r="B212" s="20">
        <f>Tableau1[[#This Row],[Place]]-4</f>
        <v>208</v>
      </c>
      <c r="C212" s="53" t="s">
        <v>185</v>
      </c>
      <c r="D212" s="46" t="s">
        <v>186</v>
      </c>
      <c r="E212" s="47" t="s">
        <v>188</v>
      </c>
      <c r="F212" s="48">
        <v>675</v>
      </c>
      <c r="G212" s="48">
        <v>2500</v>
      </c>
      <c r="H212" s="48">
        <v>18</v>
      </c>
      <c r="I212" s="45">
        <v>6.8</v>
      </c>
      <c r="J212" s="42" t="s">
        <v>18</v>
      </c>
      <c r="K212" s="20">
        <f>ROW()</f>
        <v>212</v>
      </c>
      <c r="Q212" s="20"/>
      <c r="R212" s="53"/>
      <c r="S212" s="46"/>
      <c r="T212" s="47"/>
      <c r="U212" s="48"/>
      <c r="V212" s="48"/>
      <c r="W212" s="48"/>
      <c r="X212" s="45"/>
      <c r="Y212" s="42"/>
      <c r="Z212" s="20"/>
    </row>
    <row r="213" spans="2:26" x14ac:dyDescent="0.4">
      <c r="B213" s="20">
        <f>Tableau1[[#This Row],[Place]]-4</f>
        <v>209</v>
      </c>
      <c r="C213" s="53" t="s">
        <v>185</v>
      </c>
      <c r="D213" s="46" t="s">
        <v>186</v>
      </c>
      <c r="E213" s="47" t="s">
        <v>189</v>
      </c>
      <c r="F213" s="48">
        <v>675</v>
      </c>
      <c r="G213" s="48">
        <v>2500</v>
      </c>
      <c r="H213" s="48">
        <v>22</v>
      </c>
      <c r="I213" s="45">
        <v>10.95</v>
      </c>
      <c r="J213" s="42" t="s">
        <v>18</v>
      </c>
      <c r="K213" s="20">
        <f>ROW()</f>
        <v>213</v>
      </c>
      <c r="Q213" s="20"/>
      <c r="R213" s="53"/>
      <c r="S213" s="46"/>
      <c r="T213" s="47"/>
      <c r="U213" s="48"/>
      <c r="V213" s="48"/>
      <c r="W213" s="48"/>
      <c r="X213" s="45"/>
      <c r="Y213" s="42"/>
      <c r="Z213" s="20"/>
    </row>
    <row r="214" spans="2:26" x14ac:dyDescent="0.4">
      <c r="B214" s="20">
        <f>Tableau1[[#This Row],[Place]]-4</f>
        <v>210</v>
      </c>
      <c r="C214" s="53" t="s">
        <v>162</v>
      </c>
      <c r="D214" s="46" t="s">
        <v>11</v>
      </c>
      <c r="E214" s="47" t="s">
        <v>170</v>
      </c>
      <c r="F214" s="48">
        <v>10000</v>
      </c>
      <c r="G214" s="48">
        <v>270</v>
      </c>
      <c r="H214" s="48">
        <v>90</v>
      </c>
      <c r="I214" s="45">
        <v>65.08</v>
      </c>
      <c r="J214" s="42" t="s">
        <v>34</v>
      </c>
      <c r="K214" s="20">
        <f>ROW()</f>
        <v>214</v>
      </c>
      <c r="N214" s="60"/>
      <c r="Q214" s="20"/>
      <c r="R214" s="53"/>
      <c r="S214" s="46"/>
      <c r="T214" s="47"/>
      <c r="U214" s="48"/>
      <c r="V214" s="48"/>
      <c r="W214" s="48"/>
      <c r="X214" s="45"/>
      <c r="Y214" s="42"/>
      <c r="Z214" s="20"/>
    </row>
    <row r="215" spans="2:26" x14ac:dyDescent="0.4">
      <c r="B215" s="20">
        <f>Tableau1[[#This Row],[Place]]-4</f>
        <v>211</v>
      </c>
      <c r="C215" s="53" t="s">
        <v>162</v>
      </c>
      <c r="D215" s="46" t="s">
        <v>11</v>
      </c>
      <c r="E215" s="47" t="s">
        <v>171</v>
      </c>
      <c r="F215" s="48">
        <v>12000</v>
      </c>
      <c r="G215" s="48">
        <v>270</v>
      </c>
      <c r="H215" s="48">
        <v>90</v>
      </c>
      <c r="I215" s="45">
        <v>65.08</v>
      </c>
      <c r="J215" s="42" t="s">
        <v>34</v>
      </c>
      <c r="K215" s="20">
        <f>ROW()</f>
        <v>215</v>
      </c>
      <c r="Q215" s="20"/>
      <c r="R215" s="53"/>
      <c r="S215" s="46"/>
      <c r="T215" s="47"/>
      <c r="U215" s="48"/>
      <c r="V215" s="48"/>
      <c r="W215" s="48"/>
      <c r="X215" s="45"/>
      <c r="Y215" s="42"/>
      <c r="Z215" s="20"/>
    </row>
    <row r="216" spans="2:26" x14ac:dyDescent="0.4">
      <c r="B216" s="40">
        <f>Tableau1[[#This Row],[Place]]-4</f>
        <v>212</v>
      </c>
      <c r="C216" s="53" t="s">
        <v>162</v>
      </c>
      <c r="D216" s="46" t="s">
        <v>11</v>
      </c>
      <c r="E216" s="47" t="s">
        <v>172</v>
      </c>
      <c r="F216" s="48">
        <v>13500</v>
      </c>
      <c r="G216" s="48">
        <v>270</v>
      </c>
      <c r="H216" s="48">
        <v>90</v>
      </c>
      <c r="I216" s="45">
        <v>65.08</v>
      </c>
      <c r="J216" s="42" t="s">
        <v>34</v>
      </c>
      <c r="K216" s="40">
        <f>ROW()</f>
        <v>216</v>
      </c>
      <c r="Q216" s="40"/>
      <c r="R216" s="53"/>
      <c r="S216" s="46"/>
      <c r="T216" s="47"/>
      <c r="U216" s="48"/>
      <c r="V216" s="48"/>
      <c r="W216" s="48"/>
      <c r="X216" s="45"/>
      <c r="Y216" s="42"/>
      <c r="Z216" s="40"/>
    </row>
    <row r="217" spans="2:26" x14ac:dyDescent="0.4">
      <c r="B217" s="20">
        <f>Tableau1[[#This Row],[Place]]-4</f>
        <v>213</v>
      </c>
      <c r="C217" s="53" t="s">
        <v>162</v>
      </c>
      <c r="D217" s="46" t="s">
        <v>11</v>
      </c>
      <c r="E217" s="47" t="s">
        <v>163</v>
      </c>
      <c r="F217" s="48">
        <v>5500</v>
      </c>
      <c r="G217" s="48">
        <v>270</v>
      </c>
      <c r="H217" s="48">
        <v>90</v>
      </c>
      <c r="I217" s="45">
        <v>65.08</v>
      </c>
      <c r="J217" s="42" t="s">
        <v>34</v>
      </c>
      <c r="K217" s="20">
        <f>ROW()</f>
        <v>217</v>
      </c>
      <c r="Q217" s="20"/>
      <c r="R217" s="53"/>
      <c r="S217" s="46"/>
      <c r="T217" s="47"/>
      <c r="U217" s="48"/>
      <c r="V217" s="48"/>
      <c r="W217" s="48"/>
      <c r="X217" s="45"/>
      <c r="Y217" s="42"/>
      <c r="Z217" s="20"/>
    </row>
    <row r="218" spans="2:26" x14ac:dyDescent="0.4">
      <c r="B218" s="20">
        <f>Tableau1[[#This Row],[Place]]-4</f>
        <v>214</v>
      </c>
      <c r="C218" s="53" t="s">
        <v>162</v>
      </c>
      <c r="D218" s="46" t="s">
        <v>11</v>
      </c>
      <c r="E218" s="47" t="s">
        <v>165</v>
      </c>
      <c r="F218" s="48">
        <v>6000</v>
      </c>
      <c r="G218" s="48">
        <v>270</v>
      </c>
      <c r="H218" s="48">
        <v>90</v>
      </c>
      <c r="I218" s="45">
        <v>65.08</v>
      </c>
      <c r="J218" s="42" t="s">
        <v>34</v>
      </c>
      <c r="K218" s="20">
        <f>ROW()</f>
        <v>218</v>
      </c>
      <c r="Q218" s="20"/>
      <c r="R218" s="53"/>
      <c r="S218" s="46"/>
      <c r="T218" s="47"/>
      <c r="U218" s="48"/>
      <c r="V218" s="48"/>
      <c r="W218" s="48"/>
      <c r="X218" s="45"/>
      <c r="Y218" s="42"/>
      <c r="Z218" s="20"/>
    </row>
    <row r="219" spans="2:26" x14ac:dyDescent="0.4">
      <c r="B219" s="20">
        <f>Tableau1[[#This Row],[Place]]-4</f>
        <v>215</v>
      </c>
      <c r="C219" s="53" t="s">
        <v>162</v>
      </c>
      <c r="D219" s="46" t="s">
        <v>11</v>
      </c>
      <c r="E219" s="47" t="s">
        <v>169</v>
      </c>
      <c r="F219" s="48">
        <v>6750</v>
      </c>
      <c r="G219" s="48">
        <v>270</v>
      </c>
      <c r="H219" s="48">
        <v>90</v>
      </c>
      <c r="I219" s="58">
        <v>65.08</v>
      </c>
      <c r="J219" s="46" t="s">
        <v>34</v>
      </c>
      <c r="K219" s="20">
        <f>ROW()</f>
        <v>219</v>
      </c>
      <c r="Q219" s="20"/>
      <c r="R219" s="53"/>
      <c r="S219" s="46"/>
      <c r="T219" s="47"/>
      <c r="U219" s="48"/>
      <c r="V219" s="48"/>
      <c r="W219" s="48"/>
      <c r="X219" s="58"/>
      <c r="Y219" s="46"/>
      <c r="Z219" s="20"/>
    </row>
    <row r="220" spans="2:26" x14ac:dyDescent="0.4">
      <c r="B220" s="20">
        <f>Tableau1[[#This Row],[Place]]-4</f>
        <v>216</v>
      </c>
      <c r="C220" s="53" t="s">
        <v>162</v>
      </c>
      <c r="D220" s="46" t="s">
        <v>11</v>
      </c>
      <c r="E220" s="47" t="s">
        <v>166</v>
      </c>
      <c r="F220" s="48">
        <v>7000</v>
      </c>
      <c r="G220" s="48">
        <v>270</v>
      </c>
      <c r="H220" s="48">
        <v>90</v>
      </c>
      <c r="I220" s="58">
        <v>65.08</v>
      </c>
      <c r="J220" s="46" t="s">
        <v>34</v>
      </c>
      <c r="K220" s="20">
        <f>ROW()</f>
        <v>220</v>
      </c>
      <c r="Q220" s="20"/>
      <c r="R220" s="53"/>
      <c r="S220" s="46"/>
      <c r="T220" s="47"/>
      <c r="U220" s="48"/>
      <c r="V220" s="48"/>
      <c r="W220" s="48"/>
      <c r="X220" s="58"/>
      <c r="Y220" s="46"/>
      <c r="Z220" s="20"/>
    </row>
    <row r="221" spans="2:26" x14ac:dyDescent="0.4">
      <c r="B221" s="20">
        <f>Tableau1[[#This Row],[Place]]-4</f>
        <v>217</v>
      </c>
      <c r="C221" s="53" t="s">
        <v>162</v>
      </c>
      <c r="D221" s="46" t="s">
        <v>11</v>
      </c>
      <c r="E221" s="47" t="s">
        <v>167</v>
      </c>
      <c r="F221" s="48">
        <v>7500</v>
      </c>
      <c r="G221" s="48">
        <v>270</v>
      </c>
      <c r="H221" s="48">
        <v>90</v>
      </c>
      <c r="I221" s="58">
        <v>65.08</v>
      </c>
      <c r="J221" s="46" t="s">
        <v>34</v>
      </c>
      <c r="K221" s="20">
        <f>ROW()</f>
        <v>221</v>
      </c>
      <c r="Q221" s="20"/>
      <c r="R221" s="53"/>
      <c r="S221" s="46"/>
      <c r="T221" s="47"/>
      <c r="U221" s="48"/>
      <c r="V221" s="48"/>
      <c r="W221" s="48"/>
      <c r="X221" s="58"/>
      <c r="Y221" s="46"/>
      <c r="Z221" s="20"/>
    </row>
    <row r="222" spans="2:26" x14ac:dyDescent="0.4">
      <c r="B222" s="20">
        <f>Tableau1[[#This Row],[Place]]-4</f>
        <v>218</v>
      </c>
      <c r="C222" s="53" t="s">
        <v>162</v>
      </c>
      <c r="D222" s="46" t="s">
        <v>11</v>
      </c>
      <c r="E222" s="47" t="s">
        <v>168</v>
      </c>
      <c r="F222" s="48">
        <v>8000</v>
      </c>
      <c r="G222" s="48">
        <v>270</v>
      </c>
      <c r="H222" s="48">
        <v>90</v>
      </c>
      <c r="I222" s="58">
        <v>65.08</v>
      </c>
      <c r="J222" s="46" t="s">
        <v>34</v>
      </c>
      <c r="K222" s="20">
        <f>ROW()</f>
        <v>222</v>
      </c>
      <c r="Q222" s="20"/>
      <c r="R222" s="53"/>
      <c r="S222" s="46"/>
      <c r="T222" s="47"/>
      <c r="U222" s="48"/>
      <c r="V222" s="48"/>
      <c r="W222" s="48"/>
      <c r="X222" s="58"/>
      <c r="Y222" s="46"/>
      <c r="Z222" s="20"/>
    </row>
    <row r="223" spans="2:26" x14ac:dyDescent="0.4">
      <c r="B223" s="40">
        <f>Tableau1[[#This Row],[Place]]-4</f>
        <v>219</v>
      </c>
      <c r="C223" s="53" t="s">
        <v>162</v>
      </c>
      <c r="D223" s="46" t="s">
        <v>11</v>
      </c>
      <c r="E223" s="47" t="s">
        <v>164</v>
      </c>
      <c r="F223" s="48">
        <v>6000</v>
      </c>
      <c r="G223" s="48">
        <v>400</v>
      </c>
      <c r="H223" s="48">
        <v>90</v>
      </c>
      <c r="I223" s="58">
        <v>88.85</v>
      </c>
      <c r="J223" s="46" t="s">
        <v>34</v>
      </c>
      <c r="K223" s="40">
        <f>ROW()</f>
        <v>223</v>
      </c>
      <c r="Q223" s="40"/>
      <c r="R223" s="53"/>
      <c r="S223" s="46"/>
      <c r="T223" s="47"/>
      <c r="U223" s="48"/>
      <c r="V223" s="48"/>
      <c r="W223" s="48"/>
      <c r="X223" s="58"/>
      <c r="Y223" s="46"/>
      <c r="Z223" s="40"/>
    </row>
    <row r="224" spans="2:26" x14ac:dyDescent="0.4">
      <c r="B224" s="40">
        <f>Tableau1[[#This Row],[Place]]-4</f>
        <v>220</v>
      </c>
      <c r="C224" s="53" t="s">
        <v>162</v>
      </c>
      <c r="D224" s="46" t="s">
        <v>11</v>
      </c>
      <c r="E224" s="47" t="s">
        <v>178</v>
      </c>
      <c r="F224" s="48">
        <v>10000</v>
      </c>
      <c r="G224" s="48">
        <v>320</v>
      </c>
      <c r="H224" s="48">
        <v>90</v>
      </c>
      <c r="I224" s="58">
        <v>71.260000000000005</v>
      </c>
      <c r="J224" s="46" t="s">
        <v>34</v>
      </c>
      <c r="K224" s="40">
        <f>ROW()</f>
        <v>224</v>
      </c>
      <c r="Q224" s="40"/>
      <c r="R224" s="53"/>
      <c r="S224" s="46"/>
      <c r="T224" s="47"/>
      <c r="U224" s="48"/>
      <c r="V224" s="48"/>
      <c r="W224" s="48"/>
      <c r="X224" s="58"/>
      <c r="Y224" s="46"/>
      <c r="Z224" s="40"/>
    </row>
    <row r="225" spans="2:26" x14ac:dyDescent="0.4">
      <c r="B225" s="40">
        <f>Tableau1[[#This Row],[Place]]-4</f>
        <v>221</v>
      </c>
      <c r="C225" s="53" t="s">
        <v>162</v>
      </c>
      <c r="D225" s="46" t="s">
        <v>11</v>
      </c>
      <c r="E225" s="47" t="s">
        <v>178</v>
      </c>
      <c r="F225" s="48">
        <v>10000</v>
      </c>
      <c r="G225" s="48">
        <v>360</v>
      </c>
      <c r="H225" s="48">
        <v>90</v>
      </c>
      <c r="I225" s="58">
        <v>88.85</v>
      </c>
      <c r="J225" s="46" t="s">
        <v>34</v>
      </c>
      <c r="K225" s="40">
        <f>ROW()</f>
        <v>225</v>
      </c>
      <c r="Q225" s="40"/>
      <c r="R225" s="53"/>
      <c r="S225" s="46"/>
      <c r="T225" s="47"/>
      <c r="U225" s="48"/>
      <c r="V225" s="48"/>
      <c r="W225" s="48"/>
      <c r="X225" s="58"/>
      <c r="Y225" s="46"/>
      <c r="Z225" s="40"/>
    </row>
    <row r="226" spans="2:26" x14ac:dyDescent="0.4">
      <c r="B226" s="40">
        <f>Tableau1[[#This Row],[Place]]-4</f>
        <v>222</v>
      </c>
      <c r="C226" s="53" t="s">
        <v>162</v>
      </c>
      <c r="D226" s="46" t="s">
        <v>11</v>
      </c>
      <c r="E226" s="47" t="s">
        <v>179</v>
      </c>
      <c r="F226" s="48">
        <v>12000</v>
      </c>
      <c r="G226" s="48">
        <v>320</v>
      </c>
      <c r="H226" s="48">
        <v>90</v>
      </c>
      <c r="I226" s="58">
        <v>71.260000000000005</v>
      </c>
      <c r="J226" s="46" t="s">
        <v>34</v>
      </c>
      <c r="K226" s="40">
        <f>ROW()</f>
        <v>226</v>
      </c>
      <c r="Q226" s="40"/>
      <c r="R226" s="53"/>
      <c r="S226" s="46"/>
      <c r="T226" s="47"/>
      <c r="U226" s="48"/>
      <c r="V226" s="48"/>
      <c r="W226" s="48"/>
      <c r="X226" s="58"/>
      <c r="Y226" s="46"/>
      <c r="Z226" s="40"/>
    </row>
    <row r="227" spans="2:26" x14ac:dyDescent="0.4">
      <c r="B227" s="40">
        <f>Tableau1[[#This Row],[Place]]-4</f>
        <v>223</v>
      </c>
      <c r="C227" s="53" t="s">
        <v>162</v>
      </c>
      <c r="D227" s="46" t="s">
        <v>11</v>
      </c>
      <c r="E227" s="47" t="s">
        <v>179</v>
      </c>
      <c r="F227" s="48">
        <v>12000</v>
      </c>
      <c r="G227" s="48">
        <v>360</v>
      </c>
      <c r="H227" s="48">
        <v>90</v>
      </c>
      <c r="I227" s="58">
        <v>88.85</v>
      </c>
      <c r="J227" s="46" t="s">
        <v>34</v>
      </c>
      <c r="K227" s="40">
        <f>ROW()</f>
        <v>227</v>
      </c>
      <c r="Q227" s="40"/>
      <c r="R227" s="53"/>
      <c r="S227" s="46"/>
      <c r="T227" s="47"/>
      <c r="U227" s="48"/>
      <c r="V227" s="48"/>
      <c r="W227" s="48"/>
      <c r="X227" s="58"/>
      <c r="Y227" s="46"/>
      <c r="Z227" s="40"/>
    </row>
    <row r="228" spans="2:26" x14ac:dyDescent="0.4">
      <c r="B228" s="40">
        <f>Tableau1[[#This Row],[Place]]-4</f>
        <v>224</v>
      </c>
      <c r="C228" s="53" t="s">
        <v>162</v>
      </c>
      <c r="D228" s="46" t="s">
        <v>11</v>
      </c>
      <c r="E228" s="47" t="s">
        <v>180</v>
      </c>
      <c r="F228" s="48">
        <v>13500</v>
      </c>
      <c r="G228" s="48">
        <v>320</v>
      </c>
      <c r="H228" s="48">
        <v>90</v>
      </c>
      <c r="I228" s="45">
        <v>71.260000000000005</v>
      </c>
      <c r="J228" s="46" t="s">
        <v>34</v>
      </c>
      <c r="K228" s="40">
        <f>ROW()</f>
        <v>228</v>
      </c>
      <c r="Q228" s="40"/>
      <c r="R228" s="53"/>
      <c r="S228" s="46"/>
      <c r="T228" s="47"/>
      <c r="U228" s="48"/>
      <c r="V228" s="48"/>
      <c r="W228" s="48"/>
      <c r="X228" s="45"/>
      <c r="Y228" s="46"/>
      <c r="Z228" s="40"/>
    </row>
    <row r="229" spans="2:26" x14ac:dyDescent="0.4">
      <c r="B229" s="40">
        <f>Tableau1[[#This Row],[Place]]-4</f>
        <v>225</v>
      </c>
      <c r="C229" s="53" t="s">
        <v>162</v>
      </c>
      <c r="D229" s="46" t="s">
        <v>11</v>
      </c>
      <c r="E229" s="47" t="s">
        <v>180</v>
      </c>
      <c r="F229" s="48">
        <v>13500</v>
      </c>
      <c r="G229" s="48">
        <v>360</v>
      </c>
      <c r="H229" s="48">
        <v>90</v>
      </c>
      <c r="I229" s="45">
        <v>88.85</v>
      </c>
      <c r="J229" s="46" t="s">
        <v>34</v>
      </c>
      <c r="K229" s="40">
        <f>ROW()</f>
        <v>229</v>
      </c>
      <c r="Q229" s="40"/>
      <c r="R229" s="53"/>
      <c r="S229" s="46"/>
      <c r="T229" s="47"/>
      <c r="U229" s="48"/>
      <c r="V229" s="48"/>
      <c r="W229" s="48"/>
      <c r="X229" s="45"/>
      <c r="Y229" s="46"/>
      <c r="Z229" s="40"/>
    </row>
    <row r="230" spans="2:26" x14ac:dyDescent="0.4">
      <c r="B230" s="40">
        <f>Tableau1[[#This Row],[Place]]-4</f>
        <v>226</v>
      </c>
      <c r="C230" s="53" t="s">
        <v>162</v>
      </c>
      <c r="D230" s="46" t="s">
        <v>11</v>
      </c>
      <c r="E230" s="47" t="s">
        <v>173</v>
      </c>
      <c r="F230" s="48">
        <v>6000</v>
      </c>
      <c r="G230" s="48">
        <v>320</v>
      </c>
      <c r="H230" s="48">
        <v>90</v>
      </c>
      <c r="I230" s="45">
        <v>71.260000000000005</v>
      </c>
      <c r="J230" s="46" t="s">
        <v>34</v>
      </c>
      <c r="K230" s="40">
        <f>ROW()</f>
        <v>230</v>
      </c>
      <c r="Q230" s="40"/>
      <c r="R230" s="53"/>
      <c r="S230" s="46"/>
      <c r="T230" s="47"/>
      <c r="U230" s="48"/>
      <c r="V230" s="48"/>
      <c r="W230" s="48"/>
      <c r="X230" s="45"/>
      <c r="Y230" s="46"/>
      <c r="Z230" s="40"/>
    </row>
    <row r="231" spans="2:26" x14ac:dyDescent="0.4">
      <c r="B231" s="40">
        <f>Tableau1[[#This Row],[Place]]-4</f>
        <v>227</v>
      </c>
      <c r="C231" s="53" t="s">
        <v>162</v>
      </c>
      <c r="D231" s="46" t="s">
        <v>11</v>
      </c>
      <c r="E231" s="47" t="s">
        <v>174</v>
      </c>
      <c r="F231" s="48">
        <v>6750</v>
      </c>
      <c r="G231" s="48">
        <v>320</v>
      </c>
      <c r="H231" s="48">
        <v>90</v>
      </c>
      <c r="I231" s="45">
        <v>71.260000000000005</v>
      </c>
      <c r="J231" s="46" t="s">
        <v>34</v>
      </c>
      <c r="K231" s="40">
        <f>ROW()</f>
        <v>231</v>
      </c>
      <c r="Q231" s="40"/>
      <c r="R231" s="53"/>
      <c r="S231" s="46"/>
      <c r="T231" s="47"/>
      <c r="U231" s="48"/>
      <c r="V231" s="48"/>
      <c r="W231" s="48"/>
      <c r="X231" s="45"/>
      <c r="Y231" s="46"/>
      <c r="Z231" s="40"/>
    </row>
    <row r="232" spans="2:26" x14ac:dyDescent="0.4">
      <c r="B232" s="40">
        <f>Tableau1[[#This Row],[Place]]-4</f>
        <v>228</v>
      </c>
      <c r="C232" s="53" t="s">
        <v>162</v>
      </c>
      <c r="D232" s="46" t="s">
        <v>11</v>
      </c>
      <c r="E232" s="47" t="s">
        <v>174</v>
      </c>
      <c r="F232" s="48">
        <v>6750</v>
      </c>
      <c r="G232" s="48">
        <v>360</v>
      </c>
      <c r="H232" s="48">
        <v>90</v>
      </c>
      <c r="I232" s="45">
        <v>88.85</v>
      </c>
      <c r="J232" s="46" t="s">
        <v>34</v>
      </c>
      <c r="K232" s="40">
        <f>ROW()</f>
        <v>232</v>
      </c>
      <c r="Q232" s="40"/>
      <c r="R232" s="53"/>
      <c r="S232" s="46"/>
      <c r="T232" s="47"/>
      <c r="U232" s="48"/>
      <c r="V232" s="48"/>
      <c r="W232" s="48"/>
      <c r="X232" s="45"/>
      <c r="Y232" s="46"/>
      <c r="Z232" s="40"/>
    </row>
    <row r="233" spans="2:26" x14ac:dyDescent="0.4">
      <c r="B233" s="40">
        <f>Tableau1[[#This Row],[Place]]-4</f>
        <v>229</v>
      </c>
      <c r="C233" s="53" t="s">
        <v>162</v>
      </c>
      <c r="D233" s="46" t="s">
        <v>11</v>
      </c>
      <c r="E233" s="47" t="s">
        <v>175</v>
      </c>
      <c r="F233" s="48">
        <v>7000</v>
      </c>
      <c r="G233" s="48">
        <v>320</v>
      </c>
      <c r="H233" s="48">
        <v>90</v>
      </c>
      <c r="I233" s="45">
        <v>71.260000000000005</v>
      </c>
      <c r="J233" s="46" t="s">
        <v>34</v>
      </c>
      <c r="K233" s="40">
        <f>ROW()</f>
        <v>233</v>
      </c>
      <c r="Q233" s="40"/>
      <c r="R233" s="53"/>
      <c r="S233" s="46"/>
      <c r="T233" s="47"/>
      <c r="U233" s="48"/>
      <c r="V233" s="48"/>
      <c r="W233" s="48"/>
      <c r="X233" s="45"/>
      <c r="Y233" s="46"/>
      <c r="Z233" s="40"/>
    </row>
    <row r="234" spans="2:26" x14ac:dyDescent="0.4">
      <c r="B234" s="40">
        <f>Tableau1[[#This Row],[Place]]-4</f>
        <v>230</v>
      </c>
      <c r="C234" s="53" t="s">
        <v>162</v>
      </c>
      <c r="D234" s="46" t="s">
        <v>11</v>
      </c>
      <c r="E234" s="47" t="s">
        <v>175</v>
      </c>
      <c r="F234" s="48">
        <v>7000</v>
      </c>
      <c r="G234" s="48">
        <v>360</v>
      </c>
      <c r="H234" s="48">
        <v>90</v>
      </c>
      <c r="I234" s="45">
        <v>88.85</v>
      </c>
      <c r="J234" s="46" t="s">
        <v>34</v>
      </c>
      <c r="K234" s="40">
        <f>ROW()</f>
        <v>234</v>
      </c>
      <c r="Q234" s="40"/>
      <c r="R234" s="53"/>
      <c r="S234" s="46"/>
      <c r="T234" s="47"/>
      <c r="U234" s="48"/>
      <c r="V234" s="48"/>
      <c r="W234" s="48"/>
      <c r="X234" s="45"/>
      <c r="Y234" s="46"/>
      <c r="Z234" s="40"/>
    </row>
    <row r="235" spans="2:26" x14ac:dyDescent="0.4">
      <c r="B235" s="40">
        <f>Tableau1[[#This Row],[Place]]-4</f>
        <v>231</v>
      </c>
      <c r="C235" s="53" t="s">
        <v>162</v>
      </c>
      <c r="D235" s="46" t="s">
        <v>11</v>
      </c>
      <c r="E235" s="47" t="s">
        <v>176</v>
      </c>
      <c r="F235" s="48">
        <v>7500</v>
      </c>
      <c r="G235" s="48">
        <v>320</v>
      </c>
      <c r="H235" s="48">
        <v>90</v>
      </c>
      <c r="I235" s="45">
        <v>71.260000000000005</v>
      </c>
      <c r="J235" s="46" t="s">
        <v>34</v>
      </c>
      <c r="K235" s="40">
        <f>ROW()</f>
        <v>235</v>
      </c>
      <c r="Q235" s="40"/>
      <c r="R235" s="53"/>
      <c r="S235" s="46"/>
      <c r="T235" s="47"/>
      <c r="U235" s="48"/>
      <c r="V235" s="48"/>
      <c r="W235" s="48"/>
      <c r="X235" s="45"/>
      <c r="Y235" s="46"/>
      <c r="Z235" s="40"/>
    </row>
    <row r="236" spans="2:26" x14ac:dyDescent="0.4">
      <c r="B236" s="40">
        <f>Tableau1[[#This Row],[Place]]-4</f>
        <v>232</v>
      </c>
      <c r="C236" s="53" t="s">
        <v>162</v>
      </c>
      <c r="D236" s="46" t="s">
        <v>11</v>
      </c>
      <c r="E236" s="47" t="s">
        <v>176</v>
      </c>
      <c r="F236" s="48">
        <v>7500</v>
      </c>
      <c r="G236" s="48">
        <v>360</v>
      </c>
      <c r="H236" s="48">
        <v>90</v>
      </c>
      <c r="I236" s="45">
        <v>88.85</v>
      </c>
      <c r="J236" s="46" t="s">
        <v>34</v>
      </c>
      <c r="K236" s="40">
        <f>ROW()</f>
        <v>236</v>
      </c>
      <c r="Q236" s="40"/>
      <c r="R236" s="53"/>
      <c r="S236" s="46"/>
      <c r="T236" s="47"/>
      <c r="U236" s="48"/>
      <c r="V236" s="48"/>
      <c r="W236" s="48"/>
      <c r="X236" s="45"/>
      <c r="Y236" s="46"/>
      <c r="Z236" s="40"/>
    </row>
    <row r="237" spans="2:26" x14ac:dyDescent="0.4">
      <c r="B237" s="40">
        <f>Tableau1[[#This Row],[Place]]-4</f>
        <v>233</v>
      </c>
      <c r="C237" s="53" t="s">
        <v>162</v>
      </c>
      <c r="D237" s="46" t="s">
        <v>11</v>
      </c>
      <c r="E237" s="47" t="s">
        <v>177</v>
      </c>
      <c r="F237" s="48">
        <v>8000</v>
      </c>
      <c r="G237" s="48">
        <v>320</v>
      </c>
      <c r="H237" s="48">
        <v>90</v>
      </c>
      <c r="I237" s="45">
        <v>71.260000000000005</v>
      </c>
      <c r="J237" s="46" t="s">
        <v>34</v>
      </c>
      <c r="K237" s="40">
        <f>ROW()</f>
        <v>237</v>
      </c>
      <c r="Q237" s="40"/>
      <c r="R237" s="53"/>
      <c r="S237" s="46"/>
      <c r="T237" s="47"/>
      <c r="U237" s="48"/>
      <c r="V237" s="48"/>
      <c r="W237" s="48"/>
      <c r="X237" s="45"/>
      <c r="Y237" s="46"/>
      <c r="Z237" s="40"/>
    </row>
    <row r="238" spans="2:26" x14ac:dyDescent="0.4">
      <c r="B238" s="40">
        <f>Tableau1[[#This Row],[Place]]-4</f>
        <v>234</v>
      </c>
      <c r="C238" s="53" t="s">
        <v>162</v>
      </c>
      <c r="D238" s="46" t="s">
        <v>11</v>
      </c>
      <c r="E238" s="47" t="s">
        <v>177</v>
      </c>
      <c r="F238" s="48">
        <v>8000</v>
      </c>
      <c r="G238" s="48">
        <v>360</v>
      </c>
      <c r="H238" s="48">
        <v>90</v>
      </c>
      <c r="I238" s="45">
        <v>88.85</v>
      </c>
      <c r="J238" s="46" t="s">
        <v>34</v>
      </c>
      <c r="K238" s="40">
        <f>ROW()</f>
        <v>238</v>
      </c>
      <c r="Q238" s="40"/>
      <c r="R238" s="53"/>
      <c r="S238" s="46"/>
      <c r="T238" s="47"/>
      <c r="U238" s="48"/>
      <c r="V238" s="48"/>
      <c r="W238" s="48"/>
      <c r="X238" s="45"/>
      <c r="Y238" s="46"/>
      <c r="Z238" s="40"/>
    </row>
    <row r="239" spans="2:26" x14ac:dyDescent="0.4">
      <c r="B239" s="20">
        <f>Tableau1[[#This Row],[Place]]-4</f>
        <v>235</v>
      </c>
      <c r="C239" s="53" t="s">
        <v>22</v>
      </c>
      <c r="D239" s="46" t="s">
        <v>181</v>
      </c>
      <c r="E239" s="47" t="s">
        <v>182</v>
      </c>
      <c r="F239" s="48">
        <v>1220</v>
      </c>
      <c r="G239" s="48">
        <v>2500</v>
      </c>
      <c r="H239" s="48">
        <v>5</v>
      </c>
      <c r="I239" s="45"/>
      <c r="J239" s="46" t="s">
        <v>18</v>
      </c>
      <c r="K239" s="20">
        <f>ROW()</f>
        <v>239</v>
      </c>
      <c r="Q239" s="20"/>
      <c r="R239" s="53"/>
      <c r="S239" s="46"/>
      <c r="T239" s="47"/>
      <c r="U239" s="48"/>
      <c r="V239" s="48"/>
      <c r="W239" s="48"/>
      <c r="X239" s="45"/>
      <c r="Y239" s="46"/>
      <c r="Z239" s="20"/>
    </row>
    <row r="240" spans="2:26" x14ac:dyDescent="0.4">
      <c r="B240" s="20">
        <f>Tableau1[[#This Row],[Place]]-4</f>
        <v>236</v>
      </c>
      <c r="C240" s="53" t="s">
        <v>22</v>
      </c>
      <c r="D240" s="46" t="s">
        <v>181</v>
      </c>
      <c r="E240" s="47" t="s">
        <v>183</v>
      </c>
      <c r="F240" s="48">
        <v>1220</v>
      </c>
      <c r="G240" s="48">
        <v>2500</v>
      </c>
      <c r="H240" s="48">
        <v>10</v>
      </c>
      <c r="I240" s="45"/>
      <c r="J240" s="46" t="s">
        <v>18</v>
      </c>
      <c r="K240" s="40">
        <f>ROW()</f>
        <v>240</v>
      </c>
      <c r="Q240" s="20"/>
      <c r="R240" s="53"/>
      <c r="S240" s="46"/>
      <c r="T240" s="47"/>
      <c r="U240" s="48"/>
      <c r="V240" s="48"/>
      <c r="W240" s="48"/>
      <c r="X240" s="45"/>
      <c r="Y240" s="46"/>
      <c r="Z240" s="40"/>
    </row>
    <row r="241" spans="2:26" x14ac:dyDescent="0.4">
      <c r="B241" s="20">
        <f>Tableau1[[#This Row],[Place]]-4</f>
        <v>237</v>
      </c>
      <c r="C241" s="53" t="s">
        <v>22</v>
      </c>
      <c r="D241" s="46" t="s">
        <v>181</v>
      </c>
      <c r="E241" s="47" t="s">
        <v>184</v>
      </c>
      <c r="F241" s="48">
        <v>1220</v>
      </c>
      <c r="G241" s="48">
        <v>2500</v>
      </c>
      <c r="H241" s="48">
        <v>15</v>
      </c>
      <c r="I241" s="45">
        <v>19.3</v>
      </c>
      <c r="J241" s="46" t="s">
        <v>18</v>
      </c>
      <c r="K241" s="40">
        <f>ROW()</f>
        <v>241</v>
      </c>
      <c r="Q241" s="20"/>
      <c r="R241" s="53"/>
      <c r="S241" s="46"/>
      <c r="T241" s="47"/>
      <c r="U241" s="48"/>
      <c r="V241" s="48"/>
      <c r="W241" s="48"/>
      <c r="X241" s="45"/>
      <c r="Y241" s="46"/>
      <c r="Z241" s="40"/>
    </row>
    <row r="242" spans="2:26" x14ac:dyDescent="0.4">
      <c r="B242" s="20">
        <f>Tableau1[[#This Row],[Place]]-4</f>
        <v>238</v>
      </c>
      <c r="C242" s="53" t="s">
        <v>22</v>
      </c>
      <c r="D242" s="46" t="s">
        <v>186</v>
      </c>
      <c r="E242" s="47" t="s">
        <v>20</v>
      </c>
      <c r="F242" s="48">
        <v>1800</v>
      </c>
      <c r="G242" s="48">
        <v>1195</v>
      </c>
      <c r="H242" s="48">
        <v>12</v>
      </c>
      <c r="I242" s="49">
        <v>4.0199999999999996</v>
      </c>
      <c r="J242" s="46" t="s">
        <v>18</v>
      </c>
      <c r="K242" s="20">
        <f>ROW()</f>
        <v>242</v>
      </c>
      <c r="Q242" s="20"/>
      <c r="R242" s="53"/>
      <c r="S242" s="46"/>
      <c r="T242" s="47"/>
      <c r="U242" s="48"/>
      <c r="V242" s="48"/>
      <c r="W242" s="48"/>
      <c r="X242" s="49"/>
      <c r="Y242" s="46"/>
      <c r="Z242" s="20"/>
    </row>
    <row r="243" spans="2:26" x14ac:dyDescent="0.4">
      <c r="B243" s="20">
        <f>Tableau1[[#This Row],[Place]]-4</f>
        <v>239</v>
      </c>
      <c r="C243" s="53" t="s">
        <v>22</v>
      </c>
      <c r="D243" s="46" t="s">
        <v>186</v>
      </c>
      <c r="E243" s="47" t="s">
        <v>21</v>
      </c>
      <c r="F243" s="48">
        <v>1800</v>
      </c>
      <c r="G243" s="48">
        <v>1195</v>
      </c>
      <c r="H243" s="48">
        <v>9</v>
      </c>
      <c r="I243" s="45">
        <v>4.49</v>
      </c>
      <c r="J243" s="46" t="s">
        <v>18</v>
      </c>
      <c r="K243" s="20">
        <f>ROW()</f>
        <v>243</v>
      </c>
      <c r="Q243" s="20"/>
      <c r="R243" s="53"/>
      <c r="S243" s="46"/>
      <c r="T243" s="47"/>
      <c r="U243" s="48"/>
      <c r="V243" s="48"/>
      <c r="W243" s="48"/>
      <c r="X243" s="45"/>
      <c r="Y243" s="46"/>
      <c r="Z243" s="20"/>
    </row>
    <row r="244" spans="2:26" x14ac:dyDescent="0.4">
      <c r="B244" s="40">
        <f>Tableau1[[#This Row],[Place]]-4</f>
        <v>240</v>
      </c>
      <c r="C244" s="41" t="s">
        <v>195</v>
      </c>
      <c r="D244" s="42" t="s">
        <v>255</v>
      </c>
      <c r="E244" s="54" t="s">
        <v>257</v>
      </c>
      <c r="F244" s="44">
        <v>50</v>
      </c>
      <c r="G244" s="44"/>
      <c r="H244" s="52">
        <v>3.7</v>
      </c>
      <c r="I244" s="45">
        <v>760</v>
      </c>
      <c r="J244" s="42" t="s">
        <v>256</v>
      </c>
      <c r="K244" s="40">
        <f>ROW()</f>
        <v>244</v>
      </c>
      <c r="Q244" s="40"/>
      <c r="R244" s="41"/>
      <c r="S244" s="42"/>
      <c r="T244" s="54"/>
      <c r="U244" s="44"/>
      <c r="V244" s="44"/>
      <c r="W244" s="52"/>
      <c r="X244" s="45"/>
      <c r="Y244" s="42"/>
      <c r="Z244" s="40"/>
    </row>
    <row r="245" spans="2:26" x14ac:dyDescent="0.4">
      <c r="B245" s="40">
        <f>Tableau1[[#This Row],[Place]]-4</f>
        <v>241</v>
      </c>
      <c r="C245" s="41" t="s">
        <v>195</v>
      </c>
      <c r="D245" s="42" t="s">
        <v>255</v>
      </c>
      <c r="E245" s="54" t="s">
        <v>258</v>
      </c>
      <c r="F245" s="44">
        <v>55</v>
      </c>
      <c r="G245" s="44"/>
      <c r="H245" s="52">
        <v>3.7</v>
      </c>
      <c r="I245" s="45">
        <v>828.33</v>
      </c>
      <c r="J245" s="42" t="s">
        <v>256</v>
      </c>
      <c r="K245" s="40">
        <f>ROW()</f>
        <v>245</v>
      </c>
      <c r="Q245" s="40"/>
      <c r="R245" s="41"/>
      <c r="S245" s="42"/>
      <c r="T245" s="54"/>
      <c r="U245" s="44"/>
      <c r="V245" s="44"/>
      <c r="W245" s="52"/>
      <c r="X245" s="45"/>
      <c r="Y245" s="42"/>
      <c r="Z245" s="40"/>
    </row>
    <row r="246" spans="2:26" x14ac:dyDescent="0.4">
      <c r="B246" s="40">
        <f>Tableau1[[#This Row],[Place]]-4</f>
        <v>242</v>
      </c>
      <c r="C246" s="41" t="s">
        <v>195</v>
      </c>
      <c r="D246" s="42" t="s">
        <v>255</v>
      </c>
      <c r="E246" s="54" t="s">
        <v>259</v>
      </c>
      <c r="F246" s="44">
        <v>80</v>
      </c>
      <c r="G246" s="44"/>
      <c r="H246" s="52">
        <v>2.8</v>
      </c>
      <c r="I246" s="45">
        <v>141.66</v>
      </c>
      <c r="J246" s="42" t="s">
        <v>256</v>
      </c>
      <c r="K246" s="40">
        <f>ROW()</f>
        <v>246</v>
      </c>
      <c r="Q246" s="40"/>
      <c r="R246" s="41"/>
      <c r="S246" s="42"/>
      <c r="T246" s="54"/>
      <c r="U246" s="44"/>
      <c r="V246" s="44"/>
      <c r="W246" s="52"/>
      <c r="X246" s="45"/>
      <c r="Y246" s="42"/>
      <c r="Z246" s="40"/>
    </row>
    <row r="247" spans="2:26" x14ac:dyDescent="0.4">
      <c r="B247" s="40">
        <f>Tableau1[[#This Row],[Place]]-4</f>
        <v>243</v>
      </c>
      <c r="C247" s="41" t="s">
        <v>195</v>
      </c>
      <c r="D247" s="42" t="s">
        <v>380</v>
      </c>
      <c r="E247" s="43" t="s">
        <v>381</v>
      </c>
      <c r="F247" s="44"/>
      <c r="G247" s="44">
        <v>76</v>
      </c>
      <c r="H247" s="44">
        <v>152</v>
      </c>
      <c r="I247" s="45"/>
      <c r="J247" s="42" t="s">
        <v>6</v>
      </c>
      <c r="K247" s="40">
        <f>ROW()</f>
        <v>247</v>
      </c>
      <c r="Q247" s="40"/>
      <c r="R247" s="41"/>
      <c r="S247" s="42"/>
      <c r="T247" s="55"/>
      <c r="U247" s="44"/>
      <c r="V247" s="44"/>
      <c r="W247" s="44"/>
      <c r="X247" s="45"/>
      <c r="Y247" s="42"/>
      <c r="Z247" s="40"/>
    </row>
    <row r="248" spans="2:26" x14ac:dyDescent="0.4">
      <c r="B248" s="40">
        <f>Tableau1[[#This Row],[Place]]-4</f>
        <v>244</v>
      </c>
      <c r="C248" s="41" t="s">
        <v>195</v>
      </c>
      <c r="D248" s="42" t="s">
        <v>196</v>
      </c>
      <c r="E248" s="55" t="s">
        <v>198</v>
      </c>
      <c r="F248" s="44">
        <v>90</v>
      </c>
      <c r="G248" s="44"/>
      <c r="H248" s="44">
        <v>8</v>
      </c>
      <c r="I248" s="45">
        <v>26.625</v>
      </c>
      <c r="J248" s="42" t="s">
        <v>197</v>
      </c>
      <c r="K248" s="40">
        <f>ROW()</f>
        <v>248</v>
      </c>
      <c r="Q248" s="40"/>
      <c r="R248" s="41"/>
      <c r="S248" s="42"/>
      <c r="T248" s="51"/>
      <c r="U248" s="44"/>
      <c r="V248" s="44"/>
      <c r="W248" s="44"/>
      <c r="X248" s="45"/>
      <c r="Y248" s="42"/>
      <c r="Z248" s="40"/>
    </row>
    <row r="249" spans="2:26" x14ac:dyDescent="0.4">
      <c r="B249" s="40">
        <f>Tableau1[[#This Row],[Place]]-4</f>
        <v>245</v>
      </c>
      <c r="C249" s="41" t="s">
        <v>195</v>
      </c>
      <c r="D249" s="42" t="s">
        <v>196</v>
      </c>
      <c r="E249" s="51" t="s">
        <v>199</v>
      </c>
      <c r="F249" s="44">
        <v>60</v>
      </c>
      <c r="G249" s="44"/>
      <c r="H249" s="44">
        <v>4</v>
      </c>
      <c r="I249" s="45">
        <v>20.89</v>
      </c>
      <c r="J249" s="42" t="s">
        <v>197</v>
      </c>
      <c r="K249" s="40">
        <f>ROW()</f>
        <v>249</v>
      </c>
      <c r="Q249" s="40"/>
      <c r="R249" s="41"/>
      <c r="S249" s="42"/>
      <c r="T249" s="55"/>
      <c r="U249" s="44"/>
      <c r="V249" s="44"/>
      <c r="W249" s="44"/>
      <c r="X249" s="45"/>
      <c r="Y249" s="42"/>
      <c r="Z249" s="40"/>
    </row>
    <row r="250" spans="2:26" x14ac:dyDescent="0.4">
      <c r="B250" s="40">
        <f>Tableau1[[#This Row],[Place]]-4</f>
        <v>246</v>
      </c>
      <c r="C250" s="41" t="s">
        <v>195</v>
      </c>
      <c r="D250" s="42" t="s">
        <v>196</v>
      </c>
      <c r="E250" s="55" t="s">
        <v>231</v>
      </c>
      <c r="F250" s="44">
        <v>100</v>
      </c>
      <c r="G250" s="44"/>
      <c r="H250" s="44">
        <v>6</v>
      </c>
      <c r="I250" s="45">
        <v>10.7</v>
      </c>
      <c r="J250" s="42" t="s">
        <v>197</v>
      </c>
      <c r="K250" s="40">
        <f>ROW()</f>
        <v>250</v>
      </c>
      <c r="Q250" s="40"/>
      <c r="R250" s="41"/>
      <c r="S250" s="42"/>
      <c r="T250" s="55"/>
      <c r="U250" s="44"/>
      <c r="V250" s="44"/>
      <c r="W250" s="44"/>
      <c r="X250" s="45"/>
      <c r="Y250" s="42"/>
      <c r="Z250" s="40"/>
    </row>
    <row r="251" spans="2:26" x14ac:dyDescent="0.4">
      <c r="B251" s="40">
        <f>Tableau1[[#This Row],[Place]]-4</f>
        <v>247</v>
      </c>
      <c r="C251" s="41" t="s">
        <v>195</v>
      </c>
      <c r="D251" s="42" t="s">
        <v>196</v>
      </c>
      <c r="E251" s="55" t="s">
        <v>232</v>
      </c>
      <c r="F251" s="44">
        <v>120</v>
      </c>
      <c r="G251" s="44"/>
      <c r="H251" s="44">
        <v>6</v>
      </c>
      <c r="I251" s="45">
        <v>14.35</v>
      </c>
      <c r="J251" s="42" t="s">
        <v>197</v>
      </c>
      <c r="K251" s="40">
        <f>ROW()</f>
        <v>251</v>
      </c>
      <c r="Q251" s="40"/>
      <c r="R251" s="41"/>
      <c r="S251" s="42"/>
      <c r="T251" s="55"/>
      <c r="U251" s="44"/>
      <c r="V251" s="44"/>
      <c r="W251" s="44"/>
      <c r="X251" s="45"/>
      <c r="Y251" s="42"/>
      <c r="Z251" s="40"/>
    </row>
    <row r="252" spans="2:26" x14ac:dyDescent="0.4">
      <c r="B252" s="40">
        <f>Tableau1[[#This Row],[Place]]-4</f>
        <v>248</v>
      </c>
      <c r="C252" s="41" t="s">
        <v>195</v>
      </c>
      <c r="D252" s="42" t="s">
        <v>196</v>
      </c>
      <c r="E252" s="55" t="s">
        <v>233</v>
      </c>
      <c r="F252" s="44">
        <v>140</v>
      </c>
      <c r="G252" s="44"/>
      <c r="H252" s="44">
        <v>6</v>
      </c>
      <c r="I252" s="45">
        <v>18</v>
      </c>
      <c r="J252" s="42" t="s">
        <v>197</v>
      </c>
      <c r="K252" s="40">
        <f>ROW()</f>
        <v>252</v>
      </c>
      <c r="Q252" s="40"/>
      <c r="R252" s="41"/>
      <c r="S252" s="42"/>
      <c r="T252" s="43"/>
      <c r="U252" s="44"/>
      <c r="V252" s="44"/>
      <c r="W252" s="44"/>
      <c r="X252" s="45"/>
      <c r="Y252" s="42"/>
      <c r="Z252" s="40"/>
    </row>
    <row r="253" spans="2:26" x14ac:dyDescent="0.4">
      <c r="B253" s="40">
        <f>Tableau1[[#This Row],[Place]]-4</f>
        <v>249</v>
      </c>
      <c r="C253" s="41" t="s">
        <v>195</v>
      </c>
      <c r="D253" s="42" t="s">
        <v>196</v>
      </c>
      <c r="E253" s="43" t="s">
        <v>234</v>
      </c>
      <c r="F253" s="44">
        <v>160</v>
      </c>
      <c r="G253" s="44"/>
      <c r="H253" s="44">
        <v>6</v>
      </c>
      <c r="I253" s="45">
        <v>23</v>
      </c>
      <c r="J253" s="42" t="s">
        <v>197</v>
      </c>
      <c r="K253" s="40">
        <f>ROW()</f>
        <v>253</v>
      </c>
      <c r="Q253" s="40"/>
      <c r="R253" s="41"/>
      <c r="S253" s="42"/>
      <c r="T253" s="43"/>
      <c r="U253" s="44"/>
      <c r="V253" s="44"/>
      <c r="W253" s="44"/>
      <c r="X253" s="45"/>
      <c r="Y253" s="42"/>
      <c r="Z253" s="40"/>
    </row>
    <row r="254" spans="2:26" x14ac:dyDescent="0.4">
      <c r="B254" s="40">
        <f>Tableau1[[#This Row],[Place]]-4</f>
        <v>250</v>
      </c>
      <c r="C254" s="41" t="s">
        <v>195</v>
      </c>
      <c r="D254" s="42" t="s">
        <v>196</v>
      </c>
      <c r="E254" s="43" t="s">
        <v>235</v>
      </c>
      <c r="F254" s="44">
        <v>180</v>
      </c>
      <c r="G254" s="44"/>
      <c r="H254" s="44">
        <v>6</v>
      </c>
      <c r="I254" s="45">
        <v>29.5</v>
      </c>
      <c r="J254" s="42" t="s">
        <v>197</v>
      </c>
      <c r="K254" s="40">
        <f>ROW()</f>
        <v>254</v>
      </c>
      <c r="Q254" s="40"/>
      <c r="R254" s="41"/>
      <c r="S254" s="42"/>
      <c r="T254" s="43"/>
      <c r="U254" s="44"/>
      <c r="V254" s="44"/>
      <c r="W254" s="44"/>
      <c r="X254" s="45"/>
      <c r="Y254" s="42"/>
      <c r="Z254" s="40"/>
    </row>
    <row r="255" spans="2:26" x14ac:dyDescent="0.4">
      <c r="B255" s="40">
        <f>Tableau1[[#This Row],[Place]]-4</f>
        <v>251</v>
      </c>
      <c r="C255" s="41" t="s">
        <v>195</v>
      </c>
      <c r="D255" s="42" t="s">
        <v>196</v>
      </c>
      <c r="E255" s="43" t="s">
        <v>236</v>
      </c>
      <c r="F255" s="44">
        <v>200</v>
      </c>
      <c r="G255" s="44"/>
      <c r="H255" s="44">
        <v>6</v>
      </c>
      <c r="I255" s="45">
        <v>38</v>
      </c>
      <c r="J255" s="42" t="s">
        <v>197</v>
      </c>
      <c r="K255" s="40">
        <f>ROW()</f>
        <v>255</v>
      </c>
      <c r="Q255" s="40"/>
      <c r="R255" s="41"/>
      <c r="S255" s="42"/>
      <c r="T255" s="43"/>
      <c r="U255" s="44"/>
      <c r="V255" s="44"/>
      <c r="W255" s="44"/>
      <c r="X255" s="45"/>
      <c r="Y255" s="42"/>
      <c r="Z255" s="40"/>
    </row>
    <row r="256" spans="2:26" x14ac:dyDescent="0.4">
      <c r="B256" s="40">
        <f>Tableau1[[#This Row],[Place]]-4</f>
        <v>252</v>
      </c>
      <c r="C256" s="41" t="s">
        <v>195</v>
      </c>
      <c r="D256" s="42" t="s">
        <v>196</v>
      </c>
      <c r="E256" s="43" t="s">
        <v>237</v>
      </c>
      <c r="F256" s="44">
        <v>220</v>
      </c>
      <c r="G256" s="44"/>
      <c r="H256" s="44">
        <v>6</v>
      </c>
      <c r="I256" s="45">
        <v>42.33</v>
      </c>
      <c r="J256" s="42" t="s">
        <v>197</v>
      </c>
      <c r="K256" s="40">
        <f>ROW()</f>
        <v>256</v>
      </c>
      <c r="Q256" s="40"/>
      <c r="R256" s="41"/>
      <c r="S256" s="42"/>
      <c r="T256" s="43"/>
      <c r="U256" s="44"/>
      <c r="V256" s="44"/>
      <c r="W256" s="44"/>
      <c r="X256" s="45"/>
      <c r="Y256" s="42"/>
      <c r="Z256" s="40"/>
    </row>
    <row r="257" spans="2:26" x14ac:dyDescent="0.4">
      <c r="B257" s="40">
        <f>Tableau1[[#This Row],[Place]]-4</f>
        <v>253</v>
      </c>
      <c r="C257" s="41" t="s">
        <v>195</v>
      </c>
      <c r="D257" s="42" t="s">
        <v>196</v>
      </c>
      <c r="E257" s="43" t="s">
        <v>238</v>
      </c>
      <c r="F257" s="44">
        <v>240</v>
      </c>
      <c r="G257" s="44"/>
      <c r="H257" s="44">
        <v>6</v>
      </c>
      <c r="I257" s="45">
        <v>28.25</v>
      </c>
      <c r="J257" s="42" t="s">
        <v>197</v>
      </c>
      <c r="K257" s="40">
        <f>ROW()</f>
        <v>257</v>
      </c>
      <c r="Q257" s="40"/>
      <c r="R257" s="41"/>
      <c r="S257" s="42"/>
      <c r="T257" s="43"/>
      <c r="U257" s="44"/>
      <c r="V257" s="44"/>
      <c r="W257" s="44"/>
      <c r="X257" s="45"/>
      <c r="Y257" s="42"/>
      <c r="Z257" s="40"/>
    </row>
    <row r="258" spans="2:26" x14ac:dyDescent="0.4">
      <c r="B258" s="40">
        <f>Tableau1[[#This Row],[Place]]-4</f>
        <v>254</v>
      </c>
      <c r="C258" s="41" t="s">
        <v>195</v>
      </c>
      <c r="D258" s="42" t="s">
        <v>196</v>
      </c>
      <c r="E258" s="43" t="s">
        <v>239</v>
      </c>
      <c r="F258" s="44">
        <v>260</v>
      </c>
      <c r="G258" s="44"/>
      <c r="H258" s="44">
        <v>6</v>
      </c>
      <c r="I258" s="45">
        <v>32.33</v>
      </c>
      <c r="J258" s="42" t="s">
        <v>197</v>
      </c>
      <c r="K258" s="40">
        <f>ROW()</f>
        <v>258</v>
      </c>
      <c r="Q258" s="40"/>
      <c r="R258" s="41"/>
      <c r="S258" s="42"/>
      <c r="T258" s="43"/>
      <c r="U258" s="44"/>
      <c r="V258" s="44"/>
      <c r="W258" s="44"/>
      <c r="X258" s="45"/>
      <c r="Y258" s="42"/>
      <c r="Z258" s="40"/>
    </row>
    <row r="259" spans="2:26" x14ac:dyDescent="0.4">
      <c r="B259" s="40">
        <f>Tableau1[[#This Row],[Place]]-4</f>
        <v>255</v>
      </c>
      <c r="C259" s="41" t="s">
        <v>195</v>
      </c>
      <c r="D259" s="42" t="s">
        <v>196</v>
      </c>
      <c r="E259" s="43" t="s">
        <v>240</v>
      </c>
      <c r="F259" s="44">
        <v>300</v>
      </c>
      <c r="G259" s="44"/>
      <c r="H259" s="44">
        <v>6</v>
      </c>
      <c r="I259" s="45">
        <v>46.2</v>
      </c>
      <c r="J259" s="42" t="s">
        <v>197</v>
      </c>
      <c r="K259" s="40">
        <f>ROW()</f>
        <v>259</v>
      </c>
      <c r="Q259" s="40"/>
      <c r="R259" s="41"/>
      <c r="S259" s="42"/>
      <c r="T259" s="43"/>
      <c r="U259" s="44"/>
      <c r="V259" s="44"/>
      <c r="W259" s="44"/>
      <c r="X259" s="45"/>
      <c r="Y259" s="42"/>
      <c r="Z259" s="40"/>
    </row>
    <row r="260" spans="2:26" x14ac:dyDescent="0.4">
      <c r="B260" s="40">
        <f>Tableau1[[#This Row],[Place]]-4</f>
        <v>256</v>
      </c>
      <c r="C260" s="41" t="s">
        <v>195</v>
      </c>
      <c r="D260" s="42" t="s">
        <v>196</v>
      </c>
      <c r="E260" s="43" t="s">
        <v>227</v>
      </c>
      <c r="F260" s="44">
        <v>60</v>
      </c>
      <c r="G260" s="44"/>
      <c r="H260" s="44">
        <v>6</v>
      </c>
      <c r="I260" s="45">
        <v>21.74</v>
      </c>
      <c r="J260" s="42" t="s">
        <v>197</v>
      </c>
      <c r="K260" s="40">
        <f>ROW()</f>
        <v>260</v>
      </c>
      <c r="M260" s="1" t="s">
        <v>201</v>
      </c>
      <c r="N260" s="1" t="s">
        <v>200</v>
      </c>
      <c r="O260" s="1" t="s">
        <v>202</v>
      </c>
      <c r="Q260" s="40"/>
      <c r="R260" s="41"/>
      <c r="S260" s="42"/>
      <c r="T260" s="43"/>
      <c r="U260" s="44"/>
      <c r="V260" s="44"/>
      <c r="W260" s="44"/>
      <c r="X260" s="45"/>
      <c r="Y260" s="42"/>
      <c r="Z260" s="40"/>
    </row>
    <row r="261" spans="2:26" x14ac:dyDescent="0.4">
      <c r="B261" s="40">
        <f>Tableau1[[#This Row],[Place]]-4</f>
        <v>257</v>
      </c>
      <c r="C261" s="41" t="s">
        <v>195</v>
      </c>
      <c r="D261" s="42" t="s">
        <v>196</v>
      </c>
      <c r="E261" s="43" t="s">
        <v>228</v>
      </c>
      <c r="F261" s="44">
        <v>70</v>
      </c>
      <c r="G261" s="44"/>
      <c r="H261" s="44">
        <v>6</v>
      </c>
      <c r="I261" s="45">
        <v>16.55</v>
      </c>
      <c r="J261" s="42" t="s">
        <v>197</v>
      </c>
      <c r="K261" s="40">
        <f>ROW()</f>
        <v>261</v>
      </c>
      <c r="M261" s="1">
        <v>170</v>
      </c>
      <c r="N261" s="1">
        <v>1.2</v>
      </c>
      <c r="O261" s="1">
        <f>M261/N261</f>
        <v>141.66666666666669</v>
      </c>
      <c r="Q261" s="40"/>
      <c r="R261" s="41"/>
      <c r="S261" s="42"/>
      <c r="T261" s="43"/>
      <c r="U261" s="44"/>
      <c r="V261" s="44"/>
      <c r="W261" s="44"/>
      <c r="X261" s="45"/>
      <c r="Y261" s="42"/>
      <c r="Z261" s="40"/>
    </row>
    <row r="262" spans="2:26" x14ac:dyDescent="0.4">
      <c r="B262" s="40">
        <f>Tableau1[[#This Row],[Place]]-4</f>
        <v>258</v>
      </c>
      <c r="C262" s="41" t="s">
        <v>195</v>
      </c>
      <c r="D262" s="42" t="s">
        <v>196</v>
      </c>
      <c r="E262" s="43" t="s">
        <v>229</v>
      </c>
      <c r="F262" s="44">
        <v>80</v>
      </c>
      <c r="G262" s="44"/>
      <c r="H262" s="44">
        <v>6</v>
      </c>
      <c r="I262" s="45">
        <v>9.5</v>
      </c>
      <c r="J262" s="42" t="s">
        <v>197</v>
      </c>
      <c r="K262" s="40">
        <f>ROW()</f>
        <v>262</v>
      </c>
      <c r="Q262" s="40"/>
      <c r="R262" s="41"/>
      <c r="S262" s="42"/>
      <c r="T262" s="43"/>
      <c r="U262" s="44"/>
      <c r="V262" s="44"/>
      <c r="W262" s="44"/>
      <c r="X262" s="45"/>
      <c r="Y262" s="42"/>
      <c r="Z262" s="40"/>
    </row>
    <row r="263" spans="2:26" x14ac:dyDescent="0.4">
      <c r="B263" s="40">
        <f>Tableau1[[#This Row],[Place]]-4</f>
        <v>259</v>
      </c>
      <c r="C263" s="41" t="s">
        <v>195</v>
      </c>
      <c r="D263" s="42" t="s">
        <v>196</v>
      </c>
      <c r="E263" s="43" t="s">
        <v>230</v>
      </c>
      <c r="F263" s="44">
        <v>90</v>
      </c>
      <c r="G263" s="44"/>
      <c r="H263" s="44">
        <v>6</v>
      </c>
      <c r="I263" s="45">
        <v>12.9</v>
      </c>
      <c r="J263" s="42" t="s">
        <v>197</v>
      </c>
      <c r="K263" s="40">
        <f>ROW()</f>
        <v>263</v>
      </c>
      <c r="Q263" s="40"/>
      <c r="R263" s="41"/>
      <c r="S263" s="42"/>
      <c r="T263" s="43"/>
      <c r="U263" s="44"/>
      <c r="V263" s="44"/>
      <c r="W263" s="44"/>
      <c r="X263" s="45"/>
      <c r="Y263" s="42"/>
      <c r="Z263" s="40"/>
    </row>
    <row r="264" spans="2:26" x14ac:dyDescent="0.4">
      <c r="B264" s="40">
        <f>Tableau1[[#This Row],[Place]]-4</f>
        <v>260</v>
      </c>
      <c r="C264" s="41" t="s">
        <v>195</v>
      </c>
      <c r="D264" s="42" t="s">
        <v>196</v>
      </c>
      <c r="E264" s="43" t="s">
        <v>243</v>
      </c>
      <c r="F264" s="44">
        <v>100</v>
      </c>
      <c r="G264" s="44"/>
      <c r="H264" s="44">
        <v>8</v>
      </c>
      <c r="I264" s="45">
        <v>25</v>
      </c>
      <c r="J264" s="42" t="s">
        <v>197</v>
      </c>
      <c r="K264" s="40">
        <f>ROW()</f>
        <v>264</v>
      </c>
      <c r="Q264" s="40"/>
      <c r="R264" s="41"/>
      <c r="S264" s="42"/>
      <c r="T264" s="43"/>
      <c r="U264" s="44"/>
      <c r="V264" s="44"/>
      <c r="W264" s="44"/>
      <c r="X264" s="45"/>
      <c r="Y264" s="42"/>
      <c r="Z264" s="40"/>
    </row>
    <row r="265" spans="2:26" x14ac:dyDescent="0.4">
      <c r="B265" s="40">
        <f>Tableau1[[#This Row],[Place]]-4</f>
        <v>261</v>
      </c>
      <c r="C265" s="41" t="s">
        <v>195</v>
      </c>
      <c r="D265" s="42" t="s">
        <v>196</v>
      </c>
      <c r="E265" s="43" t="s">
        <v>244</v>
      </c>
      <c r="F265" s="44">
        <v>120</v>
      </c>
      <c r="G265" s="44"/>
      <c r="H265" s="44">
        <v>8</v>
      </c>
      <c r="I265" s="45">
        <v>27</v>
      </c>
      <c r="J265" s="42" t="s">
        <v>197</v>
      </c>
      <c r="K265" s="40">
        <f>ROW()</f>
        <v>265</v>
      </c>
      <c r="Q265" s="40"/>
      <c r="R265" s="41"/>
      <c r="S265" s="42"/>
      <c r="T265" s="43"/>
      <c r="U265" s="44"/>
      <c r="V265" s="44"/>
      <c r="W265" s="44"/>
      <c r="X265" s="45"/>
      <c r="Y265" s="42"/>
      <c r="Z265" s="40"/>
    </row>
    <row r="266" spans="2:26" x14ac:dyDescent="0.4">
      <c r="B266" s="40">
        <f>Tableau1[[#This Row],[Place]]-4</f>
        <v>262</v>
      </c>
      <c r="C266" s="41" t="s">
        <v>195</v>
      </c>
      <c r="D266" s="42" t="s">
        <v>196</v>
      </c>
      <c r="E266" s="43" t="s">
        <v>245</v>
      </c>
      <c r="F266" s="44">
        <v>140</v>
      </c>
      <c r="G266" s="44"/>
      <c r="H266" s="44">
        <v>8</v>
      </c>
      <c r="I266" s="45">
        <v>19.850000000000001</v>
      </c>
      <c r="J266" s="42" t="s">
        <v>197</v>
      </c>
      <c r="K266" s="40">
        <f>ROW()</f>
        <v>266</v>
      </c>
      <c r="Q266" s="40"/>
      <c r="R266" s="41"/>
      <c r="S266" s="42"/>
      <c r="T266" s="43"/>
      <c r="U266" s="44"/>
      <c r="V266" s="44"/>
      <c r="W266" s="44"/>
      <c r="X266" s="45"/>
      <c r="Y266" s="42"/>
      <c r="Z266" s="40"/>
    </row>
    <row r="267" spans="2:26" x14ac:dyDescent="0.4">
      <c r="B267" s="40">
        <f>Tableau1[[#This Row],[Place]]-4</f>
        <v>263</v>
      </c>
      <c r="C267" s="41" t="s">
        <v>195</v>
      </c>
      <c r="D267" s="42" t="s">
        <v>196</v>
      </c>
      <c r="E267" s="43" t="s">
        <v>246</v>
      </c>
      <c r="F267" s="44">
        <v>160</v>
      </c>
      <c r="G267" s="44"/>
      <c r="H267" s="44">
        <v>8</v>
      </c>
      <c r="I267" s="45">
        <v>21</v>
      </c>
      <c r="J267" s="42" t="s">
        <v>197</v>
      </c>
      <c r="K267" s="40">
        <f>ROW()</f>
        <v>267</v>
      </c>
      <c r="Q267" s="40"/>
      <c r="R267" s="41"/>
      <c r="S267" s="42"/>
      <c r="T267" s="43"/>
      <c r="U267" s="44"/>
      <c r="V267" s="44"/>
      <c r="W267" s="44"/>
      <c r="X267" s="45"/>
      <c r="Y267" s="42"/>
      <c r="Z267" s="40"/>
    </row>
    <row r="268" spans="2:26" x14ac:dyDescent="0.4">
      <c r="B268" s="40">
        <f>Tableau1[[#This Row],[Place]]-4</f>
        <v>264</v>
      </c>
      <c r="C268" s="41" t="s">
        <v>195</v>
      </c>
      <c r="D268" s="42" t="s">
        <v>196</v>
      </c>
      <c r="E268" s="43" t="s">
        <v>247</v>
      </c>
      <c r="F268" s="44">
        <v>180</v>
      </c>
      <c r="G268" s="44"/>
      <c r="H268" s="44">
        <v>8</v>
      </c>
      <c r="I268" s="45">
        <v>23.3</v>
      </c>
      <c r="J268" s="42" t="s">
        <v>197</v>
      </c>
      <c r="K268" s="40">
        <f>ROW()</f>
        <v>268</v>
      </c>
      <c r="Q268" s="40"/>
      <c r="R268" s="41"/>
      <c r="S268" s="42"/>
      <c r="T268" s="43"/>
      <c r="U268" s="44"/>
      <c r="V268" s="44"/>
      <c r="W268" s="44"/>
      <c r="X268" s="45"/>
      <c r="Y268" s="42"/>
      <c r="Z268" s="40"/>
    </row>
    <row r="269" spans="2:26" x14ac:dyDescent="0.4">
      <c r="B269" s="40">
        <f>Tableau1[[#This Row],[Place]]-4</f>
        <v>265</v>
      </c>
      <c r="C269" s="41" t="s">
        <v>195</v>
      </c>
      <c r="D269" s="42" t="s">
        <v>196</v>
      </c>
      <c r="E269" s="43" t="s">
        <v>248</v>
      </c>
      <c r="F269" s="44">
        <v>200</v>
      </c>
      <c r="G269" s="44"/>
      <c r="H269" s="44">
        <v>8</v>
      </c>
      <c r="I269" s="45">
        <v>26.15</v>
      </c>
      <c r="J269" s="42" t="s">
        <v>197</v>
      </c>
      <c r="K269" s="40">
        <f>ROW()</f>
        <v>269</v>
      </c>
      <c r="Q269" s="40"/>
      <c r="R269" s="41"/>
      <c r="S269" s="42"/>
      <c r="T269" s="43"/>
      <c r="U269" s="44"/>
      <c r="V269" s="44"/>
      <c r="W269" s="44"/>
      <c r="X269" s="45"/>
      <c r="Y269" s="42"/>
      <c r="Z269" s="40"/>
    </row>
    <row r="270" spans="2:26" x14ac:dyDescent="0.4">
      <c r="B270" s="40">
        <f>Tableau1[[#This Row],[Place]]-4</f>
        <v>266</v>
      </c>
      <c r="C270" s="41" t="s">
        <v>195</v>
      </c>
      <c r="D270" s="42" t="s">
        <v>196</v>
      </c>
      <c r="E270" s="43" t="s">
        <v>249</v>
      </c>
      <c r="F270" s="44">
        <v>220</v>
      </c>
      <c r="G270" s="44"/>
      <c r="H270" s="44">
        <v>8</v>
      </c>
      <c r="I270" s="45">
        <v>29</v>
      </c>
      <c r="J270" s="42" t="s">
        <v>197</v>
      </c>
      <c r="K270" s="40">
        <f>ROW()</f>
        <v>270</v>
      </c>
      <c r="Q270" s="40"/>
      <c r="R270" s="41"/>
      <c r="S270" s="42"/>
      <c r="T270" s="43"/>
      <c r="U270" s="44"/>
      <c r="V270" s="44"/>
      <c r="W270" s="44"/>
      <c r="X270" s="45"/>
      <c r="Y270" s="42"/>
      <c r="Z270" s="40"/>
    </row>
    <row r="271" spans="2:26" x14ac:dyDescent="0.4">
      <c r="B271" s="40">
        <f>Tableau1[[#This Row],[Place]]-4</f>
        <v>267</v>
      </c>
      <c r="C271" s="41" t="s">
        <v>195</v>
      </c>
      <c r="D271" s="42" t="s">
        <v>196</v>
      </c>
      <c r="E271" s="43" t="s">
        <v>250</v>
      </c>
      <c r="F271" s="44">
        <v>240</v>
      </c>
      <c r="G271" s="44"/>
      <c r="H271" s="44">
        <v>8</v>
      </c>
      <c r="I271" s="45">
        <v>38.799999999999997</v>
      </c>
      <c r="J271" s="42" t="s">
        <v>197</v>
      </c>
      <c r="K271" s="40">
        <f>ROW()</f>
        <v>271</v>
      </c>
      <c r="Q271" s="40"/>
      <c r="R271" s="41"/>
      <c r="S271" s="42"/>
      <c r="T271" s="43"/>
      <c r="U271" s="44"/>
      <c r="V271" s="44"/>
      <c r="W271" s="44"/>
      <c r="X271" s="45"/>
      <c r="Y271" s="42"/>
      <c r="Z271" s="40"/>
    </row>
    <row r="272" spans="2:26" x14ac:dyDescent="0.4">
      <c r="B272" s="40">
        <f>Tableau1[[#This Row],[Place]]-4</f>
        <v>268</v>
      </c>
      <c r="C272" s="41" t="s">
        <v>195</v>
      </c>
      <c r="D272" s="42" t="s">
        <v>196</v>
      </c>
      <c r="E272" s="43" t="s">
        <v>251</v>
      </c>
      <c r="F272" s="44">
        <v>260</v>
      </c>
      <c r="G272" s="44"/>
      <c r="H272" s="44">
        <v>8</v>
      </c>
      <c r="I272" s="45">
        <v>42.18</v>
      </c>
      <c r="J272" s="42" t="s">
        <v>197</v>
      </c>
      <c r="K272" s="40">
        <f>ROW()</f>
        <v>272</v>
      </c>
      <c r="Q272" s="40"/>
      <c r="R272" s="41"/>
      <c r="S272" s="42"/>
      <c r="T272" s="43"/>
      <c r="U272" s="44"/>
      <c r="V272" s="44"/>
      <c r="W272" s="44"/>
      <c r="X272" s="45"/>
      <c r="Y272" s="42"/>
      <c r="Z272" s="40"/>
    </row>
    <row r="273" spans="2:26" x14ac:dyDescent="0.4">
      <c r="B273" s="40">
        <f>Tableau1[[#This Row],[Place]]-4</f>
        <v>269</v>
      </c>
      <c r="C273" s="41" t="s">
        <v>195</v>
      </c>
      <c r="D273" s="42" t="s">
        <v>196</v>
      </c>
      <c r="E273" s="43" t="s">
        <v>252</v>
      </c>
      <c r="F273" s="44">
        <v>280</v>
      </c>
      <c r="G273" s="44"/>
      <c r="H273" s="44">
        <v>8</v>
      </c>
      <c r="I273" s="45">
        <v>47.65</v>
      </c>
      <c r="J273" s="42" t="s">
        <v>197</v>
      </c>
      <c r="K273" s="40">
        <f>ROW()</f>
        <v>273</v>
      </c>
      <c r="Q273" s="40"/>
      <c r="R273" s="41"/>
      <c r="S273" s="42"/>
      <c r="T273" s="43"/>
      <c r="U273" s="44"/>
      <c r="V273" s="44"/>
      <c r="W273" s="44"/>
      <c r="X273" s="45"/>
      <c r="Y273" s="42"/>
      <c r="Z273" s="40"/>
    </row>
    <row r="274" spans="2:26" x14ac:dyDescent="0.4">
      <c r="B274" s="40">
        <f>Tableau1[[#This Row],[Place]]-4</f>
        <v>270</v>
      </c>
      <c r="C274" s="41" t="s">
        <v>195</v>
      </c>
      <c r="D274" s="42" t="s">
        <v>196</v>
      </c>
      <c r="E274" s="43" t="s">
        <v>253</v>
      </c>
      <c r="F274" s="44">
        <v>300</v>
      </c>
      <c r="G274" s="44"/>
      <c r="H274" s="44">
        <v>8</v>
      </c>
      <c r="I274" s="45">
        <v>52.63</v>
      </c>
      <c r="J274" s="42" t="s">
        <v>197</v>
      </c>
      <c r="K274" s="40">
        <f>ROW()</f>
        <v>274</v>
      </c>
      <c r="Q274" s="40"/>
      <c r="R274" s="41"/>
      <c r="S274" s="42"/>
      <c r="T274" s="43"/>
      <c r="U274" s="44"/>
      <c r="V274" s="44"/>
      <c r="W274" s="44"/>
      <c r="X274" s="45"/>
      <c r="Y274" s="42"/>
      <c r="Z274" s="40"/>
    </row>
    <row r="275" spans="2:26" x14ac:dyDescent="0.4">
      <c r="B275" s="40">
        <f>Tableau1[[#This Row],[Place]]-4</f>
        <v>271</v>
      </c>
      <c r="C275" s="41" t="s">
        <v>195</v>
      </c>
      <c r="D275" s="42" t="s">
        <v>196</v>
      </c>
      <c r="E275" s="43" t="s">
        <v>254</v>
      </c>
      <c r="F275" s="44">
        <v>320</v>
      </c>
      <c r="G275" s="44"/>
      <c r="H275" s="44">
        <v>8</v>
      </c>
      <c r="I275" s="45">
        <v>60.68</v>
      </c>
      <c r="J275" s="42" t="s">
        <v>197</v>
      </c>
      <c r="K275" s="40">
        <f>ROW()</f>
        <v>275</v>
      </c>
      <c r="Q275" s="40"/>
      <c r="R275" s="41"/>
      <c r="S275" s="42"/>
      <c r="T275" s="43"/>
      <c r="U275" s="44"/>
      <c r="V275" s="44"/>
      <c r="W275" s="44"/>
      <c r="X275" s="45"/>
      <c r="Y275" s="42"/>
      <c r="Z275" s="40"/>
    </row>
    <row r="276" spans="2:26" x14ac:dyDescent="0.4">
      <c r="B276" s="40">
        <f>Tableau1[[#This Row],[Place]]-4</f>
        <v>272</v>
      </c>
      <c r="C276" s="41" t="s">
        <v>195</v>
      </c>
      <c r="D276" s="42" t="s">
        <v>196</v>
      </c>
      <c r="E276" s="43" t="s">
        <v>242</v>
      </c>
      <c r="F276" s="44">
        <v>80</v>
      </c>
      <c r="G276" s="44"/>
      <c r="H276" s="44">
        <v>8</v>
      </c>
      <c r="I276" s="45">
        <v>18.93</v>
      </c>
      <c r="J276" s="42" t="s">
        <v>197</v>
      </c>
      <c r="K276" s="40">
        <f>ROW()</f>
        <v>276</v>
      </c>
      <c r="Q276" s="40"/>
      <c r="R276" s="41"/>
      <c r="S276" s="42"/>
      <c r="T276" s="43"/>
      <c r="U276" s="44"/>
      <c r="V276" s="44"/>
      <c r="W276" s="44"/>
      <c r="X276" s="45"/>
      <c r="Y276" s="42"/>
      <c r="Z276" s="40"/>
    </row>
    <row r="277" spans="2:26" x14ac:dyDescent="0.4">
      <c r="B277" s="40">
        <f>Tableau1[[#This Row],[Place]]-4</f>
        <v>273</v>
      </c>
      <c r="C277" s="41" t="s">
        <v>195</v>
      </c>
      <c r="D277" s="42" t="s">
        <v>196</v>
      </c>
      <c r="E277" s="43" t="s">
        <v>241</v>
      </c>
      <c r="F277" s="44">
        <v>90</v>
      </c>
      <c r="G277" s="44"/>
      <c r="H277" s="44">
        <v>8</v>
      </c>
      <c r="I277" s="45">
        <v>21.27</v>
      </c>
      <c r="J277" s="42" t="s">
        <v>197</v>
      </c>
      <c r="K277" s="40">
        <f>ROW()</f>
        <v>277</v>
      </c>
      <c r="Q277" s="40"/>
      <c r="R277" s="41"/>
      <c r="S277" s="42"/>
      <c r="T277" s="43"/>
      <c r="U277" s="44"/>
      <c r="V277" s="44"/>
      <c r="W277" s="44"/>
      <c r="X277" s="45"/>
      <c r="Y277" s="42"/>
      <c r="Z277" s="40"/>
    </row>
    <row r="278" spans="2:26" x14ac:dyDescent="0.4">
      <c r="B278" s="40">
        <f>Tableau1[[#This Row],[Place]]-4</f>
        <v>274</v>
      </c>
      <c r="C278" s="41" t="s">
        <v>195</v>
      </c>
      <c r="D278" s="42" t="s">
        <v>196</v>
      </c>
      <c r="E278" s="43" t="s">
        <v>205</v>
      </c>
      <c r="F278" s="44">
        <v>100</v>
      </c>
      <c r="G278" s="44"/>
      <c r="H278" s="44">
        <v>6</v>
      </c>
      <c r="I278" s="45">
        <v>18.72</v>
      </c>
      <c r="J278" s="42" t="s">
        <v>197</v>
      </c>
      <c r="K278" s="40">
        <f>ROW()</f>
        <v>278</v>
      </c>
      <c r="Q278" s="40"/>
      <c r="R278" s="41"/>
      <c r="S278" s="42"/>
      <c r="T278" s="43"/>
      <c r="U278" s="44"/>
      <c r="V278" s="44"/>
      <c r="W278" s="44"/>
      <c r="X278" s="45"/>
      <c r="Y278" s="42"/>
      <c r="Z278" s="40"/>
    </row>
    <row r="279" spans="2:26" x14ac:dyDescent="0.4">
      <c r="B279" s="40">
        <f>Tableau1[[#This Row],[Place]]-4</f>
        <v>275</v>
      </c>
      <c r="C279" s="41" t="s">
        <v>195</v>
      </c>
      <c r="D279" s="42" t="s">
        <v>196</v>
      </c>
      <c r="E279" s="43" t="s">
        <v>206</v>
      </c>
      <c r="F279" s="44">
        <v>120</v>
      </c>
      <c r="G279" s="44"/>
      <c r="H279" s="44">
        <v>6</v>
      </c>
      <c r="I279" s="45">
        <v>25.8</v>
      </c>
      <c r="J279" s="42" t="s">
        <v>197</v>
      </c>
      <c r="K279" s="40">
        <f>ROW()</f>
        <v>279</v>
      </c>
      <c r="Q279" s="40"/>
      <c r="R279" s="41"/>
      <c r="S279" s="42"/>
      <c r="T279" s="43"/>
      <c r="U279" s="44"/>
      <c r="V279" s="44"/>
      <c r="W279" s="44"/>
      <c r="X279" s="45"/>
      <c r="Y279" s="42"/>
      <c r="Z279" s="40"/>
    </row>
    <row r="280" spans="2:26" x14ac:dyDescent="0.4">
      <c r="B280" s="40">
        <f>Tableau1[[#This Row],[Place]]-4</f>
        <v>276</v>
      </c>
      <c r="C280" s="41" t="s">
        <v>195</v>
      </c>
      <c r="D280" s="42" t="s">
        <v>196</v>
      </c>
      <c r="E280" s="43" t="s">
        <v>208</v>
      </c>
      <c r="F280" s="44">
        <v>140</v>
      </c>
      <c r="G280" s="44"/>
      <c r="H280" s="44">
        <v>6</v>
      </c>
      <c r="I280" s="45">
        <v>15.94</v>
      </c>
      <c r="J280" s="42" t="s">
        <v>197</v>
      </c>
      <c r="K280" s="40">
        <f>ROW()</f>
        <v>280</v>
      </c>
      <c r="Q280" s="40"/>
      <c r="R280" s="41"/>
      <c r="S280" s="42"/>
      <c r="T280" s="43"/>
      <c r="U280" s="44"/>
      <c r="V280" s="44"/>
      <c r="W280" s="44"/>
      <c r="X280" s="45"/>
      <c r="Y280" s="42"/>
      <c r="Z280" s="40"/>
    </row>
    <row r="281" spans="2:26" x14ac:dyDescent="0.4">
      <c r="B281" s="40">
        <f>Tableau1[[#This Row],[Place]]-4</f>
        <v>277</v>
      </c>
      <c r="C281" s="41" t="s">
        <v>195</v>
      </c>
      <c r="D281" s="42" t="s">
        <v>196</v>
      </c>
      <c r="E281" s="43" t="s">
        <v>209</v>
      </c>
      <c r="F281" s="44">
        <v>160</v>
      </c>
      <c r="G281" s="44"/>
      <c r="H281" s="44">
        <v>6</v>
      </c>
      <c r="I281" s="45">
        <v>19.63</v>
      </c>
      <c r="J281" s="42" t="s">
        <v>197</v>
      </c>
      <c r="K281" s="40">
        <f>ROW()</f>
        <v>281</v>
      </c>
      <c r="Q281" s="40"/>
      <c r="R281" s="41"/>
      <c r="S281" s="42"/>
      <c r="T281" s="43"/>
      <c r="U281" s="44"/>
      <c r="V281" s="44"/>
      <c r="W281" s="44"/>
      <c r="X281" s="45"/>
      <c r="Y281" s="42"/>
      <c r="Z281" s="40"/>
    </row>
    <row r="282" spans="2:26" x14ac:dyDescent="0.4">
      <c r="B282" s="40">
        <f>Tableau1[[#This Row],[Place]]-4</f>
        <v>278</v>
      </c>
      <c r="C282" s="41" t="s">
        <v>195</v>
      </c>
      <c r="D282" s="42" t="s">
        <v>196</v>
      </c>
      <c r="E282" s="43" t="s">
        <v>210</v>
      </c>
      <c r="F282" s="44">
        <v>180</v>
      </c>
      <c r="G282" s="44"/>
      <c r="H282" s="44">
        <v>6</v>
      </c>
      <c r="I282" s="45">
        <v>26.05</v>
      </c>
      <c r="J282" s="42" t="s">
        <v>197</v>
      </c>
      <c r="K282" s="40">
        <f>ROW()</f>
        <v>282</v>
      </c>
      <c r="Q282" s="40"/>
      <c r="R282" s="41"/>
      <c r="S282" s="42"/>
      <c r="T282" s="43"/>
      <c r="U282" s="44"/>
      <c r="V282" s="44"/>
      <c r="W282" s="44"/>
      <c r="X282" s="45"/>
      <c r="Y282" s="42"/>
      <c r="Z282" s="40"/>
    </row>
    <row r="283" spans="2:26" x14ac:dyDescent="0.4">
      <c r="B283" s="40">
        <f>Tableau1[[#This Row],[Place]]-4</f>
        <v>279</v>
      </c>
      <c r="C283" s="41" t="s">
        <v>195</v>
      </c>
      <c r="D283" s="42" t="s">
        <v>196</v>
      </c>
      <c r="E283" s="43" t="s">
        <v>211</v>
      </c>
      <c r="F283" s="44">
        <v>200</v>
      </c>
      <c r="G283" s="44"/>
      <c r="H283" s="44">
        <v>6</v>
      </c>
      <c r="I283" s="45">
        <v>31.2</v>
      </c>
      <c r="J283" s="42" t="s">
        <v>197</v>
      </c>
      <c r="K283" s="40">
        <f>ROW()</f>
        <v>283</v>
      </c>
      <c r="Q283" s="40"/>
      <c r="R283" s="41"/>
      <c r="S283" s="42"/>
      <c r="T283" s="43"/>
      <c r="U283" s="44"/>
      <c r="V283" s="44"/>
      <c r="W283" s="44"/>
      <c r="X283" s="45"/>
      <c r="Y283" s="42"/>
      <c r="Z283" s="40"/>
    </row>
    <row r="284" spans="2:26" x14ac:dyDescent="0.4">
      <c r="B284" s="40">
        <f>Tableau1[[#This Row],[Place]]-4</f>
        <v>280</v>
      </c>
      <c r="C284" s="41" t="s">
        <v>195</v>
      </c>
      <c r="D284" s="42" t="s">
        <v>196</v>
      </c>
      <c r="E284" s="43" t="s">
        <v>207</v>
      </c>
      <c r="F284" s="44">
        <v>70</v>
      </c>
      <c r="G284" s="44"/>
      <c r="H284" s="44">
        <v>6</v>
      </c>
      <c r="I284" s="45">
        <v>14.05</v>
      </c>
      <c r="J284" s="42" t="s">
        <v>197</v>
      </c>
      <c r="K284" s="40">
        <f>ROW()</f>
        <v>284</v>
      </c>
      <c r="Q284" s="40"/>
      <c r="R284" s="41"/>
      <c r="S284" s="42"/>
      <c r="T284" s="43"/>
      <c r="U284" s="44"/>
      <c r="V284" s="44"/>
      <c r="W284" s="44"/>
      <c r="X284" s="45"/>
      <c r="Y284" s="42"/>
      <c r="Z284" s="40"/>
    </row>
    <row r="285" spans="2:26" x14ac:dyDescent="0.4">
      <c r="B285" s="40">
        <f>Tableau1[[#This Row],[Place]]-4</f>
        <v>281</v>
      </c>
      <c r="C285" s="41" t="s">
        <v>195</v>
      </c>
      <c r="D285" s="42" t="s">
        <v>196</v>
      </c>
      <c r="E285" s="43" t="s">
        <v>203</v>
      </c>
      <c r="F285" s="44">
        <v>80</v>
      </c>
      <c r="G285" s="44"/>
      <c r="H285" s="44">
        <v>6</v>
      </c>
      <c r="I285" s="45">
        <v>14.87</v>
      </c>
      <c r="J285" s="42" t="s">
        <v>197</v>
      </c>
      <c r="K285" s="40">
        <f>ROW()</f>
        <v>285</v>
      </c>
      <c r="Q285" s="40"/>
      <c r="R285" s="41"/>
      <c r="S285" s="42"/>
      <c r="T285" s="43"/>
      <c r="U285" s="44"/>
      <c r="V285" s="44"/>
      <c r="W285" s="44"/>
      <c r="X285" s="45"/>
      <c r="Y285" s="42"/>
      <c r="Z285" s="40"/>
    </row>
    <row r="286" spans="2:26" x14ac:dyDescent="0.4">
      <c r="B286" s="40">
        <f>Tableau1[[#This Row],[Place]]-4</f>
        <v>282</v>
      </c>
      <c r="C286" s="41" t="s">
        <v>195</v>
      </c>
      <c r="D286" s="42" t="s">
        <v>196</v>
      </c>
      <c r="E286" s="43" t="s">
        <v>204</v>
      </c>
      <c r="F286" s="44">
        <v>90</v>
      </c>
      <c r="G286" s="44"/>
      <c r="H286" s="44">
        <v>6</v>
      </c>
      <c r="I286" s="45">
        <v>17.899999999999999</v>
      </c>
      <c r="J286" s="42" t="s">
        <v>197</v>
      </c>
      <c r="K286" s="40">
        <f>ROW()</f>
        <v>286</v>
      </c>
      <c r="Q286" s="40"/>
      <c r="R286" s="41"/>
      <c r="S286" s="42"/>
      <c r="T286" s="43"/>
      <c r="U286" s="44"/>
      <c r="V286" s="44"/>
      <c r="W286" s="44"/>
      <c r="X286" s="45"/>
      <c r="Y286" s="42"/>
      <c r="Z286" s="40"/>
    </row>
    <row r="287" spans="2:26" x14ac:dyDescent="0.4">
      <c r="B287" s="40">
        <f>Tableau1[[#This Row],[Place]]-4</f>
        <v>283</v>
      </c>
      <c r="C287" s="41" t="s">
        <v>195</v>
      </c>
      <c r="D287" s="42" t="s">
        <v>196</v>
      </c>
      <c r="E287" s="43" t="s">
        <v>225</v>
      </c>
      <c r="F287" s="44">
        <v>100</v>
      </c>
      <c r="G287" s="44"/>
      <c r="H287" s="44">
        <v>8</v>
      </c>
      <c r="I287" s="45">
        <v>44.5</v>
      </c>
      <c r="J287" s="42" t="s">
        <v>197</v>
      </c>
      <c r="K287" s="40">
        <f>ROW()</f>
        <v>287</v>
      </c>
      <c r="Q287" s="40"/>
      <c r="R287" s="41"/>
      <c r="S287" s="42"/>
      <c r="T287" s="43"/>
      <c r="U287" s="44"/>
      <c r="V287" s="44"/>
      <c r="W287" s="44"/>
      <c r="X287" s="45"/>
      <c r="Y287" s="42"/>
      <c r="Z287" s="40"/>
    </row>
    <row r="288" spans="2:26" x14ac:dyDescent="0.4">
      <c r="B288" s="40">
        <f>Tableau1[[#This Row],[Place]]-4</f>
        <v>284</v>
      </c>
      <c r="C288" s="41" t="s">
        <v>195</v>
      </c>
      <c r="D288" s="42" t="s">
        <v>196</v>
      </c>
      <c r="E288" s="43" t="s">
        <v>224</v>
      </c>
      <c r="F288" s="44">
        <v>120</v>
      </c>
      <c r="G288" s="44"/>
      <c r="H288" s="44">
        <v>8</v>
      </c>
      <c r="I288" s="45">
        <v>50.32</v>
      </c>
      <c r="J288" s="42" t="s">
        <v>197</v>
      </c>
      <c r="K288" s="40">
        <f>ROW()</f>
        <v>288</v>
      </c>
      <c r="Q288" s="40"/>
      <c r="R288" s="41"/>
      <c r="S288" s="42"/>
      <c r="T288" s="43"/>
      <c r="U288" s="44"/>
      <c r="V288" s="44"/>
      <c r="W288" s="44"/>
      <c r="X288" s="45"/>
      <c r="Y288" s="42"/>
      <c r="Z288" s="40"/>
    </row>
    <row r="289" spans="2:26" x14ac:dyDescent="0.4">
      <c r="B289" s="40">
        <f>Tableau1[[#This Row],[Place]]-4</f>
        <v>285</v>
      </c>
      <c r="C289" s="41" t="s">
        <v>195</v>
      </c>
      <c r="D289" s="42" t="s">
        <v>196</v>
      </c>
      <c r="E289" s="43" t="s">
        <v>212</v>
      </c>
      <c r="F289" s="44">
        <v>140</v>
      </c>
      <c r="G289" s="44"/>
      <c r="H289" s="44">
        <v>8</v>
      </c>
      <c r="I289" s="45">
        <v>30.21</v>
      </c>
      <c r="J289" s="42" t="s">
        <v>197</v>
      </c>
      <c r="K289" s="40">
        <f>ROW()</f>
        <v>289</v>
      </c>
      <c r="Q289" s="40"/>
      <c r="R289" s="41"/>
      <c r="S289" s="42"/>
      <c r="T289" s="43"/>
      <c r="U289" s="44"/>
      <c r="V289" s="44"/>
      <c r="W289" s="44"/>
      <c r="X289" s="45"/>
      <c r="Y289" s="42"/>
      <c r="Z289" s="40"/>
    </row>
    <row r="290" spans="2:26" x14ac:dyDescent="0.4">
      <c r="B290" s="40">
        <f>Tableau1[[#This Row],[Place]]-4</f>
        <v>286</v>
      </c>
      <c r="C290" s="41" t="s">
        <v>195</v>
      </c>
      <c r="D290" s="42" t="s">
        <v>196</v>
      </c>
      <c r="E290" s="43" t="s">
        <v>213</v>
      </c>
      <c r="F290" s="44">
        <v>160</v>
      </c>
      <c r="G290" s="44"/>
      <c r="H290" s="44">
        <v>8</v>
      </c>
      <c r="I290" s="45">
        <v>36.06</v>
      </c>
      <c r="J290" s="42" t="s">
        <v>197</v>
      </c>
      <c r="K290" s="40">
        <f>ROW()</f>
        <v>290</v>
      </c>
      <c r="Q290" s="40"/>
      <c r="R290" s="41"/>
      <c r="S290" s="42"/>
      <c r="T290" s="43"/>
      <c r="U290" s="44"/>
      <c r="V290" s="44"/>
      <c r="W290" s="44"/>
      <c r="X290" s="45"/>
      <c r="Y290" s="42"/>
      <c r="Z290" s="40"/>
    </row>
    <row r="291" spans="2:26" x14ac:dyDescent="0.4">
      <c r="B291" s="40">
        <f>Tableau1[[#This Row],[Place]]-4</f>
        <v>287</v>
      </c>
      <c r="C291" s="41" t="s">
        <v>195</v>
      </c>
      <c r="D291" s="42" t="s">
        <v>196</v>
      </c>
      <c r="E291" s="43" t="s">
        <v>223</v>
      </c>
      <c r="F291" s="44">
        <v>180</v>
      </c>
      <c r="G291" s="44"/>
      <c r="H291" s="44">
        <v>8</v>
      </c>
      <c r="I291" s="45">
        <v>30.25</v>
      </c>
      <c r="J291" s="42" t="s">
        <v>197</v>
      </c>
      <c r="K291" s="40">
        <f>ROW()</f>
        <v>291</v>
      </c>
      <c r="Q291" s="40"/>
      <c r="R291" s="41"/>
      <c r="S291" s="42"/>
      <c r="T291" s="43"/>
      <c r="U291" s="44"/>
      <c r="V291" s="44"/>
      <c r="W291" s="44"/>
      <c r="X291" s="45"/>
      <c r="Y291" s="42"/>
      <c r="Z291" s="40"/>
    </row>
    <row r="292" spans="2:26" x14ac:dyDescent="0.4">
      <c r="B292" s="40">
        <f>Tableau1[[#This Row],[Place]]-4</f>
        <v>288</v>
      </c>
      <c r="C292" s="41" t="s">
        <v>195</v>
      </c>
      <c r="D292" s="42" t="s">
        <v>196</v>
      </c>
      <c r="E292" s="43" t="s">
        <v>214</v>
      </c>
      <c r="F292" s="44">
        <v>200</v>
      </c>
      <c r="G292" s="44"/>
      <c r="H292" s="44">
        <v>8</v>
      </c>
      <c r="I292" s="45">
        <v>52.2</v>
      </c>
      <c r="J292" s="42" t="s">
        <v>197</v>
      </c>
      <c r="K292" s="40">
        <f>ROW()</f>
        <v>292</v>
      </c>
      <c r="Q292" s="40"/>
      <c r="R292" s="41"/>
      <c r="S292" s="42"/>
      <c r="T292" s="43"/>
      <c r="U292" s="44"/>
      <c r="V292" s="44"/>
      <c r="W292" s="44"/>
      <c r="X292" s="45"/>
      <c r="Y292" s="42"/>
      <c r="Z292" s="40"/>
    </row>
    <row r="293" spans="2:26" x14ac:dyDescent="0.4">
      <c r="B293" s="40">
        <f>Tableau1[[#This Row],[Place]]-4</f>
        <v>289</v>
      </c>
      <c r="C293" s="41" t="s">
        <v>195</v>
      </c>
      <c r="D293" s="42" t="s">
        <v>196</v>
      </c>
      <c r="E293" s="43" t="s">
        <v>215</v>
      </c>
      <c r="F293" s="44">
        <v>220</v>
      </c>
      <c r="G293" s="44"/>
      <c r="H293" s="44">
        <v>8</v>
      </c>
      <c r="I293" s="45">
        <v>61.96</v>
      </c>
      <c r="J293" s="42" t="s">
        <v>197</v>
      </c>
      <c r="K293" s="40">
        <f>ROW()</f>
        <v>293</v>
      </c>
      <c r="Q293" s="40"/>
      <c r="R293" s="41"/>
      <c r="S293" s="42"/>
      <c r="T293" s="43"/>
      <c r="U293" s="44"/>
      <c r="V293" s="44"/>
      <c r="W293" s="44"/>
      <c r="X293" s="45"/>
      <c r="Y293" s="42"/>
      <c r="Z293" s="40"/>
    </row>
    <row r="294" spans="2:26" x14ac:dyDescent="0.4">
      <c r="B294" s="40">
        <f>Tableau1[[#This Row],[Place]]-4</f>
        <v>290</v>
      </c>
      <c r="C294" s="41" t="s">
        <v>195</v>
      </c>
      <c r="D294" s="42" t="s">
        <v>196</v>
      </c>
      <c r="E294" s="43" t="s">
        <v>216</v>
      </c>
      <c r="F294" s="44">
        <v>240</v>
      </c>
      <c r="G294" s="44"/>
      <c r="H294" s="44">
        <v>8</v>
      </c>
      <c r="I294" s="45">
        <v>67.53</v>
      </c>
      <c r="J294" s="42" t="s">
        <v>197</v>
      </c>
      <c r="K294" s="40">
        <f>ROW()</f>
        <v>294</v>
      </c>
      <c r="Q294" s="40"/>
      <c r="R294" s="41"/>
      <c r="S294" s="42"/>
      <c r="T294" s="43"/>
      <c r="U294" s="44"/>
      <c r="V294" s="44"/>
      <c r="W294" s="44"/>
      <c r="X294" s="45"/>
      <c r="Y294" s="42"/>
      <c r="Z294" s="40"/>
    </row>
    <row r="295" spans="2:26" x14ac:dyDescent="0.4">
      <c r="B295" s="40">
        <f>Tableau1[[#This Row],[Place]]-4</f>
        <v>291</v>
      </c>
      <c r="C295" s="41" t="s">
        <v>195</v>
      </c>
      <c r="D295" s="42" t="s">
        <v>196</v>
      </c>
      <c r="E295" s="43" t="s">
        <v>217</v>
      </c>
      <c r="F295" s="44">
        <v>260</v>
      </c>
      <c r="G295" s="44"/>
      <c r="H295" s="44">
        <v>8</v>
      </c>
      <c r="I295" s="45">
        <v>76</v>
      </c>
      <c r="J295" s="42" t="s">
        <v>197</v>
      </c>
      <c r="K295" s="40">
        <f>ROW()</f>
        <v>295</v>
      </c>
      <c r="Q295" s="40"/>
      <c r="R295" s="41"/>
      <c r="S295" s="42"/>
      <c r="T295" s="43"/>
      <c r="U295" s="44"/>
      <c r="V295" s="44"/>
      <c r="W295" s="44"/>
      <c r="X295" s="45"/>
      <c r="Y295" s="42"/>
      <c r="Z295" s="40"/>
    </row>
    <row r="296" spans="2:26" x14ac:dyDescent="0.4">
      <c r="B296" s="40">
        <f>Tableau1[[#This Row],[Place]]-4</f>
        <v>292</v>
      </c>
      <c r="C296" s="41" t="s">
        <v>195</v>
      </c>
      <c r="D296" s="42" t="s">
        <v>196</v>
      </c>
      <c r="E296" s="43" t="s">
        <v>218</v>
      </c>
      <c r="F296" s="44">
        <v>300</v>
      </c>
      <c r="G296" s="44"/>
      <c r="H296" s="44">
        <v>8</v>
      </c>
      <c r="I296" s="45">
        <v>81.98</v>
      </c>
      <c r="J296" s="42" t="s">
        <v>197</v>
      </c>
      <c r="K296" s="40">
        <f>ROW()</f>
        <v>296</v>
      </c>
      <c r="Q296" s="40"/>
      <c r="R296" s="41"/>
      <c r="S296" s="42"/>
      <c r="T296" s="43"/>
      <c r="U296" s="44"/>
      <c r="V296" s="44"/>
      <c r="W296" s="44"/>
      <c r="X296" s="45"/>
      <c r="Y296" s="42"/>
      <c r="Z296" s="40"/>
    </row>
    <row r="297" spans="2:26" x14ac:dyDescent="0.4">
      <c r="B297" s="40">
        <f>Tableau1[[#This Row],[Place]]-4</f>
        <v>293</v>
      </c>
      <c r="C297" s="41" t="s">
        <v>195</v>
      </c>
      <c r="D297" s="42" t="s">
        <v>196</v>
      </c>
      <c r="E297" s="43" t="s">
        <v>219</v>
      </c>
      <c r="F297" s="44">
        <v>320</v>
      </c>
      <c r="G297" s="44"/>
      <c r="H297" s="44">
        <v>8</v>
      </c>
      <c r="I297" s="45">
        <v>87.55</v>
      </c>
      <c r="J297" s="42" t="s">
        <v>197</v>
      </c>
      <c r="K297" s="40">
        <f>ROW()</f>
        <v>297</v>
      </c>
      <c r="Q297" s="40"/>
      <c r="R297" s="41"/>
      <c r="S297" s="42"/>
      <c r="T297" s="43"/>
      <c r="U297" s="44"/>
      <c r="V297" s="44"/>
      <c r="W297" s="44"/>
      <c r="X297" s="45"/>
      <c r="Y297" s="42"/>
      <c r="Z297" s="40"/>
    </row>
    <row r="298" spans="2:26" x14ac:dyDescent="0.4">
      <c r="B298" s="40">
        <f>Tableau1[[#This Row],[Place]]-4</f>
        <v>294</v>
      </c>
      <c r="C298" s="41" t="s">
        <v>195</v>
      </c>
      <c r="D298" s="42" t="s">
        <v>196</v>
      </c>
      <c r="E298" s="43" t="s">
        <v>220</v>
      </c>
      <c r="F298" s="44">
        <v>360</v>
      </c>
      <c r="G298" s="44"/>
      <c r="H298" s="44">
        <v>8</v>
      </c>
      <c r="I298" s="45">
        <v>81.28</v>
      </c>
      <c r="J298" s="42" t="s">
        <v>197</v>
      </c>
      <c r="K298" s="40">
        <f>ROW()</f>
        <v>298</v>
      </c>
      <c r="Q298" s="40"/>
      <c r="R298" s="41"/>
      <c r="S298" s="42"/>
      <c r="T298" s="55"/>
      <c r="U298" s="44"/>
      <c r="V298" s="44"/>
      <c r="W298" s="44"/>
      <c r="X298" s="45"/>
      <c r="Y298" s="42"/>
      <c r="Z298" s="40"/>
    </row>
    <row r="299" spans="2:26" x14ac:dyDescent="0.4">
      <c r="B299" s="40">
        <f>Tableau1[[#This Row],[Place]]-4</f>
        <v>295</v>
      </c>
      <c r="C299" s="41" t="s">
        <v>195</v>
      </c>
      <c r="D299" s="42" t="s">
        <v>196</v>
      </c>
      <c r="E299" s="55" t="s">
        <v>221</v>
      </c>
      <c r="F299" s="44">
        <v>380</v>
      </c>
      <c r="G299" s="44"/>
      <c r="H299" s="44">
        <v>8</v>
      </c>
      <c r="I299" s="45">
        <v>105.48</v>
      </c>
      <c r="J299" s="42" t="s">
        <v>197</v>
      </c>
      <c r="K299" s="40">
        <f>ROW()</f>
        <v>299</v>
      </c>
      <c r="Q299" s="40"/>
      <c r="R299" s="41"/>
      <c r="S299" s="42"/>
      <c r="T299" s="55"/>
      <c r="U299" s="44"/>
      <c r="V299" s="44"/>
      <c r="W299" s="44"/>
      <c r="X299" s="45"/>
      <c r="Y299" s="42"/>
      <c r="Z299" s="40"/>
    </row>
    <row r="300" spans="2:26" x14ac:dyDescent="0.4">
      <c r="B300" s="40">
        <f>Tableau1[[#This Row],[Place]]-4</f>
        <v>296</v>
      </c>
      <c r="C300" s="41" t="s">
        <v>195</v>
      </c>
      <c r="D300" s="42" t="s">
        <v>196</v>
      </c>
      <c r="E300" s="55" t="s">
        <v>222</v>
      </c>
      <c r="F300" s="44">
        <v>400</v>
      </c>
      <c r="G300" s="44"/>
      <c r="H300" s="44">
        <v>8</v>
      </c>
      <c r="I300" s="45">
        <v>113.36</v>
      </c>
      <c r="J300" s="42" t="s">
        <v>197</v>
      </c>
      <c r="K300" s="40">
        <f>ROW()</f>
        <v>300</v>
      </c>
      <c r="Q300" s="40"/>
      <c r="R300" s="41"/>
      <c r="S300" s="42"/>
      <c r="T300" s="55"/>
      <c r="U300" s="44"/>
      <c r="V300" s="44"/>
      <c r="W300" s="44"/>
      <c r="X300" s="45"/>
      <c r="Y300" s="42"/>
      <c r="Z300" s="40"/>
    </row>
    <row r="301" spans="2:26" x14ac:dyDescent="0.4">
      <c r="B301" s="40">
        <f>Tableau1[[#This Row],[Place]]-4</f>
        <v>297</v>
      </c>
      <c r="C301" s="41" t="s">
        <v>195</v>
      </c>
      <c r="D301" s="42" t="s">
        <v>196</v>
      </c>
      <c r="E301" s="55" t="s">
        <v>226</v>
      </c>
      <c r="F301" s="44">
        <v>80</v>
      </c>
      <c r="G301" s="44"/>
      <c r="H301" s="44">
        <v>8</v>
      </c>
      <c r="I301" s="45">
        <v>35.520000000000003</v>
      </c>
      <c r="J301" s="42" t="s">
        <v>197</v>
      </c>
      <c r="K301" s="40">
        <f>ROW()</f>
        <v>301</v>
      </c>
      <c r="Q301" s="40"/>
      <c r="R301" s="41"/>
      <c r="S301" s="42"/>
      <c r="T301" s="51"/>
      <c r="U301" s="44"/>
      <c r="V301" s="44"/>
      <c r="W301" s="44"/>
      <c r="X301" s="45"/>
      <c r="Y301" s="42"/>
      <c r="Z301" s="40"/>
    </row>
    <row r="302" spans="2:26" x14ac:dyDescent="0.4">
      <c r="B302" s="40">
        <f>Tableau1[[#This Row],[Place]]-4</f>
        <v>298</v>
      </c>
      <c r="C302" s="41" t="s">
        <v>195</v>
      </c>
      <c r="D302" s="42" t="s">
        <v>316</v>
      </c>
      <c r="E302" s="51" t="s">
        <v>318</v>
      </c>
      <c r="F302" s="44">
        <v>9</v>
      </c>
      <c r="G302" s="44">
        <v>24</v>
      </c>
      <c r="H302" s="44">
        <v>35</v>
      </c>
      <c r="I302" s="45">
        <v>42.14</v>
      </c>
      <c r="J302" s="42" t="s">
        <v>197</v>
      </c>
      <c r="K302" s="40">
        <f>ROW()</f>
        <v>302</v>
      </c>
      <c r="Q302" s="40"/>
      <c r="R302" s="41"/>
      <c r="S302" s="42"/>
      <c r="T302" s="51"/>
      <c r="U302" s="44"/>
      <c r="V302" s="44"/>
      <c r="W302" s="52"/>
      <c r="X302" s="45"/>
      <c r="Y302" s="42"/>
      <c r="Z302" s="40"/>
    </row>
    <row r="303" spans="2:26" x14ac:dyDescent="0.4">
      <c r="B303" s="40">
        <f>Tableau1[[#This Row],[Place]]-4</f>
        <v>299</v>
      </c>
      <c r="C303" s="41" t="s">
        <v>195</v>
      </c>
      <c r="D303" s="42" t="s">
        <v>317</v>
      </c>
      <c r="E303" s="51" t="s">
        <v>375</v>
      </c>
      <c r="F303" s="44">
        <v>100</v>
      </c>
      <c r="G303" s="44"/>
      <c r="H303" s="52">
        <v>6.5</v>
      </c>
      <c r="I303" s="45">
        <v>98.43</v>
      </c>
      <c r="J303" s="42" t="s">
        <v>197</v>
      </c>
      <c r="K303" s="40">
        <f>ROW()</f>
        <v>303</v>
      </c>
      <c r="M303" s="1" t="s">
        <v>201</v>
      </c>
      <c r="N303" s="1" t="s">
        <v>200</v>
      </c>
      <c r="O303" s="1" t="s">
        <v>202</v>
      </c>
      <c r="Q303" s="40"/>
      <c r="R303" s="46"/>
      <c r="S303" s="46"/>
      <c r="T303" s="47"/>
      <c r="U303" s="44"/>
      <c r="V303" s="44"/>
      <c r="W303" s="44"/>
      <c r="X303" s="45"/>
      <c r="Y303" s="42"/>
      <c r="Z303" s="40"/>
    </row>
    <row r="304" spans="2:26" x14ac:dyDescent="0.4">
      <c r="B304" s="40">
        <f>Tableau1[[#This Row],[Place]]-4</f>
        <v>300</v>
      </c>
      <c r="C304" s="46" t="s">
        <v>377</v>
      </c>
      <c r="D304" s="46" t="s">
        <v>377</v>
      </c>
      <c r="E304" s="47" t="s">
        <v>373</v>
      </c>
      <c r="F304" s="44"/>
      <c r="G304" s="44"/>
      <c r="H304" s="44"/>
      <c r="I304" s="45"/>
      <c r="J304" s="42"/>
      <c r="K304" s="40">
        <f>ROW()</f>
        <v>304</v>
      </c>
      <c r="M304" s="1">
        <v>118.12</v>
      </c>
      <c r="N304" s="1">
        <v>1.2</v>
      </c>
      <c r="O304" s="1">
        <f>M304/N304</f>
        <v>98.433333333333337</v>
      </c>
      <c r="Q304" s="40"/>
      <c r="R304" s="46"/>
      <c r="S304" s="46"/>
      <c r="T304" s="47"/>
      <c r="U304" s="44"/>
      <c r="V304" s="44"/>
      <c r="W304" s="44"/>
      <c r="X304" s="45"/>
      <c r="Y304" s="42"/>
      <c r="Z304" s="40"/>
    </row>
    <row r="305" spans="2:26" x14ac:dyDescent="0.4">
      <c r="B305" s="40">
        <f>Tableau1[[#This Row],[Place]]-4</f>
        <v>301</v>
      </c>
      <c r="C305" s="46" t="s">
        <v>377</v>
      </c>
      <c r="D305" s="46" t="s">
        <v>377</v>
      </c>
      <c r="E305" s="47" t="s">
        <v>374</v>
      </c>
      <c r="F305" s="44"/>
      <c r="G305" s="44"/>
      <c r="H305" s="44"/>
      <c r="I305" s="45"/>
      <c r="J305" s="42"/>
      <c r="K305" s="40">
        <f>ROW()</f>
        <v>305</v>
      </c>
      <c r="Q305" s="40"/>
      <c r="R305" s="41"/>
      <c r="S305" s="42"/>
      <c r="T305" s="51"/>
      <c r="U305" s="44"/>
      <c r="V305" s="44"/>
      <c r="W305" s="52"/>
      <c r="X305" s="45"/>
      <c r="Y305" s="42"/>
      <c r="Z305" s="40"/>
    </row>
    <row r="306" spans="2:26" x14ac:dyDescent="0.4">
      <c r="B306" s="40">
        <f>Tableau1[[#This Row],[Place]]-4</f>
        <v>302</v>
      </c>
      <c r="C306" s="41" t="s">
        <v>195</v>
      </c>
      <c r="D306" s="42" t="s">
        <v>317</v>
      </c>
      <c r="E306" s="51" t="s">
        <v>376</v>
      </c>
      <c r="F306" s="44">
        <v>160</v>
      </c>
      <c r="G306" s="44"/>
      <c r="H306" s="52">
        <v>6.5</v>
      </c>
      <c r="I306" s="45">
        <v>99.43</v>
      </c>
      <c r="J306" s="42" t="s">
        <v>6</v>
      </c>
      <c r="K306" s="40">
        <f>ROW()</f>
        <v>306</v>
      </c>
      <c r="R306"/>
      <c r="S306"/>
      <c r="T306"/>
      <c r="U306"/>
      <c r="V306"/>
      <c r="W306"/>
      <c r="X306"/>
      <c r="Y306"/>
      <c r="Z306"/>
    </row>
    <row r="307" spans="2:26" x14ac:dyDescent="0.4">
      <c r="R307"/>
      <c r="S307"/>
      <c r="T307"/>
      <c r="U307"/>
      <c r="V307"/>
      <c r="W307"/>
      <c r="X307"/>
      <c r="Y307"/>
      <c r="Z307"/>
    </row>
    <row r="308" spans="2:26" x14ac:dyDescent="0.4">
      <c r="R308"/>
      <c r="S308"/>
      <c r="T308"/>
      <c r="U308"/>
      <c r="V308"/>
      <c r="W308"/>
      <c r="X308"/>
      <c r="Y308"/>
      <c r="Z308"/>
    </row>
    <row r="309" spans="2:26" x14ac:dyDescent="0.4">
      <c r="R309"/>
      <c r="S309"/>
      <c r="T309"/>
      <c r="U309"/>
      <c r="V309"/>
      <c r="W309"/>
      <c r="X309"/>
      <c r="Y309"/>
      <c r="Z309"/>
    </row>
    <row r="310" spans="2:26" x14ac:dyDescent="0.4">
      <c r="R310"/>
      <c r="S310"/>
      <c r="T310"/>
      <c r="U310"/>
      <c r="V310"/>
      <c r="W310"/>
      <c r="X310"/>
      <c r="Y310"/>
      <c r="Z310"/>
    </row>
    <row r="311" spans="2:26" x14ac:dyDescent="0.4">
      <c r="R311"/>
      <c r="S311"/>
      <c r="T311"/>
      <c r="U311"/>
      <c r="V311"/>
      <c r="W311"/>
      <c r="X311"/>
      <c r="Y311"/>
      <c r="Z311"/>
    </row>
    <row r="312" spans="2:26" x14ac:dyDescent="0.4">
      <c r="R312"/>
      <c r="S312"/>
      <c r="T312"/>
      <c r="U312"/>
      <c r="V312"/>
      <c r="W312"/>
      <c r="X312"/>
      <c r="Y312"/>
      <c r="Z312"/>
    </row>
    <row r="313" spans="2:26" x14ac:dyDescent="0.4">
      <c r="R313"/>
      <c r="S313"/>
      <c r="T313"/>
      <c r="U313"/>
      <c r="V313"/>
      <c r="W313"/>
      <c r="X313"/>
      <c r="Y313"/>
      <c r="Z313"/>
    </row>
    <row r="314" spans="2:26" x14ac:dyDescent="0.4">
      <c r="R314"/>
      <c r="S314"/>
      <c r="T314"/>
      <c r="U314"/>
      <c r="V314"/>
      <c r="W314"/>
      <c r="X314"/>
      <c r="Y314"/>
      <c r="Z314"/>
    </row>
    <row r="315" spans="2:26" x14ac:dyDescent="0.4">
      <c r="R315"/>
      <c r="S315"/>
      <c r="T315"/>
      <c r="U315"/>
      <c r="V315"/>
      <c r="W315"/>
      <c r="X315"/>
      <c r="Y315"/>
      <c r="Z315"/>
    </row>
    <row r="316" spans="2:26" x14ac:dyDescent="0.4">
      <c r="R316"/>
      <c r="S316"/>
      <c r="T316"/>
      <c r="U316"/>
      <c r="V316"/>
      <c r="W316"/>
      <c r="X316"/>
      <c r="Y316"/>
      <c r="Z316"/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3B6A0-725E-4AEE-B761-0C42C18B781F}">
  <sheetPr codeName="Feuil3"/>
  <dimension ref="A2:J12"/>
  <sheetViews>
    <sheetView zoomScale="85" zoomScaleNormal="85" workbookViewId="0">
      <selection activeCell="G26" sqref="G26"/>
    </sheetView>
  </sheetViews>
  <sheetFormatPr baseColWidth="10" defaultRowHeight="21" x14ac:dyDescent="0.4"/>
  <cols>
    <col min="1" max="1" width="11.5546875" style="1" customWidth="1"/>
    <col min="2" max="2" width="14.88671875" style="1" bestFit="1" customWidth="1"/>
    <col min="3" max="3" width="11.5546875" style="1" customWidth="1"/>
    <col min="4" max="4" width="54" style="1" customWidth="1"/>
    <col min="5" max="7" width="11.5546875" style="1" customWidth="1"/>
    <col min="8" max="8" width="12" style="1" bestFit="1" customWidth="1"/>
    <col min="9" max="13" width="11.5546875" style="1" customWidth="1"/>
    <col min="14" max="14" width="11.5546875" style="1"/>
    <col min="15" max="15" width="26" style="1" customWidth="1"/>
    <col min="16" max="16384" width="11.5546875" style="1"/>
  </cols>
  <sheetData>
    <row r="2" spans="1:10" x14ac:dyDescent="0.4">
      <c r="A2" s="1">
        <v>163</v>
      </c>
      <c r="B2" s="1" t="s">
        <v>310</v>
      </c>
      <c r="C2" s="1" t="s">
        <v>320</v>
      </c>
      <c r="D2" s="1" t="s">
        <v>333</v>
      </c>
      <c r="E2" s="1">
        <v>1500</v>
      </c>
      <c r="F2" s="1">
        <v>1000</v>
      </c>
      <c r="G2" s="1">
        <v>50</v>
      </c>
      <c r="I2" s="1" t="s">
        <v>18</v>
      </c>
      <c r="J2" s="1">
        <v>167</v>
      </c>
    </row>
    <row r="3" spans="1:10" x14ac:dyDescent="0.4">
      <c r="A3" s="1">
        <v>163</v>
      </c>
      <c r="B3" s="1" t="s">
        <v>310</v>
      </c>
      <c r="C3" s="1" t="s">
        <v>320</v>
      </c>
      <c r="D3" s="1" t="s">
        <v>333</v>
      </c>
      <c r="E3" s="1">
        <v>1500</v>
      </c>
      <c r="F3" s="1">
        <v>1000</v>
      </c>
      <c r="G3" s="1">
        <v>50</v>
      </c>
      <c r="I3" s="1" t="s">
        <v>18</v>
      </c>
      <c r="J3" s="1">
        <v>167</v>
      </c>
    </row>
    <row r="4" spans="1:10" x14ac:dyDescent="0.4">
      <c r="A4" s="1">
        <v>168</v>
      </c>
      <c r="B4" s="1" t="s">
        <v>310</v>
      </c>
      <c r="C4" s="1" t="s">
        <v>320</v>
      </c>
      <c r="D4" s="1" t="s">
        <v>328</v>
      </c>
      <c r="E4" s="1">
        <v>4000</v>
      </c>
      <c r="F4" s="1">
        <v>1000</v>
      </c>
      <c r="G4" s="1">
        <v>50</v>
      </c>
      <c r="H4" s="7"/>
      <c r="I4" s="1" t="s">
        <v>18</v>
      </c>
      <c r="J4" s="1">
        <v>172</v>
      </c>
    </row>
    <row r="5" spans="1:10" x14ac:dyDescent="0.4">
      <c r="A5" s="1">
        <v>301</v>
      </c>
      <c r="B5" s="1" t="s">
        <v>195</v>
      </c>
      <c r="C5" s="1" t="s">
        <v>317</v>
      </c>
      <c r="D5" s="1" t="s">
        <v>376</v>
      </c>
      <c r="E5" s="1">
        <v>160</v>
      </c>
      <c r="G5" s="1">
        <v>6.5</v>
      </c>
      <c r="H5" s="7">
        <v>99.43</v>
      </c>
      <c r="I5" s="1" t="s">
        <v>6</v>
      </c>
      <c r="J5" s="1">
        <v>305</v>
      </c>
    </row>
    <row r="6" spans="1:10" x14ac:dyDescent="0.4">
      <c r="A6" s="1">
        <v>301</v>
      </c>
      <c r="B6" s="1" t="s">
        <v>195</v>
      </c>
      <c r="C6" s="1" t="s">
        <v>317</v>
      </c>
      <c r="D6" s="1" t="s">
        <v>376</v>
      </c>
      <c r="E6" s="1">
        <v>160</v>
      </c>
      <c r="G6" s="1">
        <v>6.5</v>
      </c>
      <c r="H6" s="7">
        <v>99.43</v>
      </c>
      <c r="I6" s="1" t="s">
        <v>6</v>
      </c>
      <c r="J6" s="1">
        <v>305</v>
      </c>
    </row>
    <row r="7" spans="1:10" x14ac:dyDescent="0.4">
      <c r="A7" s="1">
        <v>82</v>
      </c>
      <c r="B7" s="1" t="s">
        <v>10</v>
      </c>
      <c r="C7" s="1" t="s">
        <v>136</v>
      </c>
      <c r="D7" s="1" t="s">
        <v>50</v>
      </c>
      <c r="E7" s="1">
        <v>4200</v>
      </c>
      <c r="F7" s="1">
        <v>200</v>
      </c>
      <c r="G7" s="1">
        <v>75</v>
      </c>
      <c r="H7" s="7">
        <v>284.98</v>
      </c>
      <c r="I7" s="1" t="s">
        <v>378</v>
      </c>
      <c r="J7" s="1">
        <v>86</v>
      </c>
    </row>
    <row r="8" spans="1:10" x14ac:dyDescent="0.4">
      <c r="A8" s="1">
        <v>81</v>
      </c>
      <c r="B8" s="1" t="s">
        <v>10</v>
      </c>
      <c r="C8" s="1" t="s">
        <v>136</v>
      </c>
      <c r="D8" s="1" t="s">
        <v>51</v>
      </c>
      <c r="E8" s="1">
        <v>3900</v>
      </c>
      <c r="F8" s="1">
        <v>200</v>
      </c>
      <c r="G8" s="1">
        <v>75</v>
      </c>
      <c r="H8" s="7">
        <v>284.98</v>
      </c>
      <c r="I8" s="1" t="s">
        <v>378</v>
      </c>
      <c r="J8" s="1">
        <v>85</v>
      </c>
    </row>
    <row r="9" spans="1:10" x14ac:dyDescent="0.4">
      <c r="A9" s="1">
        <v>243</v>
      </c>
      <c r="B9" s="1" t="s">
        <v>195</v>
      </c>
      <c r="C9" s="1" t="s">
        <v>380</v>
      </c>
      <c r="D9" s="1" t="s">
        <v>381</v>
      </c>
      <c r="F9" s="1">
        <v>76</v>
      </c>
      <c r="G9" s="1">
        <v>152</v>
      </c>
      <c r="H9" s="7"/>
      <c r="I9" s="1" t="s">
        <v>6</v>
      </c>
      <c r="J9" s="1">
        <v>247</v>
      </c>
    </row>
    <row r="10" spans="1:10" x14ac:dyDescent="0.4">
      <c r="A10" s="1">
        <v>243</v>
      </c>
      <c r="B10" s="1" t="s">
        <v>195</v>
      </c>
      <c r="C10" s="1" t="s">
        <v>380</v>
      </c>
      <c r="D10" s="1" t="s">
        <v>381</v>
      </c>
      <c r="F10" s="1">
        <v>76</v>
      </c>
      <c r="G10" s="1">
        <v>152</v>
      </c>
      <c r="H10" s="7"/>
      <c r="I10" s="1" t="s">
        <v>6</v>
      </c>
      <c r="J10" s="1">
        <v>247</v>
      </c>
    </row>
    <row r="11" spans="1:10" x14ac:dyDescent="0.4">
      <c r="A11" s="1">
        <v>15</v>
      </c>
      <c r="B11" s="1" t="s">
        <v>10</v>
      </c>
      <c r="C11" s="1" t="s">
        <v>133</v>
      </c>
      <c r="D11" s="1" t="s">
        <v>126</v>
      </c>
      <c r="E11" s="1">
        <v>3900</v>
      </c>
      <c r="F11" s="1">
        <v>100</v>
      </c>
      <c r="G11" s="1">
        <v>38</v>
      </c>
      <c r="H11" s="7">
        <v>150</v>
      </c>
      <c r="I11" s="1" t="s">
        <v>378</v>
      </c>
      <c r="J11" s="1">
        <v>19</v>
      </c>
    </row>
    <row r="12" spans="1:10" x14ac:dyDescent="0.4">
      <c r="A12" s="1">
        <v>15</v>
      </c>
      <c r="B12" s="1" t="s">
        <v>10</v>
      </c>
      <c r="C12" s="1" t="s">
        <v>133</v>
      </c>
      <c r="D12" s="1" t="s">
        <v>126</v>
      </c>
      <c r="E12" s="1">
        <v>3900</v>
      </c>
      <c r="F12" s="1">
        <v>100</v>
      </c>
      <c r="G12" s="1">
        <v>38</v>
      </c>
      <c r="H12" s="7">
        <v>150</v>
      </c>
      <c r="I12" s="1" t="s">
        <v>378</v>
      </c>
      <c r="J12" s="1">
        <v>19</v>
      </c>
    </row>
  </sheetData>
  <pageMargins left="0.7" right="0.7" top="0.75" bottom="0.75" header="0.3" footer="0.3"/>
  <pageSetup paperSize="9" scale="50" orientation="portrait" horizontalDpi="300" verticalDpi="30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4C5B9-3C8C-4AF2-8E37-4989A4B4327B}">
  <sheetPr codeName="Feuil4"/>
  <dimension ref="B1:W402"/>
  <sheetViews>
    <sheetView tabSelected="1" topLeftCell="A9" zoomScale="85" zoomScaleNormal="85" zoomScaleSheetLayoutView="55" zoomScalePageLayoutView="70" workbookViewId="0">
      <selection activeCell="B30" sqref="B30:G32"/>
    </sheetView>
  </sheetViews>
  <sheetFormatPr baseColWidth="10" defaultRowHeight="21" x14ac:dyDescent="0.4"/>
  <cols>
    <col min="1" max="1" width="15.21875" style="1" customWidth="1"/>
    <col min="2" max="2" width="95.77734375" style="1" customWidth="1"/>
    <col min="3" max="3" width="12.88671875" style="12" bestFit="1" customWidth="1"/>
    <col min="4" max="4" width="18.33203125" style="12" customWidth="1"/>
    <col min="5" max="5" width="16" style="12" customWidth="1"/>
    <col min="6" max="6" width="13.88671875" style="1" customWidth="1"/>
    <col min="7" max="7" width="11.5546875" style="1"/>
    <col min="8" max="8" width="12.33203125" style="1" customWidth="1"/>
    <col min="9" max="9" width="16.77734375" style="1" customWidth="1"/>
    <col min="10" max="10" width="14.6640625" style="61" customWidth="1"/>
    <col min="11" max="14" width="11.5546875" style="1"/>
    <col min="15" max="15" width="21.5546875" style="1" customWidth="1"/>
    <col min="16" max="19" width="11.5546875" style="1"/>
    <col min="20" max="20" width="25.21875" style="1" bestFit="1" customWidth="1"/>
    <col min="21" max="26" width="11.5546875" style="1"/>
    <col min="27" max="30" width="11.5546875" style="1" customWidth="1"/>
    <col min="31" max="16384" width="11.5546875" style="1"/>
  </cols>
  <sheetData>
    <row r="1" spans="2:23" ht="21.6" thickBot="1" x14ac:dyDescent="0.45">
      <c r="O1" s="2" t="s">
        <v>38</v>
      </c>
    </row>
    <row r="2" spans="2:23" ht="21.6" thickBot="1" x14ac:dyDescent="0.45">
      <c r="O2" s="3">
        <v>1</v>
      </c>
      <c r="T2" s="2" t="s">
        <v>261</v>
      </c>
    </row>
    <row r="3" spans="2:23" x14ac:dyDescent="0.4">
      <c r="T3" s="14" t="s">
        <v>260</v>
      </c>
    </row>
    <row r="4" spans="2:23" ht="21.6" thickBot="1" x14ac:dyDescent="0.45">
      <c r="T4" s="3" t="str">
        <f ca="1">B15</f>
        <v>Bon N°: 202101051</v>
      </c>
    </row>
    <row r="7" spans="2:23" ht="36.6" x14ac:dyDescent="0.7">
      <c r="E7" s="15"/>
      <c r="F7" s="9"/>
      <c r="G7" s="16" t="s">
        <v>269</v>
      </c>
      <c r="H7" s="9"/>
      <c r="I7" s="9"/>
      <c r="J7" s="68"/>
    </row>
    <row r="8" spans="2:23" x14ac:dyDescent="0.4">
      <c r="E8" s="15"/>
      <c r="F8" s="17" t="s">
        <v>273</v>
      </c>
      <c r="G8" s="9" t="s">
        <v>274</v>
      </c>
      <c r="H8" s="9"/>
      <c r="I8" s="9"/>
      <c r="J8" s="68"/>
    </row>
    <row r="9" spans="2:23" x14ac:dyDescent="0.4">
      <c r="E9" s="15"/>
      <c r="F9" s="17" t="s">
        <v>272</v>
      </c>
      <c r="G9" s="9" t="s">
        <v>275</v>
      </c>
      <c r="H9" s="9"/>
      <c r="I9" s="9"/>
      <c r="J9" s="68"/>
    </row>
    <row r="10" spans="2:23" x14ac:dyDescent="0.4">
      <c r="E10" s="15"/>
      <c r="F10" s="19" t="s">
        <v>270</v>
      </c>
      <c r="G10" s="9" t="s">
        <v>276</v>
      </c>
      <c r="H10" s="18"/>
      <c r="I10" s="9"/>
      <c r="J10" s="68" t="s">
        <v>30</v>
      </c>
    </row>
    <row r="11" spans="2:23" x14ac:dyDescent="0.4">
      <c r="E11" s="15"/>
      <c r="F11" s="17" t="s">
        <v>271</v>
      </c>
      <c r="G11" s="9" t="s">
        <v>319</v>
      </c>
      <c r="H11" s="9"/>
      <c r="I11" s="9"/>
      <c r="J11" s="68"/>
    </row>
    <row r="12" spans="2:23" ht="21.6" thickBot="1" x14ac:dyDescent="0.45">
      <c r="B12" s="11" t="s">
        <v>37</v>
      </c>
      <c r="E12" s="62"/>
      <c r="F12" s="32"/>
      <c r="G12" s="32"/>
      <c r="H12" s="32"/>
      <c r="I12" s="32"/>
      <c r="J12" s="68" t="s">
        <v>30</v>
      </c>
    </row>
    <row r="13" spans="2:23" x14ac:dyDescent="0.4">
      <c r="B13" s="13">
        <f ca="1">TODAY()</f>
        <v>44474</v>
      </c>
      <c r="U13" s="23" t="s">
        <v>324</v>
      </c>
      <c r="V13" s="24"/>
      <c r="W13" s="25">
        <f>SUM(W3:W12)</f>
        <v>0</v>
      </c>
    </row>
    <row r="14" spans="2:23" x14ac:dyDescent="0.4">
      <c r="B14" s="9"/>
      <c r="T14"/>
      <c r="U14" s="26" t="s">
        <v>325</v>
      </c>
      <c r="V14" s="27">
        <v>0.2</v>
      </c>
      <c r="W14" s="28">
        <f>W13*V14</f>
        <v>0</v>
      </c>
    </row>
    <row r="15" spans="2:23" ht="21.6" thickBot="1" x14ac:dyDescent="0.45">
      <c r="B15" s="9" t="str">
        <f ca="1">CONCATENATE("Bon N°: ",YEAR(NOW()),"0",MONTH(NOW()),DAY(NOW()),$O$2)</f>
        <v>Bon N°: 202101051</v>
      </c>
      <c r="T15"/>
      <c r="U15" s="29" t="s">
        <v>326</v>
      </c>
      <c r="V15" s="30"/>
      <c r="W15" s="31">
        <f>W14+W13</f>
        <v>0</v>
      </c>
    </row>
    <row r="16" spans="2:23" x14ac:dyDescent="0.4">
      <c r="B16" s="9"/>
      <c r="T16"/>
      <c r="U16"/>
      <c r="V16"/>
    </row>
    <row r="17" spans="2:22" x14ac:dyDescent="0.4">
      <c r="B17" s="10" t="s">
        <v>40</v>
      </c>
      <c r="T17"/>
      <c r="U17"/>
      <c r="V17"/>
    </row>
    <row r="18" spans="2:22" x14ac:dyDescent="0.4">
      <c r="B18" s="11" t="s">
        <v>27</v>
      </c>
      <c r="T18"/>
      <c r="U18"/>
      <c r="V18"/>
    </row>
    <row r="19" spans="2:22" x14ac:dyDescent="0.4">
      <c r="B19" s="11" t="str">
        <f>IF($B$18="","",VLOOKUP($B$18,Client!$C:$F,2,FALSE))</f>
        <v>34 hent tregore Fouessnant</v>
      </c>
      <c r="T19"/>
      <c r="U19"/>
      <c r="V19"/>
    </row>
    <row r="20" spans="2:22" x14ac:dyDescent="0.4">
      <c r="B20" s="11">
        <f>IF($B$18="","",VLOOKUP($B$18,Client!$C:$F,3,FALSE))</f>
        <v>29170</v>
      </c>
      <c r="T20"/>
      <c r="U20"/>
      <c r="V20"/>
    </row>
    <row r="21" spans="2:22" x14ac:dyDescent="0.4">
      <c r="T21"/>
      <c r="U21"/>
      <c r="V21"/>
    </row>
    <row r="22" spans="2:22" ht="63.6" thickBot="1" x14ac:dyDescent="0.45">
      <c r="B22" s="4" t="s">
        <v>2</v>
      </c>
      <c r="C22" s="4" t="s">
        <v>3</v>
      </c>
      <c r="D22" s="4" t="s">
        <v>4</v>
      </c>
      <c r="E22" s="5" t="s">
        <v>5</v>
      </c>
      <c r="F22" s="6" t="s">
        <v>7</v>
      </c>
      <c r="G22" s="4" t="s">
        <v>6</v>
      </c>
      <c r="H22" s="5" t="s">
        <v>36</v>
      </c>
      <c r="I22" s="4" t="s">
        <v>372</v>
      </c>
      <c r="J22" s="69" t="s">
        <v>35</v>
      </c>
    </row>
    <row r="23" spans="2:22" x14ac:dyDescent="0.4">
      <c r="B23" s="1" t="s">
        <v>333</v>
      </c>
      <c r="C23" s="1">
        <v>1500</v>
      </c>
      <c r="D23" s="1">
        <v>1000</v>
      </c>
      <c r="E23" s="1">
        <v>50</v>
      </c>
      <c r="G23" s="1" t="s">
        <v>18</v>
      </c>
      <c r="H23" s="65">
        <f t="shared" ref="H23:H26" si="0">_xlfn.IFS(G23="","",G23="m³",(E23*D23*C23*I23/1000000000),G23="m²",(I23*D23*C23/1000000),G23="ml",(C23*I23/1000),G23="Unité",(I23))</f>
        <v>0</v>
      </c>
      <c r="I23" s="65"/>
    </row>
    <row r="24" spans="2:22" x14ac:dyDescent="0.4">
      <c r="B24" s="1" t="s">
        <v>333</v>
      </c>
      <c r="C24" s="1">
        <v>1500</v>
      </c>
      <c r="D24" s="1">
        <v>1000</v>
      </c>
      <c r="E24" s="1">
        <v>50</v>
      </c>
      <c r="G24" s="1" t="s">
        <v>18</v>
      </c>
      <c r="H24" s="65">
        <f t="shared" si="0"/>
        <v>4.5</v>
      </c>
      <c r="I24" s="65">
        <v>3</v>
      </c>
      <c r="J24" s="61">
        <f t="shared" ref="J24:J86" si="1">IF(I24="","",H24*F24)</f>
        <v>0</v>
      </c>
    </row>
    <row r="25" spans="2:22" x14ac:dyDescent="0.4">
      <c r="B25" s="1" t="s">
        <v>328</v>
      </c>
      <c r="C25" s="1">
        <v>4000</v>
      </c>
      <c r="D25" s="1">
        <v>1000</v>
      </c>
      <c r="E25" s="1">
        <v>50</v>
      </c>
      <c r="F25" s="7"/>
      <c r="G25" s="1" t="s">
        <v>18</v>
      </c>
      <c r="H25" s="65">
        <f t="shared" si="0"/>
        <v>16</v>
      </c>
      <c r="I25" s="65">
        <v>4</v>
      </c>
      <c r="J25" s="61">
        <f t="shared" si="1"/>
        <v>0</v>
      </c>
    </row>
    <row r="26" spans="2:22" x14ac:dyDescent="0.4">
      <c r="B26" s="1" t="s">
        <v>376</v>
      </c>
      <c r="C26" s="1">
        <v>160</v>
      </c>
      <c r="D26" s="1"/>
      <c r="E26" s="1">
        <v>6.5</v>
      </c>
      <c r="F26" s="7">
        <v>99.43</v>
      </c>
      <c r="G26" s="1" t="s">
        <v>6</v>
      </c>
      <c r="H26" s="65">
        <f t="shared" si="0"/>
        <v>0</v>
      </c>
      <c r="I26" s="65"/>
      <c r="J26" s="61" t="str">
        <f t="shared" si="1"/>
        <v/>
      </c>
    </row>
    <row r="27" spans="2:22" x14ac:dyDescent="0.4">
      <c r="B27" s="1" t="s">
        <v>376</v>
      </c>
      <c r="C27" s="1">
        <v>160</v>
      </c>
      <c r="D27" s="1"/>
      <c r="E27" s="1">
        <v>6.5</v>
      </c>
      <c r="F27" s="7">
        <v>99.43</v>
      </c>
      <c r="G27" s="1" t="s">
        <v>6</v>
      </c>
      <c r="H27" s="65">
        <f t="shared" ref="H27:H90" si="2">_xlfn.IFS(G27="","",G27="m³",(E27*D27*C27*I27/1000000000),G27="m²",(I27*D27*C27/1000000),G27="ml",(C27*I27/1000),G27="Unité",(I27))</f>
        <v>1</v>
      </c>
      <c r="I27" s="65">
        <v>1</v>
      </c>
      <c r="J27" s="61">
        <f t="shared" si="1"/>
        <v>99.43</v>
      </c>
    </row>
    <row r="28" spans="2:22" x14ac:dyDescent="0.4">
      <c r="B28" s="1" t="s">
        <v>50</v>
      </c>
      <c r="C28" s="1">
        <v>4200</v>
      </c>
      <c r="D28" s="1">
        <v>200</v>
      </c>
      <c r="E28" s="1">
        <v>75</v>
      </c>
      <c r="F28" s="7">
        <v>284.98</v>
      </c>
      <c r="G28" s="1" t="s">
        <v>378</v>
      </c>
      <c r="H28" s="65">
        <f t="shared" si="2"/>
        <v>0.189</v>
      </c>
      <c r="I28" s="65">
        <v>3</v>
      </c>
      <c r="J28" s="61">
        <f t="shared" si="1"/>
        <v>53.861220000000003</v>
      </c>
    </row>
    <row r="29" spans="2:22" x14ac:dyDescent="0.4">
      <c r="B29" s="1" t="s">
        <v>51</v>
      </c>
      <c r="C29" s="1">
        <v>3900</v>
      </c>
      <c r="D29" s="1">
        <v>200</v>
      </c>
      <c r="E29" s="1">
        <v>75</v>
      </c>
      <c r="F29" s="7">
        <v>284.98</v>
      </c>
      <c r="G29" s="1" t="s">
        <v>378</v>
      </c>
      <c r="H29" s="65"/>
      <c r="I29" s="65"/>
    </row>
    <row r="30" spans="2:22" x14ac:dyDescent="0.4">
      <c r="B30" s="1" t="s">
        <v>381</v>
      </c>
      <c r="C30" s="1"/>
      <c r="D30" s="1">
        <v>76</v>
      </c>
      <c r="E30" s="1">
        <v>152</v>
      </c>
      <c r="F30" s="7"/>
      <c r="G30" s="1" t="s">
        <v>6</v>
      </c>
      <c r="H30" s="65"/>
      <c r="I30" s="65"/>
    </row>
    <row r="31" spans="2:22" x14ac:dyDescent="0.4">
      <c r="B31" s="1" t="s">
        <v>381</v>
      </c>
      <c r="C31" s="1"/>
      <c r="D31" s="1">
        <v>76</v>
      </c>
      <c r="E31" s="1">
        <v>152</v>
      </c>
      <c r="F31" s="7"/>
      <c r="G31" s="1" t="s">
        <v>6</v>
      </c>
      <c r="H31" s="65"/>
      <c r="I31" s="65"/>
    </row>
    <row r="32" spans="2:22" x14ac:dyDescent="0.4">
      <c r="B32" s="1" t="s">
        <v>126</v>
      </c>
      <c r="C32" s="1">
        <v>3900</v>
      </c>
      <c r="D32" s="1">
        <v>100</v>
      </c>
      <c r="E32" s="1">
        <v>38</v>
      </c>
      <c r="F32" s="7">
        <v>150</v>
      </c>
      <c r="G32" s="1" t="s">
        <v>378</v>
      </c>
      <c r="H32" s="65"/>
      <c r="I32" s="65"/>
      <c r="J32" s="61" t="str">
        <f t="shared" si="1"/>
        <v/>
      </c>
    </row>
    <row r="33" spans="3:10" x14ac:dyDescent="0.4">
      <c r="C33" s="1"/>
      <c r="D33" s="1"/>
      <c r="E33" s="1"/>
      <c r="F33" s="7"/>
      <c r="H33" s="65" t="str">
        <f t="shared" si="2"/>
        <v/>
      </c>
      <c r="I33" s="65"/>
      <c r="J33" s="61" t="str">
        <f t="shared" si="1"/>
        <v/>
      </c>
    </row>
    <row r="34" spans="3:10" x14ac:dyDescent="0.4">
      <c r="C34" s="1"/>
      <c r="D34" s="1"/>
      <c r="E34" s="1"/>
      <c r="H34" s="65" t="str">
        <f t="shared" si="2"/>
        <v/>
      </c>
      <c r="I34" s="65"/>
      <c r="J34" s="61" t="str">
        <f t="shared" si="1"/>
        <v/>
      </c>
    </row>
    <row r="35" spans="3:10" x14ac:dyDescent="0.4">
      <c r="C35" s="1"/>
      <c r="D35" s="1"/>
      <c r="E35" s="1"/>
      <c r="H35" s="65" t="str">
        <f t="shared" si="2"/>
        <v/>
      </c>
      <c r="I35" s="65"/>
      <c r="J35" s="61" t="str">
        <f t="shared" si="1"/>
        <v/>
      </c>
    </row>
    <row r="36" spans="3:10" x14ac:dyDescent="0.4">
      <c r="C36" s="1"/>
      <c r="D36" s="1"/>
      <c r="E36" s="1"/>
      <c r="H36" s="65" t="str">
        <f t="shared" si="2"/>
        <v/>
      </c>
      <c r="I36" s="65"/>
      <c r="J36" s="61" t="str">
        <f t="shared" si="1"/>
        <v/>
      </c>
    </row>
    <row r="37" spans="3:10" x14ac:dyDescent="0.4">
      <c r="C37" s="1"/>
      <c r="D37" s="1"/>
      <c r="E37" s="1"/>
      <c r="H37" s="65" t="str">
        <f t="shared" si="2"/>
        <v/>
      </c>
      <c r="I37" s="65"/>
      <c r="J37" s="61" t="str">
        <f t="shared" si="1"/>
        <v/>
      </c>
    </row>
    <row r="38" spans="3:10" x14ac:dyDescent="0.4">
      <c r="C38" s="1"/>
      <c r="D38" s="1"/>
      <c r="E38" s="1"/>
      <c r="H38" s="65" t="str">
        <f t="shared" si="2"/>
        <v/>
      </c>
      <c r="I38" s="65"/>
      <c r="J38" s="61" t="str">
        <f t="shared" si="1"/>
        <v/>
      </c>
    </row>
    <row r="39" spans="3:10" x14ac:dyDescent="0.4">
      <c r="C39" s="1"/>
      <c r="D39" s="1"/>
      <c r="E39" s="1"/>
      <c r="H39" s="65" t="str">
        <f t="shared" si="2"/>
        <v/>
      </c>
      <c r="I39" s="65"/>
      <c r="J39" s="61" t="str">
        <f t="shared" si="1"/>
        <v/>
      </c>
    </row>
    <row r="40" spans="3:10" x14ac:dyDescent="0.4">
      <c r="C40" s="1"/>
      <c r="D40" s="1"/>
      <c r="E40" s="1"/>
      <c r="H40" s="65" t="str">
        <f t="shared" si="2"/>
        <v/>
      </c>
      <c r="I40" s="65"/>
      <c r="J40" s="61" t="str">
        <f t="shared" si="1"/>
        <v/>
      </c>
    </row>
    <row r="41" spans="3:10" x14ac:dyDescent="0.4">
      <c r="C41" s="1"/>
      <c r="D41" s="1"/>
      <c r="E41" s="1"/>
      <c r="H41" s="65" t="str">
        <f t="shared" si="2"/>
        <v/>
      </c>
      <c r="I41" s="65"/>
      <c r="J41" s="61" t="str">
        <f t="shared" si="1"/>
        <v/>
      </c>
    </row>
    <row r="42" spans="3:10" x14ac:dyDescent="0.4">
      <c r="C42" s="1"/>
      <c r="D42" s="1"/>
      <c r="E42" s="1"/>
      <c r="H42" s="65" t="str">
        <f t="shared" si="2"/>
        <v/>
      </c>
      <c r="I42" s="65"/>
      <c r="J42" s="61" t="str">
        <f t="shared" si="1"/>
        <v/>
      </c>
    </row>
    <row r="43" spans="3:10" x14ac:dyDescent="0.4">
      <c r="C43" s="1"/>
      <c r="D43" s="1"/>
      <c r="E43" s="1"/>
      <c r="H43" s="65" t="str">
        <f t="shared" si="2"/>
        <v/>
      </c>
      <c r="I43" s="65"/>
      <c r="J43" s="61" t="str">
        <f t="shared" si="1"/>
        <v/>
      </c>
    </row>
    <row r="44" spans="3:10" x14ac:dyDescent="0.4">
      <c r="C44" s="1"/>
      <c r="D44" s="1"/>
      <c r="E44" s="1"/>
      <c r="H44" s="65" t="str">
        <f t="shared" si="2"/>
        <v/>
      </c>
      <c r="I44" s="65"/>
      <c r="J44" s="61" t="str">
        <f t="shared" si="1"/>
        <v/>
      </c>
    </row>
    <row r="45" spans="3:10" x14ac:dyDescent="0.4">
      <c r="C45" s="1"/>
      <c r="D45" s="1"/>
      <c r="E45" s="1"/>
      <c r="H45" s="65" t="str">
        <f t="shared" si="2"/>
        <v/>
      </c>
      <c r="I45" s="65"/>
      <c r="J45" s="61" t="str">
        <f t="shared" si="1"/>
        <v/>
      </c>
    </row>
    <row r="46" spans="3:10" x14ac:dyDescent="0.4">
      <c r="C46" s="1"/>
      <c r="D46" s="1"/>
      <c r="E46" s="1"/>
      <c r="H46" s="65" t="str">
        <f t="shared" si="2"/>
        <v/>
      </c>
      <c r="I46" s="65"/>
      <c r="J46" s="61" t="str">
        <f t="shared" si="1"/>
        <v/>
      </c>
    </row>
    <row r="47" spans="3:10" x14ac:dyDescent="0.4">
      <c r="C47" s="1"/>
      <c r="D47" s="1"/>
      <c r="E47" s="1"/>
      <c r="H47" s="65" t="str">
        <f t="shared" si="2"/>
        <v/>
      </c>
      <c r="I47" s="65"/>
      <c r="J47" s="61" t="str">
        <f t="shared" si="1"/>
        <v/>
      </c>
    </row>
    <row r="48" spans="3:10" x14ac:dyDescent="0.4">
      <c r="C48" s="1"/>
      <c r="D48" s="1"/>
      <c r="E48" s="1"/>
      <c r="H48" s="65" t="str">
        <f t="shared" si="2"/>
        <v/>
      </c>
      <c r="I48" s="65"/>
      <c r="J48" s="61" t="str">
        <f t="shared" si="1"/>
        <v/>
      </c>
    </row>
    <row r="49" spans="3:10" x14ac:dyDescent="0.4">
      <c r="C49" s="1"/>
      <c r="D49" s="1"/>
      <c r="E49" s="1"/>
      <c r="H49" s="65" t="str">
        <f t="shared" si="2"/>
        <v/>
      </c>
      <c r="I49" s="65"/>
      <c r="J49" s="61" t="str">
        <f t="shared" si="1"/>
        <v/>
      </c>
    </row>
    <row r="50" spans="3:10" x14ac:dyDescent="0.4">
      <c r="C50" s="1"/>
      <c r="D50" s="1"/>
      <c r="E50" s="1"/>
      <c r="H50" s="65" t="str">
        <f t="shared" si="2"/>
        <v/>
      </c>
      <c r="I50" s="65"/>
      <c r="J50" s="61" t="str">
        <f t="shared" si="1"/>
        <v/>
      </c>
    </row>
    <row r="51" spans="3:10" x14ac:dyDescent="0.4">
      <c r="C51" s="1"/>
      <c r="D51" s="1"/>
      <c r="E51" s="1"/>
      <c r="H51" s="65" t="str">
        <f t="shared" si="2"/>
        <v/>
      </c>
      <c r="I51" s="65"/>
      <c r="J51" s="61" t="str">
        <f t="shared" si="1"/>
        <v/>
      </c>
    </row>
    <row r="52" spans="3:10" x14ac:dyDescent="0.4">
      <c r="C52" s="1"/>
      <c r="D52" s="1"/>
      <c r="E52" s="1"/>
      <c r="H52" s="65" t="str">
        <f t="shared" si="2"/>
        <v/>
      </c>
      <c r="I52" s="65"/>
      <c r="J52" s="61" t="str">
        <f t="shared" si="1"/>
        <v/>
      </c>
    </row>
    <row r="53" spans="3:10" x14ac:dyDescent="0.4">
      <c r="C53" s="1"/>
      <c r="D53" s="1"/>
      <c r="E53" s="1"/>
      <c r="H53" s="65" t="str">
        <f t="shared" si="2"/>
        <v/>
      </c>
      <c r="I53" s="65"/>
      <c r="J53" s="61" t="str">
        <f t="shared" si="1"/>
        <v/>
      </c>
    </row>
    <row r="54" spans="3:10" x14ac:dyDescent="0.4">
      <c r="C54" s="1"/>
      <c r="D54" s="1"/>
      <c r="E54" s="1"/>
      <c r="H54" s="65" t="str">
        <f t="shared" si="2"/>
        <v/>
      </c>
      <c r="I54" s="65"/>
      <c r="J54" s="61" t="str">
        <f t="shared" si="1"/>
        <v/>
      </c>
    </row>
    <row r="55" spans="3:10" x14ac:dyDescent="0.4">
      <c r="C55" s="1"/>
      <c r="D55" s="1"/>
      <c r="E55" s="1"/>
      <c r="H55" s="65" t="str">
        <f t="shared" si="2"/>
        <v/>
      </c>
      <c r="I55" s="65"/>
      <c r="J55" s="61" t="str">
        <f t="shared" si="1"/>
        <v/>
      </c>
    </row>
    <row r="56" spans="3:10" x14ac:dyDescent="0.4">
      <c r="C56" s="1"/>
      <c r="D56" s="1"/>
      <c r="E56" s="1"/>
      <c r="H56" s="65" t="str">
        <f t="shared" si="2"/>
        <v/>
      </c>
      <c r="I56" s="65"/>
      <c r="J56" s="61" t="str">
        <f t="shared" si="1"/>
        <v/>
      </c>
    </row>
    <row r="57" spans="3:10" x14ac:dyDescent="0.4">
      <c r="C57" s="1"/>
      <c r="D57" s="1"/>
      <c r="E57" s="1"/>
      <c r="H57" s="65" t="str">
        <f t="shared" si="2"/>
        <v/>
      </c>
      <c r="I57" s="65"/>
      <c r="J57" s="61" t="str">
        <f t="shared" si="1"/>
        <v/>
      </c>
    </row>
    <row r="58" spans="3:10" x14ac:dyDescent="0.4">
      <c r="C58" s="1"/>
      <c r="D58" s="1"/>
      <c r="E58" s="1"/>
      <c r="H58" s="65" t="str">
        <f t="shared" si="2"/>
        <v/>
      </c>
      <c r="I58" s="65"/>
      <c r="J58" s="61" t="str">
        <f t="shared" si="1"/>
        <v/>
      </c>
    </row>
    <row r="59" spans="3:10" x14ac:dyDescent="0.4">
      <c r="C59" s="1"/>
      <c r="D59" s="1"/>
      <c r="E59" s="1"/>
      <c r="H59" s="65" t="str">
        <f t="shared" si="2"/>
        <v/>
      </c>
      <c r="I59" s="65"/>
      <c r="J59" s="61" t="str">
        <f t="shared" si="1"/>
        <v/>
      </c>
    </row>
    <row r="60" spans="3:10" x14ac:dyDescent="0.4">
      <c r="C60" s="1"/>
      <c r="D60" s="1"/>
      <c r="E60" s="1"/>
      <c r="H60" s="65" t="str">
        <f t="shared" si="2"/>
        <v/>
      </c>
      <c r="I60" s="65"/>
      <c r="J60" s="61" t="str">
        <f t="shared" si="1"/>
        <v/>
      </c>
    </row>
    <row r="61" spans="3:10" x14ac:dyDescent="0.4">
      <c r="C61" s="1"/>
      <c r="D61" s="1"/>
      <c r="E61" s="1"/>
      <c r="H61" s="65" t="str">
        <f t="shared" si="2"/>
        <v/>
      </c>
      <c r="I61" s="65"/>
      <c r="J61" s="61" t="str">
        <f t="shared" si="1"/>
        <v/>
      </c>
    </row>
    <row r="62" spans="3:10" x14ac:dyDescent="0.4">
      <c r="C62" s="1"/>
      <c r="D62" s="1"/>
      <c r="E62" s="1"/>
      <c r="H62" s="65" t="str">
        <f t="shared" si="2"/>
        <v/>
      </c>
      <c r="I62" s="65"/>
      <c r="J62" s="61" t="str">
        <f t="shared" si="1"/>
        <v/>
      </c>
    </row>
    <row r="63" spans="3:10" x14ac:dyDescent="0.4">
      <c r="C63" s="1"/>
      <c r="D63" s="1"/>
      <c r="E63" s="1"/>
      <c r="H63" s="65" t="str">
        <f t="shared" si="2"/>
        <v/>
      </c>
      <c r="I63" s="65"/>
      <c r="J63" s="61" t="str">
        <f t="shared" si="1"/>
        <v/>
      </c>
    </row>
    <row r="64" spans="3:10" x14ac:dyDescent="0.4">
      <c r="C64" s="1"/>
      <c r="D64" s="1"/>
      <c r="E64" s="1"/>
      <c r="H64" s="65" t="str">
        <f t="shared" si="2"/>
        <v/>
      </c>
      <c r="I64" s="65"/>
      <c r="J64" s="61" t="str">
        <f t="shared" si="1"/>
        <v/>
      </c>
    </row>
    <row r="65" spans="3:10" x14ac:dyDescent="0.4">
      <c r="C65" s="1"/>
      <c r="D65" s="1"/>
      <c r="E65" s="1"/>
      <c r="H65" s="65" t="str">
        <f t="shared" si="2"/>
        <v/>
      </c>
      <c r="I65" s="65"/>
      <c r="J65" s="61" t="str">
        <f t="shared" si="1"/>
        <v/>
      </c>
    </row>
    <row r="66" spans="3:10" x14ac:dyDescent="0.4">
      <c r="C66" s="1"/>
      <c r="D66" s="1"/>
      <c r="E66" s="1"/>
      <c r="H66" s="65" t="str">
        <f t="shared" si="2"/>
        <v/>
      </c>
      <c r="I66" s="65"/>
      <c r="J66" s="61" t="str">
        <f t="shared" si="1"/>
        <v/>
      </c>
    </row>
    <row r="67" spans="3:10" x14ac:dyDescent="0.4">
      <c r="C67" s="1"/>
      <c r="D67" s="1"/>
      <c r="E67" s="1"/>
      <c r="H67" s="65" t="str">
        <f t="shared" si="2"/>
        <v/>
      </c>
      <c r="I67" s="65"/>
      <c r="J67" s="61" t="str">
        <f t="shared" si="1"/>
        <v/>
      </c>
    </row>
    <row r="68" spans="3:10" x14ac:dyDescent="0.4">
      <c r="C68" s="1"/>
      <c r="D68" s="1"/>
      <c r="E68" s="1"/>
      <c r="H68" s="65" t="str">
        <f t="shared" si="2"/>
        <v/>
      </c>
      <c r="I68" s="65"/>
      <c r="J68" s="61" t="str">
        <f t="shared" si="1"/>
        <v/>
      </c>
    </row>
    <row r="69" spans="3:10" x14ac:dyDescent="0.4">
      <c r="C69" s="1"/>
      <c r="D69" s="1"/>
      <c r="E69" s="1"/>
      <c r="H69" s="65" t="str">
        <f t="shared" si="2"/>
        <v/>
      </c>
      <c r="I69" s="65"/>
      <c r="J69" s="61" t="str">
        <f t="shared" si="1"/>
        <v/>
      </c>
    </row>
    <row r="70" spans="3:10" x14ac:dyDescent="0.4">
      <c r="C70" s="1"/>
      <c r="D70" s="1"/>
      <c r="E70" s="1"/>
      <c r="H70" s="65" t="str">
        <f t="shared" si="2"/>
        <v/>
      </c>
      <c r="I70" s="65"/>
      <c r="J70" s="61" t="str">
        <f t="shared" si="1"/>
        <v/>
      </c>
    </row>
    <row r="71" spans="3:10" x14ac:dyDescent="0.4">
      <c r="C71" s="1"/>
      <c r="D71" s="1"/>
      <c r="E71" s="1"/>
      <c r="H71" s="65" t="str">
        <f t="shared" si="2"/>
        <v/>
      </c>
      <c r="I71" s="65"/>
      <c r="J71" s="61" t="str">
        <f t="shared" si="1"/>
        <v/>
      </c>
    </row>
    <row r="72" spans="3:10" x14ac:dyDescent="0.4">
      <c r="C72" s="1"/>
      <c r="D72" s="1"/>
      <c r="E72" s="1"/>
      <c r="H72" s="65" t="str">
        <f t="shared" si="2"/>
        <v/>
      </c>
      <c r="I72" s="65"/>
      <c r="J72" s="61" t="str">
        <f t="shared" si="1"/>
        <v/>
      </c>
    </row>
    <row r="73" spans="3:10" x14ac:dyDescent="0.4">
      <c r="C73" s="1"/>
      <c r="D73" s="1"/>
      <c r="E73" s="1"/>
      <c r="H73" s="65" t="str">
        <f t="shared" si="2"/>
        <v/>
      </c>
      <c r="I73" s="65"/>
      <c r="J73" s="61" t="str">
        <f t="shared" si="1"/>
        <v/>
      </c>
    </row>
    <row r="74" spans="3:10" x14ac:dyDescent="0.4">
      <c r="C74" s="1"/>
      <c r="D74" s="1"/>
      <c r="E74" s="1"/>
      <c r="H74" s="65" t="str">
        <f t="shared" si="2"/>
        <v/>
      </c>
      <c r="I74" s="65"/>
      <c r="J74" s="61" t="str">
        <f t="shared" si="1"/>
        <v/>
      </c>
    </row>
    <row r="75" spans="3:10" x14ac:dyDescent="0.4">
      <c r="C75" s="1"/>
      <c r="D75" s="1"/>
      <c r="E75" s="1"/>
      <c r="H75" s="65" t="str">
        <f t="shared" si="2"/>
        <v/>
      </c>
      <c r="I75" s="65"/>
      <c r="J75" s="61" t="str">
        <f t="shared" si="1"/>
        <v/>
      </c>
    </row>
    <row r="76" spans="3:10" x14ac:dyDescent="0.4">
      <c r="C76" s="1"/>
      <c r="D76" s="1"/>
      <c r="E76" s="1"/>
      <c r="H76" s="65" t="str">
        <f t="shared" si="2"/>
        <v/>
      </c>
      <c r="I76" s="65"/>
      <c r="J76" s="61" t="str">
        <f t="shared" si="1"/>
        <v/>
      </c>
    </row>
    <row r="77" spans="3:10" x14ac:dyDescent="0.4">
      <c r="C77" s="1"/>
      <c r="D77" s="1"/>
      <c r="E77" s="1"/>
      <c r="H77" s="65" t="str">
        <f t="shared" si="2"/>
        <v/>
      </c>
      <c r="I77" s="65"/>
      <c r="J77" s="61" t="str">
        <f t="shared" si="1"/>
        <v/>
      </c>
    </row>
    <row r="78" spans="3:10" x14ac:dyDescent="0.4">
      <c r="C78" s="1"/>
      <c r="D78" s="1"/>
      <c r="E78" s="1"/>
      <c r="H78" s="65" t="str">
        <f t="shared" si="2"/>
        <v/>
      </c>
      <c r="I78" s="65"/>
      <c r="J78" s="61" t="str">
        <f t="shared" si="1"/>
        <v/>
      </c>
    </row>
    <row r="79" spans="3:10" x14ac:dyDescent="0.4">
      <c r="C79" s="1"/>
      <c r="D79" s="1"/>
      <c r="E79" s="1"/>
      <c r="H79" s="65" t="str">
        <f t="shared" si="2"/>
        <v/>
      </c>
      <c r="I79" s="65"/>
      <c r="J79" s="61" t="str">
        <f t="shared" si="1"/>
        <v/>
      </c>
    </row>
    <row r="80" spans="3:10" x14ac:dyDescent="0.4">
      <c r="C80" s="1"/>
      <c r="D80" s="1"/>
      <c r="E80" s="1"/>
      <c r="H80" s="65" t="str">
        <f t="shared" si="2"/>
        <v/>
      </c>
      <c r="I80" s="65"/>
      <c r="J80" s="61" t="str">
        <f t="shared" si="1"/>
        <v/>
      </c>
    </row>
    <row r="81" spans="3:10" x14ac:dyDescent="0.4">
      <c r="C81" s="1"/>
      <c r="D81" s="1"/>
      <c r="E81" s="1"/>
      <c r="H81" s="65" t="str">
        <f t="shared" si="2"/>
        <v/>
      </c>
      <c r="I81" s="65"/>
      <c r="J81" s="61" t="str">
        <f t="shared" si="1"/>
        <v/>
      </c>
    </row>
    <row r="82" spans="3:10" x14ac:dyDescent="0.4">
      <c r="C82" s="1"/>
      <c r="D82" s="1"/>
      <c r="E82" s="1"/>
      <c r="H82" s="65" t="str">
        <f t="shared" si="2"/>
        <v/>
      </c>
      <c r="I82" s="65"/>
      <c r="J82" s="61" t="str">
        <f t="shared" si="1"/>
        <v/>
      </c>
    </row>
    <row r="83" spans="3:10" x14ac:dyDescent="0.4">
      <c r="C83" s="1"/>
      <c r="D83" s="1"/>
      <c r="E83" s="1"/>
      <c r="H83" s="65" t="str">
        <f t="shared" si="2"/>
        <v/>
      </c>
      <c r="I83" s="65"/>
      <c r="J83" s="61" t="str">
        <f t="shared" si="1"/>
        <v/>
      </c>
    </row>
    <row r="84" spans="3:10" x14ac:dyDescent="0.4">
      <c r="C84" s="1"/>
      <c r="D84" s="1"/>
      <c r="E84" s="1"/>
      <c r="H84" s="65" t="str">
        <f t="shared" si="2"/>
        <v/>
      </c>
      <c r="I84" s="65"/>
      <c r="J84" s="61" t="str">
        <f t="shared" si="1"/>
        <v/>
      </c>
    </row>
    <row r="85" spans="3:10" x14ac:dyDescent="0.4">
      <c r="C85" s="1"/>
      <c r="D85" s="1"/>
      <c r="E85" s="1"/>
      <c r="H85" s="65" t="str">
        <f t="shared" si="2"/>
        <v/>
      </c>
      <c r="I85" s="65"/>
      <c r="J85" s="61" t="str">
        <f t="shared" si="1"/>
        <v/>
      </c>
    </row>
    <row r="86" spans="3:10" x14ac:dyDescent="0.4">
      <c r="C86" s="1"/>
      <c r="D86" s="1"/>
      <c r="E86" s="1"/>
      <c r="H86" s="65" t="str">
        <f t="shared" si="2"/>
        <v/>
      </c>
      <c r="I86" s="65"/>
      <c r="J86" s="61" t="str">
        <f t="shared" si="1"/>
        <v/>
      </c>
    </row>
    <row r="87" spans="3:10" x14ac:dyDescent="0.4">
      <c r="C87" s="1"/>
      <c r="D87" s="1"/>
      <c r="E87" s="1"/>
      <c r="H87" s="65" t="str">
        <f t="shared" si="2"/>
        <v/>
      </c>
      <c r="I87" s="65"/>
      <c r="J87" s="61" t="str">
        <f t="shared" ref="J87:J150" si="3">IF(I87="","",H87*F87)</f>
        <v/>
      </c>
    </row>
    <row r="88" spans="3:10" x14ac:dyDescent="0.4">
      <c r="C88" s="1"/>
      <c r="D88" s="1"/>
      <c r="E88" s="1"/>
      <c r="H88" s="65" t="str">
        <f t="shared" si="2"/>
        <v/>
      </c>
      <c r="I88" s="65"/>
      <c r="J88" s="61" t="str">
        <f t="shared" si="3"/>
        <v/>
      </c>
    </row>
    <row r="89" spans="3:10" x14ac:dyDescent="0.4">
      <c r="C89" s="1"/>
      <c r="D89" s="1"/>
      <c r="E89" s="1"/>
      <c r="H89" s="65" t="str">
        <f t="shared" si="2"/>
        <v/>
      </c>
      <c r="I89" s="65"/>
      <c r="J89" s="61" t="str">
        <f t="shared" si="3"/>
        <v/>
      </c>
    </row>
    <row r="90" spans="3:10" x14ac:dyDescent="0.4">
      <c r="C90" s="1"/>
      <c r="D90" s="1"/>
      <c r="E90" s="1"/>
      <c r="H90" s="65" t="str">
        <f t="shared" si="2"/>
        <v/>
      </c>
      <c r="I90" s="65"/>
      <c r="J90" s="61" t="str">
        <f t="shared" si="3"/>
        <v/>
      </c>
    </row>
    <row r="91" spans="3:10" x14ac:dyDescent="0.4">
      <c r="C91" s="1"/>
      <c r="D91" s="1"/>
      <c r="E91" s="1"/>
      <c r="H91" s="65" t="str">
        <f t="shared" ref="H91:H154" si="4">_xlfn.IFS(G91="","",G91="m³",(E91*D91*C91*I91/1000000000),G91="m²",(I91*D91*C91/1000000),G91="ml",(C91*I91/1000),G91="Unité",(I91))</f>
        <v/>
      </c>
      <c r="I91" s="65"/>
      <c r="J91" s="61" t="str">
        <f t="shared" si="3"/>
        <v/>
      </c>
    </row>
    <row r="92" spans="3:10" x14ac:dyDescent="0.4">
      <c r="C92" s="1"/>
      <c r="D92" s="1"/>
      <c r="E92" s="1"/>
      <c r="H92" s="65" t="str">
        <f t="shared" si="4"/>
        <v/>
      </c>
      <c r="I92" s="65"/>
      <c r="J92" s="61" t="str">
        <f t="shared" si="3"/>
        <v/>
      </c>
    </row>
    <row r="93" spans="3:10" x14ac:dyDescent="0.4">
      <c r="C93" s="1"/>
      <c r="D93" s="1"/>
      <c r="E93" s="1"/>
      <c r="H93" s="65" t="str">
        <f t="shared" si="4"/>
        <v/>
      </c>
      <c r="I93" s="65"/>
      <c r="J93" s="61" t="str">
        <f t="shared" si="3"/>
        <v/>
      </c>
    </row>
    <row r="94" spans="3:10" x14ac:dyDescent="0.4">
      <c r="C94" s="1"/>
      <c r="D94" s="1"/>
      <c r="E94" s="1"/>
      <c r="H94" s="65" t="str">
        <f t="shared" si="4"/>
        <v/>
      </c>
      <c r="I94" s="65"/>
      <c r="J94" s="61" t="str">
        <f t="shared" si="3"/>
        <v/>
      </c>
    </row>
    <row r="95" spans="3:10" x14ac:dyDescent="0.4">
      <c r="C95" s="1"/>
      <c r="D95" s="1"/>
      <c r="E95" s="1"/>
      <c r="H95" s="65" t="str">
        <f t="shared" si="4"/>
        <v/>
      </c>
      <c r="I95" s="65"/>
      <c r="J95" s="61" t="str">
        <f t="shared" si="3"/>
        <v/>
      </c>
    </row>
    <row r="96" spans="3:10" x14ac:dyDescent="0.4">
      <c r="C96" s="1"/>
      <c r="D96" s="1"/>
      <c r="E96" s="1"/>
      <c r="H96" s="65" t="str">
        <f t="shared" si="4"/>
        <v/>
      </c>
      <c r="I96" s="65"/>
      <c r="J96" s="61" t="str">
        <f t="shared" si="3"/>
        <v/>
      </c>
    </row>
    <row r="97" spans="3:10" x14ac:dyDescent="0.4">
      <c r="C97" s="1"/>
      <c r="D97" s="1"/>
      <c r="E97" s="1"/>
      <c r="H97" s="65" t="str">
        <f t="shared" si="4"/>
        <v/>
      </c>
      <c r="I97" s="65"/>
      <c r="J97" s="61" t="str">
        <f t="shared" si="3"/>
        <v/>
      </c>
    </row>
    <row r="98" spans="3:10" x14ac:dyDescent="0.4">
      <c r="C98" s="1"/>
      <c r="D98" s="1"/>
      <c r="E98" s="1"/>
      <c r="H98" s="65" t="str">
        <f t="shared" si="4"/>
        <v/>
      </c>
      <c r="I98" s="65"/>
      <c r="J98" s="61" t="str">
        <f t="shared" si="3"/>
        <v/>
      </c>
    </row>
    <row r="99" spans="3:10" x14ac:dyDescent="0.4">
      <c r="C99" s="1"/>
      <c r="D99" s="1"/>
      <c r="E99" s="1"/>
      <c r="H99" s="65" t="str">
        <f t="shared" si="4"/>
        <v/>
      </c>
      <c r="I99" s="65"/>
      <c r="J99" s="61" t="str">
        <f t="shared" si="3"/>
        <v/>
      </c>
    </row>
    <row r="100" spans="3:10" x14ac:dyDescent="0.4">
      <c r="C100" s="1"/>
      <c r="D100" s="1"/>
      <c r="E100" s="1"/>
      <c r="H100" s="65" t="str">
        <f t="shared" si="4"/>
        <v/>
      </c>
      <c r="I100" s="65"/>
      <c r="J100" s="61" t="str">
        <f t="shared" si="3"/>
        <v/>
      </c>
    </row>
    <row r="101" spans="3:10" x14ac:dyDescent="0.4">
      <c r="C101" s="1"/>
      <c r="D101" s="1"/>
      <c r="E101" s="1"/>
      <c r="H101" s="65" t="str">
        <f t="shared" si="4"/>
        <v/>
      </c>
      <c r="I101" s="65"/>
      <c r="J101" s="61" t="str">
        <f t="shared" si="3"/>
        <v/>
      </c>
    </row>
    <row r="102" spans="3:10" x14ac:dyDescent="0.4">
      <c r="C102" s="1"/>
      <c r="D102" s="1"/>
      <c r="E102" s="1"/>
      <c r="H102" s="65" t="str">
        <f t="shared" si="4"/>
        <v/>
      </c>
      <c r="I102" s="65"/>
      <c r="J102" s="61" t="str">
        <f t="shared" si="3"/>
        <v/>
      </c>
    </row>
    <row r="103" spans="3:10" x14ac:dyDescent="0.4">
      <c r="C103" s="1"/>
      <c r="D103" s="1"/>
      <c r="E103" s="1"/>
      <c r="H103" s="65" t="str">
        <f t="shared" si="4"/>
        <v/>
      </c>
      <c r="I103" s="65"/>
      <c r="J103" s="61" t="str">
        <f t="shared" si="3"/>
        <v/>
      </c>
    </row>
    <row r="104" spans="3:10" x14ac:dyDescent="0.4">
      <c r="C104" s="1"/>
      <c r="D104" s="1"/>
      <c r="E104" s="1"/>
      <c r="H104" s="65" t="str">
        <f t="shared" si="4"/>
        <v/>
      </c>
      <c r="I104" s="65"/>
      <c r="J104" s="61" t="str">
        <f t="shared" si="3"/>
        <v/>
      </c>
    </row>
    <row r="105" spans="3:10" x14ac:dyDescent="0.4">
      <c r="C105" s="1"/>
      <c r="D105" s="1"/>
      <c r="E105" s="1"/>
      <c r="H105" s="65" t="str">
        <f t="shared" si="4"/>
        <v/>
      </c>
      <c r="I105" s="65"/>
      <c r="J105" s="61" t="str">
        <f t="shared" si="3"/>
        <v/>
      </c>
    </row>
    <row r="106" spans="3:10" x14ac:dyDescent="0.4">
      <c r="C106" s="1"/>
      <c r="D106" s="1"/>
      <c r="E106" s="1"/>
      <c r="H106" s="65" t="str">
        <f t="shared" si="4"/>
        <v/>
      </c>
      <c r="I106" s="65"/>
      <c r="J106" s="61" t="str">
        <f t="shared" si="3"/>
        <v/>
      </c>
    </row>
    <row r="107" spans="3:10" x14ac:dyDescent="0.4">
      <c r="C107" s="1"/>
      <c r="D107" s="1"/>
      <c r="E107" s="1"/>
      <c r="H107" s="65" t="str">
        <f t="shared" si="4"/>
        <v/>
      </c>
      <c r="I107" s="65"/>
      <c r="J107" s="61" t="str">
        <f t="shared" si="3"/>
        <v/>
      </c>
    </row>
    <row r="108" spans="3:10" x14ac:dyDescent="0.4">
      <c r="C108" s="1"/>
      <c r="D108" s="1"/>
      <c r="E108" s="1"/>
      <c r="H108" s="65" t="str">
        <f t="shared" si="4"/>
        <v/>
      </c>
      <c r="I108" s="65"/>
      <c r="J108" s="61" t="str">
        <f t="shared" si="3"/>
        <v/>
      </c>
    </row>
    <row r="109" spans="3:10" x14ac:dyDescent="0.4">
      <c r="C109" s="1"/>
      <c r="D109" s="1"/>
      <c r="E109" s="1"/>
      <c r="H109" s="65" t="str">
        <f t="shared" si="4"/>
        <v/>
      </c>
      <c r="I109" s="65"/>
      <c r="J109" s="61" t="str">
        <f t="shared" si="3"/>
        <v/>
      </c>
    </row>
    <row r="110" spans="3:10" x14ac:dyDescent="0.4">
      <c r="C110" s="1"/>
      <c r="D110" s="1"/>
      <c r="E110" s="1"/>
      <c r="H110" s="65" t="str">
        <f t="shared" si="4"/>
        <v/>
      </c>
      <c r="I110" s="65"/>
      <c r="J110" s="61" t="str">
        <f t="shared" si="3"/>
        <v/>
      </c>
    </row>
    <row r="111" spans="3:10" x14ac:dyDescent="0.4">
      <c r="C111" s="1"/>
      <c r="D111" s="1"/>
      <c r="E111" s="1"/>
      <c r="H111" s="65" t="str">
        <f t="shared" si="4"/>
        <v/>
      </c>
      <c r="I111" s="65"/>
      <c r="J111" s="61" t="str">
        <f t="shared" si="3"/>
        <v/>
      </c>
    </row>
    <row r="112" spans="3:10" x14ac:dyDescent="0.4">
      <c r="C112" s="1"/>
      <c r="D112" s="1"/>
      <c r="E112" s="1"/>
      <c r="H112" s="65" t="str">
        <f t="shared" si="4"/>
        <v/>
      </c>
      <c r="I112" s="65"/>
      <c r="J112" s="61" t="str">
        <f t="shared" si="3"/>
        <v/>
      </c>
    </row>
    <row r="113" spans="3:10" x14ac:dyDescent="0.4">
      <c r="C113" s="1"/>
      <c r="D113" s="1"/>
      <c r="E113" s="1"/>
      <c r="H113" s="65" t="str">
        <f t="shared" si="4"/>
        <v/>
      </c>
      <c r="I113" s="65"/>
      <c r="J113" s="61" t="str">
        <f t="shared" si="3"/>
        <v/>
      </c>
    </row>
    <row r="114" spans="3:10" x14ac:dyDescent="0.4">
      <c r="C114" s="1"/>
      <c r="D114" s="1"/>
      <c r="E114" s="1"/>
      <c r="H114" s="65" t="str">
        <f t="shared" si="4"/>
        <v/>
      </c>
      <c r="I114" s="65"/>
      <c r="J114" s="61" t="str">
        <f t="shared" si="3"/>
        <v/>
      </c>
    </row>
    <row r="115" spans="3:10" x14ac:dyDescent="0.4">
      <c r="C115" s="1"/>
      <c r="D115" s="1"/>
      <c r="E115" s="1"/>
      <c r="H115" s="65" t="str">
        <f t="shared" si="4"/>
        <v/>
      </c>
      <c r="I115" s="65"/>
      <c r="J115" s="61" t="str">
        <f t="shared" si="3"/>
        <v/>
      </c>
    </row>
    <row r="116" spans="3:10" x14ac:dyDescent="0.4">
      <c r="C116" s="1"/>
      <c r="D116" s="1"/>
      <c r="E116" s="1"/>
      <c r="H116" s="65" t="str">
        <f t="shared" si="4"/>
        <v/>
      </c>
      <c r="I116" s="65"/>
      <c r="J116" s="61" t="str">
        <f t="shared" si="3"/>
        <v/>
      </c>
    </row>
    <row r="117" spans="3:10" x14ac:dyDescent="0.4">
      <c r="C117" s="1"/>
      <c r="D117" s="1"/>
      <c r="E117" s="1"/>
      <c r="H117" s="65" t="str">
        <f t="shared" si="4"/>
        <v/>
      </c>
      <c r="I117" s="65"/>
      <c r="J117" s="61" t="str">
        <f t="shared" si="3"/>
        <v/>
      </c>
    </row>
    <row r="118" spans="3:10" x14ac:dyDescent="0.4">
      <c r="C118" s="1"/>
      <c r="D118" s="1"/>
      <c r="E118" s="1"/>
      <c r="H118" s="65" t="str">
        <f t="shared" si="4"/>
        <v/>
      </c>
      <c r="I118" s="65"/>
      <c r="J118" s="61" t="str">
        <f t="shared" si="3"/>
        <v/>
      </c>
    </row>
    <row r="119" spans="3:10" x14ac:dyDescent="0.4">
      <c r="C119" s="1"/>
      <c r="D119" s="1"/>
      <c r="E119" s="1"/>
      <c r="H119" s="65" t="str">
        <f t="shared" si="4"/>
        <v/>
      </c>
      <c r="I119" s="65"/>
      <c r="J119" s="61" t="str">
        <f t="shared" si="3"/>
        <v/>
      </c>
    </row>
    <row r="120" spans="3:10" x14ac:dyDescent="0.4">
      <c r="C120" s="1"/>
      <c r="D120" s="1"/>
      <c r="E120" s="1"/>
      <c r="H120" s="65" t="str">
        <f t="shared" si="4"/>
        <v/>
      </c>
      <c r="I120" s="65"/>
      <c r="J120" s="61" t="str">
        <f t="shared" si="3"/>
        <v/>
      </c>
    </row>
    <row r="121" spans="3:10" x14ac:dyDescent="0.4">
      <c r="C121" s="1"/>
      <c r="D121" s="1"/>
      <c r="E121" s="1"/>
      <c r="H121" s="65" t="str">
        <f t="shared" si="4"/>
        <v/>
      </c>
      <c r="I121" s="65"/>
      <c r="J121" s="61" t="str">
        <f t="shared" si="3"/>
        <v/>
      </c>
    </row>
    <row r="122" spans="3:10" x14ac:dyDescent="0.4">
      <c r="C122" s="1"/>
      <c r="D122" s="1"/>
      <c r="E122" s="1"/>
      <c r="H122" s="65" t="str">
        <f t="shared" si="4"/>
        <v/>
      </c>
      <c r="I122" s="65"/>
      <c r="J122" s="61" t="str">
        <f t="shared" si="3"/>
        <v/>
      </c>
    </row>
    <row r="123" spans="3:10" x14ac:dyDescent="0.4">
      <c r="C123" s="1"/>
      <c r="D123" s="1"/>
      <c r="E123" s="1"/>
      <c r="H123" s="65" t="str">
        <f t="shared" si="4"/>
        <v/>
      </c>
      <c r="I123" s="65"/>
      <c r="J123" s="61" t="str">
        <f t="shared" si="3"/>
        <v/>
      </c>
    </row>
    <row r="124" spans="3:10" x14ac:dyDescent="0.4">
      <c r="C124" s="1"/>
      <c r="D124" s="1"/>
      <c r="E124" s="1"/>
      <c r="H124" s="65" t="str">
        <f t="shared" si="4"/>
        <v/>
      </c>
      <c r="I124" s="65"/>
      <c r="J124" s="61" t="str">
        <f t="shared" si="3"/>
        <v/>
      </c>
    </row>
    <row r="125" spans="3:10" x14ac:dyDescent="0.4">
      <c r="C125" s="1"/>
      <c r="D125" s="1"/>
      <c r="E125" s="1"/>
      <c r="H125" s="65" t="str">
        <f t="shared" si="4"/>
        <v/>
      </c>
      <c r="I125" s="65"/>
      <c r="J125" s="61" t="str">
        <f t="shared" si="3"/>
        <v/>
      </c>
    </row>
    <row r="126" spans="3:10" x14ac:dyDescent="0.4">
      <c r="C126" s="1"/>
      <c r="D126" s="1"/>
      <c r="E126" s="1"/>
      <c r="H126" s="65" t="str">
        <f t="shared" si="4"/>
        <v/>
      </c>
      <c r="I126" s="65"/>
      <c r="J126" s="61" t="str">
        <f t="shared" si="3"/>
        <v/>
      </c>
    </row>
    <row r="127" spans="3:10" x14ac:dyDescent="0.4">
      <c r="C127" s="1"/>
      <c r="D127" s="1"/>
      <c r="E127" s="1"/>
      <c r="H127" s="65" t="str">
        <f t="shared" si="4"/>
        <v/>
      </c>
      <c r="I127" s="65"/>
      <c r="J127" s="61" t="str">
        <f t="shared" si="3"/>
        <v/>
      </c>
    </row>
    <row r="128" spans="3:10" x14ac:dyDescent="0.4">
      <c r="C128" s="1"/>
      <c r="D128" s="1"/>
      <c r="E128" s="1"/>
      <c r="H128" s="65" t="str">
        <f t="shared" si="4"/>
        <v/>
      </c>
      <c r="I128" s="65"/>
      <c r="J128" s="61" t="str">
        <f t="shared" si="3"/>
        <v/>
      </c>
    </row>
    <row r="129" spans="3:10" x14ac:dyDescent="0.4">
      <c r="C129" s="1"/>
      <c r="D129" s="1"/>
      <c r="E129" s="1"/>
      <c r="H129" s="65" t="str">
        <f t="shared" si="4"/>
        <v/>
      </c>
      <c r="I129" s="65"/>
      <c r="J129" s="61" t="str">
        <f t="shared" si="3"/>
        <v/>
      </c>
    </row>
    <row r="130" spans="3:10" x14ac:dyDescent="0.4">
      <c r="C130" s="1"/>
      <c r="D130" s="1"/>
      <c r="E130" s="1"/>
      <c r="H130" s="65" t="str">
        <f t="shared" si="4"/>
        <v/>
      </c>
      <c r="I130" s="65"/>
      <c r="J130" s="61" t="str">
        <f t="shared" si="3"/>
        <v/>
      </c>
    </row>
    <row r="131" spans="3:10" x14ac:dyDescent="0.4">
      <c r="C131" s="1"/>
      <c r="D131" s="1"/>
      <c r="E131" s="1"/>
      <c r="H131" s="65" t="str">
        <f t="shared" si="4"/>
        <v/>
      </c>
      <c r="I131" s="65"/>
      <c r="J131" s="61" t="str">
        <f t="shared" si="3"/>
        <v/>
      </c>
    </row>
    <row r="132" spans="3:10" x14ac:dyDescent="0.4">
      <c r="C132" s="1"/>
      <c r="D132" s="1"/>
      <c r="E132" s="1"/>
      <c r="H132" s="65" t="str">
        <f t="shared" si="4"/>
        <v/>
      </c>
      <c r="I132" s="65"/>
      <c r="J132" s="61" t="str">
        <f t="shared" si="3"/>
        <v/>
      </c>
    </row>
    <row r="133" spans="3:10" x14ac:dyDescent="0.4">
      <c r="C133" s="1"/>
      <c r="D133" s="1"/>
      <c r="E133" s="1"/>
      <c r="H133" s="65" t="str">
        <f t="shared" si="4"/>
        <v/>
      </c>
      <c r="I133" s="65"/>
      <c r="J133" s="61" t="str">
        <f t="shared" si="3"/>
        <v/>
      </c>
    </row>
    <row r="134" spans="3:10" x14ac:dyDescent="0.4">
      <c r="C134" s="1"/>
      <c r="D134" s="1"/>
      <c r="E134" s="1"/>
      <c r="H134" s="65" t="str">
        <f t="shared" si="4"/>
        <v/>
      </c>
      <c r="I134" s="65"/>
      <c r="J134" s="61" t="str">
        <f t="shared" si="3"/>
        <v/>
      </c>
    </row>
    <row r="135" spans="3:10" x14ac:dyDescent="0.4">
      <c r="C135" s="1"/>
      <c r="D135" s="1"/>
      <c r="E135" s="1"/>
      <c r="H135" s="65" t="str">
        <f t="shared" si="4"/>
        <v/>
      </c>
      <c r="I135" s="65"/>
      <c r="J135" s="61" t="str">
        <f t="shared" si="3"/>
        <v/>
      </c>
    </row>
    <row r="136" spans="3:10" x14ac:dyDescent="0.4">
      <c r="C136" s="1"/>
      <c r="D136" s="1"/>
      <c r="E136" s="1"/>
      <c r="H136" s="65" t="str">
        <f t="shared" si="4"/>
        <v/>
      </c>
      <c r="I136" s="65"/>
      <c r="J136" s="61" t="str">
        <f t="shared" si="3"/>
        <v/>
      </c>
    </row>
    <row r="137" spans="3:10" x14ac:dyDescent="0.4">
      <c r="C137" s="1"/>
      <c r="D137" s="1"/>
      <c r="E137" s="1"/>
      <c r="H137" s="65" t="str">
        <f t="shared" si="4"/>
        <v/>
      </c>
      <c r="I137" s="65"/>
      <c r="J137" s="61" t="str">
        <f t="shared" si="3"/>
        <v/>
      </c>
    </row>
    <row r="138" spans="3:10" x14ac:dyDescent="0.4">
      <c r="C138" s="1"/>
      <c r="D138" s="1"/>
      <c r="E138" s="1"/>
      <c r="H138" s="65" t="str">
        <f t="shared" si="4"/>
        <v/>
      </c>
      <c r="I138" s="65"/>
      <c r="J138" s="61" t="str">
        <f t="shared" si="3"/>
        <v/>
      </c>
    </row>
    <row r="139" spans="3:10" x14ac:dyDescent="0.4">
      <c r="C139" s="1"/>
      <c r="D139" s="1"/>
      <c r="E139" s="1"/>
      <c r="H139" s="65" t="str">
        <f t="shared" si="4"/>
        <v/>
      </c>
      <c r="I139" s="65"/>
      <c r="J139" s="61" t="str">
        <f t="shared" si="3"/>
        <v/>
      </c>
    </row>
    <row r="140" spans="3:10" x14ac:dyDescent="0.4">
      <c r="C140" s="1"/>
      <c r="D140" s="1"/>
      <c r="E140" s="1"/>
      <c r="H140" s="65" t="str">
        <f t="shared" si="4"/>
        <v/>
      </c>
      <c r="I140" s="65"/>
      <c r="J140" s="61" t="str">
        <f t="shared" si="3"/>
        <v/>
      </c>
    </row>
    <row r="141" spans="3:10" x14ac:dyDescent="0.4">
      <c r="C141" s="1"/>
      <c r="D141" s="1"/>
      <c r="E141" s="1"/>
      <c r="H141" s="65" t="str">
        <f t="shared" si="4"/>
        <v/>
      </c>
      <c r="I141" s="65"/>
      <c r="J141" s="61" t="str">
        <f t="shared" si="3"/>
        <v/>
      </c>
    </row>
    <row r="142" spans="3:10" x14ac:dyDescent="0.4">
      <c r="C142" s="1"/>
      <c r="D142" s="1"/>
      <c r="E142" s="1"/>
      <c r="H142" s="65" t="str">
        <f t="shared" si="4"/>
        <v/>
      </c>
      <c r="I142" s="65"/>
      <c r="J142" s="61" t="str">
        <f t="shared" si="3"/>
        <v/>
      </c>
    </row>
    <row r="143" spans="3:10" x14ac:dyDescent="0.4">
      <c r="C143" s="1"/>
      <c r="D143" s="1"/>
      <c r="E143" s="1"/>
      <c r="H143" s="65" t="str">
        <f t="shared" si="4"/>
        <v/>
      </c>
      <c r="I143" s="65"/>
      <c r="J143" s="61" t="str">
        <f t="shared" si="3"/>
        <v/>
      </c>
    </row>
    <row r="144" spans="3:10" x14ac:dyDescent="0.4">
      <c r="C144" s="1"/>
      <c r="D144" s="1"/>
      <c r="E144" s="1"/>
      <c r="H144" s="65" t="str">
        <f t="shared" si="4"/>
        <v/>
      </c>
      <c r="I144" s="65"/>
      <c r="J144" s="61" t="str">
        <f t="shared" si="3"/>
        <v/>
      </c>
    </row>
    <row r="145" spans="3:10" x14ac:dyDescent="0.4">
      <c r="C145" s="1"/>
      <c r="D145" s="1"/>
      <c r="E145" s="1"/>
      <c r="H145" s="65" t="str">
        <f t="shared" si="4"/>
        <v/>
      </c>
      <c r="I145" s="65"/>
      <c r="J145" s="61" t="str">
        <f t="shared" si="3"/>
        <v/>
      </c>
    </row>
    <row r="146" spans="3:10" x14ac:dyDescent="0.4">
      <c r="C146" s="1"/>
      <c r="D146" s="1"/>
      <c r="E146" s="1"/>
      <c r="H146" s="65" t="str">
        <f t="shared" si="4"/>
        <v/>
      </c>
      <c r="I146" s="65"/>
      <c r="J146" s="61" t="str">
        <f t="shared" si="3"/>
        <v/>
      </c>
    </row>
    <row r="147" spans="3:10" x14ac:dyDescent="0.4">
      <c r="C147" s="1"/>
      <c r="D147" s="1"/>
      <c r="E147" s="1"/>
      <c r="H147" s="65" t="str">
        <f t="shared" si="4"/>
        <v/>
      </c>
      <c r="I147" s="65"/>
      <c r="J147" s="61" t="str">
        <f t="shared" si="3"/>
        <v/>
      </c>
    </row>
    <row r="148" spans="3:10" x14ac:dyDescent="0.4">
      <c r="C148" s="1"/>
      <c r="D148" s="1"/>
      <c r="E148" s="1"/>
      <c r="H148" s="65" t="str">
        <f t="shared" si="4"/>
        <v/>
      </c>
      <c r="I148" s="65"/>
      <c r="J148" s="61" t="str">
        <f t="shared" si="3"/>
        <v/>
      </c>
    </row>
    <row r="149" spans="3:10" x14ac:dyDescent="0.4">
      <c r="C149" s="1"/>
      <c r="D149" s="1"/>
      <c r="E149" s="1"/>
      <c r="H149" s="65" t="str">
        <f t="shared" si="4"/>
        <v/>
      </c>
      <c r="I149" s="65"/>
      <c r="J149" s="61" t="str">
        <f t="shared" si="3"/>
        <v/>
      </c>
    </row>
    <row r="150" spans="3:10" x14ac:dyDescent="0.4">
      <c r="C150" s="1"/>
      <c r="D150" s="1"/>
      <c r="E150" s="1"/>
      <c r="H150" s="65" t="str">
        <f t="shared" si="4"/>
        <v/>
      </c>
      <c r="I150" s="65"/>
      <c r="J150" s="61" t="str">
        <f t="shared" si="3"/>
        <v/>
      </c>
    </row>
    <row r="151" spans="3:10" x14ac:dyDescent="0.4">
      <c r="C151" s="1"/>
      <c r="D151" s="1"/>
      <c r="E151" s="1"/>
      <c r="H151" s="65" t="str">
        <f t="shared" si="4"/>
        <v/>
      </c>
      <c r="I151" s="65"/>
      <c r="J151" s="61" t="str">
        <f t="shared" ref="J151:J214" si="5">IF(I151="","",H151*F151)</f>
        <v/>
      </c>
    </row>
    <row r="152" spans="3:10" x14ac:dyDescent="0.4">
      <c r="C152" s="1"/>
      <c r="D152" s="1"/>
      <c r="E152" s="1"/>
      <c r="H152" s="65" t="str">
        <f t="shared" si="4"/>
        <v/>
      </c>
      <c r="I152" s="65"/>
      <c r="J152" s="61" t="str">
        <f t="shared" si="5"/>
        <v/>
      </c>
    </row>
    <row r="153" spans="3:10" x14ac:dyDescent="0.4">
      <c r="C153" s="1"/>
      <c r="D153" s="1"/>
      <c r="E153" s="1"/>
      <c r="H153" s="65" t="str">
        <f t="shared" si="4"/>
        <v/>
      </c>
      <c r="I153" s="65"/>
      <c r="J153" s="61" t="str">
        <f t="shared" si="5"/>
        <v/>
      </c>
    </row>
    <row r="154" spans="3:10" x14ac:dyDescent="0.4">
      <c r="C154" s="1"/>
      <c r="D154" s="1"/>
      <c r="E154" s="1"/>
      <c r="H154" s="65" t="str">
        <f t="shared" si="4"/>
        <v/>
      </c>
      <c r="I154" s="65"/>
      <c r="J154" s="61" t="str">
        <f t="shared" si="5"/>
        <v/>
      </c>
    </row>
    <row r="155" spans="3:10" x14ac:dyDescent="0.4">
      <c r="C155" s="1"/>
      <c r="D155" s="1"/>
      <c r="E155" s="1"/>
      <c r="H155" s="65" t="str">
        <f t="shared" ref="H155:H218" si="6">_xlfn.IFS(G155="","",G155="m³",(E155*D155*C155*I155/1000000000),G155="m²",(I155*D155*C155/1000000),G155="ml",(C155*I155/1000),G155="Unité",(I155))</f>
        <v/>
      </c>
      <c r="I155" s="65"/>
      <c r="J155" s="61" t="str">
        <f t="shared" si="5"/>
        <v/>
      </c>
    </row>
    <row r="156" spans="3:10" x14ac:dyDescent="0.4">
      <c r="C156" s="1"/>
      <c r="D156" s="1"/>
      <c r="E156" s="1"/>
      <c r="H156" s="65" t="str">
        <f t="shared" si="6"/>
        <v/>
      </c>
      <c r="I156" s="65"/>
      <c r="J156" s="61" t="str">
        <f t="shared" si="5"/>
        <v/>
      </c>
    </row>
    <row r="157" spans="3:10" x14ac:dyDescent="0.4">
      <c r="C157" s="1"/>
      <c r="D157" s="1"/>
      <c r="E157" s="1"/>
      <c r="H157" s="65" t="str">
        <f t="shared" si="6"/>
        <v/>
      </c>
      <c r="I157" s="65"/>
      <c r="J157" s="61" t="str">
        <f t="shared" si="5"/>
        <v/>
      </c>
    </row>
    <row r="158" spans="3:10" x14ac:dyDescent="0.4">
      <c r="C158" s="1"/>
      <c r="D158" s="1"/>
      <c r="E158" s="1"/>
      <c r="H158" s="65" t="str">
        <f t="shared" si="6"/>
        <v/>
      </c>
      <c r="I158" s="65"/>
      <c r="J158" s="61" t="str">
        <f t="shared" si="5"/>
        <v/>
      </c>
    </row>
    <row r="159" spans="3:10" x14ac:dyDescent="0.4">
      <c r="C159" s="1"/>
      <c r="D159" s="1"/>
      <c r="E159" s="1"/>
      <c r="H159" s="65" t="str">
        <f t="shared" si="6"/>
        <v/>
      </c>
      <c r="I159" s="65"/>
      <c r="J159" s="61" t="str">
        <f t="shared" si="5"/>
        <v/>
      </c>
    </row>
    <row r="160" spans="3:10" x14ac:dyDescent="0.4">
      <c r="C160" s="1"/>
      <c r="D160" s="1"/>
      <c r="E160" s="1"/>
      <c r="H160" s="65" t="str">
        <f t="shared" si="6"/>
        <v/>
      </c>
      <c r="I160" s="65"/>
      <c r="J160" s="61" t="str">
        <f t="shared" si="5"/>
        <v/>
      </c>
    </row>
    <row r="161" spans="3:10" x14ac:dyDescent="0.4">
      <c r="C161" s="1"/>
      <c r="D161" s="1"/>
      <c r="E161" s="1"/>
      <c r="H161" s="65" t="str">
        <f t="shared" si="6"/>
        <v/>
      </c>
      <c r="I161" s="65"/>
      <c r="J161" s="61" t="str">
        <f t="shared" si="5"/>
        <v/>
      </c>
    </row>
    <row r="162" spans="3:10" x14ac:dyDescent="0.4">
      <c r="C162" s="1"/>
      <c r="D162" s="1"/>
      <c r="E162" s="1"/>
      <c r="H162" s="65" t="str">
        <f t="shared" si="6"/>
        <v/>
      </c>
      <c r="I162" s="65"/>
      <c r="J162" s="61" t="str">
        <f t="shared" si="5"/>
        <v/>
      </c>
    </row>
    <row r="163" spans="3:10" x14ac:dyDescent="0.4">
      <c r="C163" s="1"/>
      <c r="D163" s="1"/>
      <c r="E163" s="1"/>
      <c r="H163" s="65" t="str">
        <f t="shared" si="6"/>
        <v/>
      </c>
      <c r="I163" s="65"/>
      <c r="J163" s="61" t="str">
        <f t="shared" si="5"/>
        <v/>
      </c>
    </row>
    <row r="164" spans="3:10" x14ac:dyDescent="0.4">
      <c r="C164" s="1"/>
      <c r="D164" s="1"/>
      <c r="E164" s="1"/>
      <c r="H164" s="65" t="str">
        <f t="shared" si="6"/>
        <v/>
      </c>
      <c r="I164" s="65"/>
      <c r="J164" s="61" t="str">
        <f t="shared" si="5"/>
        <v/>
      </c>
    </row>
    <row r="165" spans="3:10" x14ac:dyDescent="0.4">
      <c r="C165" s="1"/>
      <c r="D165" s="1"/>
      <c r="E165" s="1"/>
      <c r="H165" s="65" t="str">
        <f t="shared" si="6"/>
        <v/>
      </c>
      <c r="I165" s="65"/>
      <c r="J165" s="61" t="str">
        <f t="shared" si="5"/>
        <v/>
      </c>
    </row>
    <row r="166" spans="3:10" x14ac:dyDescent="0.4">
      <c r="C166" s="1"/>
      <c r="D166" s="1"/>
      <c r="E166" s="1"/>
      <c r="H166" s="65" t="str">
        <f t="shared" si="6"/>
        <v/>
      </c>
      <c r="I166" s="65"/>
      <c r="J166" s="61" t="str">
        <f t="shared" si="5"/>
        <v/>
      </c>
    </row>
    <row r="167" spans="3:10" x14ac:dyDescent="0.4">
      <c r="C167" s="1"/>
      <c r="D167" s="1"/>
      <c r="E167" s="1"/>
      <c r="H167" s="65" t="str">
        <f t="shared" si="6"/>
        <v/>
      </c>
      <c r="I167" s="65"/>
      <c r="J167" s="61" t="str">
        <f t="shared" si="5"/>
        <v/>
      </c>
    </row>
    <row r="168" spans="3:10" x14ac:dyDescent="0.4">
      <c r="C168" s="1"/>
      <c r="D168" s="1"/>
      <c r="E168" s="1"/>
      <c r="H168" s="65" t="str">
        <f t="shared" si="6"/>
        <v/>
      </c>
      <c r="I168" s="65"/>
      <c r="J168" s="61" t="str">
        <f t="shared" si="5"/>
        <v/>
      </c>
    </row>
    <row r="169" spans="3:10" x14ac:dyDescent="0.4">
      <c r="C169" s="1"/>
      <c r="D169" s="1"/>
      <c r="E169" s="1"/>
      <c r="H169" s="65" t="str">
        <f t="shared" si="6"/>
        <v/>
      </c>
      <c r="I169" s="65"/>
      <c r="J169" s="61" t="str">
        <f t="shared" si="5"/>
        <v/>
      </c>
    </row>
    <row r="170" spans="3:10" x14ac:dyDescent="0.4">
      <c r="C170" s="1"/>
      <c r="D170" s="1"/>
      <c r="E170" s="1"/>
      <c r="H170" s="65" t="str">
        <f t="shared" si="6"/>
        <v/>
      </c>
      <c r="I170" s="65"/>
      <c r="J170" s="61" t="str">
        <f t="shared" si="5"/>
        <v/>
      </c>
    </row>
    <row r="171" spans="3:10" x14ac:dyDescent="0.4">
      <c r="C171" s="1"/>
      <c r="D171" s="1"/>
      <c r="E171" s="1"/>
      <c r="H171" s="65" t="str">
        <f t="shared" si="6"/>
        <v/>
      </c>
      <c r="I171" s="65"/>
      <c r="J171" s="61" t="str">
        <f t="shared" si="5"/>
        <v/>
      </c>
    </row>
    <row r="172" spans="3:10" x14ac:dyDescent="0.4">
      <c r="C172" s="1"/>
      <c r="D172" s="1"/>
      <c r="E172" s="1"/>
      <c r="H172" s="65" t="str">
        <f t="shared" si="6"/>
        <v/>
      </c>
      <c r="I172" s="65"/>
      <c r="J172" s="61" t="str">
        <f t="shared" si="5"/>
        <v/>
      </c>
    </row>
    <row r="173" spans="3:10" x14ac:dyDescent="0.4">
      <c r="C173" s="1"/>
      <c r="D173" s="1"/>
      <c r="E173" s="1"/>
      <c r="H173" s="65" t="str">
        <f t="shared" si="6"/>
        <v/>
      </c>
      <c r="I173" s="65"/>
      <c r="J173" s="61" t="str">
        <f t="shared" si="5"/>
        <v/>
      </c>
    </row>
    <row r="174" spans="3:10" x14ac:dyDescent="0.4">
      <c r="C174" s="1"/>
      <c r="D174" s="1"/>
      <c r="E174" s="1"/>
      <c r="H174" s="65" t="str">
        <f t="shared" si="6"/>
        <v/>
      </c>
      <c r="I174" s="65"/>
      <c r="J174" s="61" t="str">
        <f t="shared" si="5"/>
        <v/>
      </c>
    </row>
    <row r="175" spans="3:10" x14ac:dyDescent="0.4">
      <c r="C175" s="1"/>
      <c r="D175" s="1"/>
      <c r="E175" s="1"/>
      <c r="H175" s="65" t="str">
        <f t="shared" si="6"/>
        <v/>
      </c>
      <c r="I175" s="65"/>
      <c r="J175" s="61" t="str">
        <f t="shared" si="5"/>
        <v/>
      </c>
    </row>
    <row r="176" spans="3:10" x14ac:dyDescent="0.4">
      <c r="C176" s="1"/>
      <c r="D176" s="1"/>
      <c r="E176" s="1"/>
      <c r="H176" s="65" t="str">
        <f t="shared" si="6"/>
        <v/>
      </c>
      <c r="I176" s="65"/>
      <c r="J176" s="61" t="str">
        <f t="shared" si="5"/>
        <v/>
      </c>
    </row>
    <row r="177" spans="3:10" x14ac:dyDescent="0.4">
      <c r="C177" s="1"/>
      <c r="D177" s="1"/>
      <c r="E177" s="1"/>
      <c r="H177" s="65" t="str">
        <f t="shared" si="6"/>
        <v/>
      </c>
      <c r="I177" s="65"/>
      <c r="J177" s="61" t="str">
        <f t="shared" si="5"/>
        <v/>
      </c>
    </row>
    <row r="178" spans="3:10" x14ac:dyDescent="0.4">
      <c r="C178" s="1"/>
      <c r="D178" s="1"/>
      <c r="E178" s="1"/>
      <c r="H178" s="65" t="str">
        <f t="shared" si="6"/>
        <v/>
      </c>
      <c r="I178" s="65"/>
      <c r="J178" s="61" t="str">
        <f t="shared" si="5"/>
        <v/>
      </c>
    </row>
    <row r="179" spans="3:10" x14ac:dyDescent="0.4">
      <c r="C179" s="1"/>
      <c r="D179" s="1"/>
      <c r="E179" s="1"/>
      <c r="H179" s="65" t="str">
        <f t="shared" si="6"/>
        <v/>
      </c>
      <c r="I179" s="65"/>
      <c r="J179" s="61" t="str">
        <f t="shared" si="5"/>
        <v/>
      </c>
    </row>
    <row r="180" spans="3:10" x14ac:dyDescent="0.4">
      <c r="C180" s="1"/>
      <c r="D180" s="1"/>
      <c r="E180" s="1"/>
      <c r="H180" s="65" t="str">
        <f t="shared" si="6"/>
        <v/>
      </c>
      <c r="I180" s="65"/>
      <c r="J180" s="61" t="str">
        <f t="shared" si="5"/>
        <v/>
      </c>
    </row>
    <row r="181" spans="3:10" x14ac:dyDescent="0.4">
      <c r="C181" s="1"/>
      <c r="D181" s="1"/>
      <c r="E181" s="1"/>
      <c r="H181" s="65" t="str">
        <f t="shared" si="6"/>
        <v/>
      </c>
      <c r="I181" s="65"/>
      <c r="J181" s="61" t="str">
        <f t="shared" si="5"/>
        <v/>
      </c>
    </row>
    <row r="182" spans="3:10" x14ac:dyDescent="0.4">
      <c r="C182" s="1"/>
      <c r="D182" s="1"/>
      <c r="E182" s="1"/>
      <c r="H182" s="65" t="str">
        <f t="shared" si="6"/>
        <v/>
      </c>
      <c r="I182" s="65"/>
      <c r="J182" s="61" t="str">
        <f t="shared" si="5"/>
        <v/>
      </c>
    </row>
    <row r="183" spans="3:10" x14ac:dyDescent="0.4">
      <c r="C183" s="1"/>
      <c r="D183" s="1"/>
      <c r="E183" s="1"/>
      <c r="H183" s="65" t="str">
        <f t="shared" si="6"/>
        <v/>
      </c>
      <c r="I183" s="65"/>
      <c r="J183" s="61" t="str">
        <f t="shared" si="5"/>
        <v/>
      </c>
    </row>
    <row r="184" spans="3:10" x14ac:dyDescent="0.4">
      <c r="C184" s="1"/>
      <c r="D184" s="1"/>
      <c r="E184" s="1"/>
      <c r="H184" s="65" t="str">
        <f t="shared" si="6"/>
        <v/>
      </c>
      <c r="I184" s="65"/>
      <c r="J184" s="61" t="str">
        <f t="shared" si="5"/>
        <v/>
      </c>
    </row>
    <row r="185" spans="3:10" x14ac:dyDescent="0.4">
      <c r="C185" s="1"/>
      <c r="D185" s="1"/>
      <c r="E185" s="1"/>
      <c r="H185" s="65" t="str">
        <f t="shared" si="6"/>
        <v/>
      </c>
      <c r="I185" s="65"/>
      <c r="J185" s="61" t="str">
        <f t="shared" si="5"/>
        <v/>
      </c>
    </row>
    <row r="186" spans="3:10" x14ac:dyDescent="0.4">
      <c r="C186" s="1"/>
      <c r="D186" s="1"/>
      <c r="E186" s="1"/>
      <c r="H186" s="65" t="str">
        <f t="shared" si="6"/>
        <v/>
      </c>
      <c r="I186" s="65"/>
      <c r="J186" s="61" t="str">
        <f t="shared" si="5"/>
        <v/>
      </c>
    </row>
    <row r="187" spans="3:10" x14ac:dyDescent="0.4">
      <c r="C187" s="1"/>
      <c r="D187" s="1"/>
      <c r="E187" s="1"/>
      <c r="H187" s="65" t="str">
        <f t="shared" si="6"/>
        <v/>
      </c>
      <c r="I187" s="65"/>
      <c r="J187" s="61" t="str">
        <f t="shared" si="5"/>
        <v/>
      </c>
    </row>
    <row r="188" spans="3:10" x14ac:dyDescent="0.4">
      <c r="C188" s="1"/>
      <c r="D188" s="1"/>
      <c r="E188" s="1"/>
      <c r="H188" s="65" t="str">
        <f t="shared" si="6"/>
        <v/>
      </c>
      <c r="I188" s="65"/>
      <c r="J188" s="61" t="str">
        <f t="shared" si="5"/>
        <v/>
      </c>
    </row>
    <row r="189" spans="3:10" x14ac:dyDescent="0.4">
      <c r="C189" s="1"/>
      <c r="D189" s="1"/>
      <c r="E189" s="1"/>
      <c r="H189" s="65" t="str">
        <f t="shared" si="6"/>
        <v/>
      </c>
      <c r="I189" s="65"/>
      <c r="J189" s="61" t="str">
        <f t="shared" si="5"/>
        <v/>
      </c>
    </row>
    <row r="190" spans="3:10" x14ac:dyDescent="0.4">
      <c r="C190" s="1"/>
      <c r="D190" s="1"/>
      <c r="E190" s="1"/>
      <c r="H190" s="65" t="str">
        <f t="shared" si="6"/>
        <v/>
      </c>
      <c r="I190" s="65"/>
      <c r="J190" s="61" t="str">
        <f t="shared" si="5"/>
        <v/>
      </c>
    </row>
    <row r="191" spans="3:10" x14ac:dyDescent="0.4">
      <c r="C191" s="1"/>
      <c r="D191" s="1"/>
      <c r="E191" s="1"/>
      <c r="H191" s="65" t="str">
        <f t="shared" si="6"/>
        <v/>
      </c>
      <c r="I191" s="65"/>
      <c r="J191" s="61" t="str">
        <f t="shared" si="5"/>
        <v/>
      </c>
    </row>
    <row r="192" spans="3:10" x14ac:dyDescent="0.4">
      <c r="C192" s="1"/>
      <c r="D192" s="1"/>
      <c r="E192" s="1"/>
      <c r="H192" s="65" t="str">
        <f t="shared" si="6"/>
        <v/>
      </c>
      <c r="I192" s="65"/>
      <c r="J192" s="61" t="str">
        <f t="shared" si="5"/>
        <v/>
      </c>
    </row>
    <row r="193" spans="3:10" x14ac:dyDescent="0.4">
      <c r="C193" s="1"/>
      <c r="D193" s="1"/>
      <c r="E193" s="1"/>
      <c r="H193" s="65" t="str">
        <f t="shared" si="6"/>
        <v/>
      </c>
      <c r="I193" s="65"/>
      <c r="J193" s="61" t="str">
        <f t="shared" si="5"/>
        <v/>
      </c>
    </row>
    <row r="194" spans="3:10" x14ac:dyDescent="0.4">
      <c r="C194" s="1"/>
      <c r="D194" s="1"/>
      <c r="E194" s="1"/>
      <c r="H194" s="65" t="str">
        <f t="shared" si="6"/>
        <v/>
      </c>
      <c r="I194" s="65"/>
      <c r="J194" s="61" t="str">
        <f t="shared" si="5"/>
        <v/>
      </c>
    </row>
    <row r="195" spans="3:10" x14ac:dyDescent="0.4">
      <c r="C195" s="1"/>
      <c r="D195" s="1"/>
      <c r="E195" s="1"/>
      <c r="H195" s="65" t="str">
        <f t="shared" si="6"/>
        <v/>
      </c>
      <c r="I195" s="65"/>
      <c r="J195" s="61" t="str">
        <f t="shared" si="5"/>
        <v/>
      </c>
    </row>
    <row r="196" spans="3:10" x14ac:dyDescent="0.4">
      <c r="C196" s="1"/>
      <c r="D196" s="1"/>
      <c r="E196" s="1"/>
      <c r="H196" s="65" t="str">
        <f t="shared" si="6"/>
        <v/>
      </c>
      <c r="I196" s="65"/>
      <c r="J196" s="61" t="str">
        <f t="shared" si="5"/>
        <v/>
      </c>
    </row>
    <row r="197" spans="3:10" x14ac:dyDescent="0.4">
      <c r="C197" s="1"/>
      <c r="D197" s="1"/>
      <c r="E197" s="1"/>
      <c r="H197" s="65" t="str">
        <f t="shared" si="6"/>
        <v/>
      </c>
      <c r="I197" s="65"/>
      <c r="J197" s="61" t="str">
        <f t="shared" si="5"/>
        <v/>
      </c>
    </row>
    <row r="198" spans="3:10" x14ac:dyDescent="0.4">
      <c r="C198" s="1"/>
      <c r="D198" s="1"/>
      <c r="E198" s="1"/>
      <c r="H198" s="65" t="str">
        <f t="shared" si="6"/>
        <v/>
      </c>
      <c r="I198" s="65"/>
      <c r="J198" s="61" t="str">
        <f t="shared" si="5"/>
        <v/>
      </c>
    </row>
    <row r="199" spans="3:10" x14ac:dyDescent="0.4">
      <c r="C199" s="1"/>
      <c r="D199" s="1"/>
      <c r="E199" s="1"/>
      <c r="H199" s="65" t="str">
        <f t="shared" si="6"/>
        <v/>
      </c>
      <c r="I199" s="65"/>
      <c r="J199" s="61" t="str">
        <f t="shared" si="5"/>
        <v/>
      </c>
    </row>
    <row r="200" spans="3:10" x14ac:dyDescent="0.4">
      <c r="C200" s="1"/>
      <c r="D200" s="1"/>
      <c r="E200" s="1"/>
      <c r="H200" s="65" t="str">
        <f t="shared" si="6"/>
        <v/>
      </c>
      <c r="I200" s="65"/>
      <c r="J200" s="61" t="str">
        <f t="shared" si="5"/>
        <v/>
      </c>
    </row>
    <row r="201" spans="3:10" x14ac:dyDescent="0.4">
      <c r="C201" s="1"/>
      <c r="D201" s="1"/>
      <c r="E201" s="1"/>
      <c r="H201" s="65" t="str">
        <f t="shared" si="6"/>
        <v/>
      </c>
      <c r="I201" s="65"/>
      <c r="J201" s="61" t="str">
        <f t="shared" si="5"/>
        <v/>
      </c>
    </row>
    <row r="202" spans="3:10" x14ac:dyDescent="0.4">
      <c r="C202" s="1"/>
      <c r="D202" s="1"/>
      <c r="E202" s="1"/>
      <c r="H202" s="65" t="str">
        <f t="shared" si="6"/>
        <v/>
      </c>
      <c r="I202" s="65"/>
      <c r="J202" s="61" t="str">
        <f t="shared" si="5"/>
        <v/>
      </c>
    </row>
    <row r="203" spans="3:10" x14ac:dyDescent="0.4">
      <c r="C203" s="1"/>
      <c r="D203" s="1"/>
      <c r="E203" s="1"/>
      <c r="H203" s="65" t="str">
        <f t="shared" si="6"/>
        <v/>
      </c>
      <c r="I203" s="65"/>
      <c r="J203" s="61" t="str">
        <f t="shared" si="5"/>
        <v/>
      </c>
    </row>
    <row r="204" spans="3:10" x14ac:dyDescent="0.4">
      <c r="C204" s="1"/>
      <c r="D204" s="1"/>
      <c r="E204" s="1"/>
      <c r="H204" s="65" t="str">
        <f t="shared" si="6"/>
        <v/>
      </c>
      <c r="I204" s="65"/>
      <c r="J204" s="61" t="str">
        <f t="shared" si="5"/>
        <v/>
      </c>
    </row>
    <row r="205" spans="3:10" x14ac:dyDescent="0.4">
      <c r="C205" s="1"/>
      <c r="D205" s="1"/>
      <c r="E205" s="1"/>
      <c r="H205" s="65" t="str">
        <f t="shared" si="6"/>
        <v/>
      </c>
      <c r="I205" s="65"/>
      <c r="J205" s="61" t="str">
        <f t="shared" si="5"/>
        <v/>
      </c>
    </row>
    <row r="206" spans="3:10" x14ac:dyDescent="0.4">
      <c r="C206" s="1"/>
      <c r="D206" s="1"/>
      <c r="E206" s="1"/>
      <c r="H206" s="65" t="str">
        <f t="shared" si="6"/>
        <v/>
      </c>
      <c r="I206" s="65"/>
      <c r="J206" s="61" t="str">
        <f t="shared" si="5"/>
        <v/>
      </c>
    </row>
    <row r="207" spans="3:10" x14ac:dyDescent="0.4">
      <c r="C207" s="1"/>
      <c r="D207" s="1"/>
      <c r="E207" s="1"/>
      <c r="H207" s="65" t="str">
        <f t="shared" si="6"/>
        <v/>
      </c>
      <c r="I207" s="65"/>
      <c r="J207" s="61" t="str">
        <f t="shared" si="5"/>
        <v/>
      </c>
    </row>
    <row r="208" spans="3:10" x14ac:dyDescent="0.4">
      <c r="C208" s="1"/>
      <c r="D208" s="1"/>
      <c r="E208" s="1"/>
      <c r="H208" s="65" t="str">
        <f t="shared" si="6"/>
        <v/>
      </c>
      <c r="I208" s="65"/>
      <c r="J208" s="61" t="str">
        <f t="shared" si="5"/>
        <v/>
      </c>
    </row>
    <row r="209" spans="3:10" x14ac:dyDescent="0.4">
      <c r="C209" s="1"/>
      <c r="D209" s="1"/>
      <c r="E209" s="1"/>
      <c r="H209" s="65" t="str">
        <f t="shared" si="6"/>
        <v/>
      </c>
      <c r="I209" s="65"/>
      <c r="J209" s="61" t="str">
        <f t="shared" si="5"/>
        <v/>
      </c>
    </row>
    <row r="210" spans="3:10" x14ac:dyDescent="0.4">
      <c r="C210" s="1"/>
      <c r="D210" s="1"/>
      <c r="E210" s="1"/>
      <c r="H210" s="65" t="str">
        <f t="shared" si="6"/>
        <v/>
      </c>
      <c r="I210" s="65"/>
      <c r="J210" s="61" t="str">
        <f t="shared" si="5"/>
        <v/>
      </c>
    </row>
    <row r="211" spans="3:10" x14ac:dyDescent="0.4">
      <c r="C211" s="1"/>
      <c r="D211" s="1"/>
      <c r="E211" s="1"/>
      <c r="H211" s="65" t="str">
        <f t="shared" si="6"/>
        <v/>
      </c>
      <c r="I211" s="65"/>
      <c r="J211" s="61" t="str">
        <f t="shared" si="5"/>
        <v/>
      </c>
    </row>
    <row r="212" spans="3:10" x14ac:dyDescent="0.4">
      <c r="C212" s="1"/>
      <c r="D212" s="1"/>
      <c r="E212" s="1"/>
      <c r="H212" s="65" t="str">
        <f t="shared" si="6"/>
        <v/>
      </c>
      <c r="I212" s="65"/>
      <c r="J212" s="61" t="str">
        <f t="shared" si="5"/>
        <v/>
      </c>
    </row>
    <row r="213" spans="3:10" x14ac:dyDescent="0.4">
      <c r="C213" s="1"/>
      <c r="D213" s="1"/>
      <c r="E213" s="1"/>
      <c r="H213" s="65" t="str">
        <f t="shared" si="6"/>
        <v/>
      </c>
      <c r="I213" s="65"/>
      <c r="J213" s="61" t="str">
        <f t="shared" si="5"/>
        <v/>
      </c>
    </row>
    <row r="214" spans="3:10" x14ac:dyDescent="0.4">
      <c r="C214" s="1"/>
      <c r="D214" s="1"/>
      <c r="E214" s="1"/>
      <c r="H214" s="65" t="str">
        <f t="shared" si="6"/>
        <v/>
      </c>
      <c r="I214" s="65"/>
      <c r="J214" s="61" t="str">
        <f t="shared" si="5"/>
        <v/>
      </c>
    </row>
    <row r="215" spans="3:10" x14ac:dyDescent="0.4">
      <c r="C215" s="1"/>
      <c r="D215" s="1"/>
      <c r="E215" s="1"/>
      <c r="H215" s="65" t="str">
        <f t="shared" si="6"/>
        <v/>
      </c>
      <c r="I215" s="65"/>
      <c r="J215" s="61" t="str">
        <f t="shared" ref="J215:J278" si="7">IF(I215="","",H215*F215)</f>
        <v/>
      </c>
    </row>
    <row r="216" spans="3:10" x14ac:dyDescent="0.4">
      <c r="C216" s="1"/>
      <c r="D216" s="1"/>
      <c r="E216" s="1"/>
      <c r="H216" s="65" t="str">
        <f t="shared" si="6"/>
        <v/>
      </c>
      <c r="I216" s="65"/>
      <c r="J216" s="61" t="str">
        <f t="shared" si="7"/>
        <v/>
      </c>
    </row>
    <row r="217" spans="3:10" x14ac:dyDescent="0.4">
      <c r="C217" s="1"/>
      <c r="D217" s="1"/>
      <c r="E217" s="1"/>
      <c r="H217" s="65" t="str">
        <f t="shared" si="6"/>
        <v/>
      </c>
      <c r="I217" s="65"/>
      <c r="J217" s="61" t="str">
        <f t="shared" si="7"/>
        <v/>
      </c>
    </row>
    <row r="218" spans="3:10" x14ac:dyDescent="0.4">
      <c r="C218" s="1"/>
      <c r="D218" s="1"/>
      <c r="E218" s="1"/>
      <c r="H218" s="65" t="str">
        <f t="shared" si="6"/>
        <v/>
      </c>
      <c r="I218" s="65"/>
      <c r="J218" s="61" t="str">
        <f t="shared" si="7"/>
        <v/>
      </c>
    </row>
    <row r="219" spans="3:10" x14ac:dyDescent="0.4">
      <c r="C219" s="1"/>
      <c r="D219" s="1"/>
      <c r="E219" s="1"/>
      <c r="H219" s="65" t="str">
        <f t="shared" ref="H219:H282" si="8">_xlfn.IFS(G219="","",G219="m³",(E219*D219*C219*I219/1000000000),G219="m²",(I219*D219*C219/1000000),G219="ml",(C219*I219/1000),G219="Unité",(I219))</f>
        <v/>
      </c>
      <c r="I219" s="65"/>
      <c r="J219" s="61" t="str">
        <f t="shared" si="7"/>
        <v/>
      </c>
    </row>
    <row r="220" spans="3:10" x14ac:dyDescent="0.4">
      <c r="C220" s="1"/>
      <c r="D220" s="1"/>
      <c r="E220" s="1"/>
      <c r="H220" s="65" t="str">
        <f t="shared" si="8"/>
        <v/>
      </c>
      <c r="I220" s="65"/>
      <c r="J220" s="61" t="str">
        <f t="shared" si="7"/>
        <v/>
      </c>
    </row>
    <row r="221" spans="3:10" x14ac:dyDescent="0.4">
      <c r="C221" s="1"/>
      <c r="D221" s="1"/>
      <c r="E221" s="1"/>
      <c r="H221" s="65" t="str">
        <f t="shared" si="8"/>
        <v/>
      </c>
      <c r="I221" s="65"/>
      <c r="J221" s="61" t="str">
        <f t="shared" si="7"/>
        <v/>
      </c>
    </row>
    <row r="222" spans="3:10" x14ac:dyDescent="0.4">
      <c r="C222" s="1"/>
      <c r="D222" s="1"/>
      <c r="E222" s="1"/>
      <c r="H222" s="65" t="str">
        <f t="shared" si="8"/>
        <v/>
      </c>
      <c r="I222" s="65"/>
      <c r="J222" s="61" t="str">
        <f t="shared" si="7"/>
        <v/>
      </c>
    </row>
    <row r="223" spans="3:10" x14ac:dyDescent="0.4">
      <c r="C223" s="1"/>
      <c r="D223" s="1"/>
      <c r="E223" s="1"/>
      <c r="H223" s="65" t="str">
        <f t="shared" si="8"/>
        <v/>
      </c>
      <c r="I223" s="65"/>
      <c r="J223" s="61" t="str">
        <f t="shared" si="7"/>
        <v/>
      </c>
    </row>
    <row r="224" spans="3:10" x14ac:dyDescent="0.4">
      <c r="C224" s="1"/>
      <c r="D224" s="1"/>
      <c r="E224" s="1"/>
      <c r="H224" s="65" t="str">
        <f t="shared" si="8"/>
        <v/>
      </c>
      <c r="I224" s="65"/>
      <c r="J224" s="61" t="str">
        <f t="shared" si="7"/>
        <v/>
      </c>
    </row>
    <row r="225" spans="3:10" x14ac:dyDescent="0.4">
      <c r="C225" s="1"/>
      <c r="D225" s="1"/>
      <c r="E225" s="1"/>
      <c r="H225" s="65" t="str">
        <f t="shared" si="8"/>
        <v/>
      </c>
      <c r="I225" s="65"/>
      <c r="J225" s="61" t="str">
        <f t="shared" si="7"/>
        <v/>
      </c>
    </row>
    <row r="226" spans="3:10" x14ac:dyDescent="0.4">
      <c r="C226" s="1"/>
      <c r="D226" s="1"/>
      <c r="E226" s="1"/>
      <c r="H226" s="65" t="str">
        <f t="shared" si="8"/>
        <v/>
      </c>
      <c r="I226" s="65"/>
      <c r="J226" s="61" t="str">
        <f t="shared" si="7"/>
        <v/>
      </c>
    </row>
    <row r="227" spans="3:10" x14ac:dyDescent="0.4">
      <c r="C227" s="1"/>
      <c r="D227" s="1"/>
      <c r="E227" s="1"/>
      <c r="H227" s="65" t="str">
        <f t="shared" si="8"/>
        <v/>
      </c>
      <c r="I227" s="65"/>
      <c r="J227" s="61" t="str">
        <f t="shared" si="7"/>
        <v/>
      </c>
    </row>
    <row r="228" spans="3:10" x14ac:dyDescent="0.4">
      <c r="C228" s="1"/>
      <c r="D228" s="1"/>
      <c r="E228" s="1"/>
      <c r="H228" s="65" t="str">
        <f t="shared" si="8"/>
        <v/>
      </c>
      <c r="I228" s="65"/>
      <c r="J228" s="61" t="str">
        <f t="shared" si="7"/>
        <v/>
      </c>
    </row>
    <row r="229" spans="3:10" x14ac:dyDescent="0.4">
      <c r="C229" s="1"/>
      <c r="D229" s="1"/>
      <c r="E229" s="1"/>
      <c r="H229" s="65" t="str">
        <f t="shared" si="8"/>
        <v/>
      </c>
      <c r="I229" s="65"/>
      <c r="J229" s="61" t="str">
        <f t="shared" si="7"/>
        <v/>
      </c>
    </row>
    <row r="230" spans="3:10" x14ac:dyDescent="0.4">
      <c r="C230" s="1"/>
      <c r="D230" s="1"/>
      <c r="E230" s="1"/>
      <c r="H230" s="65" t="str">
        <f t="shared" si="8"/>
        <v/>
      </c>
      <c r="I230" s="65"/>
      <c r="J230" s="61" t="str">
        <f t="shared" si="7"/>
        <v/>
      </c>
    </row>
    <row r="231" spans="3:10" x14ac:dyDescent="0.4">
      <c r="C231" s="1"/>
      <c r="D231" s="1"/>
      <c r="E231" s="1"/>
      <c r="H231" s="65" t="str">
        <f t="shared" si="8"/>
        <v/>
      </c>
      <c r="I231" s="65"/>
      <c r="J231" s="61" t="str">
        <f t="shared" si="7"/>
        <v/>
      </c>
    </row>
    <row r="232" spans="3:10" x14ac:dyDescent="0.4">
      <c r="C232" s="1"/>
      <c r="D232" s="1"/>
      <c r="E232" s="1"/>
      <c r="H232" s="65" t="str">
        <f t="shared" si="8"/>
        <v/>
      </c>
      <c r="I232" s="65"/>
      <c r="J232" s="61" t="str">
        <f t="shared" si="7"/>
        <v/>
      </c>
    </row>
    <row r="233" spans="3:10" x14ac:dyDescent="0.4">
      <c r="C233" s="1"/>
      <c r="D233" s="1"/>
      <c r="E233" s="1"/>
      <c r="H233" s="65" t="str">
        <f t="shared" si="8"/>
        <v/>
      </c>
      <c r="I233" s="65"/>
      <c r="J233" s="61" t="str">
        <f t="shared" si="7"/>
        <v/>
      </c>
    </row>
    <row r="234" spans="3:10" x14ac:dyDescent="0.4">
      <c r="C234" s="1"/>
      <c r="D234" s="1"/>
      <c r="E234" s="1"/>
      <c r="H234" s="65" t="str">
        <f t="shared" si="8"/>
        <v/>
      </c>
      <c r="I234" s="65"/>
      <c r="J234" s="61" t="str">
        <f t="shared" si="7"/>
        <v/>
      </c>
    </row>
    <row r="235" spans="3:10" x14ac:dyDescent="0.4">
      <c r="C235" s="1"/>
      <c r="D235" s="1"/>
      <c r="E235" s="1"/>
      <c r="H235" s="65" t="str">
        <f t="shared" si="8"/>
        <v/>
      </c>
      <c r="I235" s="65"/>
      <c r="J235" s="61" t="str">
        <f t="shared" si="7"/>
        <v/>
      </c>
    </row>
    <row r="236" spans="3:10" x14ac:dyDescent="0.4">
      <c r="C236" s="1"/>
      <c r="D236" s="1"/>
      <c r="E236" s="1"/>
      <c r="H236" s="65" t="str">
        <f t="shared" si="8"/>
        <v/>
      </c>
      <c r="I236" s="65"/>
      <c r="J236" s="61" t="str">
        <f t="shared" si="7"/>
        <v/>
      </c>
    </row>
    <row r="237" spans="3:10" x14ac:dyDescent="0.4">
      <c r="C237" s="1"/>
      <c r="D237" s="1"/>
      <c r="E237" s="1"/>
      <c r="H237" s="65" t="str">
        <f t="shared" si="8"/>
        <v/>
      </c>
      <c r="I237" s="65"/>
      <c r="J237" s="61" t="str">
        <f t="shared" si="7"/>
        <v/>
      </c>
    </row>
    <row r="238" spans="3:10" x14ac:dyDescent="0.4">
      <c r="C238" s="1"/>
      <c r="D238" s="1"/>
      <c r="E238" s="1"/>
      <c r="H238" s="65" t="str">
        <f t="shared" si="8"/>
        <v/>
      </c>
      <c r="I238" s="65"/>
      <c r="J238" s="61" t="str">
        <f t="shared" si="7"/>
        <v/>
      </c>
    </row>
    <row r="239" spans="3:10" x14ac:dyDescent="0.4">
      <c r="C239" s="1"/>
      <c r="D239" s="1"/>
      <c r="E239" s="1"/>
      <c r="H239" s="65" t="str">
        <f t="shared" si="8"/>
        <v/>
      </c>
      <c r="I239" s="65"/>
      <c r="J239" s="61" t="str">
        <f t="shared" si="7"/>
        <v/>
      </c>
    </row>
    <row r="240" spans="3:10" x14ac:dyDescent="0.4">
      <c r="C240" s="1"/>
      <c r="D240" s="1"/>
      <c r="E240" s="1"/>
      <c r="H240" s="65" t="str">
        <f t="shared" si="8"/>
        <v/>
      </c>
      <c r="I240" s="65"/>
      <c r="J240" s="61" t="str">
        <f t="shared" si="7"/>
        <v/>
      </c>
    </row>
    <row r="241" spans="3:10" x14ac:dyDescent="0.4">
      <c r="C241" s="1"/>
      <c r="D241" s="1"/>
      <c r="E241" s="1"/>
      <c r="H241" s="65" t="str">
        <f t="shared" si="8"/>
        <v/>
      </c>
      <c r="I241" s="65"/>
      <c r="J241" s="61" t="str">
        <f t="shared" si="7"/>
        <v/>
      </c>
    </row>
    <row r="242" spans="3:10" x14ac:dyDescent="0.4">
      <c r="C242" s="1"/>
      <c r="D242" s="1"/>
      <c r="E242" s="1"/>
      <c r="H242" s="65" t="str">
        <f t="shared" si="8"/>
        <v/>
      </c>
      <c r="I242" s="65"/>
      <c r="J242" s="61" t="str">
        <f t="shared" si="7"/>
        <v/>
      </c>
    </row>
    <row r="243" spans="3:10" x14ac:dyDescent="0.4">
      <c r="C243" s="1"/>
      <c r="D243" s="1"/>
      <c r="E243" s="1"/>
      <c r="H243" s="65" t="str">
        <f t="shared" si="8"/>
        <v/>
      </c>
      <c r="I243" s="65"/>
      <c r="J243" s="61" t="str">
        <f t="shared" si="7"/>
        <v/>
      </c>
    </row>
    <row r="244" spans="3:10" x14ac:dyDescent="0.4">
      <c r="C244" s="1"/>
      <c r="D244" s="1"/>
      <c r="E244" s="1"/>
      <c r="H244" s="65" t="str">
        <f t="shared" si="8"/>
        <v/>
      </c>
      <c r="I244" s="65"/>
      <c r="J244" s="61" t="str">
        <f t="shared" si="7"/>
        <v/>
      </c>
    </row>
    <row r="245" spans="3:10" x14ac:dyDescent="0.4">
      <c r="C245" s="1"/>
      <c r="D245" s="1"/>
      <c r="E245" s="1"/>
      <c r="H245" s="65" t="str">
        <f t="shared" si="8"/>
        <v/>
      </c>
      <c r="I245" s="65"/>
      <c r="J245" s="61" t="str">
        <f t="shared" si="7"/>
        <v/>
      </c>
    </row>
    <row r="246" spans="3:10" x14ac:dyDescent="0.4">
      <c r="C246" s="1"/>
      <c r="D246" s="1"/>
      <c r="E246" s="1"/>
      <c r="H246" s="65" t="str">
        <f t="shared" si="8"/>
        <v/>
      </c>
      <c r="I246" s="65"/>
      <c r="J246" s="61" t="str">
        <f t="shared" si="7"/>
        <v/>
      </c>
    </row>
    <row r="247" spans="3:10" x14ac:dyDescent="0.4">
      <c r="C247" s="1"/>
      <c r="D247" s="1"/>
      <c r="E247" s="1"/>
      <c r="H247" s="65" t="str">
        <f t="shared" si="8"/>
        <v/>
      </c>
      <c r="I247" s="65"/>
      <c r="J247" s="61" t="str">
        <f t="shared" si="7"/>
        <v/>
      </c>
    </row>
    <row r="248" spans="3:10" x14ac:dyDescent="0.4">
      <c r="C248" s="1"/>
      <c r="D248" s="1"/>
      <c r="E248" s="1"/>
      <c r="H248" s="65" t="str">
        <f t="shared" si="8"/>
        <v/>
      </c>
      <c r="I248" s="65"/>
      <c r="J248" s="61" t="str">
        <f t="shared" si="7"/>
        <v/>
      </c>
    </row>
    <row r="249" spans="3:10" x14ac:dyDescent="0.4">
      <c r="C249" s="1"/>
      <c r="D249" s="1"/>
      <c r="E249" s="1"/>
      <c r="H249" s="65" t="str">
        <f t="shared" si="8"/>
        <v/>
      </c>
      <c r="I249" s="65"/>
      <c r="J249" s="61" t="str">
        <f t="shared" si="7"/>
        <v/>
      </c>
    </row>
    <row r="250" spans="3:10" x14ac:dyDescent="0.4">
      <c r="C250" s="1"/>
      <c r="D250" s="1"/>
      <c r="E250" s="1"/>
      <c r="H250" s="65" t="str">
        <f t="shared" si="8"/>
        <v/>
      </c>
      <c r="I250" s="65"/>
      <c r="J250" s="61" t="str">
        <f t="shared" si="7"/>
        <v/>
      </c>
    </row>
    <row r="251" spans="3:10" x14ac:dyDescent="0.4">
      <c r="C251" s="1"/>
      <c r="D251" s="1"/>
      <c r="E251" s="1"/>
      <c r="H251" s="65" t="str">
        <f t="shared" si="8"/>
        <v/>
      </c>
      <c r="I251" s="65"/>
      <c r="J251" s="61" t="str">
        <f t="shared" si="7"/>
        <v/>
      </c>
    </row>
    <row r="252" spans="3:10" x14ac:dyDescent="0.4">
      <c r="C252" s="1"/>
      <c r="D252" s="1"/>
      <c r="E252" s="1"/>
      <c r="H252" s="65" t="str">
        <f t="shared" si="8"/>
        <v/>
      </c>
      <c r="I252" s="65"/>
      <c r="J252" s="61" t="str">
        <f t="shared" si="7"/>
        <v/>
      </c>
    </row>
    <row r="253" spans="3:10" x14ac:dyDescent="0.4">
      <c r="C253" s="1"/>
      <c r="D253" s="1"/>
      <c r="E253" s="1"/>
      <c r="H253" s="65" t="str">
        <f t="shared" si="8"/>
        <v/>
      </c>
      <c r="I253" s="65"/>
      <c r="J253" s="61" t="str">
        <f t="shared" si="7"/>
        <v/>
      </c>
    </row>
    <row r="254" spans="3:10" x14ac:dyDescent="0.4">
      <c r="C254" s="1"/>
      <c r="D254" s="1"/>
      <c r="E254" s="1"/>
      <c r="H254" s="65" t="str">
        <f t="shared" si="8"/>
        <v/>
      </c>
      <c r="I254" s="65"/>
      <c r="J254" s="61" t="str">
        <f t="shared" si="7"/>
        <v/>
      </c>
    </row>
    <row r="255" spans="3:10" x14ac:dyDescent="0.4">
      <c r="C255" s="1"/>
      <c r="D255" s="1"/>
      <c r="E255" s="1"/>
      <c r="H255" s="65" t="str">
        <f t="shared" si="8"/>
        <v/>
      </c>
      <c r="I255" s="65"/>
      <c r="J255" s="61" t="str">
        <f t="shared" si="7"/>
        <v/>
      </c>
    </row>
    <row r="256" spans="3:10" x14ac:dyDescent="0.4">
      <c r="C256" s="1"/>
      <c r="D256" s="1"/>
      <c r="E256" s="1"/>
      <c r="H256" s="65" t="str">
        <f t="shared" si="8"/>
        <v/>
      </c>
      <c r="I256" s="65"/>
      <c r="J256" s="61" t="str">
        <f t="shared" si="7"/>
        <v/>
      </c>
    </row>
    <row r="257" spans="3:10" x14ac:dyDescent="0.4">
      <c r="C257" s="1"/>
      <c r="D257" s="1"/>
      <c r="E257" s="1"/>
      <c r="H257" s="65" t="str">
        <f t="shared" si="8"/>
        <v/>
      </c>
      <c r="I257" s="65"/>
      <c r="J257" s="61" t="str">
        <f t="shared" si="7"/>
        <v/>
      </c>
    </row>
    <row r="258" spans="3:10" x14ac:dyDescent="0.4">
      <c r="C258" s="1"/>
      <c r="D258" s="1"/>
      <c r="E258" s="1"/>
      <c r="H258" s="65" t="str">
        <f t="shared" si="8"/>
        <v/>
      </c>
      <c r="I258" s="65"/>
      <c r="J258" s="61" t="str">
        <f t="shared" si="7"/>
        <v/>
      </c>
    </row>
    <row r="259" spans="3:10" x14ac:dyDescent="0.4">
      <c r="C259" s="1"/>
      <c r="D259" s="1"/>
      <c r="E259" s="1"/>
      <c r="H259" s="65" t="str">
        <f t="shared" si="8"/>
        <v/>
      </c>
      <c r="I259" s="65"/>
      <c r="J259" s="61" t="str">
        <f t="shared" si="7"/>
        <v/>
      </c>
    </row>
    <row r="260" spans="3:10" x14ac:dyDescent="0.4">
      <c r="C260" s="1"/>
      <c r="D260" s="1"/>
      <c r="E260" s="1"/>
      <c r="H260" s="65" t="str">
        <f t="shared" si="8"/>
        <v/>
      </c>
      <c r="I260" s="65"/>
      <c r="J260" s="61" t="str">
        <f t="shared" si="7"/>
        <v/>
      </c>
    </row>
    <row r="261" spans="3:10" x14ac:dyDescent="0.4">
      <c r="C261" s="1"/>
      <c r="D261" s="1"/>
      <c r="E261" s="1"/>
      <c r="H261" s="65" t="str">
        <f t="shared" si="8"/>
        <v/>
      </c>
      <c r="I261" s="65"/>
      <c r="J261" s="61" t="str">
        <f t="shared" si="7"/>
        <v/>
      </c>
    </row>
    <row r="262" spans="3:10" x14ac:dyDescent="0.4">
      <c r="C262" s="1"/>
      <c r="D262" s="1"/>
      <c r="E262" s="1"/>
      <c r="H262" s="65" t="str">
        <f t="shared" si="8"/>
        <v/>
      </c>
      <c r="I262" s="65"/>
      <c r="J262" s="61" t="str">
        <f t="shared" si="7"/>
        <v/>
      </c>
    </row>
    <row r="263" spans="3:10" x14ac:dyDescent="0.4">
      <c r="C263" s="1"/>
      <c r="D263" s="1"/>
      <c r="E263" s="1"/>
      <c r="H263" s="65" t="str">
        <f t="shared" si="8"/>
        <v/>
      </c>
      <c r="I263" s="65"/>
      <c r="J263" s="61" t="str">
        <f t="shared" si="7"/>
        <v/>
      </c>
    </row>
    <row r="264" spans="3:10" x14ac:dyDescent="0.4">
      <c r="C264" s="1"/>
      <c r="D264" s="1"/>
      <c r="E264" s="1"/>
      <c r="H264" s="65" t="str">
        <f t="shared" si="8"/>
        <v/>
      </c>
      <c r="I264" s="65"/>
      <c r="J264" s="61" t="str">
        <f t="shared" si="7"/>
        <v/>
      </c>
    </row>
    <row r="265" spans="3:10" x14ac:dyDescent="0.4">
      <c r="C265" s="1"/>
      <c r="D265" s="1"/>
      <c r="E265" s="1"/>
      <c r="H265" s="65" t="str">
        <f t="shared" si="8"/>
        <v/>
      </c>
      <c r="I265" s="65"/>
      <c r="J265" s="61" t="str">
        <f t="shared" si="7"/>
        <v/>
      </c>
    </row>
    <row r="266" spans="3:10" x14ac:dyDescent="0.4">
      <c r="C266" s="1"/>
      <c r="D266" s="1"/>
      <c r="E266" s="1"/>
      <c r="H266" s="65" t="str">
        <f t="shared" si="8"/>
        <v/>
      </c>
      <c r="I266" s="65"/>
      <c r="J266" s="61" t="str">
        <f t="shared" si="7"/>
        <v/>
      </c>
    </row>
    <row r="267" spans="3:10" x14ac:dyDescent="0.4">
      <c r="C267" s="1"/>
      <c r="D267" s="1"/>
      <c r="E267" s="1"/>
      <c r="H267" s="65" t="str">
        <f t="shared" si="8"/>
        <v/>
      </c>
      <c r="I267" s="65"/>
      <c r="J267" s="61" t="str">
        <f t="shared" si="7"/>
        <v/>
      </c>
    </row>
    <row r="268" spans="3:10" x14ac:dyDescent="0.4">
      <c r="C268" s="1"/>
      <c r="D268" s="1"/>
      <c r="E268" s="1"/>
      <c r="H268" s="65" t="str">
        <f t="shared" si="8"/>
        <v/>
      </c>
      <c r="I268" s="65"/>
      <c r="J268" s="61" t="str">
        <f t="shared" si="7"/>
        <v/>
      </c>
    </row>
    <row r="269" spans="3:10" x14ac:dyDescent="0.4">
      <c r="C269" s="1"/>
      <c r="D269" s="1"/>
      <c r="E269" s="1"/>
      <c r="H269" s="65" t="str">
        <f t="shared" si="8"/>
        <v/>
      </c>
      <c r="I269" s="65"/>
      <c r="J269" s="61" t="str">
        <f t="shared" si="7"/>
        <v/>
      </c>
    </row>
    <row r="270" spans="3:10" x14ac:dyDescent="0.4">
      <c r="C270" s="1"/>
      <c r="D270" s="1"/>
      <c r="E270" s="1"/>
      <c r="H270" s="65" t="str">
        <f t="shared" si="8"/>
        <v/>
      </c>
      <c r="I270" s="65"/>
      <c r="J270" s="61" t="str">
        <f t="shared" si="7"/>
        <v/>
      </c>
    </row>
    <row r="271" spans="3:10" x14ac:dyDescent="0.4">
      <c r="C271" s="1"/>
      <c r="D271" s="1"/>
      <c r="E271" s="1"/>
      <c r="H271" s="65" t="str">
        <f t="shared" si="8"/>
        <v/>
      </c>
      <c r="I271" s="65"/>
      <c r="J271" s="61" t="str">
        <f t="shared" si="7"/>
        <v/>
      </c>
    </row>
    <row r="272" spans="3:10" x14ac:dyDescent="0.4">
      <c r="C272" s="1"/>
      <c r="D272" s="1"/>
      <c r="E272" s="1"/>
      <c r="H272" s="65" t="str">
        <f t="shared" si="8"/>
        <v/>
      </c>
      <c r="I272" s="65"/>
      <c r="J272" s="61" t="str">
        <f t="shared" si="7"/>
        <v/>
      </c>
    </row>
    <row r="273" spans="3:10" x14ac:dyDescent="0.4">
      <c r="C273" s="1"/>
      <c r="D273" s="1"/>
      <c r="E273" s="1"/>
      <c r="H273" s="65" t="str">
        <f t="shared" si="8"/>
        <v/>
      </c>
      <c r="I273" s="65"/>
      <c r="J273" s="61" t="str">
        <f t="shared" si="7"/>
        <v/>
      </c>
    </row>
    <row r="274" spans="3:10" x14ac:dyDescent="0.4">
      <c r="C274" s="1"/>
      <c r="D274" s="1"/>
      <c r="E274" s="1"/>
      <c r="H274" s="65" t="str">
        <f t="shared" si="8"/>
        <v/>
      </c>
      <c r="I274" s="65"/>
      <c r="J274" s="61" t="str">
        <f t="shared" si="7"/>
        <v/>
      </c>
    </row>
    <row r="275" spans="3:10" x14ac:dyDescent="0.4">
      <c r="C275" s="1"/>
      <c r="D275" s="1"/>
      <c r="E275" s="1"/>
      <c r="H275" s="65" t="str">
        <f t="shared" si="8"/>
        <v/>
      </c>
      <c r="I275" s="65"/>
      <c r="J275" s="61" t="str">
        <f t="shared" si="7"/>
        <v/>
      </c>
    </row>
    <row r="276" spans="3:10" x14ac:dyDescent="0.4">
      <c r="C276" s="1"/>
      <c r="D276" s="1"/>
      <c r="E276" s="1"/>
      <c r="H276" s="65" t="str">
        <f t="shared" si="8"/>
        <v/>
      </c>
      <c r="I276" s="65"/>
      <c r="J276" s="61" t="str">
        <f t="shared" si="7"/>
        <v/>
      </c>
    </row>
    <row r="277" spans="3:10" x14ac:dyDescent="0.4">
      <c r="C277" s="1"/>
      <c r="D277" s="1"/>
      <c r="E277" s="1"/>
      <c r="H277" s="65" t="str">
        <f t="shared" si="8"/>
        <v/>
      </c>
      <c r="I277" s="65"/>
      <c r="J277" s="61" t="str">
        <f t="shared" si="7"/>
        <v/>
      </c>
    </row>
    <row r="278" spans="3:10" x14ac:dyDescent="0.4">
      <c r="C278" s="1"/>
      <c r="D278" s="1"/>
      <c r="E278" s="1"/>
      <c r="H278" s="65" t="str">
        <f t="shared" si="8"/>
        <v/>
      </c>
      <c r="I278" s="65"/>
      <c r="J278" s="61" t="str">
        <f t="shared" si="7"/>
        <v/>
      </c>
    </row>
    <row r="279" spans="3:10" x14ac:dyDescent="0.4">
      <c r="C279" s="1"/>
      <c r="D279" s="1"/>
      <c r="E279" s="1"/>
      <c r="H279" s="65" t="str">
        <f t="shared" si="8"/>
        <v/>
      </c>
      <c r="I279" s="65"/>
      <c r="J279" s="61" t="str">
        <f t="shared" ref="J279:J342" si="9">IF(I279="","",H279*F279)</f>
        <v/>
      </c>
    </row>
    <row r="280" spans="3:10" x14ac:dyDescent="0.4">
      <c r="C280" s="1"/>
      <c r="D280" s="1"/>
      <c r="E280" s="1"/>
      <c r="H280" s="65" t="str">
        <f t="shared" si="8"/>
        <v/>
      </c>
      <c r="I280" s="65"/>
      <c r="J280" s="61" t="str">
        <f t="shared" si="9"/>
        <v/>
      </c>
    </row>
    <row r="281" spans="3:10" x14ac:dyDescent="0.4">
      <c r="C281" s="1"/>
      <c r="D281" s="1"/>
      <c r="E281" s="1"/>
      <c r="H281" s="65" t="str">
        <f t="shared" si="8"/>
        <v/>
      </c>
      <c r="I281" s="65"/>
      <c r="J281" s="61" t="str">
        <f t="shared" si="9"/>
        <v/>
      </c>
    </row>
    <row r="282" spans="3:10" x14ac:dyDescent="0.4">
      <c r="C282" s="1"/>
      <c r="D282" s="1"/>
      <c r="E282" s="1"/>
      <c r="H282" s="65" t="str">
        <f t="shared" si="8"/>
        <v/>
      </c>
      <c r="I282" s="65"/>
      <c r="J282" s="61" t="str">
        <f t="shared" si="9"/>
        <v/>
      </c>
    </row>
    <row r="283" spans="3:10" x14ac:dyDescent="0.4">
      <c r="C283" s="1"/>
      <c r="D283" s="1"/>
      <c r="E283" s="1"/>
      <c r="H283" s="65" t="str">
        <f t="shared" ref="H283:H346" si="10">_xlfn.IFS(G283="","",G283="m³",(E283*D283*C283*I283/1000000000),G283="m²",(I283*D283*C283/1000000),G283="ml",(C283*I283/1000),G283="Unité",(I283))</f>
        <v/>
      </c>
      <c r="I283" s="65"/>
      <c r="J283" s="61" t="str">
        <f t="shared" si="9"/>
        <v/>
      </c>
    </row>
    <row r="284" spans="3:10" x14ac:dyDescent="0.4">
      <c r="C284" s="1"/>
      <c r="D284" s="1"/>
      <c r="E284" s="1"/>
      <c r="H284" s="65" t="str">
        <f t="shared" si="10"/>
        <v/>
      </c>
      <c r="I284" s="65"/>
      <c r="J284" s="61" t="str">
        <f t="shared" si="9"/>
        <v/>
      </c>
    </row>
    <row r="285" spans="3:10" x14ac:dyDescent="0.4">
      <c r="C285" s="1"/>
      <c r="D285" s="1"/>
      <c r="E285" s="1"/>
      <c r="H285" s="65" t="str">
        <f t="shared" si="10"/>
        <v/>
      </c>
      <c r="I285" s="65"/>
      <c r="J285" s="61" t="str">
        <f t="shared" si="9"/>
        <v/>
      </c>
    </row>
    <row r="286" spans="3:10" x14ac:dyDescent="0.4">
      <c r="C286" s="1"/>
      <c r="D286" s="1"/>
      <c r="E286" s="1"/>
      <c r="H286" s="65" t="str">
        <f t="shared" si="10"/>
        <v/>
      </c>
      <c r="I286" s="65"/>
      <c r="J286" s="61" t="str">
        <f t="shared" si="9"/>
        <v/>
      </c>
    </row>
    <row r="287" spans="3:10" x14ac:dyDescent="0.4">
      <c r="C287" s="1"/>
      <c r="D287" s="1"/>
      <c r="E287" s="1"/>
      <c r="H287" s="65" t="str">
        <f t="shared" si="10"/>
        <v/>
      </c>
      <c r="I287" s="65"/>
      <c r="J287" s="61" t="str">
        <f t="shared" si="9"/>
        <v/>
      </c>
    </row>
    <row r="288" spans="3:10" x14ac:dyDescent="0.4">
      <c r="C288" s="1"/>
      <c r="D288" s="1"/>
      <c r="E288" s="1"/>
      <c r="H288" s="65" t="str">
        <f t="shared" si="10"/>
        <v/>
      </c>
      <c r="I288" s="65"/>
      <c r="J288" s="61" t="str">
        <f t="shared" si="9"/>
        <v/>
      </c>
    </row>
    <row r="289" spans="3:10" x14ac:dyDescent="0.4">
      <c r="C289" s="1"/>
      <c r="D289" s="1"/>
      <c r="E289" s="1"/>
      <c r="H289" s="65" t="str">
        <f t="shared" si="10"/>
        <v/>
      </c>
      <c r="I289" s="65"/>
      <c r="J289" s="61" t="str">
        <f t="shared" si="9"/>
        <v/>
      </c>
    </row>
    <row r="290" spans="3:10" x14ac:dyDescent="0.4">
      <c r="C290" s="1"/>
      <c r="D290" s="1"/>
      <c r="E290" s="1"/>
      <c r="H290" s="65" t="str">
        <f t="shared" si="10"/>
        <v/>
      </c>
      <c r="I290" s="65"/>
      <c r="J290" s="61" t="str">
        <f t="shared" si="9"/>
        <v/>
      </c>
    </row>
    <row r="291" spans="3:10" x14ac:dyDescent="0.4">
      <c r="C291" s="1"/>
      <c r="D291" s="1"/>
      <c r="E291" s="1"/>
      <c r="H291" s="65" t="str">
        <f t="shared" si="10"/>
        <v/>
      </c>
      <c r="I291" s="65"/>
      <c r="J291" s="61" t="str">
        <f t="shared" si="9"/>
        <v/>
      </c>
    </row>
    <row r="292" spans="3:10" x14ac:dyDescent="0.4">
      <c r="C292" s="1"/>
      <c r="D292" s="1"/>
      <c r="E292" s="1"/>
      <c r="H292" s="65" t="str">
        <f t="shared" si="10"/>
        <v/>
      </c>
      <c r="I292" s="65"/>
      <c r="J292" s="61" t="str">
        <f t="shared" si="9"/>
        <v/>
      </c>
    </row>
    <row r="293" spans="3:10" x14ac:dyDescent="0.4">
      <c r="C293" s="1"/>
      <c r="D293" s="1"/>
      <c r="E293" s="1"/>
      <c r="H293" s="65" t="str">
        <f t="shared" si="10"/>
        <v/>
      </c>
      <c r="I293" s="65"/>
      <c r="J293" s="61" t="str">
        <f t="shared" si="9"/>
        <v/>
      </c>
    </row>
    <row r="294" spans="3:10" x14ac:dyDescent="0.4">
      <c r="C294" s="1"/>
      <c r="D294" s="1"/>
      <c r="E294" s="1"/>
      <c r="H294" s="65" t="str">
        <f t="shared" si="10"/>
        <v/>
      </c>
      <c r="I294" s="65"/>
      <c r="J294" s="61" t="str">
        <f t="shared" si="9"/>
        <v/>
      </c>
    </row>
    <row r="295" spans="3:10" x14ac:dyDescent="0.4">
      <c r="C295" s="1"/>
      <c r="D295" s="1"/>
      <c r="E295" s="1"/>
      <c r="H295" s="65" t="str">
        <f t="shared" si="10"/>
        <v/>
      </c>
      <c r="I295" s="65"/>
      <c r="J295" s="61" t="str">
        <f t="shared" si="9"/>
        <v/>
      </c>
    </row>
    <row r="296" spans="3:10" x14ac:dyDescent="0.4">
      <c r="C296" s="1"/>
      <c r="D296" s="1"/>
      <c r="E296" s="1"/>
      <c r="H296" s="65" t="str">
        <f t="shared" si="10"/>
        <v/>
      </c>
      <c r="I296" s="65"/>
      <c r="J296" s="61" t="str">
        <f t="shared" si="9"/>
        <v/>
      </c>
    </row>
    <row r="297" spans="3:10" x14ac:dyDescent="0.4">
      <c r="C297" s="1"/>
      <c r="D297" s="1"/>
      <c r="E297" s="1"/>
      <c r="H297" s="65" t="str">
        <f t="shared" si="10"/>
        <v/>
      </c>
      <c r="I297" s="65"/>
      <c r="J297" s="61" t="str">
        <f t="shared" si="9"/>
        <v/>
      </c>
    </row>
    <row r="298" spans="3:10" x14ac:dyDescent="0.4">
      <c r="C298" s="1"/>
      <c r="D298" s="1"/>
      <c r="E298" s="1"/>
      <c r="H298" s="65" t="str">
        <f t="shared" si="10"/>
        <v/>
      </c>
      <c r="I298" s="65"/>
      <c r="J298" s="61" t="str">
        <f t="shared" si="9"/>
        <v/>
      </c>
    </row>
    <row r="299" spans="3:10" x14ac:dyDescent="0.4">
      <c r="C299" s="1"/>
      <c r="D299" s="1"/>
      <c r="E299" s="1"/>
      <c r="H299" s="65" t="str">
        <f t="shared" si="10"/>
        <v/>
      </c>
      <c r="I299" s="65"/>
      <c r="J299" s="61" t="str">
        <f t="shared" si="9"/>
        <v/>
      </c>
    </row>
    <row r="300" spans="3:10" x14ac:dyDescent="0.4">
      <c r="C300" s="1"/>
      <c r="D300" s="1"/>
      <c r="E300" s="1"/>
      <c r="H300" s="65" t="str">
        <f t="shared" si="10"/>
        <v/>
      </c>
      <c r="I300" s="65"/>
      <c r="J300" s="61" t="str">
        <f t="shared" si="9"/>
        <v/>
      </c>
    </row>
    <row r="301" spans="3:10" x14ac:dyDescent="0.4">
      <c r="C301" s="1"/>
      <c r="D301" s="1"/>
      <c r="E301" s="1"/>
      <c r="H301" s="65" t="str">
        <f t="shared" si="10"/>
        <v/>
      </c>
      <c r="I301" s="65"/>
      <c r="J301" s="61" t="str">
        <f t="shared" si="9"/>
        <v/>
      </c>
    </row>
    <row r="302" spans="3:10" x14ac:dyDescent="0.4">
      <c r="C302" s="1"/>
      <c r="D302" s="1"/>
      <c r="E302" s="1"/>
      <c r="H302" s="65" t="str">
        <f t="shared" si="10"/>
        <v/>
      </c>
      <c r="I302" s="65"/>
      <c r="J302" s="61" t="str">
        <f t="shared" si="9"/>
        <v/>
      </c>
    </row>
    <row r="303" spans="3:10" x14ac:dyDescent="0.4">
      <c r="C303" s="1"/>
      <c r="D303" s="1"/>
      <c r="E303" s="1"/>
      <c r="H303" s="65" t="str">
        <f t="shared" si="10"/>
        <v/>
      </c>
      <c r="I303" s="65"/>
      <c r="J303" s="61" t="str">
        <f t="shared" si="9"/>
        <v/>
      </c>
    </row>
    <row r="304" spans="3:10" x14ac:dyDescent="0.4">
      <c r="C304" s="1"/>
      <c r="D304" s="1"/>
      <c r="E304" s="1"/>
      <c r="H304" s="65" t="str">
        <f t="shared" si="10"/>
        <v/>
      </c>
      <c r="I304" s="65"/>
      <c r="J304" s="61" t="str">
        <f t="shared" si="9"/>
        <v/>
      </c>
    </row>
    <row r="305" spans="3:10" x14ac:dyDescent="0.4">
      <c r="C305" s="1"/>
      <c r="D305" s="1"/>
      <c r="E305" s="1"/>
      <c r="H305" s="65" t="str">
        <f t="shared" si="10"/>
        <v/>
      </c>
      <c r="I305" s="65"/>
      <c r="J305" s="61" t="str">
        <f t="shared" si="9"/>
        <v/>
      </c>
    </row>
    <row r="306" spans="3:10" x14ac:dyDescent="0.4">
      <c r="C306" s="1"/>
      <c r="D306" s="1"/>
      <c r="E306" s="1"/>
      <c r="H306" s="65" t="str">
        <f t="shared" si="10"/>
        <v/>
      </c>
      <c r="I306" s="65"/>
      <c r="J306" s="61" t="str">
        <f t="shared" si="9"/>
        <v/>
      </c>
    </row>
    <row r="307" spans="3:10" x14ac:dyDescent="0.4">
      <c r="C307" s="1"/>
      <c r="D307" s="1"/>
      <c r="E307" s="1"/>
      <c r="H307" s="65" t="str">
        <f t="shared" si="10"/>
        <v/>
      </c>
      <c r="I307" s="65"/>
      <c r="J307" s="61" t="str">
        <f t="shared" si="9"/>
        <v/>
      </c>
    </row>
    <row r="308" spans="3:10" x14ac:dyDescent="0.4">
      <c r="C308" s="1"/>
      <c r="D308" s="1"/>
      <c r="E308" s="1"/>
      <c r="H308" s="65" t="str">
        <f t="shared" si="10"/>
        <v/>
      </c>
      <c r="I308" s="65"/>
      <c r="J308" s="61" t="str">
        <f t="shared" si="9"/>
        <v/>
      </c>
    </row>
    <row r="309" spans="3:10" x14ac:dyDescent="0.4">
      <c r="C309" s="1"/>
      <c r="D309" s="1"/>
      <c r="E309" s="1"/>
      <c r="H309" s="65" t="str">
        <f t="shared" si="10"/>
        <v/>
      </c>
      <c r="I309" s="65"/>
      <c r="J309" s="61" t="str">
        <f t="shared" si="9"/>
        <v/>
      </c>
    </row>
    <row r="310" spans="3:10" x14ac:dyDescent="0.4">
      <c r="C310" s="1"/>
      <c r="D310" s="1"/>
      <c r="E310" s="1"/>
      <c r="H310" s="65" t="str">
        <f t="shared" si="10"/>
        <v/>
      </c>
      <c r="I310" s="65"/>
      <c r="J310" s="61" t="str">
        <f t="shared" si="9"/>
        <v/>
      </c>
    </row>
    <row r="311" spans="3:10" x14ac:dyDescent="0.4">
      <c r="C311" s="1"/>
      <c r="D311" s="1"/>
      <c r="E311" s="1"/>
      <c r="H311" s="65" t="str">
        <f t="shared" si="10"/>
        <v/>
      </c>
      <c r="I311" s="65"/>
      <c r="J311" s="61" t="str">
        <f t="shared" si="9"/>
        <v/>
      </c>
    </row>
    <row r="312" spans="3:10" x14ac:dyDescent="0.4">
      <c r="C312" s="1"/>
      <c r="D312" s="1"/>
      <c r="E312" s="1"/>
      <c r="H312" s="65" t="str">
        <f t="shared" si="10"/>
        <v/>
      </c>
      <c r="I312" s="65"/>
      <c r="J312" s="61" t="str">
        <f t="shared" si="9"/>
        <v/>
      </c>
    </row>
    <row r="313" spans="3:10" x14ac:dyDescent="0.4">
      <c r="C313" s="1"/>
      <c r="D313" s="1"/>
      <c r="E313" s="1"/>
      <c r="H313" s="65" t="str">
        <f t="shared" si="10"/>
        <v/>
      </c>
      <c r="I313" s="65"/>
      <c r="J313" s="61" t="str">
        <f t="shared" si="9"/>
        <v/>
      </c>
    </row>
    <row r="314" spans="3:10" x14ac:dyDescent="0.4">
      <c r="C314" s="1"/>
      <c r="D314" s="1"/>
      <c r="E314" s="1"/>
      <c r="H314" s="65" t="str">
        <f t="shared" si="10"/>
        <v/>
      </c>
      <c r="I314" s="65"/>
      <c r="J314" s="61" t="str">
        <f t="shared" si="9"/>
        <v/>
      </c>
    </row>
    <row r="315" spans="3:10" x14ac:dyDescent="0.4">
      <c r="C315" s="1"/>
      <c r="D315" s="1"/>
      <c r="E315" s="1"/>
      <c r="H315" s="65" t="str">
        <f t="shared" si="10"/>
        <v/>
      </c>
      <c r="I315" s="65"/>
      <c r="J315" s="61" t="str">
        <f t="shared" si="9"/>
        <v/>
      </c>
    </row>
    <row r="316" spans="3:10" x14ac:dyDescent="0.4">
      <c r="C316" s="1"/>
      <c r="D316" s="1"/>
      <c r="E316" s="1"/>
      <c r="H316" s="65" t="str">
        <f t="shared" si="10"/>
        <v/>
      </c>
      <c r="I316" s="65"/>
      <c r="J316" s="61" t="str">
        <f t="shared" si="9"/>
        <v/>
      </c>
    </row>
    <row r="317" spans="3:10" x14ac:dyDescent="0.4">
      <c r="C317" s="1"/>
      <c r="D317" s="1"/>
      <c r="E317" s="1"/>
      <c r="H317" s="65" t="str">
        <f t="shared" si="10"/>
        <v/>
      </c>
      <c r="I317" s="65"/>
      <c r="J317" s="61" t="str">
        <f t="shared" si="9"/>
        <v/>
      </c>
    </row>
    <row r="318" spans="3:10" x14ac:dyDescent="0.4">
      <c r="C318" s="1"/>
      <c r="D318" s="1"/>
      <c r="E318" s="1"/>
      <c r="H318" s="65" t="str">
        <f t="shared" si="10"/>
        <v/>
      </c>
      <c r="I318" s="65"/>
      <c r="J318" s="61" t="str">
        <f t="shared" si="9"/>
        <v/>
      </c>
    </row>
    <row r="319" spans="3:10" x14ac:dyDescent="0.4">
      <c r="C319" s="1"/>
      <c r="D319" s="1"/>
      <c r="E319" s="1"/>
      <c r="H319" s="65" t="str">
        <f t="shared" si="10"/>
        <v/>
      </c>
      <c r="I319" s="65"/>
      <c r="J319" s="61" t="str">
        <f t="shared" si="9"/>
        <v/>
      </c>
    </row>
    <row r="320" spans="3:10" x14ac:dyDescent="0.4">
      <c r="C320" s="1"/>
      <c r="D320" s="1"/>
      <c r="E320" s="1"/>
      <c r="H320" s="65" t="str">
        <f t="shared" si="10"/>
        <v/>
      </c>
      <c r="I320" s="65"/>
      <c r="J320" s="61" t="str">
        <f t="shared" si="9"/>
        <v/>
      </c>
    </row>
    <row r="321" spans="2:10" x14ac:dyDescent="0.4">
      <c r="C321" s="1"/>
      <c r="D321" s="1"/>
      <c r="E321" s="1"/>
      <c r="H321" s="65" t="str">
        <f t="shared" si="10"/>
        <v/>
      </c>
      <c r="I321" s="65"/>
      <c r="J321" s="61" t="str">
        <f t="shared" si="9"/>
        <v/>
      </c>
    </row>
    <row r="322" spans="2:10" x14ac:dyDescent="0.4">
      <c r="C322" s="1"/>
      <c r="D322" s="1"/>
      <c r="E322" s="1"/>
      <c r="H322" s="65" t="str">
        <f t="shared" si="10"/>
        <v/>
      </c>
      <c r="I322" s="65"/>
      <c r="J322" s="61" t="str">
        <f t="shared" si="9"/>
        <v/>
      </c>
    </row>
    <row r="323" spans="2:10" x14ac:dyDescent="0.4">
      <c r="B323" s="64"/>
      <c r="C323" s="66"/>
      <c r="D323" s="66"/>
      <c r="E323" s="66"/>
      <c r="F323" s="65"/>
      <c r="G323" s="65"/>
      <c r="H323" s="65" t="str">
        <f t="shared" si="10"/>
        <v/>
      </c>
      <c r="I323" s="65"/>
      <c r="J323" s="61" t="str">
        <f t="shared" si="9"/>
        <v/>
      </c>
    </row>
    <row r="324" spans="2:10" x14ac:dyDescent="0.4">
      <c r="B324" s="64"/>
      <c r="C324" s="66"/>
      <c r="D324" s="66"/>
      <c r="E324" s="66"/>
      <c r="F324" s="65"/>
      <c r="G324" s="65"/>
      <c r="H324" s="65" t="str">
        <f t="shared" si="10"/>
        <v/>
      </c>
      <c r="I324" s="65"/>
      <c r="J324" s="61" t="str">
        <f t="shared" si="9"/>
        <v/>
      </c>
    </row>
    <row r="325" spans="2:10" x14ac:dyDescent="0.4">
      <c r="B325" s="64"/>
      <c r="C325" s="66"/>
      <c r="D325" s="66"/>
      <c r="E325" s="66"/>
      <c r="F325" s="65"/>
      <c r="G325" s="65"/>
      <c r="H325" s="65" t="str">
        <f t="shared" si="10"/>
        <v/>
      </c>
      <c r="I325" s="65"/>
      <c r="J325" s="61" t="str">
        <f t="shared" si="9"/>
        <v/>
      </c>
    </row>
    <row r="326" spans="2:10" x14ac:dyDescent="0.4">
      <c r="B326" s="64"/>
      <c r="C326" s="66"/>
      <c r="D326" s="66"/>
      <c r="E326" s="66"/>
      <c r="F326" s="65"/>
      <c r="G326" s="65"/>
      <c r="H326" s="65" t="str">
        <f t="shared" si="10"/>
        <v/>
      </c>
      <c r="I326" s="65"/>
      <c r="J326" s="61" t="str">
        <f t="shared" si="9"/>
        <v/>
      </c>
    </row>
    <row r="327" spans="2:10" x14ac:dyDescent="0.4">
      <c r="B327" s="64"/>
      <c r="C327" s="66"/>
      <c r="D327" s="66"/>
      <c r="E327" s="66"/>
      <c r="F327" s="65"/>
      <c r="G327" s="65"/>
      <c r="H327" s="65" t="str">
        <f t="shared" si="10"/>
        <v/>
      </c>
      <c r="I327" s="65"/>
      <c r="J327" s="61" t="str">
        <f t="shared" si="9"/>
        <v/>
      </c>
    </row>
    <row r="328" spans="2:10" x14ac:dyDescent="0.4">
      <c r="B328" s="64"/>
      <c r="C328" s="66"/>
      <c r="D328" s="66"/>
      <c r="E328" s="66"/>
      <c r="F328" s="65"/>
      <c r="G328" s="65"/>
      <c r="H328" s="65" t="str">
        <f t="shared" si="10"/>
        <v/>
      </c>
      <c r="I328" s="65"/>
      <c r="J328" s="61" t="str">
        <f t="shared" si="9"/>
        <v/>
      </c>
    </row>
    <row r="329" spans="2:10" x14ac:dyDescent="0.4">
      <c r="B329" s="64"/>
      <c r="C329" s="66"/>
      <c r="D329" s="66"/>
      <c r="E329" s="66"/>
      <c r="F329" s="65"/>
      <c r="G329" s="65"/>
      <c r="H329" s="65" t="str">
        <f t="shared" si="10"/>
        <v/>
      </c>
      <c r="I329" s="65"/>
      <c r="J329" s="61" t="str">
        <f t="shared" si="9"/>
        <v/>
      </c>
    </row>
    <row r="330" spans="2:10" x14ac:dyDescent="0.4">
      <c r="B330" s="64"/>
      <c r="C330" s="66"/>
      <c r="D330" s="66"/>
      <c r="E330" s="66"/>
      <c r="F330" s="65"/>
      <c r="G330" s="65"/>
      <c r="H330" s="65" t="str">
        <f t="shared" si="10"/>
        <v/>
      </c>
      <c r="I330" s="65"/>
      <c r="J330" s="61" t="str">
        <f t="shared" si="9"/>
        <v/>
      </c>
    </row>
    <row r="331" spans="2:10" x14ac:dyDescent="0.4">
      <c r="B331" s="64"/>
      <c r="C331" s="66"/>
      <c r="D331" s="66"/>
      <c r="E331" s="66"/>
      <c r="F331" s="65"/>
      <c r="G331" s="65"/>
      <c r="H331" s="65" t="str">
        <f t="shared" si="10"/>
        <v/>
      </c>
      <c r="I331" s="65"/>
      <c r="J331" s="61" t="str">
        <f t="shared" si="9"/>
        <v/>
      </c>
    </row>
    <row r="332" spans="2:10" x14ac:dyDescent="0.4">
      <c r="B332" s="64"/>
      <c r="C332" s="66"/>
      <c r="D332" s="66"/>
      <c r="E332" s="66"/>
      <c r="F332" s="65"/>
      <c r="G332" s="65"/>
      <c r="H332" s="65" t="str">
        <f t="shared" si="10"/>
        <v/>
      </c>
      <c r="I332" s="65"/>
      <c r="J332" s="61" t="str">
        <f t="shared" si="9"/>
        <v/>
      </c>
    </row>
    <row r="333" spans="2:10" x14ac:dyDescent="0.4">
      <c r="B333" s="64"/>
      <c r="C333" s="66"/>
      <c r="D333" s="66"/>
      <c r="E333" s="66"/>
      <c r="F333" s="65"/>
      <c r="G333" s="65"/>
      <c r="H333" s="65" t="str">
        <f t="shared" si="10"/>
        <v/>
      </c>
      <c r="I333" s="65"/>
      <c r="J333" s="61" t="str">
        <f t="shared" si="9"/>
        <v/>
      </c>
    </row>
    <row r="334" spans="2:10" x14ac:dyDescent="0.4">
      <c r="B334" s="64"/>
      <c r="C334" s="66"/>
      <c r="D334" s="66"/>
      <c r="E334" s="66"/>
      <c r="F334" s="65"/>
      <c r="G334" s="65"/>
      <c r="H334" s="65" t="str">
        <f t="shared" si="10"/>
        <v/>
      </c>
      <c r="I334" s="65"/>
      <c r="J334" s="61" t="str">
        <f t="shared" si="9"/>
        <v/>
      </c>
    </row>
    <row r="335" spans="2:10" x14ac:dyDescent="0.4">
      <c r="B335" s="64"/>
      <c r="C335" s="66"/>
      <c r="D335" s="66"/>
      <c r="E335" s="66"/>
      <c r="F335" s="65"/>
      <c r="G335" s="65"/>
      <c r="H335" s="65" t="str">
        <f t="shared" si="10"/>
        <v/>
      </c>
      <c r="I335" s="65"/>
      <c r="J335" s="61" t="str">
        <f t="shared" si="9"/>
        <v/>
      </c>
    </row>
    <row r="336" spans="2:10" x14ac:dyDescent="0.4">
      <c r="B336" s="64"/>
      <c r="C336" s="66"/>
      <c r="D336" s="66"/>
      <c r="E336" s="66"/>
      <c r="F336" s="65"/>
      <c r="G336" s="65"/>
      <c r="H336" s="65" t="str">
        <f t="shared" si="10"/>
        <v/>
      </c>
      <c r="I336" s="65"/>
      <c r="J336" s="61" t="str">
        <f t="shared" si="9"/>
        <v/>
      </c>
    </row>
    <row r="337" spans="2:10" x14ac:dyDescent="0.4">
      <c r="B337" s="64"/>
      <c r="C337" s="66"/>
      <c r="D337" s="66"/>
      <c r="E337" s="66"/>
      <c r="F337" s="65"/>
      <c r="G337" s="65"/>
      <c r="H337" s="65" t="str">
        <f t="shared" si="10"/>
        <v/>
      </c>
      <c r="I337" s="65"/>
      <c r="J337" s="61" t="str">
        <f t="shared" si="9"/>
        <v/>
      </c>
    </row>
    <row r="338" spans="2:10" x14ac:dyDescent="0.4">
      <c r="B338" s="64"/>
      <c r="C338" s="66"/>
      <c r="D338" s="66"/>
      <c r="E338" s="66"/>
      <c r="F338" s="65"/>
      <c r="G338" s="65"/>
      <c r="H338" s="65" t="str">
        <f t="shared" si="10"/>
        <v/>
      </c>
      <c r="I338" s="65"/>
      <c r="J338" s="61" t="str">
        <f t="shared" si="9"/>
        <v/>
      </c>
    </row>
    <row r="339" spans="2:10" x14ac:dyDescent="0.4">
      <c r="B339" s="64"/>
      <c r="C339" s="66"/>
      <c r="D339" s="66"/>
      <c r="E339" s="66"/>
      <c r="F339" s="65"/>
      <c r="G339" s="65"/>
      <c r="H339" s="65" t="str">
        <f t="shared" si="10"/>
        <v/>
      </c>
      <c r="I339" s="65"/>
      <c r="J339" s="61" t="str">
        <f t="shared" si="9"/>
        <v/>
      </c>
    </row>
    <row r="340" spans="2:10" x14ac:dyDescent="0.4">
      <c r="B340" s="64"/>
      <c r="C340" s="66"/>
      <c r="D340" s="66"/>
      <c r="E340" s="66"/>
      <c r="F340" s="65"/>
      <c r="G340" s="65"/>
      <c r="H340" s="65" t="str">
        <f t="shared" si="10"/>
        <v/>
      </c>
      <c r="I340" s="65"/>
      <c r="J340" s="61" t="str">
        <f t="shared" si="9"/>
        <v/>
      </c>
    </row>
    <row r="341" spans="2:10" x14ac:dyDescent="0.4">
      <c r="B341" s="64"/>
      <c r="C341" s="66"/>
      <c r="D341" s="66"/>
      <c r="E341" s="66"/>
      <c r="F341" s="65"/>
      <c r="G341" s="65"/>
      <c r="H341" s="65" t="str">
        <f t="shared" si="10"/>
        <v/>
      </c>
      <c r="I341" s="65"/>
      <c r="J341" s="61" t="str">
        <f t="shared" si="9"/>
        <v/>
      </c>
    </row>
    <row r="342" spans="2:10" x14ac:dyDescent="0.4">
      <c r="B342" s="64"/>
      <c r="C342" s="66"/>
      <c r="D342" s="66"/>
      <c r="E342" s="66"/>
      <c r="F342" s="65"/>
      <c r="G342" s="65"/>
      <c r="H342" s="65" t="str">
        <f t="shared" si="10"/>
        <v/>
      </c>
      <c r="I342" s="65"/>
      <c r="J342" s="61" t="str">
        <f t="shared" si="9"/>
        <v/>
      </c>
    </row>
    <row r="343" spans="2:10" x14ac:dyDescent="0.4">
      <c r="B343" s="64"/>
      <c r="C343" s="66"/>
      <c r="D343" s="66"/>
      <c r="E343" s="66"/>
      <c r="F343" s="65"/>
      <c r="G343" s="65"/>
      <c r="H343" s="65" t="str">
        <f t="shared" si="10"/>
        <v/>
      </c>
      <c r="I343" s="65"/>
      <c r="J343" s="61" t="str">
        <f t="shared" ref="J343:J392" si="11">IF(I343="","",H343*F343)</f>
        <v/>
      </c>
    </row>
    <row r="344" spans="2:10" x14ac:dyDescent="0.4">
      <c r="B344" s="64"/>
      <c r="C344" s="66"/>
      <c r="D344" s="66"/>
      <c r="E344" s="66"/>
      <c r="F344" s="65"/>
      <c r="G344" s="65"/>
      <c r="H344" s="65" t="str">
        <f t="shared" si="10"/>
        <v/>
      </c>
      <c r="I344" s="65"/>
      <c r="J344" s="61" t="str">
        <f t="shared" si="11"/>
        <v/>
      </c>
    </row>
    <row r="345" spans="2:10" x14ac:dyDescent="0.4">
      <c r="B345" s="64"/>
      <c r="C345" s="66"/>
      <c r="D345" s="66"/>
      <c r="E345" s="66"/>
      <c r="F345" s="65"/>
      <c r="G345" s="65"/>
      <c r="H345" s="65" t="str">
        <f t="shared" si="10"/>
        <v/>
      </c>
      <c r="I345" s="65"/>
      <c r="J345" s="61" t="str">
        <f t="shared" si="11"/>
        <v/>
      </c>
    </row>
    <row r="346" spans="2:10" x14ac:dyDescent="0.4">
      <c r="B346" s="64"/>
      <c r="C346" s="66"/>
      <c r="D346" s="66"/>
      <c r="E346" s="66"/>
      <c r="F346" s="65"/>
      <c r="G346" s="65"/>
      <c r="H346" s="65" t="str">
        <f t="shared" si="10"/>
        <v/>
      </c>
      <c r="I346" s="65"/>
      <c r="J346" s="61" t="str">
        <f t="shared" si="11"/>
        <v/>
      </c>
    </row>
    <row r="347" spans="2:10" x14ac:dyDescent="0.4">
      <c r="B347" s="64"/>
      <c r="C347" s="66"/>
      <c r="D347" s="66"/>
      <c r="E347" s="66"/>
      <c r="F347" s="65"/>
      <c r="G347" s="65"/>
      <c r="H347" s="65" t="str">
        <f t="shared" ref="H347:H400" si="12">_xlfn.IFS(G347="","",G347="m³",(E347*D347*C347*I347/1000000000),G347="m²",(I347*D347*C347/1000000),G347="ml",(C347*I347/1000),G347="Unité",(I347))</f>
        <v/>
      </c>
      <c r="I347" s="65"/>
      <c r="J347" s="61" t="str">
        <f t="shared" si="11"/>
        <v/>
      </c>
    </row>
    <row r="348" spans="2:10" x14ac:dyDescent="0.4">
      <c r="B348" s="64"/>
      <c r="C348" s="66"/>
      <c r="D348" s="66"/>
      <c r="E348" s="66"/>
      <c r="F348" s="65"/>
      <c r="G348" s="65"/>
      <c r="H348" s="65" t="str">
        <f t="shared" si="12"/>
        <v/>
      </c>
      <c r="I348" s="65"/>
      <c r="J348" s="61" t="str">
        <f t="shared" si="11"/>
        <v/>
      </c>
    </row>
    <row r="349" spans="2:10" x14ac:dyDescent="0.4">
      <c r="B349" s="64"/>
      <c r="C349" s="66"/>
      <c r="D349" s="66"/>
      <c r="E349" s="66"/>
      <c r="F349" s="65"/>
      <c r="G349" s="65"/>
      <c r="H349" s="65" t="str">
        <f t="shared" si="12"/>
        <v/>
      </c>
      <c r="I349" s="65"/>
      <c r="J349" s="61" t="str">
        <f t="shared" si="11"/>
        <v/>
      </c>
    </row>
    <row r="350" spans="2:10" x14ac:dyDescent="0.4">
      <c r="B350" s="64"/>
      <c r="C350" s="66"/>
      <c r="D350" s="66"/>
      <c r="E350" s="66"/>
      <c r="F350" s="65"/>
      <c r="G350" s="65"/>
      <c r="H350" s="65" t="str">
        <f t="shared" si="12"/>
        <v/>
      </c>
      <c r="I350" s="65"/>
      <c r="J350" s="61" t="str">
        <f t="shared" si="11"/>
        <v/>
      </c>
    </row>
    <row r="351" spans="2:10" x14ac:dyDescent="0.4">
      <c r="B351" s="64"/>
      <c r="C351" s="66"/>
      <c r="D351" s="66"/>
      <c r="E351" s="66"/>
      <c r="F351" s="65"/>
      <c r="G351" s="65"/>
      <c r="H351" s="65" t="str">
        <f t="shared" si="12"/>
        <v/>
      </c>
      <c r="I351" s="65"/>
      <c r="J351" s="61" t="str">
        <f t="shared" si="11"/>
        <v/>
      </c>
    </row>
    <row r="352" spans="2:10" x14ac:dyDescent="0.4">
      <c r="B352" s="64"/>
      <c r="C352" s="66"/>
      <c r="D352" s="66"/>
      <c r="E352" s="66"/>
      <c r="F352" s="65"/>
      <c r="G352" s="65"/>
      <c r="H352" s="65" t="str">
        <f t="shared" si="12"/>
        <v/>
      </c>
      <c r="I352" s="65"/>
      <c r="J352" s="61" t="str">
        <f t="shared" si="11"/>
        <v/>
      </c>
    </row>
    <row r="353" spans="2:10" x14ac:dyDescent="0.4">
      <c r="B353" s="64"/>
      <c r="C353" s="66"/>
      <c r="D353" s="66"/>
      <c r="E353" s="66"/>
      <c r="F353" s="65"/>
      <c r="G353" s="65"/>
      <c r="H353" s="65" t="str">
        <f t="shared" si="12"/>
        <v/>
      </c>
      <c r="I353" s="65"/>
      <c r="J353" s="61" t="str">
        <f t="shared" si="11"/>
        <v/>
      </c>
    </row>
    <row r="354" spans="2:10" x14ac:dyDescent="0.4">
      <c r="B354" s="64"/>
      <c r="C354" s="66"/>
      <c r="D354" s="66"/>
      <c r="E354" s="66"/>
      <c r="F354" s="65"/>
      <c r="G354" s="65"/>
      <c r="H354" s="65" t="str">
        <f t="shared" si="12"/>
        <v/>
      </c>
      <c r="I354" s="65"/>
      <c r="J354" s="61" t="str">
        <f t="shared" si="11"/>
        <v/>
      </c>
    </row>
    <row r="355" spans="2:10" x14ac:dyDescent="0.4">
      <c r="B355" s="64"/>
      <c r="C355" s="66"/>
      <c r="D355" s="66"/>
      <c r="E355" s="66"/>
      <c r="F355" s="65"/>
      <c r="G355" s="65"/>
      <c r="H355" s="65" t="str">
        <f t="shared" si="12"/>
        <v/>
      </c>
      <c r="I355" s="65"/>
      <c r="J355" s="61" t="str">
        <f t="shared" si="11"/>
        <v/>
      </c>
    </row>
    <row r="356" spans="2:10" x14ac:dyDescent="0.4">
      <c r="B356" s="64"/>
      <c r="C356" s="66"/>
      <c r="D356" s="66"/>
      <c r="E356" s="66"/>
      <c r="F356" s="65"/>
      <c r="G356" s="65"/>
      <c r="H356" s="65" t="str">
        <f t="shared" si="12"/>
        <v/>
      </c>
      <c r="I356" s="65"/>
      <c r="J356" s="61" t="str">
        <f t="shared" si="11"/>
        <v/>
      </c>
    </row>
    <row r="357" spans="2:10" x14ac:dyDescent="0.4">
      <c r="B357" s="64"/>
      <c r="C357" s="66"/>
      <c r="D357" s="66"/>
      <c r="E357" s="66"/>
      <c r="F357" s="65"/>
      <c r="G357" s="65"/>
      <c r="H357" s="65" t="str">
        <f t="shared" si="12"/>
        <v/>
      </c>
      <c r="I357" s="65"/>
      <c r="J357" s="61" t="str">
        <f t="shared" si="11"/>
        <v/>
      </c>
    </row>
    <row r="358" spans="2:10" x14ac:dyDescent="0.4">
      <c r="B358" s="64"/>
      <c r="C358" s="66"/>
      <c r="D358" s="66"/>
      <c r="E358" s="66"/>
      <c r="F358" s="65"/>
      <c r="G358" s="65"/>
      <c r="H358" s="65" t="str">
        <f t="shared" si="12"/>
        <v/>
      </c>
      <c r="I358" s="65"/>
      <c r="J358" s="61" t="str">
        <f t="shared" si="11"/>
        <v/>
      </c>
    </row>
    <row r="359" spans="2:10" x14ac:dyDescent="0.4">
      <c r="B359" s="64"/>
      <c r="C359" s="66"/>
      <c r="D359" s="66"/>
      <c r="E359" s="66"/>
      <c r="F359" s="65"/>
      <c r="G359" s="65"/>
      <c r="H359" s="65" t="str">
        <f t="shared" si="12"/>
        <v/>
      </c>
      <c r="I359" s="65"/>
      <c r="J359" s="61" t="str">
        <f t="shared" si="11"/>
        <v/>
      </c>
    </row>
    <row r="360" spans="2:10" x14ac:dyDescent="0.4">
      <c r="B360" s="64"/>
      <c r="C360" s="66"/>
      <c r="D360" s="66"/>
      <c r="E360" s="66"/>
      <c r="F360" s="65"/>
      <c r="G360" s="65"/>
      <c r="H360" s="65" t="str">
        <f t="shared" si="12"/>
        <v/>
      </c>
      <c r="I360" s="65"/>
      <c r="J360" s="61" t="str">
        <f t="shared" si="11"/>
        <v/>
      </c>
    </row>
    <row r="361" spans="2:10" x14ac:dyDescent="0.4">
      <c r="B361" s="64"/>
      <c r="C361" s="66"/>
      <c r="D361" s="66"/>
      <c r="E361" s="66"/>
      <c r="F361" s="65"/>
      <c r="G361" s="65"/>
      <c r="H361" s="65" t="str">
        <f t="shared" si="12"/>
        <v/>
      </c>
      <c r="I361" s="65"/>
      <c r="J361" s="61" t="str">
        <f t="shared" si="11"/>
        <v/>
      </c>
    </row>
    <row r="362" spans="2:10" x14ac:dyDescent="0.4">
      <c r="B362" s="64"/>
      <c r="C362" s="66"/>
      <c r="D362" s="66"/>
      <c r="E362" s="66"/>
      <c r="F362" s="65"/>
      <c r="G362" s="65"/>
      <c r="H362" s="65" t="str">
        <f t="shared" si="12"/>
        <v/>
      </c>
      <c r="I362" s="65"/>
      <c r="J362" s="61" t="str">
        <f t="shared" si="11"/>
        <v/>
      </c>
    </row>
    <row r="363" spans="2:10" x14ac:dyDescent="0.4">
      <c r="B363" s="64"/>
      <c r="C363" s="66"/>
      <c r="D363" s="66"/>
      <c r="E363" s="66"/>
      <c r="F363" s="65"/>
      <c r="G363" s="65"/>
      <c r="H363" s="65" t="str">
        <f t="shared" si="12"/>
        <v/>
      </c>
      <c r="I363" s="65"/>
      <c r="J363" s="61" t="str">
        <f t="shared" si="11"/>
        <v/>
      </c>
    </row>
    <row r="364" spans="2:10" x14ac:dyDescent="0.4">
      <c r="B364" s="64"/>
      <c r="C364" s="66"/>
      <c r="D364" s="66"/>
      <c r="E364" s="66"/>
      <c r="F364" s="65"/>
      <c r="G364" s="65"/>
      <c r="H364" s="65" t="str">
        <f t="shared" si="12"/>
        <v/>
      </c>
      <c r="I364" s="65"/>
      <c r="J364" s="61" t="str">
        <f t="shared" si="11"/>
        <v/>
      </c>
    </row>
    <row r="365" spans="2:10" x14ac:dyDescent="0.4">
      <c r="B365" s="64"/>
      <c r="C365" s="66"/>
      <c r="D365" s="66"/>
      <c r="E365" s="66"/>
      <c r="F365" s="65"/>
      <c r="G365" s="65"/>
      <c r="H365" s="65" t="str">
        <f t="shared" si="12"/>
        <v/>
      </c>
      <c r="I365" s="65"/>
      <c r="J365" s="61" t="str">
        <f t="shared" si="11"/>
        <v/>
      </c>
    </row>
    <row r="366" spans="2:10" x14ac:dyDescent="0.4">
      <c r="B366" s="64"/>
      <c r="C366" s="66"/>
      <c r="D366" s="66"/>
      <c r="E366" s="66"/>
      <c r="F366" s="65"/>
      <c r="G366" s="65"/>
      <c r="H366" s="65" t="str">
        <f t="shared" si="12"/>
        <v/>
      </c>
      <c r="I366" s="65"/>
      <c r="J366" s="61" t="str">
        <f t="shared" si="11"/>
        <v/>
      </c>
    </row>
    <row r="367" spans="2:10" x14ac:dyDescent="0.4">
      <c r="B367" s="64"/>
      <c r="C367" s="66"/>
      <c r="D367" s="66"/>
      <c r="E367" s="66"/>
      <c r="F367" s="65"/>
      <c r="G367" s="65"/>
      <c r="H367" s="65" t="str">
        <f t="shared" si="12"/>
        <v/>
      </c>
      <c r="I367" s="65"/>
      <c r="J367" s="61" t="str">
        <f t="shared" si="11"/>
        <v/>
      </c>
    </row>
    <row r="368" spans="2:10" x14ac:dyDescent="0.4">
      <c r="B368" s="64"/>
      <c r="C368" s="66"/>
      <c r="D368" s="66"/>
      <c r="E368" s="66"/>
      <c r="F368" s="65"/>
      <c r="G368" s="65"/>
      <c r="H368" s="65" t="str">
        <f t="shared" si="12"/>
        <v/>
      </c>
      <c r="I368" s="65"/>
      <c r="J368" s="61" t="str">
        <f t="shared" si="11"/>
        <v/>
      </c>
    </row>
    <row r="369" spans="2:10" x14ac:dyDescent="0.4">
      <c r="B369" s="64"/>
      <c r="C369" s="66"/>
      <c r="D369" s="66"/>
      <c r="E369" s="66"/>
      <c r="F369" s="65"/>
      <c r="G369" s="65"/>
      <c r="H369" s="65" t="str">
        <f t="shared" si="12"/>
        <v/>
      </c>
      <c r="I369" s="65"/>
      <c r="J369" s="61" t="str">
        <f t="shared" si="11"/>
        <v/>
      </c>
    </row>
    <row r="370" spans="2:10" x14ac:dyDescent="0.4">
      <c r="B370" s="64"/>
      <c r="C370" s="66"/>
      <c r="D370" s="66"/>
      <c r="E370" s="66"/>
      <c r="F370" s="65"/>
      <c r="G370" s="65"/>
      <c r="H370" s="65" t="str">
        <f t="shared" si="12"/>
        <v/>
      </c>
      <c r="I370" s="65"/>
      <c r="J370" s="61" t="str">
        <f t="shared" si="11"/>
        <v/>
      </c>
    </row>
    <row r="371" spans="2:10" x14ac:dyDescent="0.4">
      <c r="B371" s="64"/>
      <c r="C371" s="66"/>
      <c r="D371" s="66"/>
      <c r="E371" s="66"/>
      <c r="F371" s="65"/>
      <c r="G371" s="65"/>
      <c r="H371" s="65" t="str">
        <f t="shared" si="12"/>
        <v/>
      </c>
      <c r="I371" s="65"/>
      <c r="J371" s="61" t="str">
        <f t="shared" si="11"/>
        <v/>
      </c>
    </row>
    <row r="372" spans="2:10" x14ac:dyDescent="0.4">
      <c r="B372" s="64"/>
      <c r="C372" s="66"/>
      <c r="D372" s="66"/>
      <c r="E372" s="66"/>
      <c r="F372" s="65"/>
      <c r="G372" s="65"/>
      <c r="H372" s="65" t="str">
        <f t="shared" si="12"/>
        <v/>
      </c>
      <c r="I372" s="65"/>
      <c r="J372" s="61" t="str">
        <f t="shared" si="11"/>
        <v/>
      </c>
    </row>
    <row r="373" spans="2:10" x14ac:dyDescent="0.4">
      <c r="B373" s="64"/>
      <c r="C373" s="66"/>
      <c r="D373" s="66"/>
      <c r="E373" s="66"/>
      <c r="F373" s="65"/>
      <c r="G373" s="65"/>
      <c r="H373" s="65" t="str">
        <f t="shared" si="12"/>
        <v/>
      </c>
      <c r="I373" s="65"/>
      <c r="J373" s="61" t="str">
        <f t="shared" si="11"/>
        <v/>
      </c>
    </row>
    <row r="374" spans="2:10" x14ac:dyDescent="0.4">
      <c r="B374" s="64"/>
      <c r="C374" s="66"/>
      <c r="D374" s="66"/>
      <c r="E374" s="66"/>
      <c r="F374" s="65"/>
      <c r="G374" s="65"/>
      <c r="H374" s="65" t="str">
        <f t="shared" si="12"/>
        <v/>
      </c>
      <c r="I374" s="65"/>
      <c r="J374" s="61" t="str">
        <f t="shared" si="11"/>
        <v/>
      </c>
    </row>
    <row r="375" spans="2:10" x14ac:dyDescent="0.4">
      <c r="B375" s="64"/>
      <c r="C375" s="66"/>
      <c r="D375" s="66"/>
      <c r="E375" s="66"/>
      <c r="F375" s="65"/>
      <c r="G375" s="65"/>
      <c r="H375" s="65" t="str">
        <f t="shared" si="12"/>
        <v/>
      </c>
      <c r="I375" s="65"/>
      <c r="J375" s="61" t="str">
        <f t="shared" si="11"/>
        <v/>
      </c>
    </row>
    <row r="376" spans="2:10" x14ac:dyDescent="0.4">
      <c r="B376" s="64"/>
      <c r="C376" s="66"/>
      <c r="D376" s="66"/>
      <c r="E376" s="66"/>
      <c r="F376" s="65"/>
      <c r="G376" s="65"/>
      <c r="H376" s="65" t="str">
        <f t="shared" si="12"/>
        <v/>
      </c>
      <c r="I376" s="65"/>
      <c r="J376" s="61" t="str">
        <f t="shared" si="11"/>
        <v/>
      </c>
    </row>
    <row r="377" spans="2:10" x14ac:dyDescent="0.4">
      <c r="B377" s="64"/>
      <c r="C377" s="66"/>
      <c r="D377" s="66"/>
      <c r="E377" s="66"/>
      <c r="F377" s="65"/>
      <c r="G377" s="65"/>
      <c r="H377" s="65" t="str">
        <f t="shared" si="12"/>
        <v/>
      </c>
      <c r="I377" s="65"/>
      <c r="J377" s="61" t="str">
        <f t="shared" si="11"/>
        <v/>
      </c>
    </row>
    <row r="378" spans="2:10" x14ac:dyDescent="0.4">
      <c r="B378" s="64"/>
      <c r="C378" s="66"/>
      <c r="D378" s="66"/>
      <c r="E378" s="66"/>
      <c r="F378" s="65"/>
      <c r="G378" s="65"/>
      <c r="H378" s="65" t="str">
        <f t="shared" si="12"/>
        <v/>
      </c>
      <c r="I378" s="65"/>
      <c r="J378" s="61" t="str">
        <f t="shared" si="11"/>
        <v/>
      </c>
    </row>
    <row r="379" spans="2:10" x14ac:dyDescent="0.4">
      <c r="B379" s="64"/>
      <c r="C379" s="66"/>
      <c r="D379" s="66"/>
      <c r="E379" s="66"/>
      <c r="F379" s="65"/>
      <c r="G379" s="65"/>
      <c r="H379" s="65" t="str">
        <f t="shared" si="12"/>
        <v/>
      </c>
      <c r="I379" s="65"/>
      <c r="J379" s="61" t="str">
        <f t="shared" si="11"/>
        <v/>
      </c>
    </row>
    <row r="380" spans="2:10" x14ac:dyDescent="0.4">
      <c r="B380" s="64"/>
      <c r="C380" s="66"/>
      <c r="D380" s="66"/>
      <c r="E380" s="66"/>
      <c r="F380" s="65"/>
      <c r="G380" s="65"/>
      <c r="H380" s="65" t="str">
        <f t="shared" si="12"/>
        <v/>
      </c>
      <c r="I380" s="65"/>
      <c r="J380" s="61" t="str">
        <f t="shared" si="11"/>
        <v/>
      </c>
    </row>
    <row r="381" spans="2:10" x14ac:dyDescent="0.4">
      <c r="B381" s="64"/>
      <c r="C381" s="66"/>
      <c r="D381" s="66"/>
      <c r="E381" s="66"/>
      <c r="F381" s="65"/>
      <c r="G381" s="65"/>
      <c r="H381" s="65" t="str">
        <f t="shared" si="12"/>
        <v/>
      </c>
      <c r="I381" s="65"/>
      <c r="J381" s="61" t="str">
        <f t="shared" si="11"/>
        <v/>
      </c>
    </row>
    <row r="382" spans="2:10" x14ac:dyDescent="0.4">
      <c r="B382" s="64"/>
      <c r="C382" s="66"/>
      <c r="D382" s="66"/>
      <c r="E382" s="66"/>
      <c r="F382" s="65"/>
      <c r="G382" s="65"/>
      <c r="H382" s="65" t="str">
        <f t="shared" si="12"/>
        <v/>
      </c>
      <c r="I382" s="65"/>
      <c r="J382" s="61" t="str">
        <f t="shared" si="11"/>
        <v/>
      </c>
    </row>
    <row r="383" spans="2:10" x14ac:dyDescent="0.4">
      <c r="B383" s="64"/>
      <c r="C383" s="66"/>
      <c r="D383" s="66"/>
      <c r="E383" s="66"/>
      <c r="F383" s="65"/>
      <c r="G383" s="65"/>
      <c r="H383" s="65" t="str">
        <f t="shared" si="12"/>
        <v/>
      </c>
      <c r="I383" s="65"/>
      <c r="J383" s="61" t="str">
        <f t="shared" si="11"/>
        <v/>
      </c>
    </row>
    <row r="384" spans="2:10" x14ac:dyDescent="0.4">
      <c r="B384" s="64"/>
      <c r="C384" s="66"/>
      <c r="D384" s="66"/>
      <c r="E384" s="66"/>
      <c r="F384" s="65"/>
      <c r="G384" s="65"/>
      <c r="H384" s="65" t="str">
        <f t="shared" si="12"/>
        <v/>
      </c>
      <c r="I384" s="65"/>
      <c r="J384" s="61" t="str">
        <f t="shared" si="11"/>
        <v/>
      </c>
    </row>
    <row r="385" spans="2:10" x14ac:dyDescent="0.4">
      <c r="B385" s="64"/>
      <c r="C385" s="66"/>
      <c r="D385" s="66"/>
      <c r="E385" s="66"/>
      <c r="F385" s="65"/>
      <c r="G385" s="65"/>
      <c r="H385" s="65" t="str">
        <f t="shared" si="12"/>
        <v/>
      </c>
      <c r="I385" s="65"/>
      <c r="J385" s="61" t="str">
        <f t="shared" si="11"/>
        <v/>
      </c>
    </row>
    <row r="386" spans="2:10" x14ac:dyDescent="0.4">
      <c r="B386" s="64"/>
      <c r="C386" s="66"/>
      <c r="D386" s="66"/>
      <c r="E386" s="66"/>
      <c r="F386" s="65"/>
      <c r="G386" s="65"/>
      <c r="H386" s="65" t="str">
        <f t="shared" si="12"/>
        <v/>
      </c>
      <c r="I386" s="65"/>
      <c r="J386" s="61" t="str">
        <f t="shared" si="11"/>
        <v/>
      </c>
    </row>
    <row r="387" spans="2:10" x14ac:dyDescent="0.4">
      <c r="B387" s="64"/>
      <c r="C387" s="66"/>
      <c r="D387" s="66"/>
      <c r="E387" s="66"/>
      <c r="F387" s="65"/>
      <c r="G387" s="65"/>
      <c r="H387" s="65" t="str">
        <f t="shared" si="12"/>
        <v/>
      </c>
      <c r="I387" s="65"/>
      <c r="J387" s="61" t="str">
        <f t="shared" si="11"/>
        <v/>
      </c>
    </row>
    <row r="388" spans="2:10" x14ac:dyDescent="0.4">
      <c r="B388" s="64"/>
      <c r="C388" s="66"/>
      <c r="D388" s="66"/>
      <c r="E388" s="66"/>
      <c r="F388" s="65"/>
      <c r="G388" s="65"/>
      <c r="H388" s="65" t="str">
        <f t="shared" si="12"/>
        <v/>
      </c>
      <c r="I388" s="65"/>
      <c r="J388" s="61" t="str">
        <f t="shared" si="11"/>
        <v/>
      </c>
    </row>
    <row r="389" spans="2:10" x14ac:dyDescent="0.4">
      <c r="B389" s="64"/>
      <c r="C389" s="66"/>
      <c r="D389" s="66"/>
      <c r="E389" s="66"/>
      <c r="F389" s="65"/>
      <c r="G389" s="65"/>
      <c r="H389" s="65" t="str">
        <f t="shared" si="12"/>
        <v/>
      </c>
      <c r="I389" s="65"/>
      <c r="J389" s="61" t="str">
        <f t="shared" si="11"/>
        <v/>
      </c>
    </row>
    <row r="390" spans="2:10" x14ac:dyDescent="0.4">
      <c r="B390" s="64"/>
      <c r="C390" s="66"/>
      <c r="D390" s="66"/>
      <c r="E390" s="66"/>
      <c r="F390" s="65"/>
      <c r="G390" s="65"/>
      <c r="H390" s="65" t="str">
        <f t="shared" si="12"/>
        <v/>
      </c>
      <c r="I390" s="65"/>
      <c r="J390" s="61" t="str">
        <f t="shared" si="11"/>
        <v/>
      </c>
    </row>
    <row r="391" spans="2:10" x14ac:dyDescent="0.4">
      <c r="B391" s="64"/>
      <c r="C391" s="66"/>
      <c r="D391" s="66"/>
      <c r="E391" s="66"/>
      <c r="F391" s="65"/>
      <c r="G391" s="65"/>
      <c r="H391" s="65" t="str">
        <f t="shared" si="12"/>
        <v/>
      </c>
      <c r="I391" s="67"/>
      <c r="J391" s="61" t="str">
        <f t="shared" si="11"/>
        <v/>
      </c>
    </row>
    <row r="392" spans="2:10" x14ac:dyDescent="0.4">
      <c r="B392" s="64"/>
      <c r="C392" s="66"/>
      <c r="D392" s="66"/>
      <c r="E392" s="66"/>
      <c r="F392" s="65"/>
      <c r="G392" s="65"/>
      <c r="H392" s="65" t="str">
        <f t="shared" si="12"/>
        <v/>
      </c>
      <c r="I392" s="65"/>
      <c r="J392" s="61" t="str">
        <f t="shared" si="11"/>
        <v/>
      </c>
    </row>
    <row r="393" spans="2:10" x14ac:dyDescent="0.4">
      <c r="B393" s="64"/>
      <c r="C393" s="66"/>
      <c r="D393" s="66"/>
      <c r="E393" s="66"/>
      <c r="F393" s="65"/>
      <c r="G393" s="65"/>
      <c r="H393" s="65" t="str">
        <f t="shared" si="12"/>
        <v/>
      </c>
      <c r="I393" s="65"/>
    </row>
    <row r="394" spans="2:10" x14ac:dyDescent="0.4">
      <c r="B394" s="64"/>
      <c r="C394" s="66"/>
      <c r="D394" s="66"/>
      <c r="E394" s="66"/>
      <c r="F394" s="65"/>
      <c r="G394" s="65"/>
      <c r="H394" s="65" t="str">
        <f t="shared" si="12"/>
        <v/>
      </c>
      <c r="I394" s="65"/>
    </row>
    <row r="395" spans="2:10" x14ac:dyDescent="0.4">
      <c r="B395" s="64"/>
      <c r="C395" s="66"/>
      <c r="D395" s="66"/>
      <c r="E395" s="66"/>
      <c r="F395" s="65"/>
      <c r="G395" s="65"/>
      <c r="H395" s="65" t="str">
        <f t="shared" si="12"/>
        <v/>
      </c>
      <c r="I395" s="65"/>
    </row>
    <row r="396" spans="2:10" x14ac:dyDescent="0.4">
      <c r="B396" s="64"/>
      <c r="C396" s="66"/>
      <c r="D396" s="66"/>
      <c r="E396" s="66"/>
      <c r="F396" s="65"/>
      <c r="G396" s="65"/>
      <c r="H396" s="65" t="str">
        <f t="shared" si="12"/>
        <v/>
      </c>
      <c r="I396" s="65"/>
    </row>
    <row r="397" spans="2:10" x14ac:dyDescent="0.4">
      <c r="B397" s="64"/>
      <c r="C397" s="66"/>
      <c r="D397" s="66"/>
      <c r="E397" s="66"/>
      <c r="F397" s="65"/>
      <c r="G397" s="65"/>
      <c r="H397" s="65" t="str">
        <f t="shared" si="12"/>
        <v/>
      </c>
      <c r="I397" s="65"/>
    </row>
    <row r="398" spans="2:10" x14ac:dyDescent="0.4">
      <c r="B398" s="64"/>
      <c r="C398" s="66"/>
      <c r="D398" s="66"/>
      <c r="E398" s="66"/>
      <c r="F398" s="65"/>
      <c r="G398" s="65"/>
      <c r="H398" s="65" t="str">
        <f t="shared" si="12"/>
        <v/>
      </c>
      <c r="I398" s="65"/>
    </row>
    <row r="399" spans="2:10" x14ac:dyDescent="0.4">
      <c r="B399" s="64"/>
      <c r="C399" s="66"/>
      <c r="D399" s="66"/>
      <c r="E399" s="66"/>
      <c r="F399" s="65"/>
      <c r="G399" s="65"/>
      <c r="H399" s="65" t="str">
        <f t="shared" si="12"/>
        <v/>
      </c>
      <c r="I399" s="65"/>
    </row>
    <row r="400" spans="2:10" x14ac:dyDescent="0.4">
      <c r="B400" s="64"/>
      <c r="C400" s="66"/>
      <c r="D400" s="66"/>
      <c r="E400" s="66"/>
      <c r="F400" s="65"/>
      <c r="G400" s="65"/>
      <c r="H400" s="65" t="str">
        <f t="shared" si="12"/>
        <v/>
      </c>
      <c r="I400" s="65"/>
    </row>
    <row r="401" spans="2:10" s="8" customFormat="1" x14ac:dyDescent="0.4">
      <c r="B401" s="63"/>
      <c r="C401" s="12"/>
      <c r="D401" s="12"/>
      <c r="E401" s="12"/>
      <c r="F401" s="1"/>
      <c r="G401" s="1"/>
      <c r="H401" s="1"/>
      <c r="I401" s="1"/>
      <c r="J401" s="61"/>
    </row>
    <row r="402" spans="2:10" x14ac:dyDescent="0.4">
      <c r="B402" s="63"/>
    </row>
  </sheetData>
  <pageMargins left="0" right="0" top="0" bottom="0" header="0.31496062992125984" footer="0.31496062992125984"/>
  <pageSetup paperSize="9" scale="42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EffacerContenueFeuilBon">
                <anchor moveWithCells="1" sizeWithCells="1">
                  <from>
                    <xdr:col>15</xdr:col>
                    <xdr:colOff>289560</xdr:colOff>
                    <xdr:row>0</xdr:row>
                    <xdr:rowOff>7620</xdr:rowOff>
                  </from>
                  <to>
                    <xdr:col>17</xdr:col>
                    <xdr:colOff>632460</xdr:colOff>
                    <xdr:row>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FRM_saisie_de_bon">
                <anchor moveWithCells="1" sizeWithCells="1">
                  <from>
                    <xdr:col>11</xdr:col>
                    <xdr:colOff>716280</xdr:colOff>
                    <xdr:row>33</xdr:row>
                    <xdr:rowOff>0</xdr:rowOff>
                  </from>
                  <to>
                    <xdr:col>14</xdr:col>
                    <xdr:colOff>45720</xdr:colOff>
                    <xdr:row>35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Macro4">
                <anchor moveWithCells="1" sizeWithCells="1">
                  <from>
                    <xdr:col>15</xdr:col>
                    <xdr:colOff>396240</xdr:colOff>
                    <xdr:row>4</xdr:row>
                    <xdr:rowOff>0</xdr:rowOff>
                  </from>
                  <to>
                    <xdr:col>17</xdr:col>
                    <xdr:colOff>441960</xdr:colOff>
                    <xdr:row>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7" name="Button 10">
              <controlPr defaultSize="0" print="0" autoFill="0" autoPict="0" macro="[0]!ImpressionPDF">
                <anchor moveWithCells="1" sizeWithCells="1">
                  <from>
                    <xdr:col>11</xdr:col>
                    <xdr:colOff>91440</xdr:colOff>
                    <xdr:row>4</xdr:row>
                    <xdr:rowOff>190500</xdr:rowOff>
                  </from>
                  <to>
                    <xdr:col>13</xdr:col>
                    <xdr:colOff>167640</xdr:colOff>
                    <xdr:row>7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9441C9B2-3472-4D5A-B3C5-41F307D7DB6A}">
          <x14:formula1>
            <xm:f>Client!$C$5:$C$6</xm:f>
          </x14:formula1>
          <xm:sqref>B18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09736-5F36-4CDC-8D87-B18DD7181E61}">
  <sheetPr codeName="Feuil2"/>
  <dimension ref="A1:G6"/>
  <sheetViews>
    <sheetView workbookViewId="0">
      <selection activeCell="D9" sqref="D9"/>
    </sheetView>
  </sheetViews>
  <sheetFormatPr baseColWidth="10" defaultRowHeight="21" x14ac:dyDescent="0.3"/>
  <cols>
    <col min="1" max="2" width="11.5546875" style="20"/>
    <col min="3" max="3" width="20.109375" style="20" customWidth="1"/>
    <col min="4" max="5" width="26.77734375" style="20" customWidth="1"/>
    <col min="6" max="6" width="54.6640625" style="20" customWidth="1"/>
    <col min="7" max="7" width="31.44140625" style="20" customWidth="1"/>
    <col min="8" max="8" width="11.5546875" style="20"/>
    <col min="9" max="9" width="21.88671875" style="20" bestFit="1" customWidth="1"/>
    <col min="10" max="10" width="11.5546875" style="20"/>
    <col min="11" max="11" width="20.44140625" style="20" bestFit="1" customWidth="1"/>
    <col min="12" max="16384" width="11.5546875" style="20"/>
  </cols>
  <sheetData>
    <row r="1" spans="1:7" x14ac:dyDescent="0.3">
      <c r="A1" s="20">
        <v>3</v>
      </c>
    </row>
    <row r="4" spans="1:7" x14ac:dyDescent="0.3">
      <c r="B4" s="20" t="s">
        <v>9</v>
      </c>
      <c r="C4" s="20" t="s">
        <v>23</v>
      </c>
      <c r="D4" s="20" t="s">
        <v>24</v>
      </c>
      <c r="E4" s="20" t="s">
        <v>39</v>
      </c>
      <c r="F4" s="20" t="s">
        <v>25</v>
      </c>
      <c r="G4" s="20" t="s">
        <v>26</v>
      </c>
    </row>
    <row r="5" spans="1:7" ht="42" x14ac:dyDescent="0.3">
      <c r="B5" s="20">
        <f>Tableau2[[#This Row],[Ligne]]-4</f>
        <v>1</v>
      </c>
      <c r="C5" s="20" t="s">
        <v>27</v>
      </c>
      <c r="D5" s="21" t="s">
        <v>31</v>
      </c>
      <c r="E5" s="21">
        <v>29170</v>
      </c>
      <c r="F5" s="22" t="s">
        <v>28</v>
      </c>
      <c r="G5" s="20">
        <f>ROW()</f>
        <v>5</v>
      </c>
    </row>
    <row r="6" spans="1:7" x14ac:dyDescent="0.3">
      <c r="B6" s="20">
        <f>Tableau2[[#This Row],[Ligne]]-4</f>
        <v>2</v>
      </c>
      <c r="C6" s="20" t="s">
        <v>32</v>
      </c>
      <c r="D6" s="21" t="s">
        <v>33</v>
      </c>
      <c r="E6" s="21"/>
      <c r="F6" s="22"/>
      <c r="G6" s="20">
        <f>ROW()</f>
        <v>6</v>
      </c>
    </row>
  </sheetData>
  <phoneticPr fontId="2" type="noConversion"/>
  <hyperlinks>
    <hyperlink ref="F5" r:id="rId1" xr:uid="{F75381A1-970E-424F-8661-0B856F0D9FDE}"/>
  </hyperlinks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9057-2D38-4BE3-8A67-7BFDEEA4A6B3}">
  <sheetPr codeName="Feuil5"/>
  <dimension ref="A2:G2"/>
  <sheetViews>
    <sheetView workbookViewId="0">
      <selection activeCell="I19" sqref="I19"/>
    </sheetView>
  </sheetViews>
  <sheetFormatPr baseColWidth="10" defaultRowHeight="14.4" x14ac:dyDescent="0.3"/>
  <cols>
    <col min="1" max="1" width="11.5546875" customWidth="1"/>
    <col min="4" max="4" width="13.88671875" bestFit="1" customWidth="1"/>
    <col min="5" max="5" width="17.21875" customWidth="1"/>
    <col min="6" max="6" width="16.6640625" customWidth="1"/>
    <col min="7" max="7" width="14.109375" customWidth="1"/>
  </cols>
  <sheetData>
    <row r="2" spans="1:7" x14ac:dyDescent="0.3">
      <c r="A2" t="s">
        <v>268</v>
      </c>
      <c r="B2" t="s">
        <v>265</v>
      </c>
      <c r="C2" t="s">
        <v>266</v>
      </c>
      <c r="D2" t="s">
        <v>262</v>
      </c>
      <c r="E2" t="s">
        <v>264</v>
      </c>
      <c r="F2" t="s">
        <v>263</v>
      </c>
      <c r="G2" t="s">
        <v>267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Bd</vt:lpstr>
      <vt:lpstr>Bon</vt:lpstr>
      <vt:lpstr>Bon à Imprimer</vt:lpstr>
      <vt:lpstr>Client</vt:lpstr>
      <vt:lpstr>Archive</vt:lpstr>
      <vt:lpstr>Bd!Criteres</vt:lpstr>
      <vt:lpstr>Bd!Extraire</vt:lpstr>
      <vt:lpstr>'Bon à Imprimer'!Zone_d_impression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naud</dc:creator>
  <cp:lastModifiedBy>clément naud</cp:lastModifiedBy>
  <cp:lastPrinted>2021-10-05T09:21:06Z</cp:lastPrinted>
  <dcterms:created xsi:type="dcterms:W3CDTF">2015-06-05T18:19:34Z</dcterms:created>
  <dcterms:modified xsi:type="dcterms:W3CDTF">2021-10-05T13:29:24Z</dcterms:modified>
</cp:coreProperties>
</file>