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EE\Bureau\"/>
    </mc:Choice>
  </mc:AlternateContent>
  <bookViews>
    <workbookView xWindow="-105" yWindow="-105" windowWidth="23250" windowHeight="12570"/>
  </bookViews>
  <sheets>
    <sheet name="Calculs" sheetId="1" r:id="rId1"/>
    <sheet name="Récap" sheetId="2" r:id="rId2"/>
    <sheet name="Graphs" sheetId="3" r:id="rId3"/>
  </sheets>
  <definedNames>
    <definedName name="_xlnm._FilterDatabase" localSheetId="0" hidden="1">Calculs!#REF!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3" i="2"/>
  <c r="E5" i="2"/>
  <c r="B50" i="2"/>
  <c r="B54" i="2"/>
  <c r="B53" i="2"/>
  <c r="B51" i="2"/>
  <c r="B49" i="2"/>
  <c r="B47" i="2"/>
  <c r="B48" i="2"/>
  <c r="B46" i="2"/>
  <c r="B45" i="2"/>
  <c r="B40" i="2"/>
  <c r="B39" i="2"/>
  <c r="B38" i="2"/>
  <c r="B36" i="2"/>
  <c r="B37" i="2"/>
  <c r="B35" i="2"/>
  <c r="B33" i="2"/>
  <c r="B34" i="2"/>
  <c r="B9" i="2"/>
  <c r="C16" i="2" l="1"/>
  <c r="B16" i="2" s="1"/>
  <c r="C10" i="2"/>
  <c r="B10" i="2" s="1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C9" i="2"/>
  <c r="C11" i="2"/>
  <c r="B11" i="2" s="1"/>
  <c r="C12" i="2"/>
  <c r="B12" i="2" s="1"/>
  <c r="C13" i="2"/>
  <c r="B13" i="2" s="1"/>
  <c r="C14" i="2"/>
  <c r="B14" i="2" s="1"/>
  <c r="C15" i="2"/>
  <c r="B15" i="2" s="1"/>
  <c r="C17" i="2"/>
  <c r="B17" i="2" s="1"/>
  <c r="C18" i="2"/>
  <c r="B18" i="2" s="1"/>
  <c r="C19" i="2"/>
  <c r="B19" i="2" s="1"/>
  <c r="C20" i="2"/>
  <c r="B20" i="2" s="1"/>
  <c r="C21" i="2"/>
  <c r="B21" i="2" s="1"/>
  <c r="C22" i="2"/>
  <c r="B22" i="2" s="1"/>
  <c r="C23" i="2"/>
  <c r="C24" i="2"/>
  <c r="B24" i="2" s="1"/>
  <c r="C25" i="2"/>
  <c r="B25" i="2" s="1"/>
  <c r="C26" i="2"/>
  <c r="B26" i="2" s="1"/>
  <c r="C27" i="2"/>
  <c r="B27" i="2" s="1"/>
  <c r="C28" i="2"/>
  <c r="B28" i="2" s="1"/>
  <c r="C29" i="2"/>
  <c r="B29" i="2" s="1"/>
  <c r="C30" i="2"/>
  <c r="B30" i="2" s="1"/>
  <c r="C31" i="2"/>
  <c r="B31" i="2" s="1"/>
  <c r="C32" i="2"/>
  <c r="B32" i="2" s="1"/>
  <c r="C33" i="2"/>
  <c r="C34" i="2"/>
  <c r="C35" i="2"/>
  <c r="C36" i="2"/>
  <c r="C37" i="2"/>
  <c r="C38" i="2"/>
  <c r="C39" i="2"/>
  <c r="C40" i="2"/>
  <c r="C52" i="2"/>
  <c r="C53" i="2"/>
  <c r="C54" i="2"/>
  <c r="C55" i="2"/>
  <c r="B55" i="2" s="1"/>
  <c r="C56" i="2"/>
  <c r="B56" i="2" s="1"/>
  <c r="C57" i="2"/>
  <c r="C58" i="2"/>
  <c r="B58" i="2" s="1"/>
  <c r="C59" i="2"/>
  <c r="B59" i="2" s="1"/>
  <c r="C60" i="2"/>
  <c r="B60" i="2" s="1"/>
  <c r="C41" i="2"/>
  <c r="C42" i="2"/>
  <c r="B42" i="2" s="1"/>
  <c r="C43" i="2"/>
  <c r="B43" i="2" s="1"/>
  <c r="C44" i="2"/>
  <c r="B44" i="2" s="1"/>
  <c r="C45" i="2"/>
  <c r="C46" i="2"/>
  <c r="C47" i="2"/>
  <c r="C48" i="2"/>
  <c r="C49" i="2"/>
  <c r="C50" i="2"/>
  <c r="C51" i="2"/>
  <c r="C8" i="2"/>
  <c r="C4" i="2" l="1"/>
  <c r="C5" i="2"/>
  <c r="C3" i="2"/>
</calcChain>
</file>

<file path=xl/sharedStrings.xml><?xml version="1.0" encoding="utf-8"?>
<sst xmlns="http://schemas.openxmlformats.org/spreadsheetml/2006/main" count="221" uniqueCount="108">
  <si>
    <t>Boissons</t>
  </si>
  <si>
    <t>Orangina</t>
  </si>
  <si>
    <t>Coca</t>
  </si>
  <si>
    <t>Perrier</t>
  </si>
  <si>
    <t>Thé</t>
  </si>
  <si>
    <t>Glaces</t>
  </si>
  <si>
    <t>Crêpes</t>
  </si>
  <si>
    <t>Snack</t>
  </si>
  <si>
    <t>Parasol</t>
  </si>
  <si>
    <t>Parc</t>
  </si>
  <si>
    <t>Catégories</t>
  </si>
  <si>
    <t>produits</t>
  </si>
  <si>
    <t>Eau 1/2 L</t>
  </si>
  <si>
    <t>Eau Pétillante</t>
  </si>
  <si>
    <t>Eau citronée</t>
  </si>
  <si>
    <t>Coca 0</t>
  </si>
  <si>
    <t>Oasis</t>
  </si>
  <si>
    <t>J 1</t>
  </si>
  <si>
    <t>J 2</t>
  </si>
  <si>
    <t>J 3</t>
  </si>
  <si>
    <t>J 4</t>
  </si>
  <si>
    <t>J 5</t>
  </si>
  <si>
    <t>J 6</t>
  </si>
  <si>
    <t>J 7</t>
  </si>
  <si>
    <t>J 8</t>
  </si>
  <si>
    <t>J 9</t>
  </si>
  <si>
    <t>J 10</t>
  </si>
  <si>
    <t>J 11</t>
  </si>
  <si>
    <t>J 12</t>
  </si>
  <si>
    <t>J 13</t>
  </si>
  <si>
    <t>J 14</t>
  </si>
  <si>
    <t>J 15</t>
  </si>
  <si>
    <t>J 16</t>
  </si>
  <si>
    <t>J 17</t>
  </si>
  <si>
    <t>J 18</t>
  </si>
  <si>
    <t>J 19</t>
  </si>
  <si>
    <t>J 20</t>
  </si>
  <si>
    <t>J 21</t>
  </si>
  <si>
    <t>J 22</t>
  </si>
  <si>
    <t>J 23</t>
  </si>
  <si>
    <t>J 24</t>
  </si>
  <si>
    <t>J 25</t>
  </si>
  <si>
    <t>J 26</t>
  </si>
  <si>
    <t>J 27</t>
  </si>
  <si>
    <t>J 28</t>
  </si>
  <si>
    <t>J 29</t>
  </si>
  <si>
    <t>J 30</t>
  </si>
  <si>
    <t>Total Nb</t>
  </si>
  <si>
    <t xml:space="preserve"> Total €</t>
  </si>
  <si>
    <t>Magnum Classic</t>
  </si>
  <si>
    <t>Magnum Double chocolat</t>
  </si>
  <si>
    <t>Magnum Chocolat blanc</t>
  </si>
  <si>
    <t>Magnum caramel</t>
  </si>
  <si>
    <t>Magnum double caramel</t>
  </si>
  <si>
    <t>Magnum amande</t>
  </si>
  <si>
    <t>Magnum amande caramel</t>
  </si>
  <si>
    <t>Magnum Billion</t>
  </si>
  <si>
    <t>Solero Exotic</t>
  </si>
  <si>
    <t>Solero citron</t>
  </si>
  <si>
    <t>Solero Fruits rouges</t>
  </si>
  <si>
    <t>Twister</t>
  </si>
  <si>
    <t>Push Up Haribo</t>
  </si>
  <si>
    <t>Cornetto chocolat</t>
  </si>
  <si>
    <t>Cornetto Vanille</t>
  </si>
  <si>
    <t>Reine des Neiges</t>
  </si>
  <si>
    <t>Spiderman</t>
  </si>
  <si>
    <t>1/2 Heure</t>
  </si>
  <si>
    <t>1 Heure</t>
  </si>
  <si>
    <t>Dimanche</t>
  </si>
  <si>
    <t>1 euro</t>
  </si>
  <si>
    <t>Parasols</t>
  </si>
  <si>
    <t>Après-midi</t>
  </si>
  <si>
    <t>Siège</t>
  </si>
  <si>
    <t>Crêpe sucre</t>
  </si>
  <si>
    <t>Crêpe beurre salé</t>
  </si>
  <si>
    <t>Crêpe beurre sucre</t>
  </si>
  <si>
    <t>Crêpe citron sucre</t>
  </si>
  <si>
    <t>Crêpe Nutella</t>
  </si>
  <si>
    <t>Crêpe caramel</t>
  </si>
  <si>
    <t>Galette complète</t>
  </si>
  <si>
    <t>Galette deux ingrédients</t>
  </si>
  <si>
    <t>Galette végétarienne</t>
  </si>
  <si>
    <t>Café</t>
  </si>
  <si>
    <t>Capuccino</t>
  </si>
  <si>
    <t>Chocolat chaud</t>
  </si>
  <si>
    <t>Schweppes agrumes</t>
  </si>
  <si>
    <t>Cellule non vide</t>
  </si>
  <si>
    <t>000133,2021-09-26-15-18,Eau_Pétillante,Boissons,1.5</t>
  </si>
  <si>
    <t>000133,2021-09-26-15-18,Orangina,Boissons,2</t>
  </si>
  <si>
    <t>000133,2021-09-26-15-18,Coca,Boissons,2</t>
  </si>
  <si>
    <t>000133,2021-09-26-15-18,Perrier,Boissons,2</t>
  </si>
  <si>
    <t>000133,2021-09-26-15-18,Thé,Boissons,1.5</t>
  </si>
  <si>
    <t>000133,2021-09-26-15-18,Eau 1L,Boissons,2</t>
  </si>
  <si>
    <t>000133,2021-09-26-15-18,Coca_0,Boissons,2</t>
  </si>
  <si>
    <t>000133,2021-09-26-15-18,Magnum_Chocolat_Blanc,Glaces,3</t>
  </si>
  <si>
    <t>000133,2021-09-26-15-18,Solero_Exotic,Glaces,2.8</t>
  </si>
  <si>
    <t>000133,2021-09-26-15-18,Magnum_Caramel_Amande,Glaces,3</t>
  </si>
  <si>
    <t>000133,2021-09-26-15-18,Magnum_Double_Caramel,Glaces,3</t>
  </si>
  <si>
    <t>000133,2021-09-26-15-18,Solero_Citron,Glaces,2.8</t>
  </si>
  <si>
    <t>000133,2021-09-26-15-18,Crêpe_Nutella,Crêpes,3</t>
  </si>
  <si>
    <t>000133,2021-09-26-15-18,1/2_Heure,Crêpes,5</t>
  </si>
  <si>
    <t>000133,2021-09-26-15-18,Après_midi,Crêpes,10</t>
  </si>
  <si>
    <t>000133,2021-09-26-15-18,Glace_suivante,Glaces,3</t>
  </si>
  <si>
    <t>000133,2021-09-26-15-18,Magnum_Amande,Glaces,3</t>
  </si>
  <si>
    <t>Pour les tests</t>
  </si>
  <si>
    <t>Eau 1L</t>
  </si>
  <si>
    <t>Crêpe beurre sucre citron</t>
  </si>
  <si>
    <t>Journée Parasol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</si>
</sst>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rgb="FF222222"/>
      <name val="Roboto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6" fontId="0" fillId="0" borderId="0" xfId="0" applyNumberFormat="1"/>
    <xf numFmtId="0" fontId="4" fillId="0" borderId="0" xfId="0" applyFont="1"/>
    <xf numFmtId="0" fontId="0" fillId="2" borderId="0" xfId="0" applyFill="1"/>
    <xf numFmtId="0" fontId="5" fillId="0" borderId="0" xfId="0" applyFont="1"/>
    <xf numFmtId="164" fontId="0" fillId="0" borderId="0" xfId="0" applyNumberFormat="1"/>
    <xf numFmtId="0" fontId="0" fillId="0" borderId="0" xfId="0" applyFill="1"/>
    <xf numFmtId="7" fontId="0" fillId="0" borderId="0" xfId="0" applyNumberFormat="1" applyFill="1"/>
    <xf numFmtId="44" fontId="0" fillId="0" borderId="0" xfId="1" applyFont="1"/>
    <xf numFmtId="44" fontId="0" fillId="0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137160</xdr:colOff>
      <xdr:row>0</xdr:row>
      <xdr:rowOff>121920</xdr:rowOff>
    </xdr:from>
    <xdr:to>
      <xdr:col>13</xdr:col>
      <xdr:colOff>472440</xdr:colOff>
      <xdr:row>3</xdr:row>
      <xdr:rowOff>152400</xdr:rowOff>
    </xdr:to>
    <xdr:sp macro="[0]!MiseEn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5A24911E-E964-49A2-B154-BBCE44AA51DE}"/>
            </a:ext>
          </a:extLst>
        </xdr:cNvPr>
        <xdr:cNvSpPr/>
      </xdr:nvSpPr>
      <xdr:spPr>
        <a:xfrm>
          <a:off x="7360920" y="121920"/>
          <a:ext cx="2712720" cy="624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Convertir en</a:t>
          </a:r>
          <a:r>
            <a:rPr lang="fr-FR" sz="1400" baseline="0"/>
            <a:t> tableau</a:t>
          </a:r>
          <a:endParaRPr lang="fr-FR" sz="1400"/>
        </a:p>
      </xdr:txBody>
    </xdr:sp>
    <xdr:clientData/>
  </xdr:twoCellAnchor>
  <xdr:twoCellAnchor>
    <xdr:from>
      <xdr:col>10</xdr:col>
      <xdr:colOff>198120</xdr:colOff>
      <xdr:row>4</xdr:row>
      <xdr:rowOff>182880</xdr:rowOff>
    </xdr:from>
    <xdr:to>
      <xdr:col>13</xdr:col>
      <xdr:colOff>518160</xdr:colOff>
      <xdr:row>7</xdr:row>
      <xdr:rowOff>190500</xdr:rowOff>
    </xdr:to>
    <xdr:sp macro="[0]!MisEnChiff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BA32C01F-5F67-4A5C-8838-700980F7F784}"/>
            </a:ext>
          </a:extLst>
        </xdr:cNvPr>
        <xdr:cNvSpPr/>
      </xdr:nvSpPr>
      <xdr:spPr>
        <a:xfrm>
          <a:off x="7421880" y="975360"/>
          <a:ext cx="2697480" cy="6019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Mis en Chiffre et supprime _</a:t>
          </a:r>
        </a:p>
      </xdr:txBody>
    </xdr:sp>
    <xdr:clientData/>
  </xdr:twoCellAnchor>
  <xdr:twoCellAnchor>
    <xdr:from>
      <xdr:col>10</xdr:col>
      <xdr:colOff>251460</xdr:colOff>
      <xdr:row>9</xdr:row>
      <xdr:rowOff>0</xdr:rowOff>
    </xdr:from>
    <xdr:to>
      <xdr:col>13</xdr:col>
      <xdr:colOff>609600</xdr:colOff>
      <xdr:row>12</xdr:row>
      <xdr:rowOff>53340</xdr:rowOff>
    </xdr:to>
    <xdr:sp macro="[0]!MisEnFormeTablea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E3C164C2-A06A-47AA-A92E-286F62095948}"/>
            </a:ext>
          </a:extLst>
        </xdr:cNvPr>
        <xdr:cNvSpPr/>
      </xdr:nvSpPr>
      <xdr:spPr>
        <a:xfrm>
          <a:off x="10233660" y="1645920"/>
          <a:ext cx="2918460" cy="6019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Mise à jour des prix dans "Récap"</a:t>
          </a:r>
        </a:p>
      </xdr:txBody>
    </xdr:sp>
    <xdr:clientData/>
  </xdr:twoCellAnchor>
  <xdr:twoCellAnchor>
    <xdr:from>
      <xdr:col>10</xdr:col>
      <xdr:colOff>53340</xdr:colOff>
      <xdr:row>18</xdr:row>
      <xdr:rowOff>160020</xdr:rowOff>
    </xdr:from>
    <xdr:to>
      <xdr:col>14</xdr:col>
      <xdr:colOff>53340</xdr:colOff>
      <xdr:row>21</xdr:row>
      <xdr:rowOff>7620</xdr:rowOff>
    </xdr:to>
    <xdr:sp macro="" textlink="">
      <xdr:nvSpPr>
        <xdr:cNvPr id="6" name="Accolade fermante 5"/>
        <xdr:cNvSpPr/>
      </xdr:nvSpPr>
      <xdr:spPr>
        <a:xfrm rot="16200000">
          <a:off x="10949940" y="1943100"/>
          <a:ext cx="396240" cy="3413760"/>
        </a:xfrm>
        <a:prstGeom prst="rightBrac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2"/>
  <sheetViews>
    <sheetView tabSelected="1" workbookViewId="0">
      <selection activeCell="G18" sqref="G18"/>
    </sheetView>
  </sheetViews>
  <sheetFormatPr baseColWidth="10" defaultColWidth="12.42578125" defaultRowHeight="15" x14ac:dyDescent="0.25"/>
  <cols>
    <col min="1" max="1" width="4" bestFit="1" customWidth="1"/>
    <col min="2" max="2" width="15.85546875" bestFit="1" customWidth="1"/>
    <col min="3" max="3" width="25.7109375" bestFit="1" customWidth="1"/>
    <col min="4" max="4" width="8.7109375" bestFit="1" customWidth="1"/>
    <col min="5" max="5" width="7" bestFit="1" customWidth="1"/>
  </cols>
  <sheetData>
    <row r="1" spans="1:5" ht="15.75" x14ac:dyDescent="0.25">
      <c r="A1" s="4" t="s">
        <v>87</v>
      </c>
      <c r="E1" s="7"/>
    </row>
    <row r="2" spans="1:5" ht="15.75" x14ac:dyDescent="0.25">
      <c r="A2" s="4" t="s">
        <v>88</v>
      </c>
      <c r="E2" s="7"/>
    </row>
    <row r="3" spans="1:5" ht="15.75" x14ac:dyDescent="0.25">
      <c r="A3" s="4" t="s">
        <v>89</v>
      </c>
      <c r="E3" s="7"/>
    </row>
    <row r="4" spans="1:5" ht="15.75" x14ac:dyDescent="0.25">
      <c r="A4" s="4" t="s">
        <v>90</v>
      </c>
      <c r="E4" s="7"/>
    </row>
    <row r="5" spans="1:5" ht="15.75" x14ac:dyDescent="0.25">
      <c r="A5" s="4" t="s">
        <v>91</v>
      </c>
      <c r="E5" s="7"/>
    </row>
    <row r="6" spans="1:5" ht="15.75" x14ac:dyDescent="0.25">
      <c r="A6" s="4" t="s">
        <v>92</v>
      </c>
      <c r="E6" s="7"/>
    </row>
    <row r="7" spans="1:5" ht="15.75" x14ac:dyDescent="0.25">
      <c r="A7" s="4" t="s">
        <v>93</v>
      </c>
      <c r="E7" s="7"/>
    </row>
    <row r="8" spans="1:5" ht="15.75" x14ac:dyDescent="0.25">
      <c r="A8" s="4" t="s">
        <v>88</v>
      </c>
      <c r="E8" s="7"/>
    </row>
    <row r="9" spans="1:5" ht="15.75" x14ac:dyDescent="0.25">
      <c r="A9" s="4" t="s">
        <v>88</v>
      </c>
      <c r="E9" s="7"/>
    </row>
    <row r="10" spans="1:5" ht="15.75" x14ac:dyDescent="0.25">
      <c r="A10" s="4" t="s">
        <v>94</v>
      </c>
      <c r="E10" s="7"/>
    </row>
    <row r="11" spans="1:5" ht="15.75" x14ac:dyDescent="0.25">
      <c r="A11" s="4" t="s">
        <v>95</v>
      </c>
      <c r="E11" s="7"/>
    </row>
    <row r="12" spans="1:5" ht="15.75" x14ac:dyDescent="0.25">
      <c r="A12" s="4" t="s">
        <v>96</v>
      </c>
      <c r="E12" s="7"/>
    </row>
    <row r="13" spans="1:5" ht="15.75" x14ac:dyDescent="0.25">
      <c r="A13" s="4" t="s">
        <v>97</v>
      </c>
      <c r="E13" s="7"/>
    </row>
    <row r="14" spans="1:5" ht="15.75" x14ac:dyDescent="0.25">
      <c r="A14" s="4" t="s">
        <v>95</v>
      </c>
      <c r="E14" s="7"/>
    </row>
    <row r="15" spans="1:5" ht="15.75" x14ac:dyDescent="0.25">
      <c r="A15" s="4" t="s">
        <v>98</v>
      </c>
      <c r="E15" s="7"/>
    </row>
    <row r="16" spans="1:5" ht="15.75" x14ac:dyDescent="0.25">
      <c r="A16" s="4" t="s">
        <v>99</v>
      </c>
      <c r="E16" s="7"/>
    </row>
    <row r="17" spans="1:12" ht="15.75" x14ac:dyDescent="0.25">
      <c r="A17" s="4" t="s">
        <v>100</v>
      </c>
      <c r="E17" s="7"/>
    </row>
    <row r="18" spans="1:12" ht="15.75" x14ac:dyDescent="0.25">
      <c r="A18" s="4" t="s">
        <v>101</v>
      </c>
      <c r="E18" s="7"/>
      <c r="L18" s="5" t="s">
        <v>104</v>
      </c>
    </row>
    <row r="19" spans="1:12" ht="15.75" x14ac:dyDescent="0.25">
      <c r="A19" s="4" t="s">
        <v>102</v>
      </c>
      <c r="E19" s="7"/>
    </row>
    <row r="20" spans="1:12" ht="15.75" x14ac:dyDescent="0.25">
      <c r="A20" s="4" t="s">
        <v>103</v>
      </c>
      <c r="E20" s="7"/>
    </row>
    <row r="23" spans="1:12" ht="15.75" x14ac:dyDescent="0.25">
      <c r="K23" s="4" t="s">
        <v>87</v>
      </c>
    </row>
    <row r="24" spans="1:12" ht="15.75" x14ac:dyDescent="0.25">
      <c r="K24" s="4" t="s">
        <v>88</v>
      </c>
    </row>
    <row r="25" spans="1:12" ht="15.75" x14ac:dyDescent="0.25">
      <c r="K25" s="4" t="s">
        <v>89</v>
      </c>
    </row>
    <row r="26" spans="1:12" ht="15.75" x14ac:dyDescent="0.25">
      <c r="K26" s="4" t="s">
        <v>90</v>
      </c>
    </row>
    <row r="27" spans="1:12" ht="15.75" x14ac:dyDescent="0.25">
      <c r="K27" s="4" t="s">
        <v>91</v>
      </c>
    </row>
    <row r="28" spans="1:12" ht="15.75" x14ac:dyDescent="0.25">
      <c r="K28" s="4" t="s">
        <v>92</v>
      </c>
    </row>
    <row r="29" spans="1:12" ht="15.75" x14ac:dyDescent="0.25">
      <c r="K29" s="4" t="s">
        <v>93</v>
      </c>
    </row>
    <row r="30" spans="1:12" ht="15.75" x14ac:dyDescent="0.25">
      <c r="K30" s="4" t="s">
        <v>88</v>
      </c>
    </row>
    <row r="31" spans="1:12" ht="15.75" x14ac:dyDescent="0.25">
      <c r="K31" s="4" t="s">
        <v>88</v>
      </c>
    </row>
    <row r="32" spans="1:12" ht="15.75" x14ac:dyDescent="0.25">
      <c r="K32" s="4" t="s">
        <v>94</v>
      </c>
    </row>
    <row r="33" spans="11:11" ht="15.75" x14ac:dyDescent="0.25">
      <c r="K33" s="4" t="s">
        <v>95</v>
      </c>
    </row>
    <row r="34" spans="11:11" ht="15.75" x14ac:dyDescent="0.25">
      <c r="K34" s="4" t="s">
        <v>96</v>
      </c>
    </row>
    <row r="35" spans="11:11" ht="15.75" x14ac:dyDescent="0.25">
      <c r="K35" s="4" t="s">
        <v>97</v>
      </c>
    </row>
    <row r="36" spans="11:11" ht="15.75" x14ac:dyDescent="0.25">
      <c r="K36" s="4" t="s">
        <v>95</v>
      </c>
    </row>
    <row r="37" spans="11:11" ht="15.75" x14ac:dyDescent="0.25">
      <c r="K37" s="4" t="s">
        <v>98</v>
      </c>
    </row>
    <row r="38" spans="11:11" ht="15.75" x14ac:dyDescent="0.25">
      <c r="K38" s="4" t="s">
        <v>99</v>
      </c>
    </row>
    <row r="39" spans="11:11" ht="15.75" x14ac:dyDescent="0.25">
      <c r="K39" s="4" t="s">
        <v>100</v>
      </c>
    </row>
    <row r="40" spans="11:11" ht="15.75" x14ac:dyDescent="0.25">
      <c r="K40" s="4" t="s">
        <v>101</v>
      </c>
    </row>
    <row r="41" spans="11:11" ht="15.75" x14ac:dyDescent="0.25">
      <c r="K41" s="4" t="s">
        <v>102</v>
      </c>
    </row>
    <row r="42" spans="11:11" ht="15.75" x14ac:dyDescent="0.25">
      <c r="K42" s="4" t="s">
        <v>103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60"/>
  <sheetViews>
    <sheetView zoomScaleNormal="100" workbookViewId="0">
      <selection activeCell="J12" sqref="J12"/>
    </sheetView>
  </sheetViews>
  <sheetFormatPr baseColWidth="10" defaultRowHeight="15" x14ac:dyDescent="0.25"/>
  <cols>
    <col min="1" max="1" width="24" bestFit="1" customWidth="1"/>
    <col min="2" max="2" width="8" bestFit="1" customWidth="1"/>
    <col min="3" max="3" width="8.7109375" style="10" bestFit="1" customWidth="1"/>
    <col min="4" max="4" width="17.7109375" customWidth="1"/>
    <col min="5" max="5" width="6.5703125" style="8" bestFit="1" customWidth="1"/>
    <col min="6" max="34" width="6.5703125" bestFit="1" customWidth="1"/>
    <col min="35" max="37" width="6" customWidth="1"/>
  </cols>
  <sheetData>
    <row r="1" spans="1:34" x14ac:dyDescent="0.25">
      <c r="A1">
        <v>6</v>
      </c>
    </row>
    <row r="2" spans="1:34" x14ac:dyDescent="0.25">
      <c r="A2" s="1" t="s">
        <v>10</v>
      </c>
      <c r="C2" s="10" t="s">
        <v>48</v>
      </c>
      <c r="D2" t="s">
        <v>86</v>
      </c>
      <c r="E2" s="8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t="s">
        <v>30</v>
      </c>
      <c r="S2" t="s">
        <v>31</v>
      </c>
      <c r="T2" t="s">
        <v>32</v>
      </c>
      <c r="U2" t="s">
        <v>33</v>
      </c>
      <c r="V2" t="s">
        <v>34</v>
      </c>
      <c r="W2" t="s">
        <v>35</v>
      </c>
      <c r="X2" t="s">
        <v>36</v>
      </c>
      <c r="Y2" t="s">
        <v>37</v>
      </c>
      <c r="Z2" t="s">
        <v>38</v>
      </c>
      <c r="AA2" t="s">
        <v>39</v>
      </c>
      <c r="AB2" t="s">
        <v>40</v>
      </c>
      <c r="AC2" t="s">
        <v>41</v>
      </c>
      <c r="AD2" t="s">
        <v>42</v>
      </c>
      <c r="AE2" t="s">
        <v>43</v>
      </c>
      <c r="AF2" t="s">
        <v>44</v>
      </c>
      <c r="AG2" t="s">
        <v>45</v>
      </c>
      <c r="AH2" t="s">
        <v>46</v>
      </c>
    </row>
    <row r="3" spans="1:34" x14ac:dyDescent="0.25">
      <c r="A3" t="s">
        <v>7</v>
      </c>
      <c r="C3" s="10">
        <f>SUM(E3:AH3)</f>
        <v>0</v>
      </c>
      <c r="D3" t="s">
        <v>86</v>
      </c>
      <c r="E3" s="11">
        <f>SUM(E8:E51)</f>
        <v>0</v>
      </c>
      <c r="F3" s="10">
        <f t="shared" ref="F3:AH3" si="0">SUM(F8:F51)</f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>
        <f t="shared" si="0"/>
        <v>0</v>
      </c>
      <c r="P3" s="10">
        <f t="shared" si="0"/>
        <v>0</v>
      </c>
      <c r="Q3" s="10">
        <f t="shared" si="0"/>
        <v>0</v>
      </c>
      <c r="R3" s="10">
        <f t="shared" si="0"/>
        <v>0</v>
      </c>
      <c r="S3" s="10">
        <f t="shared" si="0"/>
        <v>0</v>
      </c>
      <c r="T3" s="10">
        <f t="shared" si="0"/>
        <v>0</v>
      </c>
      <c r="U3" s="10">
        <f t="shared" si="0"/>
        <v>0</v>
      </c>
      <c r="V3" s="10">
        <f t="shared" si="0"/>
        <v>0</v>
      </c>
      <c r="W3" s="10">
        <f t="shared" si="0"/>
        <v>0</v>
      </c>
      <c r="X3" s="10">
        <f t="shared" si="0"/>
        <v>0</v>
      </c>
      <c r="Y3" s="10">
        <f t="shared" si="0"/>
        <v>0</v>
      </c>
      <c r="Z3" s="10">
        <f t="shared" si="0"/>
        <v>0</v>
      </c>
      <c r="AA3" s="10">
        <f t="shared" si="0"/>
        <v>0</v>
      </c>
      <c r="AB3" s="10">
        <f t="shared" si="0"/>
        <v>0</v>
      </c>
      <c r="AC3" s="10">
        <f t="shared" si="0"/>
        <v>0</v>
      </c>
      <c r="AD3" s="10">
        <f t="shared" si="0"/>
        <v>0</v>
      </c>
      <c r="AE3" s="10">
        <f t="shared" si="0"/>
        <v>0</v>
      </c>
      <c r="AF3" s="10">
        <f t="shared" si="0"/>
        <v>0</v>
      </c>
      <c r="AG3" s="10">
        <f t="shared" si="0"/>
        <v>0</v>
      </c>
      <c r="AH3" s="10">
        <f t="shared" si="0"/>
        <v>0</v>
      </c>
    </row>
    <row r="4" spans="1:34" x14ac:dyDescent="0.25">
      <c r="A4" t="s">
        <v>9</v>
      </c>
      <c r="C4" s="10">
        <f>SUM(E4:AH4)</f>
        <v>0</v>
      </c>
      <c r="D4" t="s">
        <v>86</v>
      </c>
      <c r="E4" s="11">
        <f>SUM(E52:E56)</f>
        <v>0</v>
      </c>
      <c r="F4" s="10">
        <f t="shared" ref="F4:AH4" si="1">SUM(F52:F56)</f>
        <v>0</v>
      </c>
      <c r="G4" s="10">
        <f t="shared" si="1"/>
        <v>0</v>
      </c>
      <c r="H4" s="10">
        <f t="shared" si="1"/>
        <v>0</v>
      </c>
      <c r="I4" s="10">
        <f t="shared" si="1"/>
        <v>0</v>
      </c>
      <c r="J4" s="10">
        <f t="shared" si="1"/>
        <v>0</v>
      </c>
      <c r="K4" s="10">
        <f t="shared" si="1"/>
        <v>0</v>
      </c>
      <c r="L4" s="10">
        <f t="shared" si="1"/>
        <v>0</v>
      </c>
      <c r="M4" s="10">
        <f t="shared" si="1"/>
        <v>0</v>
      </c>
      <c r="N4" s="10">
        <f t="shared" si="1"/>
        <v>0</v>
      </c>
      <c r="O4" s="10">
        <f t="shared" si="1"/>
        <v>0</v>
      </c>
      <c r="P4" s="10">
        <f t="shared" si="1"/>
        <v>0</v>
      </c>
      <c r="Q4" s="10">
        <f t="shared" si="1"/>
        <v>0</v>
      </c>
      <c r="R4" s="10">
        <f t="shared" si="1"/>
        <v>0</v>
      </c>
      <c r="S4" s="10">
        <f t="shared" si="1"/>
        <v>0</v>
      </c>
      <c r="T4" s="10">
        <f t="shared" si="1"/>
        <v>0</v>
      </c>
      <c r="U4" s="10">
        <f t="shared" si="1"/>
        <v>0</v>
      </c>
      <c r="V4" s="10">
        <f t="shared" si="1"/>
        <v>0</v>
      </c>
      <c r="W4" s="10">
        <f t="shared" si="1"/>
        <v>0</v>
      </c>
      <c r="X4" s="10">
        <f t="shared" si="1"/>
        <v>0</v>
      </c>
      <c r="Y4" s="10">
        <f t="shared" si="1"/>
        <v>0</v>
      </c>
      <c r="Z4" s="10">
        <f t="shared" si="1"/>
        <v>0</v>
      </c>
      <c r="AA4" s="10">
        <f t="shared" si="1"/>
        <v>0</v>
      </c>
      <c r="AB4" s="10">
        <f t="shared" si="1"/>
        <v>0</v>
      </c>
      <c r="AC4" s="10">
        <f t="shared" si="1"/>
        <v>0</v>
      </c>
      <c r="AD4" s="10">
        <f t="shared" si="1"/>
        <v>0</v>
      </c>
      <c r="AE4" s="10">
        <f t="shared" si="1"/>
        <v>0</v>
      </c>
      <c r="AF4" s="10">
        <f t="shared" si="1"/>
        <v>0</v>
      </c>
      <c r="AG4" s="10">
        <f t="shared" si="1"/>
        <v>0</v>
      </c>
      <c r="AH4" s="10">
        <f t="shared" si="1"/>
        <v>0</v>
      </c>
    </row>
    <row r="5" spans="1:34" x14ac:dyDescent="0.25">
      <c r="A5" t="s">
        <v>8</v>
      </c>
      <c r="C5" s="10">
        <f>SUM(E5:AH5)</f>
        <v>0</v>
      </c>
      <c r="D5" t="s">
        <v>86</v>
      </c>
      <c r="E5" s="11">
        <f>SUM(E58:E60)</f>
        <v>0</v>
      </c>
      <c r="F5" s="10">
        <f t="shared" ref="F5:AH5" si="2">SUM(F57:F60)</f>
        <v>0</v>
      </c>
      <c r="G5" s="10">
        <f t="shared" si="2"/>
        <v>0</v>
      </c>
      <c r="H5" s="10">
        <f t="shared" si="2"/>
        <v>0</v>
      </c>
      <c r="I5" s="10">
        <f t="shared" si="2"/>
        <v>0</v>
      </c>
      <c r="J5" s="10">
        <f t="shared" si="2"/>
        <v>0</v>
      </c>
      <c r="K5" s="10">
        <f t="shared" si="2"/>
        <v>0</v>
      </c>
      <c r="L5" s="10">
        <f t="shared" si="2"/>
        <v>0</v>
      </c>
      <c r="M5" s="10">
        <f t="shared" si="2"/>
        <v>0</v>
      </c>
      <c r="N5" s="10">
        <f t="shared" si="2"/>
        <v>0</v>
      </c>
      <c r="O5" s="10">
        <f t="shared" si="2"/>
        <v>0</v>
      </c>
      <c r="P5" s="10">
        <f t="shared" si="2"/>
        <v>0</v>
      </c>
      <c r="Q5" s="10">
        <f t="shared" si="2"/>
        <v>0</v>
      </c>
      <c r="R5" s="10">
        <f t="shared" si="2"/>
        <v>0</v>
      </c>
      <c r="S5" s="10">
        <f t="shared" si="2"/>
        <v>0</v>
      </c>
      <c r="T5" s="10">
        <f t="shared" si="2"/>
        <v>0</v>
      </c>
      <c r="U5" s="10">
        <f t="shared" si="2"/>
        <v>0</v>
      </c>
      <c r="V5" s="10">
        <f t="shared" si="2"/>
        <v>0</v>
      </c>
      <c r="W5" s="10">
        <f t="shared" si="2"/>
        <v>0</v>
      </c>
      <c r="X5" s="10">
        <f t="shared" si="2"/>
        <v>0</v>
      </c>
      <c r="Y5" s="10">
        <f t="shared" si="2"/>
        <v>0</v>
      </c>
      <c r="Z5" s="10">
        <f t="shared" si="2"/>
        <v>0</v>
      </c>
      <c r="AA5" s="10">
        <f t="shared" si="2"/>
        <v>0</v>
      </c>
      <c r="AB5" s="10">
        <f t="shared" si="2"/>
        <v>0</v>
      </c>
      <c r="AC5" s="10">
        <f t="shared" si="2"/>
        <v>0</v>
      </c>
      <c r="AD5" s="10">
        <f t="shared" si="2"/>
        <v>0</v>
      </c>
      <c r="AE5" s="10">
        <f t="shared" si="2"/>
        <v>0</v>
      </c>
      <c r="AF5" s="10">
        <f t="shared" si="2"/>
        <v>0</v>
      </c>
      <c r="AG5" s="10">
        <f t="shared" si="2"/>
        <v>0</v>
      </c>
      <c r="AH5" s="10">
        <f t="shared" si="2"/>
        <v>0</v>
      </c>
    </row>
    <row r="6" spans="1:34" x14ac:dyDescent="0.25">
      <c r="D6" t="s">
        <v>86</v>
      </c>
    </row>
    <row r="7" spans="1:34" x14ac:dyDescent="0.25">
      <c r="A7" s="1" t="s">
        <v>11</v>
      </c>
      <c r="B7" t="s">
        <v>47</v>
      </c>
      <c r="C7" s="10" t="s">
        <v>48</v>
      </c>
      <c r="D7" t="s">
        <v>86</v>
      </c>
      <c r="E7" s="8" t="s">
        <v>17</v>
      </c>
      <c r="F7" t="s">
        <v>18</v>
      </c>
      <c r="G7" t="s">
        <v>19</v>
      </c>
      <c r="H7" t="s">
        <v>20</v>
      </c>
      <c r="I7" t="s">
        <v>21</v>
      </c>
      <c r="J7" t="s">
        <v>22</v>
      </c>
      <c r="K7" t="s">
        <v>23</v>
      </c>
      <c r="L7" t="s">
        <v>24</v>
      </c>
      <c r="M7" t="s">
        <v>25</v>
      </c>
      <c r="N7" t="s">
        <v>26</v>
      </c>
      <c r="O7" t="s">
        <v>27</v>
      </c>
      <c r="P7" t="s">
        <v>28</v>
      </c>
      <c r="Q7" t="s">
        <v>29</v>
      </c>
      <c r="R7" t="s">
        <v>30</v>
      </c>
      <c r="S7" t="s">
        <v>31</v>
      </c>
      <c r="T7" t="s">
        <v>32</v>
      </c>
      <c r="U7" t="s">
        <v>33</v>
      </c>
      <c r="V7" t="s">
        <v>34</v>
      </c>
      <c r="W7" t="s">
        <v>35</v>
      </c>
      <c r="X7" t="s">
        <v>36</v>
      </c>
      <c r="Y7" t="s">
        <v>37</v>
      </c>
      <c r="Z7" t="s">
        <v>38</v>
      </c>
      <c r="AA7" t="s">
        <v>39</v>
      </c>
      <c r="AB7" t="s">
        <v>40</v>
      </c>
      <c r="AC7" t="s">
        <v>41</v>
      </c>
      <c r="AD7" t="s">
        <v>42</v>
      </c>
      <c r="AE7" t="s">
        <v>43</v>
      </c>
      <c r="AF7" t="s">
        <v>44</v>
      </c>
      <c r="AG7" t="s">
        <v>45</v>
      </c>
      <c r="AH7" t="s">
        <v>46</v>
      </c>
    </row>
    <row r="8" spans="1:34" x14ac:dyDescent="0.25">
      <c r="A8" s="2" t="s">
        <v>0</v>
      </c>
      <c r="C8" s="10">
        <f t="shared" ref="C8:C40" si="3">SUM(E8:AH8)</f>
        <v>0</v>
      </c>
      <c r="D8" t="s">
        <v>86</v>
      </c>
    </row>
    <row r="9" spans="1:34" x14ac:dyDescent="0.25">
      <c r="A9" t="s">
        <v>12</v>
      </c>
      <c r="B9">
        <f>E9</f>
        <v>0</v>
      </c>
      <c r="C9" s="10">
        <f t="shared" si="3"/>
        <v>0</v>
      </c>
      <c r="D9" t="s">
        <v>86</v>
      </c>
    </row>
    <row r="10" spans="1:34" x14ac:dyDescent="0.25">
      <c r="A10" s="6" t="s">
        <v>105</v>
      </c>
      <c r="B10">
        <f>C10/2</f>
        <v>0</v>
      </c>
      <c r="C10" s="10">
        <f t="shared" si="3"/>
        <v>0</v>
      </c>
      <c r="D10" t="s">
        <v>86</v>
      </c>
      <c r="E10" s="9"/>
    </row>
    <row r="11" spans="1:34" x14ac:dyDescent="0.25">
      <c r="A11" s="6" t="s">
        <v>13</v>
      </c>
      <c r="B11">
        <f>C11/1.5</f>
        <v>0</v>
      </c>
      <c r="C11" s="10">
        <f t="shared" si="3"/>
        <v>0</v>
      </c>
      <c r="D11" t="s">
        <v>86</v>
      </c>
      <c r="E11" s="9"/>
    </row>
    <row r="12" spans="1:34" x14ac:dyDescent="0.25">
      <c r="A12" t="s">
        <v>14</v>
      </c>
      <c r="B12">
        <f>C12/1.5</f>
        <v>0</v>
      </c>
      <c r="C12" s="10">
        <f t="shared" si="3"/>
        <v>0</v>
      </c>
      <c r="D12" t="s">
        <v>86</v>
      </c>
    </row>
    <row r="13" spans="1:34" x14ac:dyDescent="0.25">
      <c r="A13" t="s">
        <v>3</v>
      </c>
      <c r="B13">
        <f>C13/2</f>
        <v>0</v>
      </c>
      <c r="C13" s="10">
        <f t="shared" si="3"/>
        <v>0</v>
      </c>
      <c r="D13" t="s">
        <v>86</v>
      </c>
      <c r="E13" s="9"/>
    </row>
    <row r="14" spans="1:34" x14ac:dyDescent="0.25">
      <c r="A14" t="s">
        <v>2</v>
      </c>
      <c r="B14">
        <f t="shared" ref="B14:B18" si="4">C14/2</f>
        <v>0</v>
      </c>
      <c r="C14" s="10">
        <f t="shared" si="3"/>
        <v>0</v>
      </c>
      <c r="D14" t="s">
        <v>86</v>
      </c>
      <c r="E14" s="9"/>
    </row>
    <row r="15" spans="1:34" x14ac:dyDescent="0.25">
      <c r="A15" s="6" t="s">
        <v>15</v>
      </c>
      <c r="B15">
        <f t="shared" si="4"/>
        <v>0</v>
      </c>
      <c r="C15" s="10">
        <f t="shared" si="3"/>
        <v>0</v>
      </c>
      <c r="D15" t="s">
        <v>86</v>
      </c>
      <c r="E15" s="9"/>
    </row>
    <row r="16" spans="1:34" x14ac:dyDescent="0.25">
      <c r="A16" t="s">
        <v>1</v>
      </c>
      <c r="B16">
        <f t="shared" si="4"/>
        <v>0</v>
      </c>
      <c r="C16" s="10">
        <f t="shared" si="3"/>
        <v>0</v>
      </c>
      <c r="D16" t="s">
        <v>86</v>
      </c>
      <c r="E16" s="9"/>
    </row>
    <row r="17" spans="1:5" x14ac:dyDescent="0.25">
      <c r="A17" t="s">
        <v>85</v>
      </c>
      <c r="B17">
        <f t="shared" si="4"/>
        <v>0</v>
      </c>
      <c r="C17" s="10">
        <f t="shared" si="3"/>
        <v>0</v>
      </c>
      <c r="D17" t="s">
        <v>86</v>
      </c>
    </row>
    <row r="18" spans="1:5" x14ac:dyDescent="0.25">
      <c r="A18" t="s">
        <v>16</v>
      </c>
      <c r="B18">
        <f t="shared" si="4"/>
        <v>0</v>
      </c>
      <c r="C18" s="10">
        <f t="shared" si="3"/>
        <v>0</v>
      </c>
      <c r="D18" t="s">
        <v>86</v>
      </c>
    </row>
    <row r="19" spans="1:5" x14ac:dyDescent="0.25">
      <c r="A19" t="s">
        <v>82</v>
      </c>
      <c r="B19">
        <f>C19/1.5</f>
        <v>0</v>
      </c>
      <c r="C19" s="10">
        <f t="shared" si="3"/>
        <v>0</v>
      </c>
      <c r="D19" t="s">
        <v>86</v>
      </c>
    </row>
    <row r="20" spans="1:5" x14ac:dyDescent="0.25">
      <c r="A20" t="s">
        <v>4</v>
      </c>
      <c r="B20">
        <f>C20/1.5</f>
        <v>0</v>
      </c>
      <c r="C20" s="10">
        <f t="shared" si="3"/>
        <v>0</v>
      </c>
      <c r="D20" t="s">
        <v>86</v>
      </c>
      <c r="E20" s="9"/>
    </row>
    <row r="21" spans="1:5" x14ac:dyDescent="0.25">
      <c r="A21" t="s">
        <v>83</v>
      </c>
      <c r="B21">
        <f>C21/2</f>
        <v>0</v>
      </c>
      <c r="C21" s="10">
        <f t="shared" si="3"/>
        <v>0</v>
      </c>
      <c r="D21" t="s">
        <v>86</v>
      </c>
    </row>
    <row r="22" spans="1:5" x14ac:dyDescent="0.25">
      <c r="A22" t="s">
        <v>84</v>
      </c>
      <c r="B22">
        <f>C22/2</f>
        <v>0</v>
      </c>
      <c r="C22" s="10">
        <f t="shared" si="3"/>
        <v>0</v>
      </c>
      <c r="D22" t="s">
        <v>86</v>
      </c>
    </row>
    <row r="23" spans="1:5" x14ac:dyDescent="0.25">
      <c r="A23" s="2" t="s">
        <v>5</v>
      </c>
      <c r="C23" s="10">
        <f t="shared" si="3"/>
        <v>0</v>
      </c>
      <c r="D23" t="s">
        <v>86</v>
      </c>
    </row>
    <row r="24" spans="1:5" x14ac:dyDescent="0.25">
      <c r="A24" t="s">
        <v>49</v>
      </c>
      <c r="B24">
        <f>C24/3</f>
        <v>0</v>
      </c>
      <c r="C24" s="10">
        <f t="shared" si="3"/>
        <v>0</v>
      </c>
      <c r="D24" t="s">
        <v>86</v>
      </c>
    </row>
    <row r="25" spans="1:5" x14ac:dyDescent="0.25">
      <c r="A25" t="s">
        <v>50</v>
      </c>
      <c r="B25">
        <f t="shared" ref="B25:B32" si="5">C25/3</f>
        <v>0</v>
      </c>
      <c r="C25" s="10">
        <f t="shared" si="3"/>
        <v>0</v>
      </c>
      <c r="D25" t="s">
        <v>86</v>
      </c>
    </row>
    <row r="26" spans="1:5" x14ac:dyDescent="0.25">
      <c r="A26" s="6" t="s">
        <v>51</v>
      </c>
      <c r="B26">
        <f t="shared" si="5"/>
        <v>0</v>
      </c>
      <c r="C26" s="10">
        <f t="shared" si="3"/>
        <v>0</v>
      </c>
      <c r="D26" t="s">
        <v>86</v>
      </c>
    </row>
    <row r="27" spans="1:5" x14ac:dyDescent="0.25">
      <c r="A27" t="s">
        <v>52</v>
      </c>
      <c r="B27">
        <f t="shared" si="5"/>
        <v>0</v>
      </c>
      <c r="C27" s="10">
        <f t="shared" si="3"/>
        <v>0</v>
      </c>
      <c r="D27" t="s">
        <v>86</v>
      </c>
    </row>
    <row r="28" spans="1:5" x14ac:dyDescent="0.25">
      <c r="A28" s="6" t="s">
        <v>53</v>
      </c>
      <c r="B28">
        <f t="shared" si="5"/>
        <v>0</v>
      </c>
      <c r="C28" s="10">
        <f t="shared" si="3"/>
        <v>0</v>
      </c>
      <c r="D28" t="s">
        <v>86</v>
      </c>
    </row>
    <row r="29" spans="1:5" x14ac:dyDescent="0.25">
      <c r="A29" s="6" t="s">
        <v>54</v>
      </c>
      <c r="B29">
        <f t="shared" si="5"/>
        <v>0</v>
      </c>
      <c r="C29" s="10">
        <f t="shared" si="3"/>
        <v>0</v>
      </c>
      <c r="D29" t="s">
        <v>86</v>
      </c>
    </row>
    <row r="30" spans="1:5" x14ac:dyDescent="0.25">
      <c r="A30" t="s">
        <v>55</v>
      </c>
      <c r="B30">
        <f t="shared" si="5"/>
        <v>0</v>
      </c>
      <c r="C30" s="10">
        <f t="shared" si="3"/>
        <v>0</v>
      </c>
      <c r="D30" t="s">
        <v>86</v>
      </c>
    </row>
    <row r="31" spans="1:5" x14ac:dyDescent="0.25">
      <c r="A31" t="s">
        <v>56</v>
      </c>
      <c r="B31">
        <f t="shared" si="5"/>
        <v>0</v>
      </c>
      <c r="C31" s="10">
        <f t="shared" si="3"/>
        <v>0</v>
      </c>
      <c r="D31" t="s">
        <v>86</v>
      </c>
    </row>
    <row r="32" spans="1:5" x14ac:dyDescent="0.25">
      <c r="A32" s="6" t="s">
        <v>57</v>
      </c>
      <c r="B32">
        <f>C32/2.8</f>
        <v>0</v>
      </c>
      <c r="C32" s="10">
        <f t="shared" si="3"/>
        <v>0</v>
      </c>
      <c r="D32" t="s">
        <v>86</v>
      </c>
      <c r="E32" s="9"/>
    </row>
    <row r="33" spans="1:5" x14ac:dyDescent="0.25">
      <c r="A33" s="6" t="s">
        <v>58</v>
      </c>
      <c r="B33">
        <f t="shared" ref="B33:B35" si="6">C33/2.8</f>
        <v>0</v>
      </c>
      <c r="C33" s="10">
        <f t="shared" si="3"/>
        <v>0</v>
      </c>
      <c r="D33" t="s">
        <v>86</v>
      </c>
    </row>
    <row r="34" spans="1:5" x14ac:dyDescent="0.25">
      <c r="A34" t="s">
        <v>59</v>
      </c>
      <c r="B34">
        <f t="shared" si="6"/>
        <v>0</v>
      </c>
      <c r="C34" s="10">
        <f t="shared" si="3"/>
        <v>0</v>
      </c>
      <c r="D34" t="s">
        <v>86</v>
      </c>
    </row>
    <row r="35" spans="1:5" x14ac:dyDescent="0.25">
      <c r="A35" t="s">
        <v>60</v>
      </c>
      <c r="B35">
        <f>C35/2.5</f>
        <v>0</v>
      </c>
      <c r="C35" s="10">
        <f t="shared" si="3"/>
        <v>0</v>
      </c>
      <c r="D35" t="s">
        <v>86</v>
      </c>
    </row>
    <row r="36" spans="1:5" x14ac:dyDescent="0.25">
      <c r="A36" t="s">
        <v>61</v>
      </c>
      <c r="B36">
        <f t="shared" ref="B36:B39" si="7">C36/2.5</f>
        <v>0</v>
      </c>
      <c r="C36" s="10">
        <f t="shared" si="3"/>
        <v>0</v>
      </c>
      <c r="D36" t="s">
        <v>86</v>
      </c>
    </row>
    <row r="37" spans="1:5" x14ac:dyDescent="0.25">
      <c r="A37" t="s">
        <v>62</v>
      </c>
      <c r="B37">
        <f t="shared" si="7"/>
        <v>0</v>
      </c>
      <c r="C37" s="10">
        <f t="shared" si="3"/>
        <v>0</v>
      </c>
      <c r="D37" t="s">
        <v>86</v>
      </c>
    </row>
    <row r="38" spans="1:5" x14ac:dyDescent="0.25">
      <c r="A38" t="s">
        <v>63</v>
      </c>
      <c r="B38">
        <f>C38/2.5</f>
        <v>0</v>
      </c>
      <c r="C38" s="10">
        <f t="shared" si="3"/>
        <v>0</v>
      </c>
      <c r="D38" t="s">
        <v>86</v>
      </c>
    </row>
    <row r="39" spans="1:5" x14ac:dyDescent="0.25">
      <c r="A39" t="s">
        <v>64</v>
      </c>
      <c r="B39">
        <f>C39/2.8</f>
        <v>0</v>
      </c>
      <c r="C39" s="10">
        <f t="shared" si="3"/>
        <v>0</v>
      </c>
      <c r="D39" t="s">
        <v>86</v>
      </c>
    </row>
    <row r="40" spans="1:5" x14ac:dyDescent="0.25">
      <c r="A40" t="s">
        <v>65</v>
      </c>
      <c r="B40">
        <f>C40/2.8</f>
        <v>0</v>
      </c>
      <c r="C40" s="10">
        <f t="shared" si="3"/>
        <v>0</v>
      </c>
      <c r="D40" t="s">
        <v>86</v>
      </c>
    </row>
    <row r="41" spans="1:5" x14ac:dyDescent="0.25">
      <c r="A41" s="2" t="s">
        <v>6</v>
      </c>
      <c r="C41" s="10">
        <f t="shared" ref="C41:C51" si="8">SUM(E50:AH50)</f>
        <v>0</v>
      </c>
      <c r="D41" t="s">
        <v>86</v>
      </c>
    </row>
    <row r="42" spans="1:5" x14ac:dyDescent="0.25">
      <c r="A42" t="s">
        <v>73</v>
      </c>
      <c r="B42">
        <f>C42/2</f>
        <v>0</v>
      </c>
      <c r="C42" s="10">
        <f t="shared" si="8"/>
        <v>0</v>
      </c>
      <c r="D42" t="s">
        <v>86</v>
      </c>
    </row>
    <row r="43" spans="1:5" x14ac:dyDescent="0.25">
      <c r="A43" t="s">
        <v>74</v>
      </c>
      <c r="B43">
        <f>C43/2.5</f>
        <v>0</v>
      </c>
      <c r="C43" s="10">
        <f t="shared" si="8"/>
        <v>0</v>
      </c>
      <c r="D43" t="s">
        <v>86</v>
      </c>
    </row>
    <row r="44" spans="1:5" x14ac:dyDescent="0.25">
      <c r="A44" t="s">
        <v>75</v>
      </c>
      <c r="B44">
        <f>C44/2.5</f>
        <v>0</v>
      </c>
      <c r="C44" s="10">
        <f t="shared" si="8"/>
        <v>0</v>
      </c>
      <c r="D44" t="s">
        <v>86</v>
      </c>
    </row>
    <row r="45" spans="1:5" x14ac:dyDescent="0.25">
      <c r="A45" t="s">
        <v>76</v>
      </c>
      <c r="B45">
        <f>C45/2.5</f>
        <v>0</v>
      </c>
      <c r="C45" s="10">
        <f t="shared" si="8"/>
        <v>0</v>
      </c>
      <c r="D45" t="s">
        <v>86</v>
      </c>
    </row>
    <row r="46" spans="1:5" x14ac:dyDescent="0.25">
      <c r="A46" t="s">
        <v>106</v>
      </c>
      <c r="B46">
        <f>C46/3</f>
        <v>0</v>
      </c>
      <c r="C46" s="10">
        <f t="shared" si="8"/>
        <v>0</v>
      </c>
      <c r="D46" t="s">
        <v>86</v>
      </c>
    </row>
    <row r="47" spans="1:5" x14ac:dyDescent="0.25">
      <c r="A47" s="6" t="s">
        <v>77</v>
      </c>
      <c r="B47">
        <f t="shared" ref="B47:B51" si="9">C47/3</f>
        <v>0</v>
      </c>
      <c r="C47" s="10">
        <f t="shared" si="8"/>
        <v>0</v>
      </c>
      <c r="D47" t="s">
        <v>86</v>
      </c>
      <c r="E47" s="9"/>
    </row>
    <row r="48" spans="1:5" x14ac:dyDescent="0.25">
      <c r="A48" t="s">
        <v>78</v>
      </c>
      <c r="B48">
        <f t="shared" si="9"/>
        <v>0</v>
      </c>
      <c r="C48" s="10">
        <f t="shared" si="8"/>
        <v>0</v>
      </c>
      <c r="D48" t="s">
        <v>86</v>
      </c>
    </row>
    <row r="49" spans="1:5" x14ac:dyDescent="0.25">
      <c r="A49" t="s">
        <v>79</v>
      </c>
      <c r="B49">
        <f>C49/6</f>
        <v>0</v>
      </c>
      <c r="C49" s="10">
        <f t="shared" si="8"/>
        <v>0</v>
      </c>
      <c r="D49" t="s">
        <v>86</v>
      </c>
    </row>
    <row r="50" spans="1:5" x14ac:dyDescent="0.25">
      <c r="A50" t="s">
        <v>80</v>
      </c>
      <c r="B50">
        <f>C50/5</f>
        <v>0</v>
      </c>
      <c r="C50" s="10">
        <f t="shared" si="8"/>
        <v>0</v>
      </c>
      <c r="D50" t="s">
        <v>86</v>
      </c>
    </row>
    <row r="51" spans="1:5" x14ac:dyDescent="0.25">
      <c r="A51" t="s">
        <v>81</v>
      </c>
      <c r="B51">
        <f>C51/6</f>
        <v>0</v>
      </c>
      <c r="C51" s="10">
        <f t="shared" si="8"/>
        <v>0</v>
      </c>
      <c r="D51" t="s">
        <v>86</v>
      </c>
    </row>
    <row r="52" spans="1:5" x14ac:dyDescent="0.25">
      <c r="A52" s="2" t="s">
        <v>9</v>
      </c>
      <c r="C52" s="10">
        <f t="shared" ref="C52:C60" si="10">SUM(E41:AH41)</f>
        <v>0</v>
      </c>
      <c r="D52" t="s">
        <v>86</v>
      </c>
    </row>
    <row r="53" spans="1:5" x14ac:dyDescent="0.25">
      <c r="A53" s="6" t="s">
        <v>66</v>
      </c>
      <c r="B53">
        <f>C53/5</f>
        <v>0</v>
      </c>
      <c r="C53" s="10">
        <f t="shared" si="10"/>
        <v>0</v>
      </c>
      <c r="D53" t="s">
        <v>86</v>
      </c>
      <c r="E53" s="9"/>
    </row>
    <row r="54" spans="1:5" x14ac:dyDescent="0.25">
      <c r="A54" t="s">
        <v>67</v>
      </c>
      <c r="B54">
        <f>C54/7</f>
        <v>0</v>
      </c>
      <c r="C54" s="10">
        <f t="shared" si="10"/>
        <v>0</v>
      </c>
      <c r="D54" t="s">
        <v>86</v>
      </c>
    </row>
    <row r="55" spans="1:5" x14ac:dyDescent="0.25">
      <c r="A55" t="s">
        <v>68</v>
      </c>
      <c r="B55">
        <f>C55/3</f>
        <v>0</v>
      </c>
      <c r="C55" s="10">
        <f t="shared" si="10"/>
        <v>0</v>
      </c>
      <c r="D55" t="s">
        <v>86</v>
      </c>
    </row>
    <row r="56" spans="1:5" x14ac:dyDescent="0.25">
      <c r="A56" s="3" t="s">
        <v>69</v>
      </c>
      <c r="B56">
        <f>C56</f>
        <v>0</v>
      </c>
      <c r="C56" s="10">
        <f t="shared" si="10"/>
        <v>0</v>
      </c>
      <c r="D56" t="s">
        <v>86</v>
      </c>
    </row>
    <row r="57" spans="1:5" x14ac:dyDescent="0.25">
      <c r="A57" s="2" t="s">
        <v>70</v>
      </c>
      <c r="C57" s="10">
        <f t="shared" si="10"/>
        <v>0</v>
      </c>
      <c r="D57" t="s">
        <v>86</v>
      </c>
    </row>
    <row r="58" spans="1:5" x14ac:dyDescent="0.25">
      <c r="A58" t="s">
        <v>107</v>
      </c>
      <c r="B58">
        <f>C58/15</f>
        <v>0</v>
      </c>
      <c r="C58" s="10">
        <f t="shared" si="10"/>
        <v>0</v>
      </c>
      <c r="D58" t="s">
        <v>86</v>
      </c>
    </row>
    <row r="59" spans="1:5" x14ac:dyDescent="0.25">
      <c r="A59" s="6" t="s">
        <v>71</v>
      </c>
      <c r="B59">
        <f>C59/10</f>
        <v>0</v>
      </c>
      <c r="C59" s="10">
        <f t="shared" si="10"/>
        <v>0</v>
      </c>
      <c r="D59" t="s">
        <v>86</v>
      </c>
    </row>
    <row r="60" spans="1:5" x14ac:dyDescent="0.25">
      <c r="A60" t="s">
        <v>72</v>
      </c>
      <c r="B60">
        <f>C60/5</f>
        <v>0</v>
      </c>
      <c r="C60" s="10">
        <f t="shared" si="10"/>
        <v>0</v>
      </c>
      <c r="D60" t="s">
        <v>86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29" sqref="G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</vt:lpstr>
      <vt:lpstr>Récap</vt:lpstr>
      <vt:lpstr>Graphs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Lemée</dc:creator>
  <cp:lastModifiedBy>cedric.lemee@cegetel.net</cp:lastModifiedBy>
  <dcterms:created xsi:type="dcterms:W3CDTF">2021-09-26T18:55:39Z</dcterms:created>
  <dcterms:modified xsi:type="dcterms:W3CDTF">2021-10-01T16:30:51Z</dcterms:modified>
</cp:coreProperties>
</file>