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P36" i="1"/>
  <c r="BO36"/>
  <c r="BN36"/>
  <c r="BM36"/>
  <c r="BL36"/>
  <c r="BK36"/>
  <c r="BJ36"/>
  <c r="BI36"/>
  <c r="BH36"/>
  <c r="BG36"/>
  <c r="BF36"/>
  <c r="BE36"/>
  <c r="BD36"/>
  <c r="BC36"/>
  <c r="M36"/>
  <c r="E36"/>
  <c r="BP35"/>
  <c r="BO35"/>
  <c r="BN35"/>
  <c r="BM35"/>
  <c r="BL35"/>
  <c r="BK35"/>
  <c r="BJ35"/>
  <c r="BI35"/>
  <c r="BH35"/>
  <c r="BG35"/>
  <c r="BF35"/>
  <c r="BE35"/>
  <c r="BD35"/>
  <c r="BC35"/>
  <c r="M35"/>
  <c r="E35"/>
  <c r="BP34"/>
  <c r="BO34"/>
  <c r="BN34"/>
  <c r="BM34"/>
  <c r="BL34"/>
  <c r="BK34"/>
  <c r="BJ34"/>
  <c r="BI34"/>
  <c r="BH34"/>
  <c r="BG34"/>
  <c r="BF34"/>
  <c r="BE34"/>
  <c r="BD34"/>
  <c r="BC34"/>
  <c r="M34"/>
  <c r="E34"/>
  <c r="BP33"/>
  <c r="BO33"/>
  <c r="BN33"/>
  <c r="BM33"/>
  <c r="BL33"/>
  <c r="BK33"/>
  <c r="BJ33"/>
  <c r="BI33"/>
  <c r="BH33"/>
  <c r="BG33"/>
  <c r="BF33"/>
  <c r="BE33"/>
  <c r="BD33"/>
  <c r="BC33"/>
  <c r="M33"/>
  <c r="E33"/>
  <c r="BP32"/>
  <c r="BO32"/>
  <c r="BN32"/>
  <c r="BM32"/>
  <c r="BL32"/>
  <c r="BK32"/>
  <c r="BJ32"/>
  <c r="BI32"/>
  <c r="BH32"/>
  <c r="BG32"/>
  <c r="BF32"/>
  <c r="BE32"/>
  <c r="BD32"/>
  <c r="BC32"/>
  <c r="M32"/>
  <c r="E32"/>
  <c r="BP31"/>
  <c r="BO31"/>
  <c r="BN31"/>
  <c r="BM31"/>
  <c r="BL31"/>
  <c r="BK31"/>
  <c r="BJ31"/>
  <c r="BI31"/>
  <c r="BH31"/>
  <c r="BG31"/>
  <c r="BF31"/>
  <c r="BE31"/>
  <c r="BD31"/>
  <c r="BC31"/>
  <c r="M31"/>
  <c r="E31"/>
  <c r="BP27"/>
  <c r="BO27"/>
  <c r="BN27"/>
  <c r="BM27"/>
  <c r="BL27"/>
  <c r="BK27"/>
  <c r="BJ27"/>
  <c r="BI27"/>
  <c r="BH27"/>
  <c r="BG27"/>
  <c r="BF27"/>
  <c r="BE27"/>
  <c r="BD27"/>
  <c r="BC27"/>
  <c r="M27"/>
  <c r="E27"/>
  <c r="BP26"/>
  <c r="BO26"/>
  <c r="BN26"/>
  <c r="BM26"/>
  <c r="BL26"/>
  <c r="BK26"/>
  <c r="BJ26"/>
  <c r="BI26"/>
  <c r="BH26"/>
  <c r="BG26"/>
  <c r="BF26"/>
  <c r="BE26"/>
  <c r="BD26"/>
  <c r="BC26"/>
  <c r="M26"/>
  <c r="E26"/>
  <c r="BP25"/>
  <c r="BO25"/>
  <c r="BN25"/>
  <c r="BM25"/>
  <c r="BL25"/>
  <c r="BK25"/>
  <c r="BJ25"/>
  <c r="BI25"/>
  <c r="BH25"/>
  <c r="BG25"/>
  <c r="BF25"/>
  <c r="BE25"/>
  <c r="BD25"/>
  <c r="BC25"/>
  <c r="M25"/>
  <c r="E25"/>
  <c r="BP24"/>
  <c r="BO24"/>
  <c r="BN24"/>
  <c r="BM24"/>
  <c r="BL24"/>
  <c r="BK24"/>
  <c r="BJ24"/>
  <c r="BI24"/>
  <c r="BH24"/>
  <c r="BG24"/>
  <c r="BF24"/>
  <c r="BE24"/>
  <c r="BD24"/>
  <c r="BC24"/>
  <c r="M24"/>
  <c r="E24"/>
  <c r="BP23"/>
  <c r="BO23"/>
  <c r="BN23"/>
  <c r="BM23"/>
  <c r="BL23"/>
  <c r="BK23"/>
  <c r="BJ23"/>
  <c r="BI23"/>
  <c r="BH23"/>
  <c r="BG23"/>
  <c r="BF23"/>
  <c r="BE23"/>
  <c r="BD23"/>
  <c r="BC23"/>
  <c r="M23"/>
  <c r="E23"/>
  <c r="BP22"/>
  <c r="BO22"/>
  <c r="BN22"/>
  <c r="BM22"/>
  <c r="BL22"/>
  <c r="BK22"/>
  <c r="BJ22"/>
  <c r="BI22"/>
  <c r="BH22"/>
  <c r="BG22"/>
  <c r="BF22"/>
  <c r="BE22"/>
  <c r="BD22"/>
  <c r="BC22"/>
  <c r="M22"/>
  <c r="E22"/>
  <c r="BP18"/>
  <c r="BO18"/>
  <c r="BN18"/>
  <c r="BM18"/>
  <c r="BL18"/>
  <c r="BK18"/>
  <c r="BJ18"/>
  <c r="BI18"/>
  <c r="BH18"/>
  <c r="BG18"/>
  <c r="BF18"/>
  <c r="BE18"/>
  <c r="BD18"/>
  <c r="BC18"/>
  <c r="M18"/>
  <c r="E18"/>
  <c r="BP17"/>
  <c r="BO17"/>
  <c r="BN17"/>
  <c r="BM17"/>
  <c r="BL17"/>
  <c r="BK17"/>
  <c r="BJ17"/>
  <c r="BI17"/>
  <c r="BH17"/>
  <c r="BG17"/>
  <c r="BF17"/>
  <c r="BE17"/>
  <c r="BD17"/>
  <c r="BC17"/>
  <c r="M17"/>
  <c r="E17"/>
  <c r="BP16"/>
  <c r="BO16"/>
  <c r="BN16"/>
  <c r="BM16"/>
  <c r="BL16"/>
  <c r="BK16"/>
  <c r="BJ16"/>
  <c r="BI16"/>
  <c r="BH16"/>
  <c r="BG16"/>
  <c r="BF16"/>
  <c r="BE16"/>
  <c r="BD16"/>
  <c r="BC16"/>
  <c r="M16"/>
  <c r="E16"/>
  <c r="BP15"/>
  <c r="BO15"/>
  <c r="BN15"/>
  <c r="BM15"/>
  <c r="BL15"/>
  <c r="BK15"/>
  <c r="BJ15"/>
  <c r="BI15"/>
  <c r="BH15"/>
  <c r="BG15"/>
  <c r="BF15"/>
  <c r="BE15"/>
  <c r="BD15"/>
  <c r="BC15"/>
  <c r="M15"/>
  <c r="E15"/>
  <c r="BP14"/>
  <c r="BO14"/>
  <c r="BN14"/>
  <c r="BM14"/>
  <c r="BL14"/>
  <c r="BK14"/>
  <c r="BJ14"/>
  <c r="BI14"/>
  <c r="BH14"/>
  <c r="BG14"/>
  <c r="BF14"/>
  <c r="BE14"/>
  <c r="BD14"/>
  <c r="BC14"/>
  <c r="M14"/>
  <c r="E14"/>
  <c r="BP13"/>
  <c r="BO13"/>
  <c r="BN13"/>
  <c r="BM13"/>
  <c r="BL13"/>
  <c r="BK13"/>
  <c r="BJ13"/>
  <c r="BI13"/>
  <c r="BH13"/>
  <c r="BG13"/>
  <c r="BF13"/>
  <c r="BE13"/>
  <c r="BD13"/>
  <c r="BC13"/>
  <c r="M13"/>
  <c r="E13"/>
  <c r="BC5"/>
  <c r="BD5"/>
  <c r="BE5"/>
  <c r="BF5"/>
  <c r="BG5"/>
  <c r="BH5"/>
  <c r="BI5"/>
  <c r="BJ5"/>
  <c r="BK5"/>
  <c r="BL5"/>
  <c r="BM5"/>
  <c r="BN5"/>
  <c r="BO5"/>
  <c r="BP5"/>
  <c r="BC6"/>
  <c r="BD6"/>
  <c r="BE6"/>
  <c r="BF6"/>
  <c r="BG6"/>
  <c r="BH6"/>
  <c r="BI6"/>
  <c r="BJ6"/>
  <c r="BK6"/>
  <c r="BL6"/>
  <c r="BM6"/>
  <c r="BN6"/>
  <c r="BO6"/>
  <c r="BP6"/>
  <c r="BC7"/>
  <c r="BD7"/>
  <c r="BE7"/>
  <c r="BF7"/>
  <c r="BG7"/>
  <c r="BH7"/>
  <c r="BI7"/>
  <c r="BJ7"/>
  <c r="BK7"/>
  <c r="BL7"/>
  <c r="BM7"/>
  <c r="BN7"/>
  <c r="BO7"/>
  <c r="BP7"/>
  <c r="BC8"/>
  <c r="BD8"/>
  <c r="BE8"/>
  <c r="BF8"/>
  <c r="BG8"/>
  <c r="BH8"/>
  <c r="BI8"/>
  <c r="BJ8"/>
  <c r="BK8"/>
  <c r="BL8"/>
  <c r="BM8"/>
  <c r="BN8"/>
  <c r="BO8"/>
  <c r="BP8"/>
  <c r="BC9"/>
  <c r="BD9"/>
  <c r="BE9"/>
  <c r="BF9"/>
  <c r="BG9"/>
  <c r="BH9"/>
  <c r="BI9"/>
  <c r="BJ9"/>
  <c r="BK9"/>
  <c r="BL9"/>
  <c r="BM9"/>
  <c r="BN9"/>
  <c r="BO9"/>
  <c r="BP9"/>
  <c r="M9"/>
  <c r="M8"/>
  <c r="M7"/>
  <c r="M6"/>
  <c r="M5"/>
  <c r="M4"/>
  <c r="E9"/>
  <c r="E8"/>
  <c r="E7"/>
  <c r="E6"/>
  <c r="E5"/>
  <c r="E4"/>
  <c r="AY34" s="1"/>
  <c r="AT6" l="1"/>
  <c r="AS14"/>
  <c r="AY15"/>
  <c r="AS16"/>
  <c r="AV6"/>
  <c r="AW4"/>
  <c r="AX15"/>
  <c r="AZ15" s="1"/>
  <c r="AW22"/>
  <c r="AT23"/>
  <c r="AS24"/>
  <c r="AX25"/>
  <c r="AU31"/>
  <c r="AY32"/>
  <c r="AX34"/>
  <c r="AZ34" s="1"/>
  <c r="AS13"/>
  <c r="AT4"/>
  <c r="AY13"/>
  <c r="AY14"/>
  <c r="AW15"/>
  <c r="AY16"/>
  <c r="AV22"/>
  <c r="AS23"/>
  <c r="AW25"/>
  <c r="AT31"/>
  <c r="AX32"/>
  <c r="AY33"/>
  <c r="AW34"/>
  <c r="AW5"/>
  <c r="AV15"/>
  <c r="AX16"/>
  <c r="AU22"/>
  <c r="AY24"/>
  <c r="AV25"/>
  <c r="AS31"/>
  <c r="AW32"/>
  <c r="AX33"/>
  <c r="AZ33" s="1"/>
  <c r="AV34"/>
  <c r="AS6"/>
  <c r="AW13"/>
  <c r="AW14"/>
  <c r="AU15"/>
  <c r="AW16"/>
  <c r="AT22"/>
  <c r="AY23"/>
  <c r="AX24"/>
  <c r="AZ24" s="1"/>
  <c r="AU25"/>
  <c r="AV32"/>
  <c r="AW33"/>
  <c r="AU34"/>
  <c r="AX13"/>
  <c r="AZ13" s="1"/>
  <c r="AX4"/>
  <c r="AT7"/>
  <c r="AV13"/>
  <c r="AV14"/>
  <c r="AT15"/>
  <c r="AV16"/>
  <c r="AS22"/>
  <c r="AX23"/>
  <c r="AZ23" s="1"/>
  <c r="AW24"/>
  <c r="AT25"/>
  <c r="AY31"/>
  <c r="AU32"/>
  <c r="AV33"/>
  <c r="AT34"/>
  <c r="AX14"/>
  <c r="AZ14" s="1"/>
  <c r="AT5"/>
  <c r="AU13"/>
  <c r="AU14"/>
  <c r="AS15"/>
  <c r="BA15" s="1"/>
  <c r="BB15" s="1"/>
  <c r="AU16"/>
  <c r="AW23"/>
  <c r="AV24"/>
  <c r="AS25"/>
  <c r="AX31"/>
  <c r="AT32"/>
  <c r="AU33"/>
  <c r="AS34"/>
  <c r="BA34" s="1"/>
  <c r="BB34" s="1"/>
  <c r="AX7"/>
  <c r="AY4"/>
  <c r="AT13"/>
  <c r="AT14"/>
  <c r="AT16"/>
  <c r="AY22"/>
  <c r="AV23"/>
  <c r="AU24"/>
  <c r="AW31"/>
  <c r="AS32"/>
  <c r="AT33"/>
  <c r="AX22"/>
  <c r="AU23"/>
  <c r="AT24"/>
  <c r="AY25"/>
  <c r="AV31"/>
  <c r="AS33"/>
  <c r="BA33" s="1"/>
  <c r="BB33" s="1"/>
  <c r="BA23"/>
  <c r="BB23" s="1"/>
  <c r="AU6"/>
  <c r="AZ4"/>
  <c r="AS5"/>
  <c r="AY5"/>
  <c r="AV4"/>
  <c r="AV5"/>
  <c r="AS4"/>
  <c r="AW6"/>
  <c r="AU7"/>
  <c r="AV7"/>
  <c r="AU4"/>
  <c r="AW7"/>
  <c r="AU5"/>
  <c r="AY7"/>
  <c r="AZ7" s="1"/>
  <c r="AX6"/>
  <c r="AY6"/>
  <c r="AX5"/>
  <c r="AS7"/>
  <c r="BP4"/>
  <c r="BO4"/>
  <c r="BN4"/>
  <c r="BM4"/>
  <c r="BL4"/>
  <c r="BK4"/>
  <c r="BJ4"/>
  <c r="BI4"/>
  <c r="BH4"/>
  <c r="BG4"/>
  <c r="BF4"/>
  <c r="BE4"/>
  <c r="BD4"/>
  <c r="BC4"/>
  <c r="AZ32" l="1"/>
  <c r="BA32" s="1"/>
  <c r="BB32" s="1"/>
  <c r="AZ31"/>
  <c r="BA31" s="1"/>
  <c r="BB31" s="1"/>
  <c r="AZ16"/>
  <c r="BA22"/>
  <c r="BB22" s="1"/>
  <c r="BA24"/>
  <c r="BB24" s="1"/>
  <c r="BA14"/>
  <c r="BB14" s="1"/>
  <c r="AZ22"/>
  <c r="AZ25"/>
  <c r="BA25" s="1"/>
  <c r="BB25" s="1"/>
  <c r="BA16"/>
  <c r="BB16" s="1"/>
  <c r="BA13"/>
  <c r="BB13" s="1"/>
  <c r="AZ5"/>
  <c r="BA5" s="1"/>
  <c r="BB5" s="1"/>
  <c r="AZ6"/>
  <c r="AR13" l="1"/>
  <c r="AK13" s="1"/>
  <c r="BA6"/>
  <c r="BB6" s="1"/>
  <c r="AR6" s="1"/>
  <c r="BA7"/>
  <c r="BB7" s="1"/>
  <c r="BA4"/>
  <c r="BB4" s="1"/>
  <c r="AR32" l="1"/>
  <c r="AK32" s="1"/>
  <c r="AR23"/>
  <c r="AK23" s="1"/>
  <c r="AR33"/>
  <c r="AK33" s="1"/>
  <c r="AR31"/>
  <c r="AK31" s="1"/>
  <c r="AR15"/>
  <c r="AK15" s="1"/>
  <c r="AR34"/>
  <c r="AK34" s="1"/>
  <c r="AR25"/>
  <c r="AK25" s="1"/>
  <c r="AR16"/>
  <c r="AK16" s="1"/>
  <c r="AR22"/>
  <c r="AK22" s="1"/>
  <c r="AR24"/>
  <c r="AK24" s="1"/>
  <c r="AR14"/>
  <c r="AK14" s="1"/>
  <c r="AR5"/>
  <c r="AK5" s="1"/>
  <c r="AR7"/>
  <c r="AK7" s="1"/>
  <c r="AR4"/>
  <c r="AK4" s="1"/>
  <c r="AK6"/>
  <c r="U25" l="1"/>
  <c r="BQ22"/>
  <c r="BR22" s="1"/>
  <c r="BS22" s="1"/>
  <c r="U34"/>
  <c r="U14"/>
  <c r="BQ31"/>
  <c r="BR31" s="1"/>
  <c r="BS31" s="1"/>
  <c r="U31"/>
  <c r="BQ14"/>
  <c r="BR14" s="1"/>
  <c r="U33"/>
  <c r="BQ23"/>
  <c r="BR23" s="1"/>
  <c r="U23"/>
  <c r="U13"/>
  <c r="BQ13"/>
  <c r="BR13" s="1"/>
  <c r="BS13" s="1"/>
  <c r="BQ24"/>
  <c r="BR24" s="1"/>
  <c r="U16"/>
  <c r="BQ33"/>
  <c r="BR33" s="1"/>
  <c r="BS33" s="1"/>
  <c r="U32"/>
  <c r="BQ16"/>
  <c r="BR16" s="1"/>
  <c r="BQ32"/>
  <c r="BR32" s="1"/>
  <c r="U24"/>
  <c r="U15"/>
  <c r="BQ34"/>
  <c r="BR34" s="1"/>
  <c r="BQ25"/>
  <c r="BR25" s="1"/>
  <c r="U22"/>
  <c r="BQ15"/>
  <c r="BR15" s="1"/>
  <c r="BS15" s="1"/>
  <c r="BQ5"/>
  <c r="BR5" s="1"/>
  <c r="BQ4"/>
  <c r="BR4" s="1"/>
  <c r="BQ7"/>
  <c r="BR7" s="1"/>
  <c r="BQ6"/>
  <c r="BR6" s="1"/>
  <c r="U6"/>
  <c r="AC6" s="1"/>
  <c r="U7"/>
  <c r="AD7" s="1"/>
  <c r="U5"/>
  <c r="AD5" s="1"/>
  <c r="U4"/>
  <c r="AC4" s="1"/>
  <c r="AE16" l="1"/>
  <c r="AB16"/>
  <c r="AG16"/>
  <c r="AI16"/>
  <c r="AD16"/>
  <c r="AF16"/>
  <c r="AH16"/>
  <c r="AC16"/>
  <c r="AE22"/>
  <c r="AB22"/>
  <c r="AC22"/>
  <c r="AG22"/>
  <c r="AH22"/>
  <c r="AI22"/>
  <c r="AD22"/>
  <c r="AF22"/>
  <c r="BS14"/>
  <c r="AA15" s="1"/>
  <c r="AA14"/>
  <c r="AA16"/>
  <c r="BS16"/>
  <c r="AA23"/>
  <c r="BS23"/>
  <c r="AB25"/>
  <c r="AG25"/>
  <c r="AH25"/>
  <c r="AF25"/>
  <c r="AI25"/>
  <c r="AC25"/>
  <c r="AD25"/>
  <c r="AE25"/>
  <c r="AD23"/>
  <c r="AB23"/>
  <c r="AI23"/>
  <c r="AG23"/>
  <c r="AH23"/>
  <c r="AC23"/>
  <c r="AE23"/>
  <c r="AF23"/>
  <c r="AC24"/>
  <c r="AH24"/>
  <c r="AI24"/>
  <c r="AG24"/>
  <c r="AB24"/>
  <c r="AD24"/>
  <c r="AE24"/>
  <c r="AF24"/>
  <c r="AI13"/>
  <c r="AB13"/>
  <c r="AE13"/>
  <c r="AG13"/>
  <c r="AH13"/>
  <c r="AC13"/>
  <c r="AD13"/>
  <c r="AF13"/>
  <c r="AG34"/>
  <c r="AF34"/>
  <c r="AE34"/>
  <c r="AB34"/>
  <c r="AI34"/>
  <c r="AH34"/>
  <c r="AC34"/>
  <c r="AD34"/>
  <c r="BS32"/>
  <c r="AA33" s="1"/>
  <c r="AA32"/>
  <c r="AF15"/>
  <c r="AC15"/>
  <c r="AE15"/>
  <c r="AH15"/>
  <c r="AG15"/>
  <c r="AI15"/>
  <c r="AD15"/>
  <c r="AB15"/>
  <c r="AH14"/>
  <c r="AB14"/>
  <c r="AC14"/>
  <c r="AF14"/>
  <c r="AD14"/>
  <c r="AG14"/>
  <c r="AI14"/>
  <c r="AE14"/>
  <c r="BS34"/>
  <c r="AA34"/>
  <c r="BS24"/>
  <c r="AA24"/>
  <c r="AB31"/>
  <c r="AG31"/>
  <c r="AH31"/>
  <c r="AF31"/>
  <c r="AI31"/>
  <c r="AC31"/>
  <c r="AD31"/>
  <c r="AE31"/>
  <c r="AA25"/>
  <c r="BS25"/>
  <c r="AI32"/>
  <c r="AG32"/>
  <c r="AB32"/>
  <c r="AF32"/>
  <c r="AE32"/>
  <c r="AH32"/>
  <c r="AC32"/>
  <c r="AD32"/>
  <c r="AH33"/>
  <c r="AB33"/>
  <c r="AE33"/>
  <c r="AF33"/>
  <c r="AI33"/>
  <c r="AG33"/>
  <c r="AC33"/>
  <c r="AD33"/>
  <c r="BS7"/>
  <c r="BS4"/>
  <c r="BS6"/>
  <c r="AA7" s="1"/>
  <c r="BS5"/>
  <c r="AA6" s="1"/>
  <c r="AG5"/>
  <c r="AH4"/>
  <c r="AB4"/>
  <c r="AD4"/>
  <c r="AE4"/>
  <c r="AF4"/>
  <c r="AG4"/>
  <c r="AI6"/>
  <c r="AH7"/>
  <c r="AF7"/>
  <c r="AE6"/>
  <c r="AH6"/>
  <c r="AG6"/>
  <c r="AD6"/>
  <c r="AF6"/>
  <c r="AB6"/>
  <c r="AI7"/>
  <c r="AB7"/>
  <c r="AE7"/>
  <c r="AH5"/>
  <c r="AC7"/>
  <c r="AF5"/>
  <c r="AG7"/>
  <c r="AI4"/>
  <c r="AB5"/>
  <c r="AC5"/>
  <c r="AI5"/>
  <c r="AE5"/>
  <c r="AA5"/>
</calcChain>
</file>

<file path=xl/sharedStrings.xml><?xml version="1.0" encoding="utf-8"?>
<sst xmlns="http://schemas.openxmlformats.org/spreadsheetml/2006/main" count="204" uniqueCount="26">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</sst>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textRotation="89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36"/>
  <sheetViews>
    <sheetView tabSelected="1" topLeftCell="E10" workbookViewId="0">
      <selection activeCell="AX36" sqref="AX36"/>
    </sheetView>
  </sheetViews>
  <sheetFormatPr baseColWidth="10" defaultColWidth="5.77734375" defaultRowHeight="14.4"/>
  <cols>
    <col min="1" max="43" width="5.77734375" style="1"/>
    <col min="44" max="44" width="7.33203125" style="1" bestFit="1" customWidth="1"/>
    <col min="45" max="52" width="5.77734375" style="1"/>
    <col min="53" max="53" width="14.6640625" style="1" customWidth="1"/>
    <col min="54" max="54" width="11.5546875" style="1" customWidth="1"/>
    <col min="55" max="68" width="5.77734375" style="1"/>
    <col min="69" max="69" width="32.44140625" style="1" customWidth="1"/>
    <col min="70" max="70" width="13.21875" style="1" customWidth="1"/>
    <col min="71" max="16384" width="5.77734375" style="1"/>
  </cols>
  <sheetData>
    <row r="1" spans="1:71" ht="14.4" customHeight="1">
      <c r="A1" s="10" t="s">
        <v>15</v>
      </c>
      <c r="B1" s="10"/>
      <c r="C1" s="10"/>
      <c r="D1" s="10"/>
      <c r="E1" s="10"/>
      <c r="F1" s="10"/>
      <c r="G1" s="10"/>
      <c r="H1" s="10"/>
      <c r="I1" s="10"/>
      <c r="J1" s="10"/>
      <c r="K1" s="10" t="s">
        <v>13</v>
      </c>
      <c r="L1" s="10"/>
      <c r="M1" s="10"/>
      <c r="N1" s="10"/>
      <c r="O1" s="10"/>
      <c r="P1" s="10"/>
      <c r="Q1" s="10"/>
      <c r="R1" s="10"/>
      <c r="S1" s="17" t="s">
        <v>13</v>
      </c>
      <c r="T1" s="17"/>
      <c r="U1" s="10" t="s">
        <v>14</v>
      </c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L1" s="4" t="s">
        <v>14</v>
      </c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</row>
    <row r="2" spans="1:71" ht="14.4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7"/>
      <c r="T2" s="17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71">
      <c r="A3" s="11" t="s">
        <v>0</v>
      </c>
      <c r="B3" s="11"/>
      <c r="C3" s="11" t="s">
        <v>1</v>
      </c>
      <c r="D3" s="11"/>
      <c r="E3" s="11" t="s">
        <v>2</v>
      </c>
      <c r="F3" s="11"/>
      <c r="G3" s="11"/>
      <c r="H3" s="11"/>
      <c r="I3" s="11"/>
      <c r="J3" s="11"/>
      <c r="K3" s="12" t="s">
        <v>3</v>
      </c>
      <c r="L3" s="12" t="s">
        <v>3</v>
      </c>
      <c r="M3" s="11" t="s">
        <v>2</v>
      </c>
      <c r="N3" s="11"/>
      <c r="O3" s="11"/>
      <c r="P3" s="11"/>
      <c r="Q3" s="11"/>
      <c r="R3" s="11"/>
      <c r="S3" s="17"/>
      <c r="T3" s="17"/>
      <c r="U3" s="11" t="s">
        <v>2</v>
      </c>
      <c r="V3" s="11"/>
      <c r="W3" s="11"/>
      <c r="X3" s="11"/>
      <c r="Y3" s="11"/>
      <c r="Z3" s="11"/>
      <c r="AA3" s="12" t="s">
        <v>4</v>
      </c>
      <c r="AB3" s="12" t="s">
        <v>5</v>
      </c>
      <c r="AC3" s="12" t="s">
        <v>6</v>
      </c>
      <c r="AD3" s="12" t="s">
        <v>7</v>
      </c>
      <c r="AE3" s="12" t="s">
        <v>8</v>
      </c>
      <c r="AF3" s="12" t="s">
        <v>9</v>
      </c>
      <c r="AG3" s="12" t="s">
        <v>10</v>
      </c>
      <c r="AH3" s="12" t="s">
        <v>11</v>
      </c>
      <c r="AI3" s="12" t="s">
        <v>12</v>
      </c>
      <c r="AK3" s="1" t="s">
        <v>4</v>
      </c>
      <c r="AL3" s="5" t="s">
        <v>2</v>
      </c>
      <c r="AM3" s="5"/>
      <c r="AN3" s="5"/>
      <c r="AO3" s="5"/>
      <c r="AP3" s="5"/>
      <c r="AQ3" s="5"/>
      <c r="AR3" s="6" t="s">
        <v>4</v>
      </c>
      <c r="AS3" s="6" t="s">
        <v>5</v>
      </c>
      <c r="AT3" s="6" t="s">
        <v>6</v>
      </c>
      <c r="AU3" s="6" t="s">
        <v>7</v>
      </c>
      <c r="AV3" s="6" t="s">
        <v>8</v>
      </c>
      <c r="AW3" s="6" t="s">
        <v>9</v>
      </c>
      <c r="AX3" s="6" t="s">
        <v>10</v>
      </c>
      <c r="AY3" s="6" t="s">
        <v>11</v>
      </c>
      <c r="AZ3" s="6" t="s">
        <v>12</v>
      </c>
      <c r="BA3" s="1" t="s">
        <v>16</v>
      </c>
      <c r="BB3" s="1" t="s">
        <v>16</v>
      </c>
      <c r="BC3" s="1" t="s">
        <v>5</v>
      </c>
      <c r="BD3" s="1" t="s">
        <v>5</v>
      </c>
      <c r="BE3" s="1" t="s">
        <v>6</v>
      </c>
      <c r="BF3" s="1" t="s">
        <v>6</v>
      </c>
      <c r="BG3" s="1" t="s">
        <v>7</v>
      </c>
      <c r="BH3" s="1" t="s">
        <v>7</v>
      </c>
      <c r="BI3" s="1" t="s">
        <v>8</v>
      </c>
      <c r="BJ3" s="1" t="s">
        <v>8</v>
      </c>
      <c r="BK3" s="1" t="s">
        <v>9</v>
      </c>
      <c r="BL3" s="1" t="s">
        <v>9</v>
      </c>
      <c r="BM3" s="1" t="s">
        <v>17</v>
      </c>
      <c r="BN3" s="1" t="s">
        <v>17</v>
      </c>
      <c r="BO3" s="1" t="s">
        <v>18</v>
      </c>
      <c r="BP3" s="1" t="s">
        <v>18</v>
      </c>
      <c r="BQ3" s="1" t="s">
        <v>2</v>
      </c>
      <c r="BR3" s="1" t="s">
        <v>16</v>
      </c>
      <c r="BS3" s="1" t="s">
        <v>19</v>
      </c>
    </row>
    <row r="4" spans="1:71">
      <c r="A4" s="2"/>
      <c r="B4" s="2"/>
      <c r="C4" s="2"/>
      <c r="D4" s="2"/>
      <c r="E4" s="13">
        <f>AL5</f>
        <v>0</v>
      </c>
      <c r="F4" s="13"/>
      <c r="G4" s="13"/>
      <c r="H4" s="13"/>
      <c r="I4" s="13"/>
      <c r="J4" s="13"/>
      <c r="K4" s="14"/>
      <c r="L4" s="14"/>
      <c r="M4" s="13">
        <f>AL4</f>
        <v>0</v>
      </c>
      <c r="N4" s="13"/>
      <c r="O4" s="13"/>
      <c r="P4" s="13"/>
      <c r="Q4" s="13"/>
      <c r="R4" s="13"/>
      <c r="S4" s="17"/>
      <c r="T4" s="17"/>
      <c r="U4" s="13">
        <f>VLOOKUP(AJ4,$AK$4:$AQ$7,2,0)</f>
        <v>0</v>
      </c>
      <c r="V4" s="13"/>
      <c r="W4" s="13"/>
      <c r="X4" s="13"/>
      <c r="Y4" s="13"/>
      <c r="Z4" s="13"/>
      <c r="AA4" s="15">
        <v>1</v>
      </c>
      <c r="AB4" s="16" t="e">
        <f>VLOOKUP(U4,$AL$4:$AZ$7,8,0)</f>
        <v>#N/A</v>
      </c>
      <c r="AC4" s="1" t="e">
        <f>VLOOKUP(U4,$AL$4:$AZ$7,9,0)</f>
        <v>#N/A</v>
      </c>
      <c r="AD4" s="1" t="e">
        <f>VLOOKUP(U4,$AL$4:$AZ$7,10,0)</f>
        <v>#N/A</v>
      </c>
      <c r="AE4" s="1" t="e">
        <f>VLOOKUP(U4,$AL$4:$AZ$7,11,0)</f>
        <v>#N/A</v>
      </c>
      <c r="AF4" s="1" t="e">
        <f>VLOOKUP(U4,$AL$4:$AZ$7,12,0)</f>
        <v>#N/A</v>
      </c>
      <c r="AG4" s="1" t="e">
        <f>VLOOKUP(U4,$AL$4:$AZ$7,13,0)</f>
        <v>#N/A</v>
      </c>
      <c r="AH4" s="1" t="e">
        <f>VLOOKUP(U4,$AL$4:$AZ$7,14,0)</f>
        <v>#N/A</v>
      </c>
      <c r="AI4" s="1" t="e">
        <f>VLOOKUP(U4,$AL$4:$AZ$7,15,0)</f>
        <v>#N/A</v>
      </c>
      <c r="AJ4" s="1">
        <v>1</v>
      </c>
      <c r="AK4" s="1">
        <f>AR4</f>
        <v>1</v>
      </c>
      <c r="AL4" s="5"/>
      <c r="AM4" s="5"/>
      <c r="AN4" s="5"/>
      <c r="AO4" s="5"/>
      <c r="AP4" s="5"/>
      <c r="AQ4" s="5"/>
      <c r="AR4" s="6">
        <f>RANK(BB4,$BB$4:$BB$7)</f>
        <v>1</v>
      </c>
      <c r="AS4" s="6">
        <f>SUMPRODUCT(($E$4:$J$9=AL4)*($BC$4:$BC$9))+SUMPRODUCT(($M$4:$R$9=AL4)*($BD$4:$BD$9))</f>
        <v>0</v>
      </c>
      <c r="AT4" s="6">
        <f>SUMPRODUCT(($E$4:$J$9=AL4)*($BE$4:$BE$9))+SUMPRODUCT(($M$4:$R$9=AL4)*($BF$4:$BF$9))</f>
        <v>0</v>
      </c>
      <c r="AU4" s="6">
        <f>SUMPRODUCT(($E$4:$J$9=AL4)*($BG$4:$BG$9))+SUMPRODUCT(($M$4:$R$9=AL4)*($BH$4:$BH$9))</f>
        <v>0</v>
      </c>
      <c r="AV4" s="6">
        <f>SUMPRODUCT(($E$4:$J$9=AL4)*($BI$4:$BI$9))+SUMPRODUCT(($M$4:$R$9=AL4)*($BJ$4:$BJ$9))</f>
        <v>0</v>
      </c>
      <c r="AW4" s="6">
        <f>SUMPRODUCT(($E$4:$J$9=AL4)*($BK$4:$BK$9))+SUMPRODUCT(($M$4:$R$9=AL4)*($BL$4:$BL$9))</f>
        <v>0</v>
      </c>
      <c r="AX4" s="6">
        <f>SUMPRODUCT(($E$4:$J$9=AL4)*($BM$4:$BM$9))+SUMPRODUCT(($M$4:$R$9=AL4)*($BN$4:$BN$9))</f>
        <v>0</v>
      </c>
      <c r="AY4" s="6">
        <f>SUMPRODUCT(($E$4:$J$9=AL4)*($BO$4:$BO$9))+SUMPRODUCT(($M$4:$R$9=AL4)*($BP$4:$BP$9))</f>
        <v>0</v>
      </c>
      <c r="AZ4" s="6">
        <f>AX4-AY4</f>
        <v>0</v>
      </c>
      <c r="BA4" s="1">
        <f>SUM(AS4*1000+(AZ4)/10+(AX4)/100)</f>
        <v>0</v>
      </c>
      <c r="BB4" s="1">
        <f>BA4+0.00004</f>
        <v>4.0000000000000003E-5</v>
      </c>
      <c r="BC4" s="1">
        <f>IF(K4="",0,IF(K4&gt;L4,3,IF(K4=L4,1,IF(K4&lt;L4,0))))</f>
        <v>0</v>
      </c>
      <c r="BD4" s="1">
        <f>IF(L4="",0,IF(L4&gt;K4,3,IF(L4=K4,1,IF(L4&lt;K4,0))))</f>
        <v>0</v>
      </c>
      <c r="BE4" s="1">
        <f>IF(K4="",0,1)</f>
        <v>0</v>
      </c>
      <c r="BF4" s="1">
        <f>IF(L4="",0,1)</f>
        <v>0</v>
      </c>
      <c r="BG4" s="1" t="b">
        <f>IF(K4&lt;&gt;"",IF(K4&gt;L4,1))</f>
        <v>0</v>
      </c>
      <c r="BH4" s="1" t="b">
        <f>IF(L4&lt;&gt;"",IF(L4&gt;K4,1))</f>
        <v>0</v>
      </c>
      <c r="BI4" s="1" t="b">
        <f>IF(K4&lt;&gt;"",IF(K4=L4,1))</f>
        <v>0</v>
      </c>
      <c r="BJ4" s="1" t="b">
        <f>IF(L4&lt;&gt;"",IF(L4=K4,1))</f>
        <v>0</v>
      </c>
      <c r="BK4" s="1" t="b">
        <f>IF(K4&lt;&gt;"",IF(K4&lt;L4,1))</f>
        <v>0</v>
      </c>
      <c r="BL4" s="1" t="b">
        <f>IF(L4&lt;&gt;"",IF(L4&lt;K4,1))</f>
        <v>0</v>
      </c>
      <c r="BM4" s="1">
        <f>K4</f>
        <v>0</v>
      </c>
      <c r="BN4" s="1">
        <f>L4</f>
        <v>0</v>
      </c>
      <c r="BO4" s="1">
        <f>L4</f>
        <v>0</v>
      </c>
      <c r="BP4" s="1">
        <f>K4</f>
        <v>0</v>
      </c>
      <c r="BQ4" s="1">
        <f>VLOOKUP(AJ4,$AK$4:$AQ$7,2,0)</f>
        <v>0</v>
      </c>
      <c r="BR4" s="1" t="e">
        <f>VLOOKUP(BQ4,$AL$4:$BA$7,16,0)</f>
        <v>#N/A</v>
      </c>
      <c r="BS4" s="1" t="e">
        <f>RANK(BR4,$BR$4:$BR$7)</f>
        <v>#N/A</v>
      </c>
    </row>
    <row r="5" spans="1:71">
      <c r="A5" s="2"/>
      <c r="B5" s="2"/>
      <c r="C5" s="2"/>
      <c r="D5" s="2"/>
      <c r="E5" s="13">
        <f>AL6</f>
        <v>0</v>
      </c>
      <c r="F5" s="13"/>
      <c r="G5" s="13"/>
      <c r="H5" s="13"/>
      <c r="I5" s="13"/>
      <c r="J5" s="13"/>
      <c r="K5" s="14"/>
      <c r="L5" s="14"/>
      <c r="M5" s="13">
        <f>AL7</f>
        <v>0</v>
      </c>
      <c r="N5" s="13"/>
      <c r="O5" s="13"/>
      <c r="P5" s="13"/>
      <c r="Q5" s="13"/>
      <c r="R5" s="13"/>
      <c r="S5" s="17"/>
      <c r="T5" s="17"/>
      <c r="U5" s="13">
        <f t="shared" ref="U5:U7" si="0">VLOOKUP(AJ5,$AK$4:$AQ$7,2,0)</f>
        <v>0</v>
      </c>
      <c r="V5" s="13"/>
      <c r="W5" s="13"/>
      <c r="X5" s="13"/>
      <c r="Y5" s="13"/>
      <c r="Z5" s="13"/>
      <c r="AA5" s="15" t="e">
        <f>IF(BR5=BR4,BS4,BS5)</f>
        <v>#N/A</v>
      </c>
      <c r="AB5" s="16" t="e">
        <f t="shared" ref="AB5:AB7" si="1">VLOOKUP(U5,$AL$4:$AZ$7,8,0)</f>
        <v>#N/A</v>
      </c>
      <c r="AC5" s="1" t="e">
        <f t="shared" ref="AC5:AC7" si="2">VLOOKUP(U5,$AL$4:$AZ$7,9,0)</f>
        <v>#N/A</v>
      </c>
      <c r="AD5" s="1" t="e">
        <f t="shared" ref="AD5:AD7" si="3">VLOOKUP(U5,$AL$4:$AZ$7,10,0)</f>
        <v>#N/A</v>
      </c>
      <c r="AE5" s="1" t="e">
        <f t="shared" ref="AE5:AE7" si="4">VLOOKUP(U5,$AL$4:$AZ$7,11,0)</f>
        <v>#N/A</v>
      </c>
      <c r="AF5" s="1" t="e">
        <f t="shared" ref="AF5:AF7" si="5">VLOOKUP(U5,$AL$4:$AZ$7,12,0)</f>
        <v>#N/A</v>
      </c>
      <c r="AG5" s="1" t="e">
        <f t="shared" ref="AG5:AG7" si="6">VLOOKUP(U5,$AL$4:$AZ$7,13,0)</f>
        <v>#N/A</v>
      </c>
      <c r="AH5" s="1" t="e">
        <f t="shared" ref="AH5:AH7" si="7">VLOOKUP(U5,$AL$4:$AZ$7,14,0)</f>
        <v>#N/A</v>
      </c>
      <c r="AI5" s="1" t="e">
        <f t="shared" ref="AI5:AI7" si="8">VLOOKUP(U5,$AL$4:$AZ$7,15,0)</f>
        <v>#N/A</v>
      </c>
      <c r="AJ5" s="1">
        <v>2</v>
      </c>
      <c r="AK5" s="1">
        <f t="shared" ref="AK5:AK7" si="9">AR5</f>
        <v>2</v>
      </c>
      <c r="AL5" s="5"/>
      <c r="AM5" s="5"/>
      <c r="AN5" s="5"/>
      <c r="AO5" s="5"/>
      <c r="AP5" s="5"/>
      <c r="AQ5" s="5"/>
      <c r="AR5" s="6">
        <f t="shared" ref="AR5:AR7" si="10">RANK(BB5,$BB$4:$BB$7)</f>
        <v>2</v>
      </c>
      <c r="AS5" s="6">
        <f t="shared" ref="AS5:AS7" si="11">SUMPRODUCT(($E$4:$J$9=AL5)*($BC$4:$BC$9))+SUMPRODUCT(($M$4:$R$9=AL5)*($BD$4:$BD$9))</f>
        <v>0</v>
      </c>
      <c r="AT5" s="6">
        <f t="shared" ref="AT5:AT7" si="12">SUMPRODUCT(($E$4:$J$9=AL5)*($BE$4:$BE$9))+SUMPRODUCT(($M$4:$R$9=AL5)*($BF$4:$BF$9))</f>
        <v>0</v>
      </c>
      <c r="AU5" s="6">
        <f t="shared" ref="AU5:AU7" si="13">SUMPRODUCT(($E$4:$J$9=AL5)*($BG$4:$BG$9))+SUMPRODUCT(($M$4:$R$9=AL5)*($BH$4:$BH$9))</f>
        <v>0</v>
      </c>
      <c r="AV5" s="6">
        <f t="shared" ref="AV5:AV7" si="14">SUMPRODUCT(($E$4:$J$9=AL5)*($BI$4:$BI$9))+SUMPRODUCT(($M$4:$R$9=AL5)*($BJ$4:$BJ$9))</f>
        <v>0</v>
      </c>
      <c r="AW5" s="6">
        <f t="shared" ref="AW5:AW7" si="15">SUMPRODUCT(($E$4:$J$9=AL5)*($BK$4:$BK$9))+SUMPRODUCT(($M$4:$R$9=AL5)*($BL$4:$BL$9))</f>
        <v>0</v>
      </c>
      <c r="AX5" s="6">
        <f t="shared" ref="AX5:AX7" si="16">SUMPRODUCT(($E$4:$J$9=AL5)*($BM$4:$BM$9))+SUMPRODUCT(($M$4:$R$9=AL5)*($BN$4:$BN$9))</f>
        <v>0</v>
      </c>
      <c r="AY5" s="6">
        <f t="shared" ref="AY5:AY7" si="17">SUMPRODUCT(($E$4:$J$9=AL5)*($BO$4:$BO$9))+SUMPRODUCT(($M$4:$R$9=AL5)*($BP$4:$BP$9))</f>
        <v>0</v>
      </c>
      <c r="AZ5" s="6">
        <f t="shared" ref="AZ5:AZ7" si="18">AX5-AY5</f>
        <v>0</v>
      </c>
      <c r="BA5" s="1">
        <f t="shared" ref="BA5:BA7" si="19">SUM(AS5*1000+(AZ5)/10+(AX5)/100)</f>
        <v>0</v>
      </c>
      <c r="BB5" s="1">
        <f>BA5+0.00003</f>
        <v>3.0000000000000001E-5</v>
      </c>
      <c r="BC5" s="1">
        <f t="shared" ref="BC5:BC9" si="20">IF(K5="",0,IF(K5&gt;L5,3,IF(K5=L5,1,IF(K5&lt;L5,0))))</f>
        <v>0</v>
      </c>
      <c r="BD5" s="1">
        <f t="shared" ref="BD5:BD9" si="21">IF(L5="",0,IF(L5&gt;K5,3,IF(L5=K5,1,IF(L5&lt;K5,0))))</f>
        <v>0</v>
      </c>
      <c r="BE5" s="1">
        <f t="shared" ref="BE5:BE9" si="22">IF(K5="",0,1)</f>
        <v>0</v>
      </c>
      <c r="BF5" s="1">
        <f t="shared" ref="BF5:BF9" si="23">IF(L5="",0,1)</f>
        <v>0</v>
      </c>
      <c r="BG5" s="1" t="b">
        <f t="shared" ref="BG5:BG9" si="24">IF(K5&lt;&gt;"",IF(K5&gt;L5,1))</f>
        <v>0</v>
      </c>
      <c r="BH5" s="1" t="b">
        <f t="shared" ref="BH5:BH9" si="25">IF(L5&lt;&gt;"",IF(L5&gt;K5,1))</f>
        <v>0</v>
      </c>
      <c r="BI5" s="1" t="b">
        <f t="shared" ref="BI5:BI9" si="26">IF(K5&lt;&gt;"",IF(K5=L5,1))</f>
        <v>0</v>
      </c>
      <c r="BJ5" s="1" t="b">
        <f t="shared" ref="BJ5:BJ9" si="27">IF(L5&lt;&gt;"",IF(L5=K5,1))</f>
        <v>0</v>
      </c>
      <c r="BK5" s="1" t="b">
        <f t="shared" ref="BK5:BK9" si="28">IF(K5&lt;&gt;"",IF(K5&lt;L5,1))</f>
        <v>0</v>
      </c>
      <c r="BL5" s="1" t="b">
        <f t="shared" ref="BL5:BL9" si="29">IF(L5&lt;&gt;"",IF(L5&lt;K5,1))</f>
        <v>0</v>
      </c>
      <c r="BM5" s="1">
        <f t="shared" ref="BM5:BM9" si="30">K5</f>
        <v>0</v>
      </c>
      <c r="BN5" s="1">
        <f t="shared" ref="BN5:BN9" si="31">L5</f>
        <v>0</v>
      </c>
      <c r="BO5" s="1">
        <f t="shared" ref="BO5:BO9" si="32">L5</f>
        <v>0</v>
      </c>
      <c r="BP5" s="1">
        <f t="shared" ref="BP5:BP9" si="33">K5</f>
        <v>0</v>
      </c>
      <c r="BQ5" s="1">
        <f t="shared" ref="BQ5:BQ9" si="34">VLOOKUP(AJ5,$AK$4:$AQ$7,2,0)</f>
        <v>0</v>
      </c>
      <c r="BR5" s="1" t="e">
        <f t="shared" ref="BR5:BR7" si="35">VLOOKUP(BQ5,$AL$4:$BA$7,16,0)</f>
        <v>#N/A</v>
      </c>
      <c r="BS5" s="1" t="e">
        <f t="shared" ref="BS5:BS7" si="36">RANK(BR5,$BR$4:$BR$7)</f>
        <v>#N/A</v>
      </c>
    </row>
    <row r="6" spans="1:71">
      <c r="A6" s="2"/>
      <c r="B6" s="2"/>
      <c r="C6" s="2"/>
      <c r="D6" s="2"/>
      <c r="E6" s="13">
        <f>AL4</f>
        <v>0</v>
      </c>
      <c r="F6" s="13"/>
      <c r="G6" s="13"/>
      <c r="H6" s="13"/>
      <c r="I6" s="13"/>
      <c r="J6" s="13"/>
      <c r="K6" s="14"/>
      <c r="L6" s="14"/>
      <c r="M6" s="13">
        <f>AL6</f>
        <v>0</v>
      </c>
      <c r="N6" s="13"/>
      <c r="O6" s="13"/>
      <c r="P6" s="13"/>
      <c r="Q6" s="13"/>
      <c r="R6" s="13"/>
      <c r="S6" s="17"/>
      <c r="T6" s="17"/>
      <c r="U6" s="13">
        <f t="shared" si="0"/>
        <v>0</v>
      </c>
      <c r="V6" s="13"/>
      <c r="W6" s="13"/>
      <c r="X6" s="13"/>
      <c r="Y6" s="13"/>
      <c r="Z6" s="13"/>
      <c r="AA6" s="15" t="e">
        <f t="shared" ref="AA6:AA7" si="37">IF(BR6=BR5,BS5,BS6)</f>
        <v>#N/A</v>
      </c>
      <c r="AB6" s="16" t="e">
        <f t="shared" si="1"/>
        <v>#N/A</v>
      </c>
      <c r="AC6" s="1" t="e">
        <f t="shared" si="2"/>
        <v>#N/A</v>
      </c>
      <c r="AD6" s="1" t="e">
        <f t="shared" si="3"/>
        <v>#N/A</v>
      </c>
      <c r="AE6" s="1" t="e">
        <f t="shared" si="4"/>
        <v>#N/A</v>
      </c>
      <c r="AF6" s="1" t="e">
        <f t="shared" si="5"/>
        <v>#N/A</v>
      </c>
      <c r="AG6" s="1" t="e">
        <f t="shared" si="6"/>
        <v>#N/A</v>
      </c>
      <c r="AH6" s="1" t="e">
        <f t="shared" si="7"/>
        <v>#N/A</v>
      </c>
      <c r="AI6" s="1" t="e">
        <f t="shared" si="8"/>
        <v>#N/A</v>
      </c>
      <c r="AJ6" s="1">
        <v>3</v>
      </c>
      <c r="AK6" s="1">
        <f t="shared" si="9"/>
        <v>3</v>
      </c>
      <c r="AL6" s="5"/>
      <c r="AM6" s="5"/>
      <c r="AN6" s="5"/>
      <c r="AO6" s="5"/>
      <c r="AP6" s="5"/>
      <c r="AQ6" s="5"/>
      <c r="AR6" s="6">
        <f t="shared" si="10"/>
        <v>3</v>
      </c>
      <c r="AS6" s="6">
        <f t="shared" si="11"/>
        <v>0</v>
      </c>
      <c r="AT6" s="6">
        <f t="shared" si="12"/>
        <v>0</v>
      </c>
      <c r="AU6" s="6">
        <f t="shared" si="13"/>
        <v>0</v>
      </c>
      <c r="AV6" s="6">
        <f t="shared" si="14"/>
        <v>0</v>
      </c>
      <c r="AW6" s="6">
        <f t="shared" si="15"/>
        <v>0</v>
      </c>
      <c r="AX6" s="6">
        <f t="shared" si="16"/>
        <v>0</v>
      </c>
      <c r="AY6" s="6">
        <f t="shared" si="17"/>
        <v>0</v>
      </c>
      <c r="AZ6" s="6">
        <f t="shared" si="18"/>
        <v>0</v>
      </c>
      <c r="BA6" s="1">
        <f t="shared" si="19"/>
        <v>0</v>
      </c>
      <c r="BB6" s="1">
        <f>BA6+0.00002</f>
        <v>2.0000000000000002E-5</v>
      </c>
      <c r="BC6" s="1">
        <f t="shared" si="20"/>
        <v>0</v>
      </c>
      <c r="BD6" s="1">
        <f t="shared" si="21"/>
        <v>0</v>
      </c>
      <c r="BE6" s="1">
        <f t="shared" si="22"/>
        <v>0</v>
      </c>
      <c r="BF6" s="1">
        <f t="shared" si="23"/>
        <v>0</v>
      </c>
      <c r="BG6" s="1" t="b">
        <f t="shared" si="24"/>
        <v>0</v>
      </c>
      <c r="BH6" s="1" t="b">
        <f t="shared" si="25"/>
        <v>0</v>
      </c>
      <c r="BI6" s="1" t="b">
        <f t="shared" si="26"/>
        <v>0</v>
      </c>
      <c r="BJ6" s="1" t="b">
        <f t="shared" si="27"/>
        <v>0</v>
      </c>
      <c r="BK6" s="1" t="b">
        <f t="shared" si="28"/>
        <v>0</v>
      </c>
      <c r="BL6" s="1" t="b">
        <f t="shared" si="29"/>
        <v>0</v>
      </c>
      <c r="BM6" s="1">
        <f t="shared" si="30"/>
        <v>0</v>
      </c>
      <c r="BN6" s="1">
        <f t="shared" si="31"/>
        <v>0</v>
      </c>
      <c r="BO6" s="1">
        <f t="shared" si="32"/>
        <v>0</v>
      </c>
      <c r="BP6" s="1">
        <f t="shared" si="33"/>
        <v>0</v>
      </c>
      <c r="BQ6" s="1">
        <f t="shared" si="34"/>
        <v>0</v>
      </c>
      <c r="BR6" s="1" t="e">
        <f t="shared" si="35"/>
        <v>#N/A</v>
      </c>
      <c r="BS6" s="1" t="e">
        <f t="shared" si="36"/>
        <v>#N/A</v>
      </c>
    </row>
    <row r="7" spans="1:71">
      <c r="A7" s="2"/>
      <c r="B7" s="2"/>
      <c r="C7" s="2"/>
      <c r="D7" s="2"/>
      <c r="E7" s="13">
        <f>AL7</f>
        <v>0</v>
      </c>
      <c r="F7" s="13"/>
      <c r="G7" s="13"/>
      <c r="H7" s="13"/>
      <c r="I7" s="13"/>
      <c r="J7" s="13"/>
      <c r="K7" s="18"/>
      <c r="L7" s="18"/>
      <c r="M7" s="13">
        <f>AL5</f>
        <v>0</v>
      </c>
      <c r="N7" s="13"/>
      <c r="O7" s="13"/>
      <c r="P7" s="13"/>
      <c r="Q7" s="13"/>
      <c r="R7" s="13"/>
      <c r="S7" s="3"/>
      <c r="T7" s="3"/>
      <c r="U7" s="13">
        <f t="shared" si="0"/>
        <v>0</v>
      </c>
      <c r="V7" s="13"/>
      <c r="W7" s="13"/>
      <c r="X7" s="13"/>
      <c r="Y7" s="13"/>
      <c r="Z7" s="13"/>
      <c r="AA7" s="15" t="e">
        <f t="shared" si="37"/>
        <v>#N/A</v>
      </c>
      <c r="AB7" s="16" t="e">
        <f t="shared" si="1"/>
        <v>#N/A</v>
      </c>
      <c r="AC7" s="1" t="e">
        <f t="shared" si="2"/>
        <v>#N/A</v>
      </c>
      <c r="AD7" s="1" t="e">
        <f t="shared" si="3"/>
        <v>#N/A</v>
      </c>
      <c r="AE7" s="1" t="e">
        <f t="shared" si="4"/>
        <v>#N/A</v>
      </c>
      <c r="AF7" s="1" t="e">
        <f t="shared" si="5"/>
        <v>#N/A</v>
      </c>
      <c r="AG7" s="1" t="e">
        <f t="shared" si="6"/>
        <v>#N/A</v>
      </c>
      <c r="AH7" s="1" t="e">
        <f t="shared" si="7"/>
        <v>#N/A</v>
      </c>
      <c r="AI7" s="1" t="e">
        <f t="shared" si="8"/>
        <v>#N/A</v>
      </c>
      <c r="AJ7" s="1">
        <v>4</v>
      </c>
      <c r="AK7" s="1">
        <f t="shared" si="9"/>
        <v>4</v>
      </c>
      <c r="AL7" s="7"/>
      <c r="AM7" s="8"/>
      <c r="AN7" s="8"/>
      <c r="AO7" s="8"/>
      <c r="AP7" s="8"/>
      <c r="AQ7" s="9"/>
      <c r="AR7" s="6">
        <f t="shared" si="10"/>
        <v>4</v>
      </c>
      <c r="AS7" s="6">
        <f t="shared" si="11"/>
        <v>0</v>
      </c>
      <c r="AT7" s="6">
        <f t="shared" si="12"/>
        <v>0</v>
      </c>
      <c r="AU7" s="6">
        <f t="shared" si="13"/>
        <v>0</v>
      </c>
      <c r="AV7" s="6">
        <f t="shared" si="14"/>
        <v>0</v>
      </c>
      <c r="AW7" s="6">
        <f t="shared" si="15"/>
        <v>0</v>
      </c>
      <c r="AX7" s="6">
        <f t="shared" si="16"/>
        <v>0</v>
      </c>
      <c r="AY7" s="6">
        <f t="shared" si="17"/>
        <v>0</v>
      </c>
      <c r="AZ7" s="6">
        <f t="shared" si="18"/>
        <v>0</v>
      </c>
      <c r="BA7" s="1">
        <f t="shared" si="19"/>
        <v>0</v>
      </c>
      <c r="BB7" s="1">
        <f>BA7+0.00001</f>
        <v>1.0000000000000001E-5</v>
      </c>
      <c r="BC7" s="1">
        <f t="shared" si="20"/>
        <v>0</v>
      </c>
      <c r="BD7" s="1">
        <f t="shared" si="21"/>
        <v>0</v>
      </c>
      <c r="BE7" s="1">
        <f t="shared" si="22"/>
        <v>0</v>
      </c>
      <c r="BF7" s="1">
        <f t="shared" si="23"/>
        <v>0</v>
      </c>
      <c r="BG7" s="1" t="b">
        <f t="shared" si="24"/>
        <v>0</v>
      </c>
      <c r="BH7" s="1" t="b">
        <f t="shared" si="25"/>
        <v>0</v>
      </c>
      <c r="BI7" s="1" t="b">
        <f t="shared" si="26"/>
        <v>0</v>
      </c>
      <c r="BJ7" s="1" t="b">
        <f t="shared" si="27"/>
        <v>0</v>
      </c>
      <c r="BK7" s="1" t="b">
        <f t="shared" si="28"/>
        <v>0</v>
      </c>
      <c r="BL7" s="1" t="b">
        <f t="shared" si="29"/>
        <v>0</v>
      </c>
      <c r="BM7" s="1">
        <f t="shared" si="30"/>
        <v>0</v>
      </c>
      <c r="BN7" s="1">
        <f t="shared" si="31"/>
        <v>0</v>
      </c>
      <c r="BO7" s="1">
        <f t="shared" si="32"/>
        <v>0</v>
      </c>
      <c r="BP7" s="1">
        <f t="shared" si="33"/>
        <v>0</v>
      </c>
      <c r="BQ7" s="1">
        <f t="shared" si="34"/>
        <v>0</v>
      </c>
      <c r="BR7" s="1" t="e">
        <f t="shared" si="35"/>
        <v>#N/A</v>
      </c>
      <c r="BS7" s="1" t="e">
        <f t="shared" si="36"/>
        <v>#N/A</v>
      </c>
    </row>
    <row r="8" spans="1:71">
      <c r="A8" s="2"/>
      <c r="B8" s="2"/>
      <c r="C8" s="2"/>
      <c r="D8" s="2"/>
      <c r="E8" s="13">
        <f>AL5</f>
        <v>0</v>
      </c>
      <c r="F8" s="13"/>
      <c r="G8" s="13"/>
      <c r="H8" s="13"/>
      <c r="I8" s="13"/>
      <c r="J8" s="13"/>
      <c r="K8" s="14"/>
      <c r="L8" s="14"/>
      <c r="M8" s="13">
        <f>AL6</f>
        <v>0</v>
      </c>
      <c r="N8" s="13"/>
      <c r="O8" s="13"/>
      <c r="P8" s="13"/>
      <c r="Q8" s="13"/>
      <c r="R8" s="13"/>
      <c r="BC8" s="1">
        <f t="shared" si="20"/>
        <v>0</v>
      </c>
      <c r="BD8" s="1">
        <f t="shared" si="21"/>
        <v>0</v>
      </c>
      <c r="BE8" s="1">
        <f t="shared" si="22"/>
        <v>0</v>
      </c>
      <c r="BF8" s="1">
        <f t="shared" si="23"/>
        <v>0</v>
      </c>
      <c r="BG8" s="1" t="b">
        <f t="shared" si="24"/>
        <v>0</v>
      </c>
      <c r="BH8" s="1" t="b">
        <f t="shared" si="25"/>
        <v>0</v>
      </c>
      <c r="BI8" s="1" t="b">
        <f t="shared" si="26"/>
        <v>0</v>
      </c>
      <c r="BJ8" s="1" t="b">
        <f t="shared" si="27"/>
        <v>0</v>
      </c>
      <c r="BK8" s="1" t="b">
        <f t="shared" si="28"/>
        <v>0</v>
      </c>
      <c r="BL8" s="1" t="b">
        <f t="shared" si="29"/>
        <v>0</v>
      </c>
      <c r="BM8" s="1">
        <f t="shared" si="30"/>
        <v>0</v>
      </c>
      <c r="BN8" s="1">
        <f t="shared" si="31"/>
        <v>0</v>
      </c>
      <c r="BO8" s="1">
        <f t="shared" si="32"/>
        <v>0</v>
      </c>
      <c r="BP8" s="1">
        <f t="shared" si="33"/>
        <v>0</v>
      </c>
    </row>
    <row r="9" spans="1:71">
      <c r="A9" s="2"/>
      <c r="B9" s="2"/>
      <c r="C9" s="2"/>
      <c r="D9" s="2"/>
      <c r="E9" s="13">
        <f>AL7</f>
        <v>0</v>
      </c>
      <c r="F9" s="13"/>
      <c r="G9" s="13"/>
      <c r="H9" s="13"/>
      <c r="I9" s="13"/>
      <c r="J9" s="13"/>
      <c r="K9" s="14"/>
      <c r="L9" s="14"/>
      <c r="M9" s="13">
        <f>AL4</f>
        <v>0</v>
      </c>
      <c r="N9" s="13"/>
      <c r="O9" s="13"/>
      <c r="P9" s="13"/>
      <c r="Q9" s="13"/>
      <c r="R9" s="13"/>
      <c r="BC9" s="1">
        <f t="shared" si="20"/>
        <v>0</v>
      </c>
      <c r="BD9" s="1">
        <f t="shared" si="21"/>
        <v>0</v>
      </c>
      <c r="BE9" s="1">
        <f t="shared" si="22"/>
        <v>0</v>
      </c>
      <c r="BF9" s="1">
        <f t="shared" si="23"/>
        <v>0</v>
      </c>
      <c r="BG9" s="1" t="b">
        <f t="shared" si="24"/>
        <v>0</v>
      </c>
      <c r="BH9" s="1" t="b">
        <f t="shared" si="25"/>
        <v>0</v>
      </c>
      <c r="BI9" s="1" t="b">
        <f t="shared" si="26"/>
        <v>0</v>
      </c>
      <c r="BJ9" s="1" t="b">
        <f t="shared" si="27"/>
        <v>0</v>
      </c>
      <c r="BK9" s="1" t="b">
        <f t="shared" si="28"/>
        <v>0</v>
      </c>
      <c r="BL9" s="1" t="b">
        <f t="shared" si="29"/>
        <v>0</v>
      </c>
      <c r="BM9" s="1">
        <f t="shared" si="30"/>
        <v>0</v>
      </c>
      <c r="BN9" s="1">
        <f t="shared" si="31"/>
        <v>0</v>
      </c>
      <c r="BO9" s="1">
        <f t="shared" si="32"/>
        <v>0</v>
      </c>
      <c r="BP9" s="1">
        <f t="shared" si="33"/>
        <v>0</v>
      </c>
    </row>
    <row r="10" spans="1:71">
      <c r="A10" s="10" t="s">
        <v>15</v>
      </c>
      <c r="B10" s="10"/>
      <c r="C10" s="10"/>
      <c r="D10" s="10"/>
      <c r="E10" s="10"/>
      <c r="F10" s="10"/>
      <c r="G10" s="10"/>
      <c r="H10" s="10"/>
      <c r="I10" s="10"/>
      <c r="J10" s="10"/>
      <c r="K10" s="10" t="s">
        <v>20</v>
      </c>
      <c r="L10" s="10"/>
      <c r="M10" s="10"/>
      <c r="N10" s="10"/>
      <c r="O10" s="10"/>
      <c r="P10" s="10"/>
      <c r="Q10" s="10"/>
      <c r="R10" s="10"/>
      <c r="S10" s="17" t="s">
        <v>20</v>
      </c>
      <c r="T10" s="17"/>
      <c r="U10" s="10" t="s">
        <v>23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L10" s="4" t="s">
        <v>23</v>
      </c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</row>
    <row r="11" spans="1:7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7"/>
      <c r="T11" s="17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</row>
    <row r="12" spans="1:71">
      <c r="A12" s="11" t="s">
        <v>0</v>
      </c>
      <c r="B12" s="11"/>
      <c r="C12" s="11" t="s">
        <v>1</v>
      </c>
      <c r="D12" s="11"/>
      <c r="E12" s="11" t="s">
        <v>2</v>
      </c>
      <c r="F12" s="11"/>
      <c r="G12" s="11"/>
      <c r="H12" s="11"/>
      <c r="I12" s="11"/>
      <c r="J12" s="11"/>
      <c r="K12" s="12" t="s">
        <v>3</v>
      </c>
      <c r="L12" s="12" t="s">
        <v>3</v>
      </c>
      <c r="M12" s="11" t="s">
        <v>2</v>
      </c>
      <c r="N12" s="11"/>
      <c r="O12" s="11"/>
      <c r="P12" s="11"/>
      <c r="Q12" s="11"/>
      <c r="R12" s="11"/>
      <c r="S12" s="17"/>
      <c r="T12" s="17"/>
      <c r="U12" s="11" t="s">
        <v>2</v>
      </c>
      <c r="V12" s="11"/>
      <c r="W12" s="11"/>
      <c r="X12" s="11"/>
      <c r="Y12" s="11"/>
      <c r="Z12" s="11"/>
      <c r="AA12" s="12" t="s">
        <v>4</v>
      </c>
      <c r="AB12" s="12" t="s">
        <v>5</v>
      </c>
      <c r="AC12" s="12" t="s">
        <v>6</v>
      </c>
      <c r="AD12" s="12" t="s">
        <v>7</v>
      </c>
      <c r="AE12" s="12" t="s">
        <v>8</v>
      </c>
      <c r="AF12" s="12" t="s">
        <v>9</v>
      </c>
      <c r="AG12" s="12" t="s">
        <v>10</v>
      </c>
      <c r="AH12" s="12" t="s">
        <v>11</v>
      </c>
      <c r="AI12" s="12" t="s">
        <v>12</v>
      </c>
      <c r="AK12" s="1" t="s">
        <v>4</v>
      </c>
      <c r="AL12" s="5" t="s">
        <v>2</v>
      </c>
      <c r="AM12" s="5"/>
      <c r="AN12" s="5"/>
      <c r="AO12" s="5"/>
      <c r="AP12" s="5"/>
      <c r="AQ12" s="5"/>
      <c r="AR12" s="6" t="s">
        <v>4</v>
      </c>
      <c r="AS12" s="6" t="s">
        <v>5</v>
      </c>
      <c r="AT12" s="6" t="s">
        <v>6</v>
      </c>
      <c r="AU12" s="6" t="s">
        <v>7</v>
      </c>
      <c r="AV12" s="6" t="s">
        <v>8</v>
      </c>
      <c r="AW12" s="6" t="s">
        <v>9</v>
      </c>
      <c r="AX12" s="6" t="s">
        <v>10</v>
      </c>
      <c r="AY12" s="6" t="s">
        <v>11</v>
      </c>
      <c r="AZ12" s="6" t="s">
        <v>12</v>
      </c>
      <c r="BA12" s="1" t="s">
        <v>16</v>
      </c>
      <c r="BB12" s="1" t="s">
        <v>16</v>
      </c>
      <c r="BC12" s="1" t="s">
        <v>5</v>
      </c>
      <c r="BD12" s="1" t="s">
        <v>5</v>
      </c>
      <c r="BE12" s="1" t="s">
        <v>6</v>
      </c>
      <c r="BF12" s="1" t="s">
        <v>6</v>
      </c>
      <c r="BG12" s="1" t="s">
        <v>7</v>
      </c>
      <c r="BH12" s="1" t="s">
        <v>7</v>
      </c>
      <c r="BI12" s="1" t="s">
        <v>8</v>
      </c>
      <c r="BJ12" s="1" t="s">
        <v>8</v>
      </c>
      <c r="BK12" s="1" t="s">
        <v>9</v>
      </c>
      <c r="BL12" s="1" t="s">
        <v>9</v>
      </c>
      <c r="BM12" s="1" t="s">
        <v>17</v>
      </c>
      <c r="BN12" s="1" t="s">
        <v>17</v>
      </c>
      <c r="BO12" s="1" t="s">
        <v>18</v>
      </c>
      <c r="BP12" s="1" t="s">
        <v>18</v>
      </c>
      <c r="BQ12" s="1" t="s">
        <v>2</v>
      </c>
      <c r="BR12" s="1" t="s">
        <v>16</v>
      </c>
      <c r="BS12" s="1" t="s">
        <v>19</v>
      </c>
    </row>
    <row r="13" spans="1:71">
      <c r="A13" s="2"/>
      <c r="B13" s="2"/>
      <c r="C13" s="2"/>
      <c r="D13" s="2"/>
      <c r="E13" s="13">
        <f t="shared" ref="E13:E36" si="38">AL14</f>
        <v>0</v>
      </c>
      <c r="F13" s="13"/>
      <c r="G13" s="13"/>
      <c r="H13" s="13"/>
      <c r="I13" s="13"/>
      <c r="J13" s="13"/>
      <c r="K13" s="14"/>
      <c r="L13" s="14"/>
      <c r="M13" s="13">
        <f t="shared" ref="M13:M36" si="39">AL13</f>
        <v>0</v>
      </c>
      <c r="N13" s="13"/>
      <c r="O13" s="13"/>
      <c r="P13" s="13"/>
      <c r="Q13" s="13"/>
      <c r="R13" s="13"/>
      <c r="S13" s="17"/>
      <c r="T13" s="17"/>
      <c r="U13" s="13">
        <f t="shared" ref="U13:U36" si="40">VLOOKUP(AJ13,$AK$4:$AQ$7,2,0)</f>
        <v>0</v>
      </c>
      <c r="V13" s="13"/>
      <c r="W13" s="13"/>
      <c r="X13" s="13"/>
      <c r="Y13" s="13"/>
      <c r="Z13" s="13"/>
      <c r="AA13" s="15">
        <v>1</v>
      </c>
      <c r="AB13" s="16" t="e">
        <f t="shared" ref="AB13:AB36" si="41">VLOOKUP(U13,$AL$4:$AZ$7,8,0)</f>
        <v>#N/A</v>
      </c>
      <c r="AC13" s="1" t="e">
        <f t="shared" ref="AC13:AC36" si="42">VLOOKUP(U13,$AL$4:$AZ$7,9,0)</f>
        <v>#N/A</v>
      </c>
      <c r="AD13" s="1" t="e">
        <f t="shared" ref="AD13:AD36" si="43">VLOOKUP(U13,$AL$4:$AZ$7,10,0)</f>
        <v>#N/A</v>
      </c>
      <c r="AE13" s="1" t="e">
        <f t="shared" ref="AE13:AE36" si="44">VLOOKUP(U13,$AL$4:$AZ$7,11,0)</f>
        <v>#N/A</v>
      </c>
      <c r="AF13" s="1" t="e">
        <f t="shared" ref="AF13:AF36" si="45">VLOOKUP(U13,$AL$4:$AZ$7,12,0)</f>
        <v>#N/A</v>
      </c>
      <c r="AG13" s="1" t="e">
        <f t="shared" ref="AG13:AG36" si="46">VLOOKUP(U13,$AL$4:$AZ$7,13,0)</f>
        <v>#N/A</v>
      </c>
      <c r="AH13" s="1" t="e">
        <f t="shared" ref="AH13:AH36" si="47">VLOOKUP(U13,$AL$4:$AZ$7,14,0)</f>
        <v>#N/A</v>
      </c>
      <c r="AI13" s="1" t="e">
        <f t="shared" ref="AI13:AI36" si="48">VLOOKUP(U13,$AL$4:$AZ$7,15,0)</f>
        <v>#N/A</v>
      </c>
      <c r="AJ13" s="1">
        <v>1</v>
      </c>
      <c r="AK13" s="1">
        <f t="shared" ref="AK13:AK36" si="49">AR13</f>
        <v>1</v>
      </c>
      <c r="AL13" s="5"/>
      <c r="AM13" s="5"/>
      <c r="AN13" s="5"/>
      <c r="AO13" s="5"/>
      <c r="AP13" s="5"/>
      <c r="AQ13" s="5"/>
      <c r="AR13" s="6">
        <f t="shared" ref="AR13:AR36" si="50">RANK(BB13,$BB$4:$BB$7)</f>
        <v>1</v>
      </c>
      <c r="AS13" s="6">
        <f t="shared" ref="AS13:AS36" si="51">SUMPRODUCT(($E$4:$J$9=AL13)*($BC$4:$BC$9))+SUMPRODUCT(($M$4:$R$9=AL13)*($BD$4:$BD$9))</f>
        <v>0</v>
      </c>
      <c r="AT13" s="6">
        <f t="shared" ref="AT13:AT36" si="52">SUMPRODUCT(($E$4:$J$9=AL13)*($BE$4:$BE$9))+SUMPRODUCT(($M$4:$R$9=AL13)*($BF$4:$BF$9))</f>
        <v>0</v>
      </c>
      <c r="AU13" s="6">
        <f t="shared" ref="AU13:AU36" si="53">SUMPRODUCT(($E$4:$J$9=AL13)*($BG$4:$BG$9))+SUMPRODUCT(($M$4:$R$9=AL13)*($BH$4:$BH$9))</f>
        <v>0</v>
      </c>
      <c r="AV13" s="6">
        <f t="shared" ref="AV13:AV36" si="54">SUMPRODUCT(($E$4:$J$9=AL13)*($BI$4:$BI$9))+SUMPRODUCT(($M$4:$R$9=AL13)*($BJ$4:$BJ$9))</f>
        <v>0</v>
      </c>
      <c r="AW13" s="6">
        <f t="shared" ref="AW13:AW36" si="55">SUMPRODUCT(($E$4:$J$9=AL13)*($BK$4:$BK$9))+SUMPRODUCT(($M$4:$R$9=AL13)*($BL$4:$BL$9))</f>
        <v>0</v>
      </c>
      <c r="AX13" s="6">
        <f t="shared" ref="AX13:AX36" si="56">SUMPRODUCT(($E$4:$J$9=AL13)*($BM$4:$BM$9))+SUMPRODUCT(($M$4:$R$9=AL13)*($BN$4:$BN$9))</f>
        <v>0</v>
      </c>
      <c r="AY13" s="6">
        <f t="shared" ref="AY13:AY36" si="57">SUMPRODUCT(($E$4:$J$9=AL13)*($BO$4:$BO$9))+SUMPRODUCT(($M$4:$R$9=AL13)*($BP$4:$BP$9))</f>
        <v>0</v>
      </c>
      <c r="AZ13" s="6">
        <f t="shared" ref="AZ13:AZ16" si="58">AX13-AY13</f>
        <v>0</v>
      </c>
      <c r="BA13" s="1">
        <f t="shared" ref="BA13:BA16" si="59">SUM(AS13*1000+(AZ13)/10+(AX13)/100)</f>
        <v>0</v>
      </c>
      <c r="BB13" s="1">
        <f t="shared" ref="BB13" si="60">BA13+0.00004</f>
        <v>4.0000000000000003E-5</v>
      </c>
      <c r="BC13" s="1">
        <f t="shared" ref="BC13:BC36" si="61">IF(K13="",0,IF(K13&gt;L13,3,IF(K13=L13,1,IF(K13&lt;L13,0))))</f>
        <v>0</v>
      </c>
      <c r="BD13" s="1">
        <f t="shared" ref="BD13:BD36" si="62">IF(L13="",0,IF(L13&gt;K13,3,IF(L13=K13,1,IF(L13&lt;K13,0))))</f>
        <v>0</v>
      </c>
      <c r="BE13" s="1">
        <f t="shared" ref="BE13:BE36" si="63">IF(K13="",0,1)</f>
        <v>0</v>
      </c>
      <c r="BF13" s="1">
        <f t="shared" ref="BF13:BF36" si="64">IF(L13="",0,1)</f>
        <v>0</v>
      </c>
      <c r="BG13" s="1" t="b">
        <f t="shared" ref="BG13:BG36" si="65">IF(K13&lt;&gt;"",IF(K13&gt;L13,1))</f>
        <v>0</v>
      </c>
      <c r="BH13" s="1" t="b">
        <f t="shared" ref="BH13:BH36" si="66">IF(L13&lt;&gt;"",IF(L13&gt;K13,1))</f>
        <v>0</v>
      </c>
      <c r="BI13" s="1" t="b">
        <f t="shared" ref="BI13:BI36" si="67">IF(K13&lt;&gt;"",IF(K13=L13,1))</f>
        <v>0</v>
      </c>
      <c r="BJ13" s="1" t="b">
        <f t="shared" ref="BJ13:BJ36" si="68">IF(L13&lt;&gt;"",IF(L13=K13,1))</f>
        <v>0</v>
      </c>
      <c r="BK13" s="1" t="b">
        <f t="shared" ref="BK13:BK36" si="69">IF(K13&lt;&gt;"",IF(K13&lt;L13,1))</f>
        <v>0</v>
      </c>
      <c r="BL13" s="1" t="b">
        <f t="shared" ref="BL13:BL36" si="70">IF(L13&lt;&gt;"",IF(L13&lt;K13,1))</f>
        <v>0</v>
      </c>
      <c r="BM13" s="1">
        <f t="shared" ref="BM13:BM36" si="71">K13</f>
        <v>0</v>
      </c>
      <c r="BN13" s="1">
        <f t="shared" ref="BN13:BN36" si="72">L13</f>
        <v>0</v>
      </c>
      <c r="BO13" s="1">
        <f t="shared" ref="BO13:BO36" si="73">L13</f>
        <v>0</v>
      </c>
      <c r="BP13" s="1">
        <f t="shared" ref="BP13:BP36" si="74">K13</f>
        <v>0</v>
      </c>
      <c r="BQ13" s="1">
        <f t="shared" ref="BQ13:BQ36" si="75">VLOOKUP(AJ13,$AK$4:$AQ$7,2,0)</f>
        <v>0</v>
      </c>
      <c r="BR13" s="1" t="e">
        <f t="shared" ref="BR13:BR34" si="76">VLOOKUP(BQ13,$AL$4:$BA$7,16,0)</f>
        <v>#N/A</v>
      </c>
      <c r="BS13" s="1" t="e">
        <f t="shared" ref="BS13:BS34" si="77">RANK(BR13,$BR$4:$BR$7)</f>
        <v>#N/A</v>
      </c>
    </row>
    <row r="14" spans="1:71">
      <c r="A14" s="2"/>
      <c r="B14" s="2"/>
      <c r="C14" s="2"/>
      <c r="D14" s="2"/>
      <c r="E14" s="13">
        <f t="shared" si="38"/>
        <v>0</v>
      </c>
      <c r="F14" s="13"/>
      <c r="G14" s="13"/>
      <c r="H14" s="13"/>
      <c r="I14" s="13"/>
      <c r="J14" s="13"/>
      <c r="K14" s="14"/>
      <c r="L14" s="14"/>
      <c r="M14" s="13">
        <f t="shared" ref="M14" si="78">AL16</f>
        <v>0</v>
      </c>
      <c r="N14" s="13"/>
      <c r="O14" s="13"/>
      <c r="P14" s="13"/>
      <c r="Q14" s="13"/>
      <c r="R14" s="13"/>
      <c r="S14" s="17"/>
      <c r="T14" s="17"/>
      <c r="U14" s="13">
        <f t="shared" si="40"/>
        <v>0</v>
      </c>
      <c r="V14" s="13"/>
      <c r="W14" s="13"/>
      <c r="X14" s="13"/>
      <c r="Y14" s="13"/>
      <c r="Z14" s="13"/>
      <c r="AA14" s="15" t="e">
        <f t="shared" ref="AA14:AA36" si="79">IF(BR14=BR13,BS13,BS14)</f>
        <v>#N/A</v>
      </c>
      <c r="AB14" s="16" t="e">
        <f t="shared" si="41"/>
        <v>#N/A</v>
      </c>
      <c r="AC14" s="1" t="e">
        <f t="shared" si="42"/>
        <v>#N/A</v>
      </c>
      <c r="AD14" s="1" t="e">
        <f t="shared" si="43"/>
        <v>#N/A</v>
      </c>
      <c r="AE14" s="1" t="e">
        <f t="shared" si="44"/>
        <v>#N/A</v>
      </c>
      <c r="AF14" s="1" t="e">
        <f t="shared" si="45"/>
        <v>#N/A</v>
      </c>
      <c r="AG14" s="1" t="e">
        <f t="shared" si="46"/>
        <v>#N/A</v>
      </c>
      <c r="AH14" s="1" t="e">
        <f t="shared" si="47"/>
        <v>#N/A</v>
      </c>
      <c r="AI14" s="1" t="e">
        <f t="shared" si="48"/>
        <v>#N/A</v>
      </c>
      <c r="AJ14" s="1">
        <v>2</v>
      </c>
      <c r="AK14" s="1">
        <f t="shared" si="49"/>
        <v>2</v>
      </c>
      <c r="AL14" s="5"/>
      <c r="AM14" s="5"/>
      <c r="AN14" s="5"/>
      <c r="AO14" s="5"/>
      <c r="AP14" s="5"/>
      <c r="AQ14" s="5"/>
      <c r="AR14" s="6">
        <f t="shared" si="50"/>
        <v>2</v>
      </c>
      <c r="AS14" s="6">
        <f t="shared" si="51"/>
        <v>0</v>
      </c>
      <c r="AT14" s="6">
        <f t="shared" si="52"/>
        <v>0</v>
      </c>
      <c r="AU14" s="6">
        <f t="shared" si="53"/>
        <v>0</v>
      </c>
      <c r="AV14" s="6">
        <f t="shared" si="54"/>
        <v>0</v>
      </c>
      <c r="AW14" s="6">
        <f t="shared" si="55"/>
        <v>0</v>
      </c>
      <c r="AX14" s="6">
        <f t="shared" si="56"/>
        <v>0</v>
      </c>
      <c r="AY14" s="6">
        <f t="shared" si="57"/>
        <v>0</v>
      </c>
      <c r="AZ14" s="6">
        <f t="shared" si="58"/>
        <v>0</v>
      </c>
      <c r="BA14" s="1">
        <f t="shared" si="59"/>
        <v>0</v>
      </c>
      <c r="BB14" s="1">
        <f t="shared" ref="BB14" si="80">BA14+0.00003</f>
        <v>3.0000000000000001E-5</v>
      </c>
      <c r="BC14" s="1">
        <f t="shared" si="61"/>
        <v>0</v>
      </c>
      <c r="BD14" s="1">
        <f t="shared" si="62"/>
        <v>0</v>
      </c>
      <c r="BE14" s="1">
        <f t="shared" si="63"/>
        <v>0</v>
      </c>
      <c r="BF14" s="1">
        <f t="shared" si="64"/>
        <v>0</v>
      </c>
      <c r="BG14" s="1" t="b">
        <f t="shared" si="65"/>
        <v>0</v>
      </c>
      <c r="BH14" s="1" t="b">
        <f t="shared" si="66"/>
        <v>0</v>
      </c>
      <c r="BI14" s="1" t="b">
        <f t="shared" si="67"/>
        <v>0</v>
      </c>
      <c r="BJ14" s="1" t="b">
        <f t="shared" si="68"/>
        <v>0</v>
      </c>
      <c r="BK14" s="1" t="b">
        <f t="shared" si="69"/>
        <v>0</v>
      </c>
      <c r="BL14" s="1" t="b">
        <f t="shared" si="70"/>
        <v>0</v>
      </c>
      <c r="BM14" s="1">
        <f t="shared" si="71"/>
        <v>0</v>
      </c>
      <c r="BN14" s="1">
        <f t="shared" si="72"/>
        <v>0</v>
      </c>
      <c r="BO14" s="1">
        <f t="shared" si="73"/>
        <v>0</v>
      </c>
      <c r="BP14" s="1">
        <f t="shared" si="74"/>
        <v>0</v>
      </c>
      <c r="BQ14" s="1">
        <f t="shared" si="75"/>
        <v>0</v>
      </c>
      <c r="BR14" s="1" t="e">
        <f t="shared" si="76"/>
        <v>#N/A</v>
      </c>
      <c r="BS14" s="1" t="e">
        <f t="shared" si="77"/>
        <v>#N/A</v>
      </c>
    </row>
    <row r="15" spans="1:71">
      <c r="A15" s="2"/>
      <c r="B15" s="2"/>
      <c r="C15" s="2"/>
      <c r="D15" s="2"/>
      <c r="E15" s="13">
        <f t="shared" ref="E15" si="81">AL13</f>
        <v>0</v>
      </c>
      <c r="F15" s="13"/>
      <c r="G15" s="13"/>
      <c r="H15" s="13"/>
      <c r="I15" s="13"/>
      <c r="J15" s="13"/>
      <c r="K15" s="14"/>
      <c r="L15" s="14"/>
      <c r="M15" s="13">
        <f t="shared" ref="M15:M36" si="82">AL15</f>
        <v>0</v>
      </c>
      <c r="N15" s="13"/>
      <c r="O15" s="13"/>
      <c r="P15" s="13"/>
      <c r="Q15" s="13"/>
      <c r="R15" s="13"/>
      <c r="S15" s="17"/>
      <c r="T15" s="17"/>
      <c r="U15" s="13">
        <f t="shared" si="40"/>
        <v>0</v>
      </c>
      <c r="V15" s="13"/>
      <c r="W15" s="13"/>
      <c r="X15" s="13"/>
      <c r="Y15" s="13"/>
      <c r="Z15" s="13"/>
      <c r="AA15" s="15" t="e">
        <f t="shared" si="79"/>
        <v>#N/A</v>
      </c>
      <c r="AB15" s="16" t="e">
        <f t="shared" si="41"/>
        <v>#N/A</v>
      </c>
      <c r="AC15" s="1" t="e">
        <f t="shared" si="42"/>
        <v>#N/A</v>
      </c>
      <c r="AD15" s="1" t="e">
        <f t="shared" si="43"/>
        <v>#N/A</v>
      </c>
      <c r="AE15" s="1" t="e">
        <f t="shared" si="44"/>
        <v>#N/A</v>
      </c>
      <c r="AF15" s="1" t="e">
        <f t="shared" si="45"/>
        <v>#N/A</v>
      </c>
      <c r="AG15" s="1" t="e">
        <f t="shared" si="46"/>
        <v>#N/A</v>
      </c>
      <c r="AH15" s="1" t="e">
        <f t="shared" si="47"/>
        <v>#N/A</v>
      </c>
      <c r="AI15" s="1" t="e">
        <f t="shared" si="48"/>
        <v>#N/A</v>
      </c>
      <c r="AJ15" s="1">
        <v>3</v>
      </c>
      <c r="AK15" s="1">
        <f t="shared" si="49"/>
        <v>3</v>
      </c>
      <c r="AL15" s="5"/>
      <c r="AM15" s="5"/>
      <c r="AN15" s="5"/>
      <c r="AO15" s="5"/>
      <c r="AP15" s="5"/>
      <c r="AQ15" s="5"/>
      <c r="AR15" s="6">
        <f t="shared" si="50"/>
        <v>3</v>
      </c>
      <c r="AS15" s="6">
        <f t="shared" si="51"/>
        <v>0</v>
      </c>
      <c r="AT15" s="6">
        <f t="shared" si="52"/>
        <v>0</v>
      </c>
      <c r="AU15" s="6">
        <f t="shared" si="53"/>
        <v>0</v>
      </c>
      <c r="AV15" s="6">
        <f t="shared" si="54"/>
        <v>0</v>
      </c>
      <c r="AW15" s="6">
        <f t="shared" si="55"/>
        <v>0</v>
      </c>
      <c r="AX15" s="6">
        <f t="shared" si="56"/>
        <v>0</v>
      </c>
      <c r="AY15" s="6">
        <f t="shared" si="57"/>
        <v>0</v>
      </c>
      <c r="AZ15" s="6">
        <f t="shared" si="58"/>
        <v>0</v>
      </c>
      <c r="BA15" s="1">
        <f t="shared" si="59"/>
        <v>0</v>
      </c>
      <c r="BB15" s="1">
        <f t="shared" ref="BB15" si="83">BA15+0.00002</f>
        <v>2.0000000000000002E-5</v>
      </c>
      <c r="BC15" s="1">
        <f t="shared" si="61"/>
        <v>0</v>
      </c>
      <c r="BD15" s="1">
        <f t="shared" si="62"/>
        <v>0</v>
      </c>
      <c r="BE15" s="1">
        <f t="shared" si="63"/>
        <v>0</v>
      </c>
      <c r="BF15" s="1">
        <f t="shared" si="64"/>
        <v>0</v>
      </c>
      <c r="BG15" s="1" t="b">
        <f t="shared" si="65"/>
        <v>0</v>
      </c>
      <c r="BH15" s="1" t="b">
        <f t="shared" si="66"/>
        <v>0</v>
      </c>
      <c r="BI15" s="1" t="b">
        <f t="shared" si="67"/>
        <v>0</v>
      </c>
      <c r="BJ15" s="1" t="b">
        <f t="shared" si="68"/>
        <v>0</v>
      </c>
      <c r="BK15" s="1" t="b">
        <f t="shared" si="69"/>
        <v>0</v>
      </c>
      <c r="BL15" s="1" t="b">
        <f t="shared" si="70"/>
        <v>0</v>
      </c>
      <c r="BM15" s="1">
        <f t="shared" si="71"/>
        <v>0</v>
      </c>
      <c r="BN15" s="1">
        <f t="shared" si="72"/>
        <v>0</v>
      </c>
      <c r="BO15" s="1">
        <f t="shared" si="73"/>
        <v>0</v>
      </c>
      <c r="BP15" s="1">
        <f t="shared" si="74"/>
        <v>0</v>
      </c>
      <c r="BQ15" s="1">
        <f t="shared" si="75"/>
        <v>0</v>
      </c>
      <c r="BR15" s="1" t="e">
        <f t="shared" si="76"/>
        <v>#N/A</v>
      </c>
      <c r="BS15" s="1" t="e">
        <f t="shared" si="77"/>
        <v>#N/A</v>
      </c>
    </row>
    <row r="16" spans="1:71">
      <c r="A16" s="2"/>
      <c r="B16" s="2"/>
      <c r="C16" s="2"/>
      <c r="D16" s="2"/>
      <c r="E16" s="13">
        <f t="shared" ref="E16:E36" si="84">AL16</f>
        <v>0</v>
      </c>
      <c r="F16" s="13"/>
      <c r="G16" s="13"/>
      <c r="H16" s="13"/>
      <c r="I16" s="13"/>
      <c r="J16" s="13"/>
      <c r="K16" s="18"/>
      <c r="L16" s="18"/>
      <c r="M16" s="13">
        <f t="shared" ref="M16:M17" si="85">AL14</f>
        <v>0</v>
      </c>
      <c r="N16" s="13"/>
      <c r="O16" s="13"/>
      <c r="P16" s="13"/>
      <c r="Q16" s="13"/>
      <c r="R16" s="13"/>
      <c r="S16" s="3"/>
      <c r="T16" s="3"/>
      <c r="U16" s="13">
        <f t="shared" si="40"/>
        <v>0</v>
      </c>
      <c r="V16" s="13"/>
      <c r="W16" s="13"/>
      <c r="X16" s="13"/>
      <c r="Y16" s="13"/>
      <c r="Z16" s="13"/>
      <c r="AA16" s="15" t="e">
        <f t="shared" si="79"/>
        <v>#N/A</v>
      </c>
      <c r="AB16" s="16" t="e">
        <f t="shared" si="41"/>
        <v>#N/A</v>
      </c>
      <c r="AC16" s="1" t="e">
        <f t="shared" si="42"/>
        <v>#N/A</v>
      </c>
      <c r="AD16" s="1" t="e">
        <f t="shared" si="43"/>
        <v>#N/A</v>
      </c>
      <c r="AE16" s="1" t="e">
        <f t="shared" si="44"/>
        <v>#N/A</v>
      </c>
      <c r="AF16" s="1" t="e">
        <f t="shared" si="45"/>
        <v>#N/A</v>
      </c>
      <c r="AG16" s="1" t="e">
        <f t="shared" si="46"/>
        <v>#N/A</v>
      </c>
      <c r="AH16" s="1" t="e">
        <f t="shared" si="47"/>
        <v>#N/A</v>
      </c>
      <c r="AI16" s="1" t="e">
        <f t="shared" si="48"/>
        <v>#N/A</v>
      </c>
      <c r="AJ16" s="1">
        <v>4</v>
      </c>
      <c r="AK16" s="1">
        <f t="shared" si="49"/>
        <v>4</v>
      </c>
      <c r="AL16" s="7"/>
      <c r="AM16" s="8"/>
      <c r="AN16" s="8"/>
      <c r="AO16" s="8"/>
      <c r="AP16" s="8"/>
      <c r="AQ16" s="9"/>
      <c r="AR16" s="6">
        <f t="shared" si="50"/>
        <v>4</v>
      </c>
      <c r="AS16" s="6">
        <f t="shared" si="51"/>
        <v>0</v>
      </c>
      <c r="AT16" s="6">
        <f t="shared" si="52"/>
        <v>0</v>
      </c>
      <c r="AU16" s="6">
        <f t="shared" si="53"/>
        <v>0</v>
      </c>
      <c r="AV16" s="6">
        <f t="shared" si="54"/>
        <v>0</v>
      </c>
      <c r="AW16" s="6">
        <f t="shared" si="55"/>
        <v>0</v>
      </c>
      <c r="AX16" s="6">
        <f t="shared" si="56"/>
        <v>0</v>
      </c>
      <c r="AY16" s="6">
        <f t="shared" si="57"/>
        <v>0</v>
      </c>
      <c r="AZ16" s="6">
        <f t="shared" si="58"/>
        <v>0</v>
      </c>
      <c r="BA16" s="1">
        <f t="shared" si="59"/>
        <v>0</v>
      </c>
      <c r="BB16" s="1">
        <f t="shared" ref="BB16" si="86">BA16+0.00001</f>
        <v>1.0000000000000001E-5</v>
      </c>
      <c r="BC16" s="1">
        <f t="shared" si="61"/>
        <v>0</v>
      </c>
      <c r="BD16" s="1">
        <f t="shared" si="62"/>
        <v>0</v>
      </c>
      <c r="BE16" s="1">
        <f t="shared" si="63"/>
        <v>0</v>
      </c>
      <c r="BF16" s="1">
        <f t="shared" si="64"/>
        <v>0</v>
      </c>
      <c r="BG16" s="1" t="b">
        <f t="shared" si="65"/>
        <v>0</v>
      </c>
      <c r="BH16" s="1" t="b">
        <f t="shared" si="66"/>
        <v>0</v>
      </c>
      <c r="BI16" s="1" t="b">
        <f t="shared" si="67"/>
        <v>0</v>
      </c>
      <c r="BJ16" s="1" t="b">
        <f t="shared" si="68"/>
        <v>0</v>
      </c>
      <c r="BK16" s="1" t="b">
        <f t="shared" si="69"/>
        <v>0</v>
      </c>
      <c r="BL16" s="1" t="b">
        <f t="shared" si="70"/>
        <v>0</v>
      </c>
      <c r="BM16" s="1">
        <f t="shared" si="71"/>
        <v>0</v>
      </c>
      <c r="BN16" s="1">
        <f t="shared" si="72"/>
        <v>0</v>
      </c>
      <c r="BO16" s="1">
        <f t="shared" si="73"/>
        <v>0</v>
      </c>
      <c r="BP16" s="1">
        <f t="shared" si="74"/>
        <v>0</v>
      </c>
      <c r="BQ16" s="1">
        <f t="shared" si="75"/>
        <v>0</v>
      </c>
      <c r="BR16" s="1" t="e">
        <f t="shared" si="76"/>
        <v>#N/A</v>
      </c>
      <c r="BS16" s="1" t="e">
        <f t="shared" si="77"/>
        <v>#N/A</v>
      </c>
    </row>
    <row r="17" spans="1:71">
      <c r="A17" s="2"/>
      <c r="B17" s="2"/>
      <c r="C17" s="2"/>
      <c r="D17" s="2"/>
      <c r="E17" s="13">
        <f t="shared" ref="E17" si="87">AL14</f>
        <v>0</v>
      </c>
      <c r="F17" s="13"/>
      <c r="G17" s="13"/>
      <c r="H17" s="13"/>
      <c r="I17" s="13"/>
      <c r="J17" s="13"/>
      <c r="K17" s="14"/>
      <c r="L17" s="14"/>
      <c r="M17" s="13">
        <f t="shared" si="85"/>
        <v>0</v>
      </c>
      <c r="N17" s="13"/>
      <c r="O17" s="13"/>
      <c r="P17" s="13"/>
      <c r="Q17" s="13"/>
      <c r="R17" s="13"/>
      <c r="BC17" s="1">
        <f t="shared" si="61"/>
        <v>0</v>
      </c>
      <c r="BD17" s="1">
        <f t="shared" si="62"/>
        <v>0</v>
      </c>
      <c r="BE17" s="1">
        <f t="shared" si="63"/>
        <v>0</v>
      </c>
      <c r="BF17" s="1">
        <f t="shared" si="64"/>
        <v>0</v>
      </c>
      <c r="BG17" s="1" t="b">
        <f t="shared" si="65"/>
        <v>0</v>
      </c>
      <c r="BH17" s="1" t="b">
        <f t="shared" si="66"/>
        <v>0</v>
      </c>
      <c r="BI17" s="1" t="b">
        <f t="shared" si="67"/>
        <v>0</v>
      </c>
      <c r="BJ17" s="1" t="b">
        <f t="shared" si="68"/>
        <v>0</v>
      </c>
      <c r="BK17" s="1" t="b">
        <f t="shared" si="69"/>
        <v>0</v>
      </c>
      <c r="BL17" s="1" t="b">
        <f t="shared" si="70"/>
        <v>0</v>
      </c>
      <c r="BM17" s="1">
        <f t="shared" si="71"/>
        <v>0</v>
      </c>
      <c r="BN17" s="1">
        <f t="shared" si="72"/>
        <v>0</v>
      </c>
      <c r="BO17" s="1">
        <f t="shared" si="73"/>
        <v>0</v>
      </c>
      <c r="BP17" s="1">
        <f t="shared" si="74"/>
        <v>0</v>
      </c>
    </row>
    <row r="18" spans="1:71">
      <c r="A18" s="2"/>
      <c r="B18" s="2"/>
      <c r="C18" s="2"/>
      <c r="D18" s="2"/>
      <c r="E18" s="13">
        <f t="shared" ref="E18" si="88">AL16</f>
        <v>0</v>
      </c>
      <c r="F18" s="13"/>
      <c r="G18" s="13"/>
      <c r="H18" s="13"/>
      <c r="I18" s="13"/>
      <c r="J18" s="13"/>
      <c r="K18" s="14"/>
      <c r="L18" s="14"/>
      <c r="M18" s="13">
        <f t="shared" ref="M18" si="89">AL13</f>
        <v>0</v>
      </c>
      <c r="N18" s="13"/>
      <c r="O18" s="13"/>
      <c r="P18" s="13"/>
      <c r="Q18" s="13"/>
      <c r="R18" s="13"/>
      <c r="BC18" s="1">
        <f t="shared" si="61"/>
        <v>0</v>
      </c>
      <c r="BD18" s="1">
        <f t="shared" si="62"/>
        <v>0</v>
      </c>
      <c r="BE18" s="1">
        <f t="shared" si="63"/>
        <v>0</v>
      </c>
      <c r="BF18" s="1">
        <f t="shared" si="64"/>
        <v>0</v>
      </c>
      <c r="BG18" s="1" t="b">
        <f t="shared" si="65"/>
        <v>0</v>
      </c>
      <c r="BH18" s="1" t="b">
        <f t="shared" si="66"/>
        <v>0</v>
      </c>
      <c r="BI18" s="1" t="b">
        <f t="shared" si="67"/>
        <v>0</v>
      </c>
      <c r="BJ18" s="1" t="b">
        <f t="shared" si="68"/>
        <v>0</v>
      </c>
      <c r="BK18" s="1" t="b">
        <f t="shared" si="69"/>
        <v>0</v>
      </c>
      <c r="BL18" s="1" t="b">
        <f t="shared" si="70"/>
        <v>0</v>
      </c>
      <c r="BM18" s="1">
        <f t="shared" si="71"/>
        <v>0</v>
      </c>
      <c r="BN18" s="1">
        <f t="shared" si="72"/>
        <v>0</v>
      </c>
      <c r="BO18" s="1">
        <f t="shared" si="73"/>
        <v>0</v>
      </c>
      <c r="BP18" s="1">
        <f t="shared" si="74"/>
        <v>0</v>
      </c>
    </row>
    <row r="19" spans="1:71">
      <c r="A19" s="10" t="s">
        <v>15</v>
      </c>
      <c r="B19" s="10"/>
      <c r="C19" s="10"/>
      <c r="D19" s="10"/>
      <c r="E19" s="10"/>
      <c r="F19" s="10"/>
      <c r="G19" s="10"/>
      <c r="H19" s="10"/>
      <c r="I19" s="10"/>
      <c r="J19" s="10"/>
      <c r="K19" s="10" t="s">
        <v>21</v>
      </c>
      <c r="L19" s="10"/>
      <c r="M19" s="10"/>
      <c r="N19" s="10"/>
      <c r="O19" s="10"/>
      <c r="P19" s="10"/>
      <c r="Q19" s="10"/>
      <c r="R19" s="10"/>
      <c r="S19" s="17" t="s">
        <v>21</v>
      </c>
      <c r="T19" s="17"/>
      <c r="U19" s="10" t="s">
        <v>24</v>
      </c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L19" s="4" t="s">
        <v>24</v>
      </c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</row>
    <row r="20" spans="1:7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7"/>
      <c r="T20" s="17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</row>
    <row r="21" spans="1:71">
      <c r="A21" s="11" t="s">
        <v>0</v>
      </c>
      <c r="B21" s="11"/>
      <c r="C21" s="11" t="s">
        <v>1</v>
      </c>
      <c r="D21" s="11"/>
      <c r="E21" s="11" t="s">
        <v>2</v>
      </c>
      <c r="F21" s="11"/>
      <c r="G21" s="11"/>
      <c r="H21" s="11"/>
      <c r="I21" s="11"/>
      <c r="J21" s="11"/>
      <c r="K21" s="12" t="s">
        <v>3</v>
      </c>
      <c r="L21" s="12" t="s">
        <v>3</v>
      </c>
      <c r="M21" s="11" t="s">
        <v>2</v>
      </c>
      <c r="N21" s="11"/>
      <c r="O21" s="11"/>
      <c r="P21" s="11"/>
      <c r="Q21" s="11"/>
      <c r="R21" s="11"/>
      <c r="S21" s="17"/>
      <c r="T21" s="17"/>
      <c r="U21" s="11" t="s">
        <v>2</v>
      </c>
      <c r="V21" s="11"/>
      <c r="W21" s="11"/>
      <c r="X21" s="11"/>
      <c r="Y21" s="11"/>
      <c r="Z21" s="11"/>
      <c r="AA21" s="12" t="s">
        <v>4</v>
      </c>
      <c r="AB21" s="12" t="s">
        <v>5</v>
      </c>
      <c r="AC21" s="12" t="s">
        <v>6</v>
      </c>
      <c r="AD21" s="12" t="s">
        <v>7</v>
      </c>
      <c r="AE21" s="12" t="s">
        <v>8</v>
      </c>
      <c r="AF21" s="12" t="s">
        <v>9</v>
      </c>
      <c r="AG21" s="12" t="s">
        <v>10</v>
      </c>
      <c r="AH21" s="12" t="s">
        <v>11</v>
      </c>
      <c r="AI21" s="12" t="s">
        <v>12</v>
      </c>
      <c r="AK21" s="1" t="s">
        <v>4</v>
      </c>
      <c r="AL21" s="5" t="s">
        <v>2</v>
      </c>
      <c r="AM21" s="5"/>
      <c r="AN21" s="5"/>
      <c r="AO21" s="5"/>
      <c r="AP21" s="5"/>
      <c r="AQ21" s="5"/>
      <c r="AR21" s="6" t="s">
        <v>4</v>
      </c>
      <c r="AS21" s="6" t="s">
        <v>5</v>
      </c>
      <c r="AT21" s="6" t="s">
        <v>6</v>
      </c>
      <c r="AU21" s="6" t="s">
        <v>7</v>
      </c>
      <c r="AV21" s="6" t="s">
        <v>8</v>
      </c>
      <c r="AW21" s="6" t="s">
        <v>9</v>
      </c>
      <c r="AX21" s="6" t="s">
        <v>10</v>
      </c>
      <c r="AY21" s="6" t="s">
        <v>11</v>
      </c>
      <c r="AZ21" s="6" t="s">
        <v>12</v>
      </c>
      <c r="BA21" s="1" t="s">
        <v>16</v>
      </c>
      <c r="BB21" s="1" t="s">
        <v>16</v>
      </c>
      <c r="BC21" s="1" t="s">
        <v>5</v>
      </c>
      <c r="BD21" s="1" t="s">
        <v>5</v>
      </c>
      <c r="BE21" s="1" t="s">
        <v>6</v>
      </c>
      <c r="BF21" s="1" t="s">
        <v>6</v>
      </c>
      <c r="BG21" s="1" t="s">
        <v>7</v>
      </c>
      <c r="BH21" s="1" t="s">
        <v>7</v>
      </c>
      <c r="BI21" s="1" t="s">
        <v>8</v>
      </c>
      <c r="BJ21" s="1" t="s">
        <v>8</v>
      </c>
      <c r="BK21" s="1" t="s">
        <v>9</v>
      </c>
      <c r="BL21" s="1" t="s">
        <v>9</v>
      </c>
      <c r="BM21" s="1" t="s">
        <v>17</v>
      </c>
      <c r="BN21" s="1" t="s">
        <v>17</v>
      </c>
      <c r="BO21" s="1" t="s">
        <v>18</v>
      </c>
      <c r="BP21" s="1" t="s">
        <v>18</v>
      </c>
      <c r="BQ21" s="1" t="s">
        <v>2</v>
      </c>
      <c r="BR21" s="1" t="s">
        <v>16</v>
      </c>
      <c r="BS21" s="1" t="s">
        <v>19</v>
      </c>
    </row>
    <row r="22" spans="1:71">
      <c r="A22" s="2"/>
      <c r="B22" s="2"/>
      <c r="C22" s="2"/>
      <c r="D22" s="2"/>
      <c r="E22" s="13">
        <f t="shared" ref="E22:E36" si="90">AL23</f>
        <v>0</v>
      </c>
      <c r="F22" s="13"/>
      <c r="G22" s="13"/>
      <c r="H22" s="13"/>
      <c r="I22" s="13"/>
      <c r="J22" s="13"/>
      <c r="K22" s="14"/>
      <c r="L22" s="14"/>
      <c r="M22" s="13">
        <f t="shared" ref="M22:M36" si="91">AL22</f>
        <v>0</v>
      </c>
      <c r="N22" s="13"/>
      <c r="O22" s="13"/>
      <c r="P22" s="13"/>
      <c r="Q22" s="13"/>
      <c r="R22" s="13"/>
      <c r="S22" s="17"/>
      <c r="T22" s="17"/>
      <c r="U22" s="13">
        <f t="shared" ref="U22:U36" si="92">VLOOKUP(AJ22,$AK$4:$AQ$7,2,0)</f>
        <v>0</v>
      </c>
      <c r="V22" s="13"/>
      <c r="W22" s="13"/>
      <c r="X22" s="13"/>
      <c r="Y22" s="13"/>
      <c r="Z22" s="13"/>
      <c r="AA22" s="15">
        <v>1</v>
      </c>
      <c r="AB22" s="16" t="e">
        <f t="shared" ref="AB22:AB36" si="93">VLOOKUP(U22,$AL$4:$AZ$7,8,0)</f>
        <v>#N/A</v>
      </c>
      <c r="AC22" s="1" t="e">
        <f t="shared" ref="AC22:AC36" si="94">VLOOKUP(U22,$AL$4:$AZ$7,9,0)</f>
        <v>#N/A</v>
      </c>
      <c r="AD22" s="1" t="e">
        <f t="shared" ref="AD22:AD36" si="95">VLOOKUP(U22,$AL$4:$AZ$7,10,0)</f>
        <v>#N/A</v>
      </c>
      <c r="AE22" s="1" t="e">
        <f t="shared" ref="AE22:AE36" si="96">VLOOKUP(U22,$AL$4:$AZ$7,11,0)</f>
        <v>#N/A</v>
      </c>
      <c r="AF22" s="1" t="e">
        <f t="shared" ref="AF22:AF36" si="97">VLOOKUP(U22,$AL$4:$AZ$7,12,0)</f>
        <v>#N/A</v>
      </c>
      <c r="AG22" s="1" t="e">
        <f t="shared" ref="AG22:AG36" si="98">VLOOKUP(U22,$AL$4:$AZ$7,13,0)</f>
        <v>#N/A</v>
      </c>
      <c r="AH22" s="1" t="e">
        <f t="shared" ref="AH22:AH36" si="99">VLOOKUP(U22,$AL$4:$AZ$7,14,0)</f>
        <v>#N/A</v>
      </c>
      <c r="AI22" s="1" t="e">
        <f t="shared" ref="AI22:AI36" si="100">VLOOKUP(U22,$AL$4:$AZ$7,15,0)</f>
        <v>#N/A</v>
      </c>
      <c r="AJ22" s="1">
        <v>1</v>
      </c>
      <c r="AK22" s="1">
        <f t="shared" ref="AK22:AK36" si="101">AR22</f>
        <v>1</v>
      </c>
      <c r="AL22" s="5"/>
      <c r="AM22" s="5"/>
      <c r="AN22" s="5"/>
      <c r="AO22" s="5"/>
      <c r="AP22" s="5"/>
      <c r="AQ22" s="5"/>
      <c r="AR22" s="6">
        <f t="shared" ref="AR22:AR36" si="102">RANK(BB22,$BB$4:$BB$7)</f>
        <v>1</v>
      </c>
      <c r="AS22" s="6">
        <f t="shared" ref="AS22:AS36" si="103">SUMPRODUCT(($E$4:$J$9=AL22)*($BC$4:$BC$9))+SUMPRODUCT(($M$4:$R$9=AL22)*($BD$4:$BD$9))</f>
        <v>0</v>
      </c>
      <c r="AT22" s="6">
        <f t="shared" ref="AT22:AT36" si="104">SUMPRODUCT(($E$4:$J$9=AL22)*($BE$4:$BE$9))+SUMPRODUCT(($M$4:$R$9=AL22)*($BF$4:$BF$9))</f>
        <v>0</v>
      </c>
      <c r="AU22" s="6">
        <f t="shared" ref="AU22:AU36" si="105">SUMPRODUCT(($E$4:$J$9=AL22)*($BG$4:$BG$9))+SUMPRODUCT(($M$4:$R$9=AL22)*($BH$4:$BH$9))</f>
        <v>0</v>
      </c>
      <c r="AV22" s="6">
        <f t="shared" ref="AV22:AV36" si="106">SUMPRODUCT(($E$4:$J$9=AL22)*($BI$4:$BI$9))+SUMPRODUCT(($M$4:$R$9=AL22)*($BJ$4:$BJ$9))</f>
        <v>0</v>
      </c>
      <c r="AW22" s="6">
        <f t="shared" ref="AW22:AW36" si="107">SUMPRODUCT(($E$4:$J$9=AL22)*($BK$4:$BK$9))+SUMPRODUCT(($M$4:$R$9=AL22)*($BL$4:$BL$9))</f>
        <v>0</v>
      </c>
      <c r="AX22" s="6">
        <f t="shared" ref="AX22:AX36" si="108">SUMPRODUCT(($E$4:$J$9=AL22)*($BM$4:$BM$9))+SUMPRODUCT(($M$4:$R$9=AL22)*($BN$4:$BN$9))</f>
        <v>0</v>
      </c>
      <c r="AY22" s="6">
        <f t="shared" ref="AY22:AY36" si="109">SUMPRODUCT(($E$4:$J$9=AL22)*($BO$4:$BO$9))+SUMPRODUCT(($M$4:$R$9=AL22)*($BP$4:$BP$9))</f>
        <v>0</v>
      </c>
      <c r="AZ22" s="6">
        <f t="shared" ref="AZ22:AZ25" si="110">AX22-AY22</f>
        <v>0</v>
      </c>
      <c r="BA22" s="1">
        <f t="shared" ref="BA22:BA25" si="111">SUM(AS22*1000+(AZ22)/10+(AX22)/100)</f>
        <v>0</v>
      </c>
      <c r="BB22" s="1">
        <f t="shared" ref="BB22" si="112">BA22+0.00004</f>
        <v>4.0000000000000003E-5</v>
      </c>
      <c r="BC22" s="1">
        <f t="shared" ref="BC22:BC36" si="113">IF(K22="",0,IF(K22&gt;L22,3,IF(K22=L22,1,IF(K22&lt;L22,0))))</f>
        <v>0</v>
      </c>
      <c r="BD22" s="1">
        <f t="shared" ref="BD22:BD36" si="114">IF(L22="",0,IF(L22&gt;K22,3,IF(L22=K22,1,IF(L22&lt;K22,0))))</f>
        <v>0</v>
      </c>
      <c r="BE22" s="1">
        <f t="shared" ref="BE22:BE36" si="115">IF(K22="",0,1)</f>
        <v>0</v>
      </c>
      <c r="BF22" s="1">
        <f t="shared" ref="BF22:BF36" si="116">IF(L22="",0,1)</f>
        <v>0</v>
      </c>
      <c r="BG22" s="1" t="b">
        <f t="shared" ref="BG22:BG36" si="117">IF(K22&lt;&gt;"",IF(K22&gt;L22,1))</f>
        <v>0</v>
      </c>
      <c r="BH22" s="1" t="b">
        <f t="shared" ref="BH22:BH36" si="118">IF(L22&lt;&gt;"",IF(L22&gt;K22,1))</f>
        <v>0</v>
      </c>
      <c r="BI22" s="1" t="b">
        <f t="shared" ref="BI22:BI36" si="119">IF(K22&lt;&gt;"",IF(K22=L22,1))</f>
        <v>0</v>
      </c>
      <c r="BJ22" s="1" t="b">
        <f t="shared" ref="BJ22:BJ36" si="120">IF(L22&lt;&gt;"",IF(L22=K22,1))</f>
        <v>0</v>
      </c>
      <c r="BK22" s="1" t="b">
        <f t="shared" ref="BK22:BK36" si="121">IF(K22&lt;&gt;"",IF(K22&lt;L22,1))</f>
        <v>0</v>
      </c>
      <c r="BL22" s="1" t="b">
        <f t="shared" ref="BL22:BL36" si="122">IF(L22&lt;&gt;"",IF(L22&lt;K22,1))</f>
        <v>0</v>
      </c>
      <c r="BM22" s="1">
        <f t="shared" ref="BM22:BM36" si="123">K22</f>
        <v>0</v>
      </c>
      <c r="BN22" s="1">
        <f t="shared" ref="BN22:BN36" si="124">L22</f>
        <v>0</v>
      </c>
      <c r="BO22" s="1">
        <f t="shared" ref="BO22:BO36" si="125">L22</f>
        <v>0</v>
      </c>
      <c r="BP22" s="1">
        <f t="shared" ref="BP22:BP36" si="126">K22</f>
        <v>0</v>
      </c>
      <c r="BQ22" s="1">
        <f t="shared" ref="BQ22:BQ36" si="127">VLOOKUP(AJ22,$AK$4:$AQ$7,2,0)</f>
        <v>0</v>
      </c>
      <c r="BR22" s="1" t="e">
        <f t="shared" ref="BR22" si="128">VLOOKUP(BQ22,$AL$4:$BA$7,16,0)</f>
        <v>#N/A</v>
      </c>
      <c r="BS22" s="1" t="e">
        <f t="shared" ref="BS22" si="129">RANK(BR22,$BR$4:$BR$7)</f>
        <v>#N/A</v>
      </c>
    </row>
    <row r="23" spans="1:71">
      <c r="A23" s="2"/>
      <c r="B23" s="2"/>
      <c r="C23" s="2"/>
      <c r="D23" s="2"/>
      <c r="E23" s="13">
        <f t="shared" si="90"/>
        <v>0</v>
      </c>
      <c r="F23" s="13"/>
      <c r="G23" s="13"/>
      <c r="H23" s="13"/>
      <c r="I23" s="13"/>
      <c r="J23" s="13"/>
      <c r="K23" s="14"/>
      <c r="L23" s="14"/>
      <c r="M23" s="13">
        <f t="shared" ref="M23" si="130">AL25</f>
        <v>0</v>
      </c>
      <c r="N23" s="13"/>
      <c r="O23" s="13"/>
      <c r="P23" s="13"/>
      <c r="Q23" s="13"/>
      <c r="R23" s="13"/>
      <c r="S23" s="17"/>
      <c r="T23" s="17"/>
      <c r="U23" s="13">
        <f t="shared" si="92"/>
        <v>0</v>
      </c>
      <c r="V23" s="13"/>
      <c r="W23" s="13"/>
      <c r="X23" s="13"/>
      <c r="Y23" s="13"/>
      <c r="Z23" s="13"/>
      <c r="AA23" s="15" t="e">
        <f t="shared" ref="AA23:AA36" si="131">IF(BR23=BR22,BS22,BS23)</f>
        <v>#N/A</v>
      </c>
      <c r="AB23" s="16" t="e">
        <f t="shared" si="93"/>
        <v>#N/A</v>
      </c>
      <c r="AC23" s="1" t="e">
        <f t="shared" si="94"/>
        <v>#N/A</v>
      </c>
      <c r="AD23" s="1" t="e">
        <f t="shared" si="95"/>
        <v>#N/A</v>
      </c>
      <c r="AE23" s="1" t="e">
        <f t="shared" si="96"/>
        <v>#N/A</v>
      </c>
      <c r="AF23" s="1" t="e">
        <f t="shared" si="97"/>
        <v>#N/A</v>
      </c>
      <c r="AG23" s="1" t="e">
        <f t="shared" si="98"/>
        <v>#N/A</v>
      </c>
      <c r="AH23" s="1" t="e">
        <f t="shared" si="99"/>
        <v>#N/A</v>
      </c>
      <c r="AI23" s="1" t="e">
        <f t="shared" si="100"/>
        <v>#N/A</v>
      </c>
      <c r="AJ23" s="1">
        <v>2</v>
      </c>
      <c r="AK23" s="1">
        <f t="shared" si="101"/>
        <v>2</v>
      </c>
      <c r="AL23" s="5"/>
      <c r="AM23" s="5"/>
      <c r="AN23" s="5"/>
      <c r="AO23" s="5"/>
      <c r="AP23" s="5"/>
      <c r="AQ23" s="5"/>
      <c r="AR23" s="6">
        <f t="shared" si="102"/>
        <v>2</v>
      </c>
      <c r="AS23" s="6">
        <f t="shared" si="103"/>
        <v>0</v>
      </c>
      <c r="AT23" s="6">
        <f t="shared" si="104"/>
        <v>0</v>
      </c>
      <c r="AU23" s="6">
        <f t="shared" si="105"/>
        <v>0</v>
      </c>
      <c r="AV23" s="6">
        <f t="shared" si="106"/>
        <v>0</v>
      </c>
      <c r="AW23" s="6">
        <f t="shared" si="107"/>
        <v>0</v>
      </c>
      <c r="AX23" s="6">
        <f t="shared" si="108"/>
        <v>0</v>
      </c>
      <c r="AY23" s="6">
        <f t="shared" si="109"/>
        <v>0</v>
      </c>
      <c r="AZ23" s="6">
        <f t="shared" si="110"/>
        <v>0</v>
      </c>
      <c r="BA23" s="1">
        <f t="shared" si="111"/>
        <v>0</v>
      </c>
      <c r="BB23" s="1">
        <f t="shared" ref="BB23" si="132">BA23+0.00003</f>
        <v>3.0000000000000001E-5</v>
      </c>
      <c r="BC23" s="1">
        <f t="shared" si="113"/>
        <v>0</v>
      </c>
      <c r="BD23" s="1">
        <f t="shared" si="114"/>
        <v>0</v>
      </c>
      <c r="BE23" s="1">
        <f t="shared" si="115"/>
        <v>0</v>
      </c>
      <c r="BF23" s="1">
        <f t="shared" si="116"/>
        <v>0</v>
      </c>
      <c r="BG23" s="1" t="b">
        <f t="shared" si="117"/>
        <v>0</v>
      </c>
      <c r="BH23" s="1" t="b">
        <f t="shared" si="118"/>
        <v>0</v>
      </c>
      <c r="BI23" s="1" t="b">
        <f t="shared" si="119"/>
        <v>0</v>
      </c>
      <c r="BJ23" s="1" t="b">
        <f t="shared" si="120"/>
        <v>0</v>
      </c>
      <c r="BK23" s="1" t="b">
        <f t="shared" si="121"/>
        <v>0</v>
      </c>
      <c r="BL23" s="1" t="b">
        <f t="shared" si="122"/>
        <v>0</v>
      </c>
      <c r="BM23" s="1">
        <f t="shared" si="123"/>
        <v>0</v>
      </c>
      <c r="BN23" s="1">
        <f t="shared" si="124"/>
        <v>0</v>
      </c>
      <c r="BO23" s="1">
        <f t="shared" si="125"/>
        <v>0</v>
      </c>
      <c r="BP23" s="1">
        <f t="shared" si="126"/>
        <v>0</v>
      </c>
      <c r="BQ23" s="1">
        <f t="shared" si="127"/>
        <v>0</v>
      </c>
      <c r="BR23" s="1" t="e">
        <f t="shared" si="76"/>
        <v>#N/A</v>
      </c>
      <c r="BS23" s="1" t="e">
        <f t="shared" si="77"/>
        <v>#N/A</v>
      </c>
    </row>
    <row r="24" spans="1:71">
      <c r="A24" s="2"/>
      <c r="B24" s="2"/>
      <c r="C24" s="2"/>
      <c r="D24" s="2"/>
      <c r="E24" s="13">
        <f t="shared" ref="E24" si="133">AL22</f>
        <v>0</v>
      </c>
      <c r="F24" s="13"/>
      <c r="G24" s="13"/>
      <c r="H24" s="13"/>
      <c r="I24" s="13"/>
      <c r="J24" s="13"/>
      <c r="K24" s="14"/>
      <c r="L24" s="14"/>
      <c r="M24" s="13">
        <f t="shared" ref="M24:M36" si="134">AL24</f>
        <v>0</v>
      </c>
      <c r="N24" s="13"/>
      <c r="O24" s="13"/>
      <c r="P24" s="13"/>
      <c r="Q24" s="13"/>
      <c r="R24" s="13"/>
      <c r="S24" s="17"/>
      <c r="T24" s="17"/>
      <c r="U24" s="13">
        <f t="shared" si="92"/>
        <v>0</v>
      </c>
      <c r="V24" s="13"/>
      <c r="W24" s="13"/>
      <c r="X24" s="13"/>
      <c r="Y24" s="13"/>
      <c r="Z24" s="13"/>
      <c r="AA24" s="15" t="e">
        <f t="shared" si="131"/>
        <v>#N/A</v>
      </c>
      <c r="AB24" s="16" t="e">
        <f t="shared" si="93"/>
        <v>#N/A</v>
      </c>
      <c r="AC24" s="1" t="e">
        <f t="shared" si="94"/>
        <v>#N/A</v>
      </c>
      <c r="AD24" s="1" t="e">
        <f t="shared" si="95"/>
        <v>#N/A</v>
      </c>
      <c r="AE24" s="1" t="e">
        <f t="shared" si="96"/>
        <v>#N/A</v>
      </c>
      <c r="AF24" s="1" t="e">
        <f t="shared" si="97"/>
        <v>#N/A</v>
      </c>
      <c r="AG24" s="1" t="e">
        <f t="shared" si="98"/>
        <v>#N/A</v>
      </c>
      <c r="AH24" s="1" t="e">
        <f t="shared" si="99"/>
        <v>#N/A</v>
      </c>
      <c r="AI24" s="1" t="e">
        <f t="shared" si="100"/>
        <v>#N/A</v>
      </c>
      <c r="AJ24" s="1">
        <v>3</v>
      </c>
      <c r="AK24" s="1">
        <f t="shared" si="101"/>
        <v>3</v>
      </c>
      <c r="AL24" s="5"/>
      <c r="AM24" s="5"/>
      <c r="AN24" s="5"/>
      <c r="AO24" s="5"/>
      <c r="AP24" s="5"/>
      <c r="AQ24" s="5"/>
      <c r="AR24" s="6">
        <f t="shared" si="102"/>
        <v>3</v>
      </c>
      <c r="AS24" s="6">
        <f t="shared" si="103"/>
        <v>0</v>
      </c>
      <c r="AT24" s="6">
        <f t="shared" si="104"/>
        <v>0</v>
      </c>
      <c r="AU24" s="6">
        <f t="shared" si="105"/>
        <v>0</v>
      </c>
      <c r="AV24" s="6">
        <f t="shared" si="106"/>
        <v>0</v>
      </c>
      <c r="AW24" s="6">
        <f t="shared" si="107"/>
        <v>0</v>
      </c>
      <c r="AX24" s="6">
        <f t="shared" si="108"/>
        <v>0</v>
      </c>
      <c r="AY24" s="6">
        <f t="shared" si="109"/>
        <v>0</v>
      </c>
      <c r="AZ24" s="6">
        <f t="shared" si="110"/>
        <v>0</v>
      </c>
      <c r="BA24" s="1">
        <f t="shared" si="111"/>
        <v>0</v>
      </c>
      <c r="BB24" s="1">
        <f t="shared" ref="BB24" si="135">BA24+0.00002</f>
        <v>2.0000000000000002E-5</v>
      </c>
      <c r="BC24" s="1">
        <f t="shared" si="113"/>
        <v>0</v>
      </c>
      <c r="BD24" s="1">
        <f t="shared" si="114"/>
        <v>0</v>
      </c>
      <c r="BE24" s="1">
        <f t="shared" si="115"/>
        <v>0</v>
      </c>
      <c r="BF24" s="1">
        <f t="shared" si="116"/>
        <v>0</v>
      </c>
      <c r="BG24" s="1" t="b">
        <f t="shared" si="117"/>
        <v>0</v>
      </c>
      <c r="BH24" s="1" t="b">
        <f t="shared" si="118"/>
        <v>0</v>
      </c>
      <c r="BI24" s="1" t="b">
        <f t="shared" si="119"/>
        <v>0</v>
      </c>
      <c r="BJ24" s="1" t="b">
        <f t="shared" si="120"/>
        <v>0</v>
      </c>
      <c r="BK24" s="1" t="b">
        <f t="shared" si="121"/>
        <v>0</v>
      </c>
      <c r="BL24" s="1" t="b">
        <f t="shared" si="122"/>
        <v>0</v>
      </c>
      <c r="BM24" s="1">
        <f t="shared" si="123"/>
        <v>0</v>
      </c>
      <c r="BN24" s="1">
        <f t="shared" si="124"/>
        <v>0</v>
      </c>
      <c r="BO24" s="1">
        <f t="shared" si="125"/>
        <v>0</v>
      </c>
      <c r="BP24" s="1">
        <f t="shared" si="126"/>
        <v>0</v>
      </c>
      <c r="BQ24" s="1">
        <f t="shared" si="127"/>
        <v>0</v>
      </c>
      <c r="BR24" s="1" t="e">
        <f t="shared" si="76"/>
        <v>#N/A</v>
      </c>
      <c r="BS24" s="1" t="e">
        <f t="shared" si="77"/>
        <v>#N/A</v>
      </c>
    </row>
    <row r="25" spans="1:71">
      <c r="A25" s="2"/>
      <c r="B25" s="2"/>
      <c r="C25" s="2"/>
      <c r="D25" s="2"/>
      <c r="E25" s="13">
        <f t="shared" ref="E25:E36" si="136">AL25</f>
        <v>0</v>
      </c>
      <c r="F25" s="13"/>
      <c r="G25" s="13"/>
      <c r="H25" s="13"/>
      <c r="I25" s="13"/>
      <c r="J25" s="13"/>
      <c r="K25" s="18"/>
      <c r="L25" s="18"/>
      <c r="M25" s="13">
        <f t="shared" ref="M25:M26" si="137">AL23</f>
        <v>0</v>
      </c>
      <c r="N25" s="13"/>
      <c r="O25" s="13"/>
      <c r="P25" s="13"/>
      <c r="Q25" s="13"/>
      <c r="R25" s="13"/>
      <c r="S25" s="3"/>
      <c r="T25" s="3"/>
      <c r="U25" s="13">
        <f t="shared" si="92"/>
        <v>0</v>
      </c>
      <c r="V25" s="13"/>
      <c r="W25" s="13"/>
      <c r="X25" s="13"/>
      <c r="Y25" s="13"/>
      <c r="Z25" s="13"/>
      <c r="AA25" s="15" t="e">
        <f t="shared" si="131"/>
        <v>#N/A</v>
      </c>
      <c r="AB25" s="16" t="e">
        <f t="shared" si="93"/>
        <v>#N/A</v>
      </c>
      <c r="AC25" s="1" t="e">
        <f t="shared" si="94"/>
        <v>#N/A</v>
      </c>
      <c r="AD25" s="1" t="e">
        <f t="shared" si="95"/>
        <v>#N/A</v>
      </c>
      <c r="AE25" s="1" t="e">
        <f t="shared" si="96"/>
        <v>#N/A</v>
      </c>
      <c r="AF25" s="1" t="e">
        <f t="shared" si="97"/>
        <v>#N/A</v>
      </c>
      <c r="AG25" s="1" t="e">
        <f t="shared" si="98"/>
        <v>#N/A</v>
      </c>
      <c r="AH25" s="1" t="e">
        <f t="shared" si="99"/>
        <v>#N/A</v>
      </c>
      <c r="AI25" s="1" t="e">
        <f t="shared" si="100"/>
        <v>#N/A</v>
      </c>
      <c r="AJ25" s="1">
        <v>4</v>
      </c>
      <c r="AK25" s="1">
        <f t="shared" si="101"/>
        <v>4</v>
      </c>
      <c r="AL25" s="7"/>
      <c r="AM25" s="8"/>
      <c r="AN25" s="8"/>
      <c r="AO25" s="8"/>
      <c r="AP25" s="8"/>
      <c r="AQ25" s="9"/>
      <c r="AR25" s="6">
        <f t="shared" si="102"/>
        <v>4</v>
      </c>
      <c r="AS25" s="6">
        <f t="shared" si="103"/>
        <v>0</v>
      </c>
      <c r="AT25" s="6">
        <f t="shared" si="104"/>
        <v>0</v>
      </c>
      <c r="AU25" s="6">
        <f t="shared" si="105"/>
        <v>0</v>
      </c>
      <c r="AV25" s="6">
        <f t="shared" si="106"/>
        <v>0</v>
      </c>
      <c r="AW25" s="6">
        <f t="shared" si="107"/>
        <v>0</v>
      </c>
      <c r="AX25" s="6">
        <f t="shared" si="108"/>
        <v>0</v>
      </c>
      <c r="AY25" s="6">
        <f t="shared" si="109"/>
        <v>0</v>
      </c>
      <c r="AZ25" s="6">
        <f t="shared" si="110"/>
        <v>0</v>
      </c>
      <c r="BA25" s="1">
        <f t="shared" si="111"/>
        <v>0</v>
      </c>
      <c r="BB25" s="1">
        <f t="shared" ref="BB25" si="138">BA25+0.00001</f>
        <v>1.0000000000000001E-5</v>
      </c>
      <c r="BC25" s="1">
        <f t="shared" si="113"/>
        <v>0</v>
      </c>
      <c r="BD25" s="1">
        <f t="shared" si="114"/>
        <v>0</v>
      </c>
      <c r="BE25" s="1">
        <f t="shared" si="115"/>
        <v>0</v>
      </c>
      <c r="BF25" s="1">
        <f t="shared" si="116"/>
        <v>0</v>
      </c>
      <c r="BG25" s="1" t="b">
        <f t="shared" si="117"/>
        <v>0</v>
      </c>
      <c r="BH25" s="1" t="b">
        <f t="shared" si="118"/>
        <v>0</v>
      </c>
      <c r="BI25" s="1" t="b">
        <f t="shared" si="119"/>
        <v>0</v>
      </c>
      <c r="BJ25" s="1" t="b">
        <f t="shared" si="120"/>
        <v>0</v>
      </c>
      <c r="BK25" s="1" t="b">
        <f t="shared" si="121"/>
        <v>0</v>
      </c>
      <c r="BL25" s="1" t="b">
        <f t="shared" si="122"/>
        <v>0</v>
      </c>
      <c r="BM25" s="1">
        <f t="shared" si="123"/>
        <v>0</v>
      </c>
      <c r="BN25" s="1">
        <f t="shared" si="124"/>
        <v>0</v>
      </c>
      <c r="BO25" s="1">
        <f t="shared" si="125"/>
        <v>0</v>
      </c>
      <c r="BP25" s="1">
        <f t="shared" si="126"/>
        <v>0</v>
      </c>
      <c r="BQ25" s="1">
        <f t="shared" si="127"/>
        <v>0</v>
      </c>
      <c r="BR25" s="1" t="e">
        <f t="shared" si="76"/>
        <v>#N/A</v>
      </c>
      <c r="BS25" s="1" t="e">
        <f t="shared" si="77"/>
        <v>#N/A</v>
      </c>
    </row>
    <row r="26" spans="1:71">
      <c r="A26" s="2"/>
      <c r="B26" s="2"/>
      <c r="C26" s="2"/>
      <c r="D26" s="2"/>
      <c r="E26" s="13">
        <f t="shared" ref="E26" si="139">AL23</f>
        <v>0</v>
      </c>
      <c r="F26" s="13"/>
      <c r="G26" s="13"/>
      <c r="H26" s="13"/>
      <c r="I26" s="13"/>
      <c r="J26" s="13"/>
      <c r="K26" s="14"/>
      <c r="L26" s="14"/>
      <c r="M26" s="13">
        <f t="shared" si="137"/>
        <v>0</v>
      </c>
      <c r="N26" s="13"/>
      <c r="O26" s="13"/>
      <c r="P26" s="13"/>
      <c r="Q26" s="13"/>
      <c r="R26" s="13"/>
      <c r="BC26" s="1">
        <f t="shared" si="113"/>
        <v>0</v>
      </c>
      <c r="BD26" s="1">
        <f t="shared" si="114"/>
        <v>0</v>
      </c>
      <c r="BE26" s="1">
        <f t="shared" si="115"/>
        <v>0</v>
      </c>
      <c r="BF26" s="1">
        <f t="shared" si="116"/>
        <v>0</v>
      </c>
      <c r="BG26" s="1" t="b">
        <f t="shared" si="117"/>
        <v>0</v>
      </c>
      <c r="BH26" s="1" t="b">
        <f t="shared" si="118"/>
        <v>0</v>
      </c>
      <c r="BI26" s="1" t="b">
        <f t="shared" si="119"/>
        <v>0</v>
      </c>
      <c r="BJ26" s="1" t="b">
        <f t="shared" si="120"/>
        <v>0</v>
      </c>
      <c r="BK26" s="1" t="b">
        <f t="shared" si="121"/>
        <v>0</v>
      </c>
      <c r="BL26" s="1" t="b">
        <f t="shared" si="122"/>
        <v>0</v>
      </c>
      <c r="BM26" s="1">
        <f t="shared" si="123"/>
        <v>0</v>
      </c>
      <c r="BN26" s="1">
        <f t="shared" si="124"/>
        <v>0</v>
      </c>
      <c r="BO26" s="1">
        <f t="shared" si="125"/>
        <v>0</v>
      </c>
      <c r="BP26" s="1">
        <f t="shared" si="126"/>
        <v>0</v>
      </c>
    </row>
    <row r="27" spans="1:71">
      <c r="A27" s="2"/>
      <c r="B27" s="2"/>
      <c r="C27" s="2"/>
      <c r="D27" s="2"/>
      <c r="E27" s="13">
        <f t="shared" ref="E27" si="140">AL25</f>
        <v>0</v>
      </c>
      <c r="F27" s="13"/>
      <c r="G27" s="13"/>
      <c r="H27" s="13"/>
      <c r="I27" s="13"/>
      <c r="J27" s="13"/>
      <c r="K27" s="14"/>
      <c r="L27" s="14"/>
      <c r="M27" s="13">
        <f t="shared" ref="M27" si="141">AL22</f>
        <v>0</v>
      </c>
      <c r="N27" s="13"/>
      <c r="O27" s="13"/>
      <c r="P27" s="13"/>
      <c r="Q27" s="13"/>
      <c r="R27" s="13"/>
      <c r="BC27" s="1">
        <f t="shared" si="113"/>
        <v>0</v>
      </c>
      <c r="BD27" s="1">
        <f t="shared" si="114"/>
        <v>0</v>
      </c>
      <c r="BE27" s="1">
        <f t="shared" si="115"/>
        <v>0</v>
      </c>
      <c r="BF27" s="1">
        <f t="shared" si="116"/>
        <v>0</v>
      </c>
      <c r="BG27" s="1" t="b">
        <f t="shared" si="117"/>
        <v>0</v>
      </c>
      <c r="BH27" s="1" t="b">
        <f t="shared" si="118"/>
        <v>0</v>
      </c>
      <c r="BI27" s="1" t="b">
        <f t="shared" si="119"/>
        <v>0</v>
      </c>
      <c r="BJ27" s="1" t="b">
        <f t="shared" si="120"/>
        <v>0</v>
      </c>
      <c r="BK27" s="1" t="b">
        <f t="shared" si="121"/>
        <v>0</v>
      </c>
      <c r="BL27" s="1" t="b">
        <f t="shared" si="122"/>
        <v>0</v>
      </c>
      <c r="BM27" s="1">
        <f t="shared" si="123"/>
        <v>0</v>
      </c>
      <c r="BN27" s="1">
        <f t="shared" si="124"/>
        <v>0</v>
      </c>
      <c r="BO27" s="1">
        <f t="shared" si="125"/>
        <v>0</v>
      </c>
      <c r="BP27" s="1">
        <f t="shared" si="126"/>
        <v>0</v>
      </c>
    </row>
    <row r="28" spans="1:71">
      <c r="A28" s="10" t="s">
        <v>15</v>
      </c>
      <c r="B28" s="10"/>
      <c r="C28" s="10"/>
      <c r="D28" s="10"/>
      <c r="E28" s="10"/>
      <c r="F28" s="10"/>
      <c r="G28" s="10"/>
      <c r="H28" s="10"/>
      <c r="I28" s="10"/>
      <c r="J28" s="10"/>
      <c r="K28" s="10" t="s">
        <v>22</v>
      </c>
      <c r="L28" s="10"/>
      <c r="M28" s="10"/>
      <c r="N28" s="10"/>
      <c r="O28" s="10"/>
      <c r="P28" s="10"/>
      <c r="Q28" s="10"/>
      <c r="R28" s="10"/>
      <c r="S28" s="17" t="s">
        <v>22</v>
      </c>
      <c r="T28" s="17"/>
      <c r="U28" s="10" t="s">
        <v>25</v>
      </c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L28" s="4" t="s">
        <v>25</v>
      </c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</row>
    <row r="29" spans="1:7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7"/>
      <c r="T29" s="17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</row>
    <row r="30" spans="1:71">
      <c r="A30" s="11" t="s">
        <v>0</v>
      </c>
      <c r="B30" s="11"/>
      <c r="C30" s="11" t="s">
        <v>1</v>
      </c>
      <c r="D30" s="11"/>
      <c r="E30" s="11" t="s">
        <v>2</v>
      </c>
      <c r="F30" s="11"/>
      <c r="G30" s="11"/>
      <c r="H30" s="11"/>
      <c r="I30" s="11"/>
      <c r="J30" s="11"/>
      <c r="K30" s="12" t="s">
        <v>3</v>
      </c>
      <c r="L30" s="12" t="s">
        <v>3</v>
      </c>
      <c r="M30" s="11" t="s">
        <v>2</v>
      </c>
      <c r="N30" s="11"/>
      <c r="O30" s="11"/>
      <c r="P30" s="11"/>
      <c r="Q30" s="11"/>
      <c r="R30" s="11"/>
      <c r="S30" s="17"/>
      <c r="T30" s="17"/>
      <c r="U30" s="11" t="s">
        <v>2</v>
      </c>
      <c r="V30" s="11"/>
      <c r="W30" s="11"/>
      <c r="X30" s="11"/>
      <c r="Y30" s="11"/>
      <c r="Z30" s="11"/>
      <c r="AA30" s="12" t="s">
        <v>4</v>
      </c>
      <c r="AB30" s="12" t="s">
        <v>5</v>
      </c>
      <c r="AC30" s="12" t="s">
        <v>6</v>
      </c>
      <c r="AD30" s="12" t="s">
        <v>7</v>
      </c>
      <c r="AE30" s="12" t="s">
        <v>8</v>
      </c>
      <c r="AF30" s="12" t="s">
        <v>9</v>
      </c>
      <c r="AG30" s="12" t="s">
        <v>10</v>
      </c>
      <c r="AH30" s="12" t="s">
        <v>11</v>
      </c>
      <c r="AI30" s="12" t="s">
        <v>12</v>
      </c>
      <c r="AK30" s="1" t="s">
        <v>4</v>
      </c>
      <c r="AL30" s="5" t="s">
        <v>2</v>
      </c>
      <c r="AM30" s="5"/>
      <c r="AN30" s="5"/>
      <c r="AO30" s="5"/>
      <c r="AP30" s="5"/>
      <c r="AQ30" s="5"/>
      <c r="AR30" s="6" t="s">
        <v>4</v>
      </c>
      <c r="AS30" s="6" t="s">
        <v>5</v>
      </c>
      <c r="AT30" s="6" t="s">
        <v>6</v>
      </c>
      <c r="AU30" s="6" t="s">
        <v>7</v>
      </c>
      <c r="AV30" s="6" t="s">
        <v>8</v>
      </c>
      <c r="AW30" s="6" t="s">
        <v>9</v>
      </c>
      <c r="AX30" s="6" t="s">
        <v>10</v>
      </c>
      <c r="AY30" s="6" t="s">
        <v>11</v>
      </c>
      <c r="AZ30" s="6" t="s">
        <v>12</v>
      </c>
      <c r="BA30" s="1" t="s">
        <v>16</v>
      </c>
      <c r="BB30" s="1" t="s">
        <v>16</v>
      </c>
      <c r="BC30" s="1" t="s">
        <v>5</v>
      </c>
      <c r="BD30" s="1" t="s">
        <v>5</v>
      </c>
      <c r="BE30" s="1" t="s">
        <v>6</v>
      </c>
      <c r="BF30" s="1" t="s">
        <v>6</v>
      </c>
      <c r="BG30" s="1" t="s">
        <v>7</v>
      </c>
      <c r="BH30" s="1" t="s">
        <v>7</v>
      </c>
      <c r="BI30" s="1" t="s">
        <v>8</v>
      </c>
      <c r="BJ30" s="1" t="s">
        <v>8</v>
      </c>
      <c r="BK30" s="1" t="s">
        <v>9</v>
      </c>
      <c r="BL30" s="1" t="s">
        <v>9</v>
      </c>
      <c r="BM30" s="1" t="s">
        <v>17</v>
      </c>
      <c r="BN30" s="1" t="s">
        <v>17</v>
      </c>
      <c r="BO30" s="1" t="s">
        <v>18</v>
      </c>
      <c r="BP30" s="1" t="s">
        <v>18</v>
      </c>
      <c r="BQ30" s="1" t="s">
        <v>2</v>
      </c>
      <c r="BR30" s="1" t="s">
        <v>16</v>
      </c>
      <c r="BS30" s="1" t="s">
        <v>19</v>
      </c>
    </row>
    <row r="31" spans="1:71">
      <c r="A31" s="2"/>
      <c r="B31" s="2"/>
      <c r="C31" s="2"/>
      <c r="D31" s="2"/>
      <c r="E31" s="13">
        <f t="shared" ref="E31:E36" si="142">AL32</f>
        <v>0</v>
      </c>
      <c r="F31" s="13"/>
      <c r="G31" s="13"/>
      <c r="H31" s="13"/>
      <c r="I31" s="13"/>
      <c r="J31" s="13"/>
      <c r="K31" s="14"/>
      <c r="L31" s="14"/>
      <c r="M31" s="13">
        <f t="shared" ref="M31:M36" si="143">AL31</f>
        <v>0</v>
      </c>
      <c r="N31" s="13"/>
      <c r="O31" s="13"/>
      <c r="P31" s="13"/>
      <c r="Q31" s="13"/>
      <c r="R31" s="13"/>
      <c r="S31" s="17"/>
      <c r="T31" s="17"/>
      <c r="U31" s="13">
        <f t="shared" ref="U31:U36" si="144">VLOOKUP(AJ31,$AK$4:$AQ$7,2,0)</f>
        <v>0</v>
      </c>
      <c r="V31" s="13"/>
      <c r="W31" s="13"/>
      <c r="X31" s="13"/>
      <c r="Y31" s="13"/>
      <c r="Z31" s="13"/>
      <c r="AA31" s="15">
        <v>1</v>
      </c>
      <c r="AB31" s="16" t="e">
        <f t="shared" ref="AB31:AB36" si="145">VLOOKUP(U31,$AL$4:$AZ$7,8,0)</f>
        <v>#N/A</v>
      </c>
      <c r="AC31" s="1" t="e">
        <f t="shared" ref="AC31:AC36" si="146">VLOOKUP(U31,$AL$4:$AZ$7,9,0)</f>
        <v>#N/A</v>
      </c>
      <c r="AD31" s="1" t="e">
        <f t="shared" ref="AD31:AD36" si="147">VLOOKUP(U31,$AL$4:$AZ$7,10,0)</f>
        <v>#N/A</v>
      </c>
      <c r="AE31" s="1" t="e">
        <f t="shared" ref="AE31:AE36" si="148">VLOOKUP(U31,$AL$4:$AZ$7,11,0)</f>
        <v>#N/A</v>
      </c>
      <c r="AF31" s="1" t="e">
        <f t="shared" ref="AF31:AF36" si="149">VLOOKUP(U31,$AL$4:$AZ$7,12,0)</f>
        <v>#N/A</v>
      </c>
      <c r="AG31" s="1" t="e">
        <f t="shared" ref="AG31:AG36" si="150">VLOOKUP(U31,$AL$4:$AZ$7,13,0)</f>
        <v>#N/A</v>
      </c>
      <c r="AH31" s="1" t="e">
        <f t="shared" ref="AH31:AH36" si="151">VLOOKUP(U31,$AL$4:$AZ$7,14,0)</f>
        <v>#N/A</v>
      </c>
      <c r="AI31" s="1" t="e">
        <f t="shared" ref="AI31:AI36" si="152">VLOOKUP(U31,$AL$4:$AZ$7,15,0)</f>
        <v>#N/A</v>
      </c>
      <c r="AJ31" s="1">
        <v>1</v>
      </c>
      <c r="AK31" s="1">
        <f t="shared" ref="AK31:AK36" si="153">AR31</f>
        <v>1</v>
      </c>
      <c r="AL31" s="5"/>
      <c r="AM31" s="5"/>
      <c r="AN31" s="5"/>
      <c r="AO31" s="5"/>
      <c r="AP31" s="5"/>
      <c r="AQ31" s="5"/>
      <c r="AR31" s="6">
        <f t="shared" ref="AR31:AR36" si="154">RANK(BB31,$BB$4:$BB$7)</f>
        <v>1</v>
      </c>
      <c r="AS31" s="6">
        <f t="shared" ref="AS31:AS36" si="155">SUMPRODUCT(($E$4:$J$9=AL31)*($BC$4:$BC$9))+SUMPRODUCT(($M$4:$R$9=AL31)*($BD$4:$BD$9))</f>
        <v>0</v>
      </c>
      <c r="AT31" s="6">
        <f t="shared" ref="AT31:AT36" si="156">SUMPRODUCT(($E$4:$J$9=AL31)*($BE$4:$BE$9))+SUMPRODUCT(($M$4:$R$9=AL31)*($BF$4:$BF$9))</f>
        <v>0</v>
      </c>
      <c r="AU31" s="6">
        <f t="shared" ref="AU31:AU36" si="157">SUMPRODUCT(($E$4:$J$9=AL31)*($BG$4:$BG$9))+SUMPRODUCT(($M$4:$R$9=AL31)*($BH$4:$BH$9))</f>
        <v>0</v>
      </c>
      <c r="AV31" s="6">
        <f t="shared" ref="AV31:AV36" si="158">SUMPRODUCT(($E$4:$J$9=AL31)*($BI$4:$BI$9))+SUMPRODUCT(($M$4:$R$9=AL31)*($BJ$4:$BJ$9))</f>
        <v>0</v>
      </c>
      <c r="AW31" s="6">
        <f t="shared" ref="AW31:AW36" si="159">SUMPRODUCT(($E$4:$J$9=AL31)*($BK$4:$BK$9))+SUMPRODUCT(($M$4:$R$9=AL31)*($BL$4:$BL$9))</f>
        <v>0</v>
      </c>
      <c r="AX31" s="6">
        <f t="shared" ref="AX31:AX36" si="160">SUMPRODUCT(($E$4:$J$9=AL31)*($BM$4:$BM$9))+SUMPRODUCT(($M$4:$R$9=AL31)*($BN$4:$BN$9))</f>
        <v>0</v>
      </c>
      <c r="AY31" s="6">
        <f t="shared" ref="AY31:AY36" si="161">SUMPRODUCT(($E$4:$J$9=AL31)*($BO$4:$BO$9))+SUMPRODUCT(($M$4:$R$9=AL31)*($BP$4:$BP$9))</f>
        <v>0</v>
      </c>
      <c r="AZ31" s="6">
        <f t="shared" ref="AZ31:AZ34" si="162">AX31-AY31</f>
        <v>0</v>
      </c>
      <c r="BA31" s="1">
        <f t="shared" ref="BA31:BA34" si="163">SUM(AS31*1000+(AZ31)/10+(AX31)/100)</f>
        <v>0</v>
      </c>
      <c r="BB31" s="1">
        <f t="shared" ref="BB31" si="164">BA31+0.00004</f>
        <v>4.0000000000000003E-5</v>
      </c>
      <c r="BC31" s="1">
        <f t="shared" ref="BC31:BC36" si="165">IF(K31="",0,IF(K31&gt;L31,3,IF(K31=L31,1,IF(K31&lt;L31,0))))</f>
        <v>0</v>
      </c>
      <c r="BD31" s="1">
        <f t="shared" ref="BD31:BD36" si="166">IF(L31="",0,IF(L31&gt;K31,3,IF(L31=K31,1,IF(L31&lt;K31,0))))</f>
        <v>0</v>
      </c>
      <c r="BE31" s="1">
        <f t="shared" ref="BE31:BE36" si="167">IF(K31="",0,1)</f>
        <v>0</v>
      </c>
      <c r="BF31" s="1">
        <f t="shared" ref="BF31:BF36" si="168">IF(L31="",0,1)</f>
        <v>0</v>
      </c>
      <c r="BG31" s="1" t="b">
        <f t="shared" ref="BG31:BG36" si="169">IF(K31&lt;&gt;"",IF(K31&gt;L31,1))</f>
        <v>0</v>
      </c>
      <c r="BH31" s="1" t="b">
        <f t="shared" ref="BH31:BH36" si="170">IF(L31&lt;&gt;"",IF(L31&gt;K31,1))</f>
        <v>0</v>
      </c>
      <c r="BI31" s="1" t="b">
        <f t="shared" ref="BI31:BI36" si="171">IF(K31&lt;&gt;"",IF(K31=L31,1))</f>
        <v>0</v>
      </c>
      <c r="BJ31" s="1" t="b">
        <f t="shared" ref="BJ31:BJ36" si="172">IF(L31&lt;&gt;"",IF(L31=K31,1))</f>
        <v>0</v>
      </c>
      <c r="BK31" s="1" t="b">
        <f t="shared" ref="BK31:BK36" si="173">IF(K31&lt;&gt;"",IF(K31&lt;L31,1))</f>
        <v>0</v>
      </c>
      <c r="BL31" s="1" t="b">
        <f t="shared" ref="BL31:BL36" si="174">IF(L31&lt;&gt;"",IF(L31&lt;K31,1))</f>
        <v>0</v>
      </c>
      <c r="BM31" s="1">
        <f t="shared" ref="BM31:BM36" si="175">K31</f>
        <v>0</v>
      </c>
      <c r="BN31" s="1">
        <f t="shared" ref="BN31:BN36" si="176">L31</f>
        <v>0</v>
      </c>
      <c r="BO31" s="1">
        <f t="shared" ref="BO31:BO36" si="177">L31</f>
        <v>0</v>
      </c>
      <c r="BP31" s="1">
        <f t="shared" ref="BP31:BP36" si="178">K31</f>
        <v>0</v>
      </c>
      <c r="BQ31" s="1">
        <f t="shared" ref="BQ31:BQ36" si="179">VLOOKUP(AJ31,$AK$4:$AQ$7,2,0)</f>
        <v>0</v>
      </c>
      <c r="BR31" s="1" t="e">
        <f t="shared" ref="BR31" si="180">VLOOKUP(BQ31,$AL$4:$BA$7,16,0)</f>
        <v>#N/A</v>
      </c>
      <c r="BS31" s="1" t="e">
        <f t="shared" ref="BS31" si="181">RANK(BR31,$BR$4:$BR$7)</f>
        <v>#N/A</v>
      </c>
    </row>
    <row r="32" spans="1:71">
      <c r="A32" s="2"/>
      <c r="B32" s="2"/>
      <c r="C32" s="2"/>
      <c r="D32" s="2"/>
      <c r="E32" s="13">
        <f t="shared" si="142"/>
        <v>0</v>
      </c>
      <c r="F32" s="13"/>
      <c r="G32" s="13"/>
      <c r="H32" s="13"/>
      <c r="I32" s="13"/>
      <c r="J32" s="13"/>
      <c r="K32" s="14"/>
      <c r="L32" s="14"/>
      <c r="M32" s="13">
        <f t="shared" ref="M32" si="182">AL34</f>
        <v>0</v>
      </c>
      <c r="N32" s="13"/>
      <c r="O32" s="13"/>
      <c r="P32" s="13"/>
      <c r="Q32" s="13"/>
      <c r="R32" s="13"/>
      <c r="S32" s="17"/>
      <c r="T32" s="17"/>
      <c r="U32" s="13">
        <f t="shared" si="144"/>
        <v>0</v>
      </c>
      <c r="V32" s="13"/>
      <c r="W32" s="13"/>
      <c r="X32" s="13"/>
      <c r="Y32" s="13"/>
      <c r="Z32" s="13"/>
      <c r="AA32" s="15" t="e">
        <f t="shared" ref="AA32:AA36" si="183">IF(BR32=BR31,BS31,BS32)</f>
        <v>#N/A</v>
      </c>
      <c r="AB32" s="16" t="e">
        <f t="shared" si="145"/>
        <v>#N/A</v>
      </c>
      <c r="AC32" s="1" t="e">
        <f t="shared" si="146"/>
        <v>#N/A</v>
      </c>
      <c r="AD32" s="1" t="e">
        <f t="shared" si="147"/>
        <v>#N/A</v>
      </c>
      <c r="AE32" s="1" t="e">
        <f t="shared" si="148"/>
        <v>#N/A</v>
      </c>
      <c r="AF32" s="1" t="e">
        <f t="shared" si="149"/>
        <v>#N/A</v>
      </c>
      <c r="AG32" s="1" t="e">
        <f t="shared" si="150"/>
        <v>#N/A</v>
      </c>
      <c r="AH32" s="1" t="e">
        <f t="shared" si="151"/>
        <v>#N/A</v>
      </c>
      <c r="AI32" s="1" t="e">
        <f t="shared" si="152"/>
        <v>#N/A</v>
      </c>
      <c r="AJ32" s="1">
        <v>2</v>
      </c>
      <c r="AK32" s="1">
        <f t="shared" si="153"/>
        <v>2</v>
      </c>
      <c r="AL32" s="5"/>
      <c r="AM32" s="5"/>
      <c r="AN32" s="5"/>
      <c r="AO32" s="5"/>
      <c r="AP32" s="5"/>
      <c r="AQ32" s="5"/>
      <c r="AR32" s="6">
        <f t="shared" si="154"/>
        <v>2</v>
      </c>
      <c r="AS32" s="6">
        <f t="shared" si="155"/>
        <v>0</v>
      </c>
      <c r="AT32" s="6">
        <f t="shared" si="156"/>
        <v>0</v>
      </c>
      <c r="AU32" s="6">
        <f t="shared" si="157"/>
        <v>0</v>
      </c>
      <c r="AV32" s="6">
        <f t="shared" si="158"/>
        <v>0</v>
      </c>
      <c r="AW32" s="6">
        <f t="shared" si="159"/>
        <v>0</v>
      </c>
      <c r="AX32" s="6">
        <f t="shared" si="160"/>
        <v>0</v>
      </c>
      <c r="AY32" s="6">
        <f t="shared" si="161"/>
        <v>0</v>
      </c>
      <c r="AZ32" s="6">
        <f t="shared" si="162"/>
        <v>0</v>
      </c>
      <c r="BA32" s="1">
        <f t="shared" si="163"/>
        <v>0</v>
      </c>
      <c r="BB32" s="1">
        <f t="shared" ref="BB32" si="184">BA32+0.00003</f>
        <v>3.0000000000000001E-5</v>
      </c>
      <c r="BC32" s="1">
        <f t="shared" si="165"/>
        <v>0</v>
      </c>
      <c r="BD32" s="1">
        <f t="shared" si="166"/>
        <v>0</v>
      </c>
      <c r="BE32" s="1">
        <f t="shared" si="167"/>
        <v>0</v>
      </c>
      <c r="BF32" s="1">
        <f t="shared" si="168"/>
        <v>0</v>
      </c>
      <c r="BG32" s="1" t="b">
        <f t="shared" si="169"/>
        <v>0</v>
      </c>
      <c r="BH32" s="1" t="b">
        <f t="shared" si="170"/>
        <v>0</v>
      </c>
      <c r="BI32" s="1" t="b">
        <f t="shared" si="171"/>
        <v>0</v>
      </c>
      <c r="BJ32" s="1" t="b">
        <f t="shared" si="172"/>
        <v>0</v>
      </c>
      <c r="BK32" s="1" t="b">
        <f t="shared" si="173"/>
        <v>0</v>
      </c>
      <c r="BL32" s="1" t="b">
        <f t="shared" si="174"/>
        <v>0</v>
      </c>
      <c r="BM32" s="1">
        <f t="shared" si="175"/>
        <v>0</v>
      </c>
      <c r="BN32" s="1">
        <f t="shared" si="176"/>
        <v>0</v>
      </c>
      <c r="BO32" s="1">
        <f t="shared" si="177"/>
        <v>0</v>
      </c>
      <c r="BP32" s="1">
        <f t="shared" si="178"/>
        <v>0</v>
      </c>
      <c r="BQ32" s="1">
        <f t="shared" si="179"/>
        <v>0</v>
      </c>
      <c r="BR32" s="1" t="e">
        <f t="shared" si="76"/>
        <v>#N/A</v>
      </c>
      <c r="BS32" s="1" t="e">
        <f t="shared" si="77"/>
        <v>#N/A</v>
      </c>
    </row>
    <row r="33" spans="1:71">
      <c r="A33" s="2"/>
      <c r="B33" s="2"/>
      <c r="C33" s="2"/>
      <c r="D33" s="2"/>
      <c r="E33" s="13">
        <f t="shared" ref="E33" si="185">AL31</f>
        <v>0</v>
      </c>
      <c r="F33" s="13"/>
      <c r="G33" s="13"/>
      <c r="H33" s="13"/>
      <c r="I33" s="13"/>
      <c r="J33" s="13"/>
      <c r="K33" s="14"/>
      <c r="L33" s="14"/>
      <c r="M33" s="13">
        <f t="shared" ref="M33:M36" si="186">AL33</f>
        <v>0</v>
      </c>
      <c r="N33" s="13"/>
      <c r="O33" s="13"/>
      <c r="P33" s="13"/>
      <c r="Q33" s="13"/>
      <c r="R33" s="13"/>
      <c r="S33" s="17"/>
      <c r="T33" s="17"/>
      <c r="U33" s="13">
        <f t="shared" si="144"/>
        <v>0</v>
      </c>
      <c r="V33" s="13"/>
      <c r="W33" s="13"/>
      <c r="X33" s="13"/>
      <c r="Y33" s="13"/>
      <c r="Z33" s="13"/>
      <c r="AA33" s="15" t="e">
        <f t="shared" si="183"/>
        <v>#N/A</v>
      </c>
      <c r="AB33" s="16" t="e">
        <f t="shared" si="145"/>
        <v>#N/A</v>
      </c>
      <c r="AC33" s="1" t="e">
        <f t="shared" si="146"/>
        <v>#N/A</v>
      </c>
      <c r="AD33" s="1" t="e">
        <f t="shared" si="147"/>
        <v>#N/A</v>
      </c>
      <c r="AE33" s="1" t="e">
        <f t="shared" si="148"/>
        <v>#N/A</v>
      </c>
      <c r="AF33" s="1" t="e">
        <f t="shared" si="149"/>
        <v>#N/A</v>
      </c>
      <c r="AG33" s="1" t="e">
        <f t="shared" si="150"/>
        <v>#N/A</v>
      </c>
      <c r="AH33" s="1" t="e">
        <f t="shared" si="151"/>
        <v>#N/A</v>
      </c>
      <c r="AI33" s="1" t="e">
        <f t="shared" si="152"/>
        <v>#N/A</v>
      </c>
      <c r="AJ33" s="1">
        <v>3</v>
      </c>
      <c r="AK33" s="1">
        <f t="shared" si="153"/>
        <v>3</v>
      </c>
      <c r="AL33" s="5"/>
      <c r="AM33" s="5"/>
      <c r="AN33" s="5"/>
      <c r="AO33" s="5"/>
      <c r="AP33" s="5"/>
      <c r="AQ33" s="5"/>
      <c r="AR33" s="6">
        <f t="shared" si="154"/>
        <v>3</v>
      </c>
      <c r="AS33" s="6">
        <f t="shared" si="155"/>
        <v>0</v>
      </c>
      <c r="AT33" s="6">
        <f t="shared" si="156"/>
        <v>0</v>
      </c>
      <c r="AU33" s="6">
        <f t="shared" si="157"/>
        <v>0</v>
      </c>
      <c r="AV33" s="6">
        <f t="shared" si="158"/>
        <v>0</v>
      </c>
      <c r="AW33" s="6">
        <f t="shared" si="159"/>
        <v>0</v>
      </c>
      <c r="AX33" s="6">
        <f t="shared" si="160"/>
        <v>0</v>
      </c>
      <c r="AY33" s="6">
        <f t="shared" si="161"/>
        <v>0</v>
      </c>
      <c r="AZ33" s="6">
        <f t="shared" si="162"/>
        <v>0</v>
      </c>
      <c r="BA33" s="1">
        <f t="shared" si="163"/>
        <v>0</v>
      </c>
      <c r="BB33" s="1">
        <f t="shared" ref="BB33" si="187">BA33+0.00002</f>
        <v>2.0000000000000002E-5</v>
      </c>
      <c r="BC33" s="1">
        <f t="shared" si="165"/>
        <v>0</v>
      </c>
      <c r="BD33" s="1">
        <f t="shared" si="166"/>
        <v>0</v>
      </c>
      <c r="BE33" s="1">
        <f t="shared" si="167"/>
        <v>0</v>
      </c>
      <c r="BF33" s="1">
        <f t="shared" si="168"/>
        <v>0</v>
      </c>
      <c r="BG33" s="1" t="b">
        <f t="shared" si="169"/>
        <v>0</v>
      </c>
      <c r="BH33" s="1" t="b">
        <f t="shared" si="170"/>
        <v>0</v>
      </c>
      <c r="BI33" s="1" t="b">
        <f t="shared" si="171"/>
        <v>0</v>
      </c>
      <c r="BJ33" s="1" t="b">
        <f t="shared" si="172"/>
        <v>0</v>
      </c>
      <c r="BK33" s="1" t="b">
        <f t="shared" si="173"/>
        <v>0</v>
      </c>
      <c r="BL33" s="1" t="b">
        <f t="shared" si="174"/>
        <v>0</v>
      </c>
      <c r="BM33" s="1">
        <f t="shared" si="175"/>
        <v>0</v>
      </c>
      <c r="BN33" s="1">
        <f t="shared" si="176"/>
        <v>0</v>
      </c>
      <c r="BO33" s="1">
        <f t="shared" si="177"/>
        <v>0</v>
      </c>
      <c r="BP33" s="1">
        <f t="shared" si="178"/>
        <v>0</v>
      </c>
      <c r="BQ33" s="1">
        <f t="shared" si="179"/>
        <v>0</v>
      </c>
      <c r="BR33" s="1" t="e">
        <f t="shared" si="76"/>
        <v>#N/A</v>
      </c>
      <c r="BS33" s="1" t="e">
        <f t="shared" si="77"/>
        <v>#N/A</v>
      </c>
    </row>
    <row r="34" spans="1:71">
      <c r="A34" s="2"/>
      <c r="B34" s="2"/>
      <c r="C34" s="2"/>
      <c r="D34" s="2"/>
      <c r="E34" s="13">
        <f t="shared" ref="E34:E36" si="188">AL34</f>
        <v>0</v>
      </c>
      <c r="F34" s="13"/>
      <c r="G34" s="13"/>
      <c r="H34" s="13"/>
      <c r="I34" s="13"/>
      <c r="J34" s="13"/>
      <c r="K34" s="18"/>
      <c r="L34" s="18"/>
      <c r="M34" s="13">
        <f t="shared" ref="M34:M35" si="189">AL32</f>
        <v>0</v>
      </c>
      <c r="N34" s="13"/>
      <c r="O34" s="13"/>
      <c r="P34" s="13"/>
      <c r="Q34" s="13"/>
      <c r="R34" s="13"/>
      <c r="S34" s="3"/>
      <c r="T34" s="3"/>
      <c r="U34" s="13">
        <f t="shared" si="144"/>
        <v>0</v>
      </c>
      <c r="V34" s="13"/>
      <c r="W34" s="13"/>
      <c r="X34" s="13"/>
      <c r="Y34" s="13"/>
      <c r="Z34" s="13"/>
      <c r="AA34" s="15" t="e">
        <f t="shared" si="183"/>
        <v>#N/A</v>
      </c>
      <c r="AB34" s="16" t="e">
        <f t="shared" si="145"/>
        <v>#N/A</v>
      </c>
      <c r="AC34" s="1" t="e">
        <f t="shared" si="146"/>
        <v>#N/A</v>
      </c>
      <c r="AD34" s="1" t="e">
        <f t="shared" si="147"/>
        <v>#N/A</v>
      </c>
      <c r="AE34" s="1" t="e">
        <f t="shared" si="148"/>
        <v>#N/A</v>
      </c>
      <c r="AF34" s="1" t="e">
        <f t="shared" si="149"/>
        <v>#N/A</v>
      </c>
      <c r="AG34" s="1" t="e">
        <f t="shared" si="150"/>
        <v>#N/A</v>
      </c>
      <c r="AH34" s="1" t="e">
        <f t="shared" si="151"/>
        <v>#N/A</v>
      </c>
      <c r="AI34" s="1" t="e">
        <f t="shared" si="152"/>
        <v>#N/A</v>
      </c>
      <c r="AJ34" s="1">
        <v>4</v>
      </c>
      <c r="AK34" s="1">
        <f t="shared" si="153"/>
        <v>4</v>
      </c>
      <c r="AL34" s="7"/>
      <c r="AM34" s="8"/>
      <c r="AN34" s="8"/>
      <c r="AO34" s="8"/>
      <c r="AP34" s="8"/>
      <c r="AQ34" s="9"/>
      <c r="AR34" s="6">
        <f t="shared" si="154"/>
        <v>4</v>
      </c>
      <c r="AS34" s="6">
        <f t="shared" si="155"/>
        <v>0</v>
      </c>
      <c r="AT34" s="6">
        <f t="shared" si="156"/>
        <v>0</v>
      </c>
      <c r="AU34" s="6">
        <f t="shared" si="157"/>
        <v>0</v>
      </c>
      <c r="AV34" s="6">
        <f t="shared" si="158"/>
        <v>0</v>
      </c>
      <c r="AW34" s="6">
        <f t="shared" si="159"/>
        <v>0</v>
      </c>
      <c r="AX34" s="6">
        <f t="shared" si="160"/>
        <v>0</v>
      </c>
      <c r="AY34" s="6">
        <f t="shared" si="161"/>
        <v>0</v>
      </c>
      <c r="AZ34" s="6">
        <f t="shared" si="162"/>
        <v>0</v>
      </c>
      <c r="BA34" s="1">
        <f t="shared" si="163"/>
        <v>0</v>
      </c>
      <c r="BB34" s="1">
        <f t="shared" ref="BB34" si="190">BA34+0.00001</f>
        <v>1.0000000000000001E-5</v>
      </c>
      <c r="BC34" s="1">
        <f t="shared" si="165"/>
        <v>0</v>
      </c>
      <c r="BD34" s="1">
        <f t="shared" si="166"/>
        <v>0</v>
      </c>
      <c r="BE34" s="1">
        <f t="shared" si="167"/>
        <v>0</v>
      </c>
      <c r="BF34" s="1">
        <f t="shared" si="168"/>
        <v>0</v>
      </c>
      <c r="BG34" s="1" t="b">
        <f t="shared" si="169"/>
        <v>0</v>
      </c>
      <c r="BH34" s="1" t="b">
        <f t="shared" si="170"/>
        <v>0</v>
      </c>
      <c r="BI34" s="1" t="b">
        <f t="shared" si="171"/>
        <v>0</v>
      </c>
      <c r="BJ34" s="1" t="b">
        <f t="shared" si="172"/>
        <v>0</v>
      </c>
      <c r="BK34" s="1" t="b">
        <f t="shared" si="173"/>
        <v>0</v>
      </c>
      <c r="BL34" s="1" t="b">
        <f t="shared" si="174"/>
        <v>0</v>
      </c>
      <c r="BM34" s="1">
        <f t="shared" si="175"/>
        <v>0</v>
      </c>
      <c r="BN34" s="1">
        <f t="shared" si="176"/>
        <v>0</v>
      </c>
      <c r="BO34" s="1">
        <f t="shared" si="177"/>
        <v>0</v>
      </c>
      <c r="BP34" s="1">
        <f t="shared" si="178"/>
        <v>0</v>
      </c>
      <c r="BQ34" s="1">
        <f t="shared" si="179"/>
        <v>0</v>
      </c>
      <c r="BR34" s="1" t="e">
        <f t="shared" si="76"/>
        <v>#N/A</v>
      </c>
      <c r="BS34" s="1" t="e">
        <f t="shared" si="77"/>
        <v>#N/A</v>
      </c>
    </row>
    <row r="35" spans="1:71">
      <c r="A35" s="2"/>
      <c r="B35" s="2"/>
      <c r="C35" s="2"/>
      <c r="D35" s="2"/>
      <c r="E35" s="13">
        <f t="shared" ref="E35" si="191">AL32</f>
        <v>0</v>
      </c>
      <c r="F35" s="13"/>
      <c r="G35" s="13"/>
      <c r="H35" s="13"/>
      <c r="I35" s="13"/>
      <c r="J35" s="13"/>
      <c r="K35" s="14"/>
      <c r="L35" s="14"/>
      <c r="M35" s="13">
        <f t="shared" si="189"/>
        <v>0</v>
      </c>
      <c r="N35" s="13"/>
      <c r="O35" s="13"/>
      <c r="P35" s="13"/>
      <c r="Q35" s="13"/>
      <c r="R35" s="13"/>
      <c r="BC35" s="1">
        <f t="shared" si="165"/>
        <v>0</v>
      </c>
      <c r="BD35" s="1">
        <f t="shared" si="166"/>
        <v>0</v>
      </c>
      <c r="BE35" s="1">
        <f t="shared" si="167"/>
        <v>0</v>
      </c>
      <c r="BF35" s="1">
        <f t="shared" si="168"/>
        <v>0</v>
      </c>
      <c r="BG35" s="1" t="b">
        <f t="shared" si="169"/>
        <v>0</v>
      </c>
      <c r="BH35" s="1" t="b">
        <f t="shared" si="170"/>
        <v>0</v>
      </c>
      <c r="BI35" s="1" t="b">
        <f t="shared" si="171"/>
        <v>0</v>
      </c>
      <c r="BJ35" s="1" t="b">
        <f t="shared" si="172"/>
        <v>0</v>
      </c>
      <c r="BK35" s="1" t="b">
        <f t="shared" si="173"/>
        <v>0</v>
      </c>
      <c r="BL35" s="1" t="b">
        <f t="shared" si="174"/>
        <v>0</v>
      </c>
      <c r="BM35" s="1">
        <f t="shared" si="175"/>
        <v>0</v>
      </c>
      <c r="BN35" s="1">
        <f t="shared" si="176"/>
        <v>0</v>
      </c>
      <c r="BO35" s="1">
        <f t="shared" si="177"/>
        <v>0</v>
      </c>
      <c r="BP35" s="1">
        <f t="shared" si="178"/>
        <v>0</v>
      </c>
    </row>
    <row r="36" spans="1:71">
      <c r="A36" s="2"/>
      <c r="B36" s="2"/>
      <c r="C36" s="2"/>
      <c r="D36" s="2"/>
      <c r="E36" s="13">
        <f t="shared" ref="E36" si="192">AL34</f>
        <v>0</v>
      </c>
      <c r="F36" s="13"/>
      <c r="G36" s="13"/>
      <c r="H36" s="13"/>
      <c r="I36" s="13"/>
      <c r="J36" s="13"/>
      <c r="K36" s="14"/>
      <c r="L36" s="14"/>
      <c r="M36" s="13">
        <f t="shared" ref="M36" si="193">AL31</f>
        <v>0</v>
      </c>
      <c r="N36" s="13"/>
      <c r="O36" s="13"/>
      <c r="P36" s="13"/>
      <c r="Q36" s="13"/>
      <c r="R36" s="13"/>
      <c r="BC36" s="1">
        <f t="shared" si="165"/>
        <v>0</v>
      </c>
      <c r="BD36" s="1">
        <f t="shared" si="166"/>
        <v>0</v>
      </c>
      <c r="BE36" s="1">
        <f t="shared" si="167"/>
        <v>0</v>
      </c>
      <c r="BF36" s="1">
        <f t="shared" si="168"/>
        <v>0</v>
      </c>
      <c r="BG36" s="1" t="b">
        <f t="shared" si="169"/>
        <v>0</v>
      </c>
      <c r="BH36" s="1" t="b">
        <f t="shared" si="170"/>
        <v>0</v>
      </c>
      <c r="BI36" s="1" t="b">
        <f t="shared" si="171"/>
        <v>0</v>
      </c>
      <c r="BJ36" s="1" t="b">
        <f t="shared" si="172"/>
        <v>0</v>
      </c>
      <c r="BK36" s="1" t="b">
        <f t="shared" si="173"/>
        <v>0</v>
      </c>
      <c r="BL36" s="1" t="b">
        <f t="shared" si="174"/>
        <v>0</v>
      </c>
      <c r="BM36" s="1">
        <f t="shared" si="175"/>
        <v>0</v>
      </c>
      <c r="BN36" s="1">
        <f t="shared" si="176"/>
        <v>0</v>
      </c>
      <c r="BO36" s="1">
        <f t="shared" si="177"/>
        <v>0</v>
      </c>
      <c r="BP36" s="1">
        <f t="shared" si="178"/>
        <v>0</v>
      </c>
    </row>
  </sheetData>
  <mergeCells count="172">
    <mergeCell ref="A35:B35"/>
    <mergeCell ref="C35:D35"/>
    <mergeCell ref="E35:J35"/>
    <mergeCell ref="M35:R35"/>
    <mergeCell ref="A36:B36"/>
    <mergeCell ref="C36:D36"/>
    <mergeCell ref="E36:J36"/>
    <mergeCell ref="M36:R36"/>
    <mergeCell ref="A34:B34"/>
    <mergeCell ref="C34:D34"/>
    <mergeCell ref="E34:J34"/>
    <mergeCell ref="M34:R34"/>
    <mergeCell ref="U34:Z34"/>
    <mergeCell ref="AL34:AQ34"/>
    <mergeCell ref="A33:B33"/>
    <mergeCell ref="C33:D33"/>
    <mergeCell ref="E33:J33"/>
    <mergeCell ref="M33:R33"/>
    <mergeCell ref="U33:Z33"/>
    <mergeCell ref="AL33:AQ33"/>
    <mergeCell ref="A32:B32"/>
    <mergeCell ref="C32:D32"/>
    <mergeCell ref="E32:J32"/>
    <mergeCell ref="M32:R32"/>
    <mergeCell ref="U32:Z32"/>
    <mergeCell ref="AL32:AQ32"/>
    <mergeCell ref="AL30:AQ30"/>
    <mergeCell ref="A31:B31"/>
    <mergeCell ref="C31:D31"/>
    <mergeCell ref="E31:J31"/>
    <mergeCell ref="M31:R31"/>
    <mergeCell ref="U31:Z31"/>
    <mergeCell ref="AL31:AQ31"/>
    <mergeCell ref="A28:J29"/>
    <mergeCell ref="K28:R29"/>
    <mergeCell ref="S28:T33"/>
    <mergeCell ref="U28:AI29"/>
    <mergeCell ref="AL28:AZ29"/>
    <mergeCell ref="A30:B30"/>
    <mergeCell ref="C30:D30"/>
    <mergeCell ref="E30:J30"/>
    <mergeCell ref="M30:R30"/>
    <mergeCell ref="U30:Z30"/>
    <mergeCell ref="U22:Z22"/>
    <mergeCell ref="AL22:AQ22"/>
    <mergeCell ref="A23:B23"/>
    <mergeCell ref="C23:D23"/>
    <mergeCell ref="E23:J23"/>
    <mergeCell ref="M23:R23"/>
    <mergeCell ref="U23:Z23"/>
    <mergeCell ref="AL23:AQ23"/>
    <mergeCell ref="A21:B21"/>
    <mergeCell ref="C21:D21"/>
    <mergeCell ref="E21:J21"/>
    <mergeCell ref="M21:R21"/>
    <mergeCell ref="A22:B22"/>
    <mergeCell ref="C22:D22"/>
    <mergeCell ref="E22:J22"/>
    <mergeCell ref="M22:R22"/>
    <mergeCell ref="U15:Z15"/>
    <mergeCell ref="AL15:AQ15"/>
    <mergeCell ref="A16:B16"/>
    <mergeCell ref="C16:D16"/>
    <mergeCell ref="E16:J16"/>
    <mergeCell ref="M16:R16"/>
    <mergeCell ref="U16:Z16"/>
    <mergeCell ref="AL16:AQ16"/>
    <mergeCell ref="C14:D14"/>
    <mergeCell ref="E14:J14"/>
    <mergeCell ref="M14:R14"/>
    <mergeCell ref="A15:B15"/>
    <mergeCell ref="C15:D15"/>
    <mergeCell ref="E15:J15"/>
    <mergeCell ref="M15:R15"/>
    <mergeCell ref="C7:D7"/>
    <mergeCell ref="A8:B8"/>
    <mergeCell ref="C8:D8"/>
    <mergeCell ref="A9:B9"/>
    <mergeCell ref="C9:D9"/>
    <mergeCell ref="A10:J11"/>
    <mergeCell ref="E7:J7"/>
    <mergeCell ref="E8:J8"/>
    <mergeCell ref="E9:J9"/>
    <mergeCell ref="M7:R7"/>
    <mergeCell ref="M8:R8"/>
    <mergeCell ref="M9:R9"/>
    <mergeCell ref="A7:B7"/>
    <mergeCell ref="A27:B27"/>
    <mergeCell ref="C27:D27"/>
    <mergeCell ref="E27:J27"/>
    <mergeCell ref="M27:R27"/>
    <mergeCell ref="A26:B26"/>
    <mergeCell ref="C26:D26"/>
    <mergeCell ref="E26:J26"/>
    <mergeCell ref="M26:R26"/>
    <mergeCell ref="E24:J24"/>
    <mergeCell ref="M24:R24"/>
    <mergeCell ref="U24:Z24"/>
    <mergeCell ref="AL24:AQ24"/>
    <mergeCell ref="A25:B25"/>
    <mergeCell ref="C25:D25"/>
    <mergeCell ref="E25:J25"/>
    <mergeCell ref="M25:R25"/>
    <mergeCell ref="U25:Z25"/>
    <mergeCell ref="AL25:AQ25"/>
    <mergeCell ref="U21:Z21"/>
    <mergeCell ref="AL21:AQ21"/>
    <mergeCell ref="A24:B24"/>
    <mergeCell ref="C24:D24"/>
    <mergeCell ref="A19:J20"/>
    <mergeCell ref="K19:R20"/>
    <mergeCell ref="S19:T24"/>
    <mergeCell ref="U19:AI20"/>
    <mergeCell ref="AL19:AZ20"/>
    <mergeCell ref="E17:J17"/>
    <mergeCell ref="M17:R17"/>
    <mergeCell ref="A18:B18"/>
    <mergeCell ref="C18:D18"/>
    <mergeCell ref="E18:J18"/>
    <mergeCell ref="M18:R18"/>
    <mergeCell ref="U14:Z14"/>
    <mergeCell ref="AL14:AQ14"/>
    <mergeCell ref="A17:B17"/>
    <mergeCell ref="C17:D17"/>
    <mergeCell ref="A13:B13"/>
    <mergeCell ref="C13:D13"/>
    <mergeCell ref="E13:J13"/>
    <mergeCell ref="M13:R13"/>
    <mergeCell ref="U13:Z13"/>
    <mergeCell ref="AL13:AQ13"/>
    <mergeCell ref="S10:T15"/>
    <mergeCell ref="U10:AI11"/>
    <mergeCell ref="AL10:AZ11"/>
    <mergeCell ref="A14:B14"/>
    <mergeCell ref="A12:B12"/>
    <mergeCell ref="C12:D12"/>
    <mergeCell ref="E12:J12"/>
    <mergeCell ref="M12:R12"/>
    <mergeCell ref="U12:Z12"/>
    <mergeCell ref="AL12:AQ12"/>
    <mergeCell ref="K10:R11"/>
    <mergeCell ref="AL7:AQ7"/>
    <mergeCell ref="C6:D6"/>
    <mergeCell ref="AL1:AZ2"/>
    <mergeCell ref="AL3:AQ3"/>
    <mergeCell ref="AL4:AQ4"/>
    <mergeCell ref="AL5:AQ5"/>
    <mergeCell ref="AL6:AQ6"/>
    <mergeCell ref="U7:Z7"/>
    <mergeCell ref="A1:J2"/>
    <mergeCell ref="K1:R2"/>
    <mergeCell ref="S1:T6"/>
    <mergeCell ref="C4:D4"/>
    <mergeCell ref="A4:B4"/>
    <mergeCell ref="A5:B5"/>
    <mergeCell ref="C5:D5"/>
    <mergeCell ref="A6:B6"/>
    <mergeCell ref="E5:J5"/>
    <mergeCell ref="E6:J6"/>
    <mergeCell ref="U1:AI2"/>
    <mergeCell ref="M4:R4"/>
    <mergeCell ref="M5:R5"/>
    <mergeCell ref="M6:R6"/>
    <mergeCell ref="U4:Z4"/>
    <mergeCell ref="U5:Z5"/>
    <mergeCell ref="U6:Z6"/>
    <mergeCell ref="E3:J3"/>
    <mergeCell ref="M3:R3"/>
    <mergeCell ref="U3:Z3"/>
    <mergeCell ref="A3:B3"/>
    <mergeCell ref="C3:D3"/>
    <mergeCell ref="E4:J4"/>
  </mergeCells>
  <conditionalFormatting sqref="AI4:AI7">
    <cfRule type="cellIs" dxfId="2" priority="3" operator="lessThan">
      <formula>0</formula>
    </cfRule>
  </conditionalFormatting>
  <conditionalFormatting sqref="AI13:AI16 AI22:AI25 AI31:AI34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2019-04-23T19:23:18Z</dcterms:created>
  <dcterms:modified xsi:type="dcterms:W3CDTF">2019-04-23T20:24:14Z</dcterms:modified>
</cp:coreProperties>
</file>