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D98680\Desktop\"/>
    </mc:Choice>
  </mc:AlternateContent>
  <bookViews>
    <workbookView xWindow="0" yWindow="0" windowWidth="28736" windowHeight="12455" tabRatio="851" activeTab="1"/>
  </bookViews>
  <sheets>
    <sheet name="AGENDA PdP" sheetId="2" r:id="rId1"/>
    <sheet name="LUN AD1" sheetId="3" r:id="rId2"/>
    <sheet name="LUN AD2" sheetId="12" r:id="rId3"/>
    <sheet name="MAR AD1" sheetId="4" r:id="rId4"/>
    <sheet name="MAR AD2" sheetId="13" r:id="rId5"/>
    <sheet name="MER AD1" sheetId="6" r:id="rId6"/>
    <sheet name="MER AD2" sheetId="14" r:id="rId7"/>
    <sheet name="JEU AD1" sheetId="5" r:id="rId8"/>
    <sheet name="JEU AD2" sheetId="15" r:id="rId9"/>
    <sheet name="VEN AD1" sheetId="8" r:id="rId10"/>
    <sheet name="VEN AD2" sheetId="16" r:id="rId11"/>
    <sheet name="Synthèse semaine" sheetId="9" r:id="rId12"/>
  </sheets>
  <definedNames>
    <definedName name="_xlnm._FilterDatabase" localSheetId="0" hidden="1">'AGENDA PdP'!$B$3:$K$24</definedName>
    <definedName name="CeJourSemaine">CHOOSE(WEEKDAY(TODAY()),1,2,3,4,5,6,7)</definedName>
    <definedName name="CetteCol" localSheetId="7">'AGENDA PdP'!#REF!:INDEX('AGENDA PdP'!A:A,[0]!DernièreLigne,1)</definedName>
    <definedName name="CetteCol" localSheetId="8">'AGENDA PdP'!#REF!:INDEX('AGENDA PdP'!A:A,[0]!DernièreLigne,1)</definedName>
    <definedName name="CetteCol" localSheetId="2">'AGENDA PdP'!#REF!:INDEX('AGENDA PdP'!A:A,[0]!DernièreLigne,1)</definedName>
    <definedName name="CetteCol" localSheetId="3">'AGENDA PdP'!#REF!:INDEX('AGENDA PdP'!A:A,[0]!DernièreLigne,1)</definedName>
    <definedName name="CetteCol" localSheetId="4">'AGENDA PdP'!#REF!:INDEX('AGENDA PdP'!A:A,[0]!DernièreLigne,1)</definedName>
    <definedName name="CetteCol" localSheetId="5">'AGENDA PdP'!#REF!:INDEX('AGENDA PdP'!A:A,[0]!DernièreLigne,1)</definedName>
    <definedName name="CetteCol" localSheetId="6">'AGENDA PdP'!#REF!:INDEX('AGENDA PdP'!A:A,[0]!DernièreLigne,1)</definedName>
    <definedName name="CetteCol" localSheetId="9">'AGENDA PdP'!#REF!:INDEX('AGENDA PdP'!A:A,[0]!DernièreLigne,1)</definedName>
    <definedName name="CetteCol" localSheetId="10">'AGENDA PdP'!#REF!:INDEX('AGENDA PdP'!A:A,[0]!DernièreLigne,1)</definedName>
    <definedName name="CetteCol">'AGENDA PdP'!#REF!:INDEX('AGENDA PdP'!A:A,DernièreLigne,1)</definedName>
    <definedName name="CetteLigne">'AGENDA PdP'!$C1:$K1</definedName>
    <definedName name="Début">'AGENDA PdP'!$C$2</definedName>
    <definedName name="DébutSemaine">'AGENDA PdP'!$J$2</definedName>
    <definedName name="DernièreLigne">MAX(MATCH(9.99E+307,'AGENDA PdP'!$B:$B),MATCH(REPT("z",255),'AGENDA PdP'!$B:$B))</definedName>
    <definedName name="HeureActuelle">TIME(HOUR(NOW()),MINUTE(NOW()),SECOND(NOW()))</definedName>
    <definedName name="HeureFinOrdreDuJour">0.999</definedName>
    <definedName name="Heures">'AGENDA PdP'!$B$4:$B$24</definedName>
    <definedName name="_xlnm.Print_Titles" localSheetId="0">'AGENDA PdP'!$3:$3</definedName>
    <definedName name="Incrément">TIME(0,IntervalleMinute,0)</definedName>
    <definedName name="IntervalleMinute">--LEFT(TexteMinute,2)</definedName>
    <definedName name="TexteMinute">'AGENDA PdP'!$F$2</definedName>
    <definedName name="Titre1" localSheetId="7">RendezVousQuotidiens[[#All],[Column1]]</definedName>
    <definedName name="Titre1" localSheetId="8">RendezVousQuotidiens[[#All],[Column1]]</definedName>
    <definedName name="Titre1" localSheetId="2">RendezVousQuotidiens[[#All],[Column1]]</definedName>
    <definedName name="Titre1" localSheetId="3">RendezVousQuotidiens[[#All],[Column1]]</definedName>
    <definedName name="Titre1" localSheetId="4">RendezVousQuotidiens[[#All],[Column1]]</definedName>
    <definedName name="Titre1" localSheetId="5">RendezVousQuotidiens[[#All],[Column1]]</definedName>
    <definedName name="Titre1" localSheetId="6">RendezVousQuotidiens[[#All],[Column1]]</definedName>
    <definedName name="Titre1" localSheetId="9">RendezVousQuotidiens[[#All],[Column1]]</definedName>
    <definedName name="Titre1" localSheetId="10">RendezVousQuotidiens[[#All],[Column1]]</definedName>
    <definedName name="Titre1">RendezVousQuotidiens[[#All],[Column1]]</definedName>
  </definedNames>
  <calcPr calcId="152511"/>
</workbook>
</file>

<file path=xl/calcChain.xml><?xml version="1.0" encoding="utf-8"?>
<calcChain xmlns="http://schemas.openxmlformats.org/spreadsheetml/2006/main">
  <c r="B5" i="13" l="1"/>
  <c r="B6" i="13"/>
  <c r="B7" i="13"/>
  <c r="B8" i="13"/>
  <c r="B9" i="13"/>
  <c r="B10" i="13"/>
  <c r="B4" i="13"/>
  <c r="C4" i="9"/>
  <c r="D4" i="9"/>
  <c r="E4" i="9"/>
  <c r="F4" i="9"/>
  <c r="G4" i="9"/>
  <c r="H4" i="9"/>
  <c r="I4" i="9"/>
  <c r="J4" i="9"/>
  <c r="K4" i="9"/>
  <c r="L4" i="9"/>
  <c r="M4" i="9"/>
  <c r="N4" i="9"/>
  <c r="B4" i="9"/>
  <c r="B15" i="2"/>
  <c r="B13" i="16"/>
  <c r="B14" i="16"/>
  <c r="B15" i="16"/>
  <c r="B16" i="16"/>
  <c r="B17" i="16"/>
  <c r="B12" i="16"/>
  <c r="B5" i="16"/>
  <c r="B6" i="16"/>
  <c r="B7" i="16"/>
  <c r="B8" i="16"/>
  <c r="B9" i="16"/>
  <c r="B10" i="16"/>
  <c r="B4" i="16"/>
  <c r="B13" i="15"/>
  <c r="B14" i="15"/>
  <c r="B15" i="15"/>
  <c r="B16" i="15"/>
  <c r="B17" i="15"/>
  <c r="B12" i="15"/>
  <c r="B5" i="15"/>
  <c r="B6" i="15"/>
  <c r="B7" i="15"/>
  <c r="B8" i="15"/>
  <c r="B9" i="15"/>
  <c r="B10" i="15"/>
  <c r="B4" i="15"/>
  <c r="B13" i="14"/>
  <c r="B14" i="14"/>
  <c r="B15" i="14"/>
  <c r="B16" i="14"/>
  <c r="B17" i="14"/>
  <c r="B12" i="14"/>
  <c r="B5" i="14"/>
  <c r="B6" i="14"/>
  <c r="B7" i="14"/>
  <c r="B8" i="14"/>
  <c r="B9" i="14"/>
  <c r="B10" i="14"/>
  <c r="B4" i="14"/>
  <c r="B13" i="13"/>
  <c r="B14" i="13"/>
  <c r="B15" i="13"/>
  <c r="B16" i="13"/>
  <c r="B17" i="13"/>
  <c r="B12" i="13"/>
  <c r="B11" i="16"/>
  <c r="B11" i="15"/>
  <c r="B11" i="14"/>
  <c r="B11" i="13"/>
  <c r="B13" i="12"/>
  <c r="B14" i="12"/>
  <c r="B15" i="12"/>
  <c r="B16" i="12"/>
  <c r="B17" i="12"/>
  <c r="B12" i="12"/>
  <c r="B5" i="12"/>
  <c r="B6" i="12"/>
  <c r="B7" i="12"/>
  <c r="B8" i="12"/>
  <c r="B9" i="12"/>
  <c r="B10" i="12"/>
  <c r="B4" i="12"/>
  <c r="B6" i="8"/>
  <c r="B7" i="8"/>
  <c r="B8" i="8"/>
  <c r="B9" i="8"/>
  <c r="B10" i="8"/>
  <c r="B5" i="8"/>
  <c r="B13" i="3"/>
  <c r="B14" i="3"/>
  <c r="B15" i="3"/>
  <c r="B16" i="3"/>
  <c r="B17" i="3"/>
  <c r="B12" i="3"/>
  <c r="B5" i="3"/>
  <c r="B6" i="3"/>
  <c r="B7" i="3"/>
  <c r="B8" i="3"/>
  <c r="B9" i="3"/>
  <c r="B10" i="3"/>
  <c r="B4" i="3"/>
  <c r="B4" i="2" l="1"/>
  <c r="B4" i="4"/>
  <c r="B5" i="4"/>
  <c r="B6" i="4"/>
  <c r="B7" i="4"/>
  <c r="B8" i="4"/>
  <c r="B9" i="4"/>
  <c r="B10" i="4"/>
  <c r="B11" i="4"/>
  <c r="B4" i="8" l="1"/>
  <c r="B5" i="5"/>
  <c r="B6" i="5"/>
  <c r="B7" i="5"/>
  <c r="B8" i="5"/>
  <c r="B9" i="5"/>
  <c r="B10" i="5"/>
  <c r="B4" i="5"/>
  <c r="B5" i="6"/>
  <c r="B6" i="6"/>
  <c r="B7" i="6"/>
  <c r="B8" i="6"/>
  <c r="B9" i="6"/>
  <c r="B10" i="6"/>
  <c r="B4" i="6"/>
  <c r="B13" i="8"/>
  <c r="B14" i="8"/>
  <c r="B15" i="8"/>
  <c r="B16" i="8"/>
  <c r="B17" i="8"/>
  <c r="B12" i="8"/>
  <c r="B13" i="5"/>
  <c r="B14" i="5"/>
  <c r="B15" i="5"/>
  <c r="B16" i="5"/>
  <c r="B17" i="5"/>
  <c r="B12" i="5"/>
  <c r="B13" i="6"/>
  <c r="B14" i="6"/>
  <c r="B15" i="6"/>
  <c r="B16" i="6"/>
  <c r="B17" i="6"/>
  <c r="B12" i="6"/>
  <c r="B13" i="4"/>
  <c r="B14" i="4"/>
  <c r="B15" i="4"/>
  <c r="B16" i="4"/>
  <c r="B17" i="4"/>
  <c r="B12" i="4"/>
  <c r="B11" i="8"/>
  <c r="B11" i="6"/>
  <c r="B11" i="5"/>
  <c r="B6" i="2" l="1"/>
  <c r="B7" i="2" s="1"/>
  <c r="B8" i="2" s="1"/>
  <c r="B9" i="2" s="1"/>
  <c r="B10" i="2" s="1"/>
  <c r="B11" i="2" s="1"/>
  <c r="B12" i="2" s="1"/>
  <c r="B13" i="2" s="1"/>
  <c r="B16" i="2" l="1"/>
  <c r="B17" i="2" s="1"/>
  <c r="B18" i="2" s="1"/>
  <c r="B19" i="2" s="1"/>
  <c r="B20" i="2" s="1"/>
  <c r="B21" i="2" s="1"/>
  <c r="B22" i="2" s="1"/>
  <c r="B23" i="2" s="1"/>
  <c r="B24" i="2" s="1"/>
  <c r="K3" i="2"/>
  <c r="G3" i="2"/>
  <c r="I3" i="2"/>
  <c r="C3" i="2"/>
  <c r="E3" i="2"/>
</calcChain>
</file>

<file path=xl/sharedStrings.xml><?xml version="1.0" encoding="utf-8"?>
<sst xmlns="http://schemas.openxmlformats.org/spreadsheetml/2006/main" count="525" uniqueCount="80">
  <si>
    <t xml:space="preserve">DÉBUT DE LA PLANIFICATION : </t>
  </si>
  <si>
    <t>HEURE</t>
  </si>
  <si>
    <t xml:space="preserve">INTERVALLE DE TEMPS : </t>
  </si>
  <si>
    <t xml:space="preserve">DATE DE DÉBUT DE LA SEMAINE : </t>
  </si>
  <si>
    <t>30 MIN</t>
  </si>
  <si>
    <t>RDV PDP</t>
  </si>
  <si>
    <t>Horaires</t>
  </si>
  <si>
    <t>Rendez-vous</t>
  </si>
  <si>
    <t>Retard</t>
  </si>
  <si>
    <t>Absence</t>
  </si>
  <si>
    <t>FIP</t>
  </si>
  <si>
    <t>PAD</t>
  </si>
  <si>
    <t>ICP</t>
  </si>
  <si>
    <t>ADR</t>
  </si>
  <si>
    <t>ADR Covid</t>
  </si>
  <si>
    <t>CSSCT</t>
  </si>
  <si>
    <t>FDS</t>
  </si>
  <si>
    <t>ENTREPRISE</t>
  </si>
  <si>
    <t>8h30</t>
  </si>
  <si>
    <t>9h</t>
  </si>
  <si>
    <t>9h30</t>
  </si>
  <si>
    <t>10h</t>
  </si>
  <si>
    <t>10h30</t>
  </si>
  <si>
    <t>11h</t>
  </si>
  <si>
    <t>11h30</t>
  </si>
  <si>
    <t>13h</t>
  </si>
  <si>
    <t>13h30</t>
  </si>
  <si>
    <t>14h</t>
  </si>
  <si>
    <t>14h30</t>
  </si>
  <si>
    <t>15h</t>
  </si>
  <si>
    <t>15h30</t>
  </si>
  <si>
    <t xml:space="preserve">entreprise </t>
  </si>
  <si>
    <t>Entreprise 1</t>
  </si>
  <si>
    <t>Entreprise 2</t>
  </si>
  <si>
    <t>Entreprise 3</t>
  </si>
  <si>
    <t>Entreprise 4</t>
  </si>
  <si>
    <t>Entreprise 5</t>
  </si>
  <si>
    <t>Entreprise 6</t>
  </si>
  <si>
    <t>Entreprise 7</t>
  </si>
  <si>
    <t>Entreprise 8</t>
  </si>
  <si>
    <t>Entreprise 9</t>
  </si>
  <si>
    <t>Entreprise 10</t>
  </si>
  <si>
    <t>Entreprise 11</t>
  </si>
  <si>
    <t>Entreprise 12</t>
  </si>
  <si>
    <t>Entreprise 13</t>
  </si>
  <si>
    <t>Documents Manquants</t>
  </si>
  <si>
    <t>Signatures manquantes</t>
  </si>
  <si>
    <t>&amp;</t>
  </si>
  <si>
    <t>Nom et service du DO</t>
  </si>
  <si>
    <t>ADMIN 1</t>
  </si>
  <si>
    <t>ADMIN 2</t>
  </si>
  <si>
    <t>rsteculorum@ardatem.fr</t>
  </si>
  <si>
    <t>INDICATEUR LUNDI ADMIN 1</t>
  </si>
  <si>
    <t>INDICATEUR LUNDI ADMIN 2</t>
  </si>
  <si>
    <t>INDICATEUR MARDI ADMIN 1</t>
  </si>
  <si>
    <t>INDICATEUR MERCREDI ADMIN 1</t>
  </si>
  <si>
    <t>INDICATEUR JEUDI ADMIN 1</t>
  </si>
  <si>
    <t>INDICATEUR VENDREDI ADMIN 1</t>
  </si>
  <si>
    <t>INDICATEUR MARDI ADMIN 2</t>
  </si>
  <si>
    <t>INDICATEUR MERCREDI ADMIN 2</t>
  </si>
  <si>
    <t>INDICATEUR JEUDI ADMIN 2</t>
  </si>
  <si>
    <t>INDICATEUR VENDREDI ADMIN 2</t>
  </si>
  <si>
    <t>APCO-AVENANT-VILLETTE MANUEL-m.villette@apco-technologies.eu–+ 33 (0)6 74 94 21 57 (validé)</t>
  </si>
  <si>
    <t xml:space="preserve">DO </t>
  </si>
  <si>
    <t>DO</t>
  </si>
  <si>
    <t>RDV1</t>
  </si>
  <si>
    <t>PORSCHE</t>
  </si>
  <si>
    <t>PEUGEOT</t>
  </si>
  <si>
    <t>RDV3</t>
  </si>
  <si>
    <t>RDV2</t>
  </si>
  <si>
    <t>RDV4</t>
  </si>
  <si>
    <t>RDV5</t>
  </si>
  <si>
    <t>RDV6</t>
  </si>
  <si>
    <t>RDV7</t>
  </si>
  <si>
    <t>RDV8</t>
  </si>
  <si>
    <t>RENAULT</t>
  </si>
  <si>
    <t>FIAT</t>
  </si>
  <si>
    <t>OPEL</t>
  </si>
  <si>
    <t>CITROEN</t>
  </si>
  <si>
    <t>DACIA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</si>
</sst>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aaa"/>
    <numFmt numFmtId="169" formatCode="h:mm;@"/>
    <numFmt numFmtId="170" formatCode="[$-F800]dddd\,\ mmmm\ dd\,\ yyyy"/>
  </numFmts>
  <fonts count="30" x14ac:knownFonts="1">
    <font>
      <sz val="11"/>
      <color theme="1" tint="0.34998626667073579"/>
      <name val="Segoe UI"/>
      <family val="2"/>
      <scheme val="minor"/>
    </font>
    <font>
      <sz val="11"/>
      <color theme="1"/>
      <name val="Segoe UI"/>
      <family val="2"/>
      <scheme val="minor"/>
    </font>
    <font>
      <b/>
      <sz val="26"/>
      <color theme="3"/>
      <name val="Segoe UI"/>
      <family val="2"/>
      <scheme val="major"/>
    </font>
    <font>
      <sz val="16"/>
      <color theme="3"/>
      <name val="Segoe UI"/>
      <family val="2"/>
      <scheme val="major"/>
    </font>
    <font>
      <sz val="11"/>
      <color theme="1" tint="0.34998626667073579"/>
      <name val="Segoe UI"/>
      <family val="2"/>
      <scheme val="minor"/>
    </font>
    <font>
      <b/>
      <sz val="11"/>
      <color theme="3"/>
      <name val="Segoe UI"/>
      <family val="2"/>
      <scheme val="major"/>
    </font>
    <font>
      <b/>
      <sz val="14"/>
      <color theme="0"/>
      <name val="Segoe UI"/>
      <family val="2"/>
      <scheme val="major"/>
    </font>
    <font>
      <b/>
      <sz val="16"/>
      <color theme="0"/>
      <name val="Segoe UI"/>
      <family val="2"/>
      <scheme val="major"/>
    </font>
    <font>
      <b/>
      <sz val="10"/>
      <color theme="1"/>
      <name val="Segoe UI"/>
      <family val="2"/>
      <scheme val="minor"/>
    </font>
    <font>
      <sz val="9"/>
      <color theme="1"/>
      <name val="Segoe UI"/>
      <family val="2"/>
      <scheme val="minor"/>
    </font>
    <font>
      <sz val="12"/>
      <color theme="1"/>
      <name val="Segoe UI"/>
      <family val="2"/>
      <scheme val="minor"/>
    </font>
    <font>
      <sz val="11"/>
      <color theme="1" tint="0.34998626667073579"/>
      <name val="Calibri"/>
      <family val="2"/>
    </font>
    <font>
      <b/>
      <sz val="10"/>
      <color theme="1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11"/>
      <color theme="1" tint="0.34998626667073579"/>
      <name val="Calibri"/>
      <family val="2"/>
    </font>
    <font>
      <b/>
      <sz val="26"/>
      <color theme="3"/>
      <name val="Calibri"/>
      <family val="2"/>
    </font>
    <font>
      <b/>
      <sz val="14"/>
      <color theme="0"/>
      <name val="Calibri"/>
      <family val="2"/>
    </font>
    <font>
      <b/>
      <sz val="16"/>
      <color theme="1" tint="0.34998626667073579"/>
      <name val="Calibri"/>
      <family val="2"/>
    </font>
    <font>
      <sz val="16"/>
      <color theme="1" tint="0.34998626667073579"/>
      <name val="Calibri"/>
      <family val="2"/>
    </font>
    <font>
      <sz val="12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28"/>
      <color theme="0"/>
      <name val="Calibri"/>
      <family val="2"/>
    </font>
    <font>
      <b/>
      <sz val="18"/>
      <color theme="1"/>
      <name val="Calibri"/>
      <family val="2"/>
    </font>
    <font>
      <sz val="12"/>
      <color theme="1" tint="0.34998626667073579"/>
      <name val="Calibri"/>
      <family val="2"/>
    </font>
    <font>
      <sz val="12"/>
      <color theme="3"/>
      <name val="Calibri"/>
      <family val="2"/>
    </font>
    <font>
      <b/>
      <sz val="36"/>
      <color theme="3"/>
      <name val="Calibri"/>
      <family val="2"/>
    </font>
    <font>
      <b/>
      <sz val="12"/>
      <color theme="3"/>
      <name val="Calibri"/>
      <family val="2"/>
    </font>
    <font>
      <sz val="26"/>
      <color theme="3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-0.24994659260841701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</fills>
  <borders count="62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rgb="FFFF0000"/>
      </top>
      <bottom style="double">
        <color rgb="FFFF0000"/>
      </bottom>
      <diagonal/>
    </border>
    <border>
      <left style="thin">
        <color indexed="64"/>
      </left>
      <right style="medium">
        <color indexed="64"/>
      </right>
      <top style="double">
        <color rgb="FFFF0000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rgb="FFFF0000"/>
      </top>
      <bottom style="double">
        <color rgb="FFFF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3">
    <xf numFmtId="0" fontId="0" fillId="0" borderId="0">
      <alignment horizontal="center" vertical="center" wrapText="1"/>
    </xf>
    <xf numFmtId="0" fontId="5" fillId="0" borderId="0" applyNumberFormat="0" applyFill="0" applyBorder="0" applyProtection="0">
      <alignment horizontal="right" vertical="top"/>
    </xf>
    <xf numFmtId="168" fontId="7" fillId="3" borderId="4" applyProtection="0">
      <alignment horizontal="center" vertical="center"/>
    </xf>
    <xf numFmtId="169" fontId="3" fillId="0" borderId="0" applyFill="0" applyBorder="0">
      <alignment horizontal="left" vertical="center"/>
    </xf>
    <xf numFmtId="0" fontId="6" fillId="2" borderId="3" applyProtection="0">
      <alignment horizontal="center" vertical="center"/>
    </xf>
    <xf numFmtId="0" fontId="2" fillId="0" borderId="0" applyNumberFormat="0" applyFill="0" applyBorder="0" applyProtection="0">
      <alignment vertical="top"/>
    </xf>
    <xf numFmtId="167" fontId="4" fillId="0" borderId="0" applyFill="0" applyBorder="0" applyAlignment="0" applyProtection="0"/>
    <xf numFmtId="165" fontId="4" fillId="0" borderId="0" applyFill="0" applyBorder="0" applyAlignment="0" applyProtection="0"/>
    <xf numFmtId="166" fontId="4" fillId="0" borderId="0" applyFill="0" applyBorder="0" applyAlignment="0" applyProtection="0"/>
    <xf numFmtId="164" fontId="4" fillId="0" borderId="0" applyFill="0" applyBorder="0" applyAlignment="0" applyProtection="0"/>
    <xf numFmtId="9" fontId="4" fillId="0" borderId="0" applyFill="0" applyBorder="0" applyAlignment="0" applyProtection="0"/>
    <xf numFmtId="20" fontId="4" fillId="0" borderId="0" applyFont="0" applyFill="0" applyBorder="0" applyProtection="0">
      <alignment horizontal="right" vertical="center" indent="1"/>
      <protection locked="0"/>
    </xf>
    <xf numFmtId="14" fontId="3" fillId="0" borderId="0" applyFill="0" applyBorder="0">
      <alignment horizontal="left" vertical="center"/>
    </xf>
  </cellStyleXfs>
  <cellXfs count="259">
    <xf numFmtId="0" fontId="0" fillId="0" borderId="0" xfId="0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5" borderId="20" xfId="0" applyFont="1" applyFill="1" applyBorder="1" applyAlignment="1">
      <alignment horizontal="center" vertical="center" wrapText="1"/>
    </xf>
    <xf numFmtId="0" fontId="9" fillId="6" borderId="20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9" fillId="7" borderId="23" xfId="0" applyFont="1" applyFill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7" borderId="33" xfId="0" applyFont="1" applyFill="1" applyBorder="1" applyAlignment="1">
      <alignment horizontal="center" vertical="center" wrapText="1"/>
    </xf>
    <xf numFmtId="0" fontId="9" fillId="8" borderId="22" xfId="0" applyFont="1" applyFill="1" applyBorder="1" applyAlignment="1">
      <alignment horizontal="center" vertical="center" wrapText="1"/>
    </xf>
    <xf numFmtId="0" fontId="9" fillId="8" borderId="20" xfId="0" applyFont="1" applyFill="1" applyBorder="1" applyAlignment="1">
      <alignment horizontal="center" vertical="center" wrapText="1"/>
    </xf>
    <xf numFmtId="0" fontId="10" fillId="9" borderId="24" xfId="0" applyFont="1" applyFill="1" applyBorder="1" applyAlignment="1">
      <alignment horizontal="center" vertical="center" wrapText="1"/>
    </xf>
    <xf numFmtId="0" fontId="10" fillId="9" borderId="28" xfId="0" applyFont="1" applyFill="1" applyBorder="1" applyAlignment="1">
      <alignment horizontal="center" vertical="center" wrapText="1"/>
    </xf>
    <xf numFmtId="0" fontId="9" fillId="9" borderId="23" xfId="0" applyFont="1" applyFill="1" applyBorder="1" applyAlignment="1">
      <alignment horizontal="center" vertical="center" wrapText="1"/>
    </xf>
    <xf numFmtId="0" fontId="10" fillId="9" borderId="29" xfId="0" applyFont="1" applyFill="1" applyBorder="1" applyAlignment="1">
      <alignment horizontal="center" vertical="center" wrapText="1"/>
    </xf>
    <xf numFmtId="0" fontId="9" fillId="9" borderId="29" xfId="0" applyFont="1" applyFill="1" applyBorder="1" applyAlignment="1">
      <alignment horizontal="center" vertical="center" wrapText="1"/>
    </xf>
    <xf numFmtId="0" fontId="10" fillId="9" borderId="30" xfId="0" applyFont="1" applyFill="1" applyBorder="1" applyAlignment="1">
      <alignment horizontal="center" vertical="center" wrapText="1"/>
    </xf>
    <xf numFmtId="0" fontId="11" fillId="0" borderId="0" xfId="0" applyFont="1" applyAlignment="1"/>
    <xf numFmtId="0" fontId="13" fillId="0" borderId="6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8" borderId="22" xfId="0" applyFont="1" applyFill="1" applyBorder="1" applyAlignment="1">
      <alignment horizontal="center" vertical="center" wrapText="1"/>
    </xf>
    <xf numFmtId="0" fontId="14" fillId="8" borderId="20" xfId="0" applyFont="1" applyFill="1" applyBorder="1" applyAlignment="1">
      <alignment horizontal="center" vertical="center" wrapText="1"/>
    </xf>
    <xf numFmtId="0" fontId="14" fillId="8" borderId="21" xfId="0" applyFont="1" applyFill="1" applyBorder="1" applyAlignment="1">
      <alignment horizontal="center" vertical="center" wrapText="1"/>
    </xf>
    <xf numFmtId="0" fontId="13" fillId="7" borderId="5" xfId="0" applyFont="1" applyFill="1" applyBorder="1" applyAlignment="1">
      <alignment horizontal="center" vertical="center" wrapText="1"/>
    </xf>
    <xf numFmtId="0" fontId="13" fillId="7" borderId="23" xfId="0" applyFont="1" applyFill="1" applyBorder="1" applyAlignment="1">
      <alignment horizontal="center" vertical="center" wrapText="1"/>
    </xf>
    <xf numFmtId="0" fontId="13" fillId="7" borderId="33" xfId="0" applyFont="1" applyFill="1" applyBorder="1" applyAlignment="1">
      <alignment horizontal="center" vertical="center" wrapText="1"/>
    </xf>
    <xf numFmtId="0" fontId="14" fillId="5" borderId="20" xfId="0" applyFont="1" applyFill="1" applyBorder="1" applyAlignment="1">
      <alignment horizontal="center" vertical="center" wrapText="1"/>
    </xf>
    <xf numFmtId="0" fontId="14" fillId="6" borderId="20" xfId="0" applyFont="1" applyFill="1" applyBorder="1" applyAlignment="1">
      <alignment horizontal="center" vertical="center" wrapText="1"/>
    </xf>
    <xf numFmtId="0" fontId="14" fillId="5" borderId="21" xfId="0" applyFont="1" applyFill="1" applyBorder="1" applyAlignment="1">
      <alignment horizontal="center" vertical="center" wrapText="1"/>
    </xf>
    <xf numFmtId="0" fontId="13" fillId="9" borderId="23" xfId="0" applyFont="1" applyFill="1" applyBorder="1" applyAlignment="1">
      <alignment horizontal="center" vertical="center" wrapText="1"/>
    </xf>
    <xf numFmtId="0" fontId="13" fillId="9" borderId="29" xfId="0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1" fillId="0" borderId="0" xfId="0" applyFont="1">
      <alignment horizontal="center" vertical="center" wrapText="1"/>
    </xf>
    <xf numFmtId="20" fontId="18" fillId="0" borderId="5" xfId="11" applyNumberFormat="1" applyFont="1" applyBorder="1" applyProtection="1">
      <alignment horizontal="right" vertical="center" indent="1"/>
    </xf>
    <xf numFmtId="0" fontId="19" fillId="0" borderId="5" xfId="0" applyFont="1" applyBorder="1">
      <alignment horizontal="center" vertical="center" wrapText="1"/>
    </xf>
    <xf numFmtId="20" fontId="18" fillId="0" borderId="6" xfId="11" applyNumberFormat="1" applyFont="1" applyBorder="1" applyProtection="1">
      <alignment horizontal="right" vertical="center" indent="1"/>
    </xf>
    <xf numFmtId="0" fontId="19" fillId="0" borderId="6" xfId="0" applyFont="1" applyBorder="1">
      <alignment horizontal="center" vertical="center" wrapText="1"/>
    </xf>
    <xf numFmtId="20" fontId="19" fillId="0" borderId="5" xfId="11" applyNumberFormat="1" applyFont="1" applyBorder="1" applyProtection="1">
      <alignment horizontal="right" vertical="center" indent="1"/>
    </xf>
    <xf numFmtId="0" fontId="20" fillId="9" borderId="24" xfId="0" applyFont="1" applyFill="1" applyBorder="1" applyAlignment="1">
      <alignment horizontal="center" vertical="center" wrapText="1"/>
    </xf>
    <xf numFmtId="0" fontId="20" fillId="9" borderId="28" xfId="0" applyFont="1" applyFill="1" applyBorder="1" applyAlignment="1">
      <alignment horizontal="center" vertical="center" wrapText="1"/>
    </xf>
    <xf numFmtId="0" fontId="20" fillId="9" borderId="29" xfId="0" applyFont="1" applyFill="1" applyBorder="1" applyAlignment="1">
      <alignment horizontal="center" vertical="center" wrapText="1"/>
    </xf>
    <xf numFmtId="0" fontId="20" fillId="9" borderId="30" xfId="0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8" borderId="22" xfId="0" applyFont="1" applyFill="1" applyBorder="1" applyAlignment="1">
      <alignment horizontal="center" vertical="center" wrapText="1"/>
    </xf>
    <xf numFmtId="0" fontId="13" fillId="8" borderId="20" xfId="0" applyFont="1" applyFill="1" applyBorder="1" applyAlignment="1">
      <alignment horizontal="center" vertical="center" wrapText="1"/>
    </xf>
    <xf numFmtId="0" fontId="13" fillId="5" borderId="20" xfId="0" applyFont="1" applyFill="1" applyBorder="1" applyAlignment="1">
      <alignment horizontal="center" vertical="center" wrapText="1"/>
    </xf>
    <xf numFmtId="0" fontId="13" fillId="6" borderId="20" xfId="0" applyFont="1" applyFill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  <xf numFmtId="0" fontId="12" fillId="13" borderId="16" xfId="0" applyFont="1" applyFill="1" applyBorder="1" applyAlignment="1">
      <alignment horizontal="center" vertical="center" wrapText="1"/>
    </xf>
    <xf numFmtId="0" fontId="12" fillId="13" borderId="17" xfId="0" applyFont="1" applyFill="1" applyBorder="1" applyAlignment="1">
      <alignment horizontal="center"/>
    </xf>
    <xf numFmtId="0" fontId="12" fillId="13" borderId="18" xfId="0" applyFont="1" applyFill="1" applyBorder="1" applyAlignment="1">
      <alignment horizontal="center"/>
    </xf>
    <xf numFmtId="0" fontId="12" fillId="13" borderId="19" xfId="0" applyFont="1" applyFill="1" applyBorder="1" applyAlignment="1">
      <alignment horizontal="center"/>
    </xf>
    <xf numFmtId="0" fontId="12" fillId="13" borderId="20" xfId="0" applyFont="1" applyFill="1" applyBorder="1" applyAlignment="1">
      <alignment horizontal="center" vertical="center" wrapText="1"/>
    </xf>
    <xf numFmtId="0" fontId="12" fillId="13" borderId="21" xfId="0" applyFont="1" applyFill="1" applyBorder="1" applyAlignment="1">
      <alignment horizontal="center" vertical="center" wrapText="1"/>
    </xf>
    <xf numFmtId="0" fontId="8" fillId="13" borderId="16" xfId="0" applyFont="1" applyFill="1" applyBorder="1" applyAlignment="1">
      <alignment horizontal="center" vertical="center" wrapText="1"/>
    </xf>
    <xf numFmtId="0" fontId="8" fillId="13" borderId="20" xfId="0" applyFont="1" applyFill="1" applyBorder="1" applyAlignment="1">
      <alignment horizontal="center" vertical="center" wrapText="1"/>
    </xf>
    <xf numFmtId="0" fontId="21" fillId="8" borderId="5" xfId="0" applyFont="1" applyFill="1" applyBorder="1" applyAlignment="1">
      <alignment horizontal="center" vertical="center"/>
    </xf>
    <xf numFmtId="0" fontId="21" fillId="8" borderId="21" xfId="0" applyFont="1" applyFill="1" applyBorder="1" applyAlignment="1">
      <alignment horizontal="center" vertical="center"/>
    </xf>
    <xf numFmtId="0" fontId="21" fillId="8" borderId="23" xfId="0" applyFont="1" applyFill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23" xfId="0" applyFont="1" applyBorder="1" applyAlignment="1">
      <alignment horizontal="center" vertical="center"/>
    </xf>
    <xf numFmtId="0" fontId="21" fillId="6" borderId="5" xfId="0" applyFont="1" applyFill="1" applyBorder="1" applyAlignment="1">
      <alignment horizontal="center" vertical="center"/>
    </xf>
    <xf numFmtId="0" fontId="21" fillId="6" borderId="21" xfId="0" applyFont="1" applyFill="1" applyBorder="1" applyAlignment="1">
      <alignment horizontal="center" vertical="center"/>
    </xf>
    <xf numFmtId="0" fontId="21" fillId="6" borderId="23" xfId="0" applyFont="1" applyFill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14" fillId="2" borderId="20" xfId="0" applyFont="1" applyFill="1" applyBorder="1" applyAlignment="1">
      <alignment horizontal="center" vertical="center" wrapText="1"/>
    </xf>
    <xf numFmtId="0" fontId="14" fillId="2" borderId="21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2" borderId="21" xfId="0" applyFont="1" applyFill="1" applyBorder="1" applyAlignment="1">
      <alignment horizontal="center" vertical="center"/>
    </xf>
    <xf numFmtId="0" fontId="15" fillId="2" borderId="23" xfId="0" applyFont="1" applyFill="1" applyBorder="1" applyAlignment="1">
      <alignment horizontal="center" vertical="center"/>
    </xf>
    <xf numFmtId="0" fontId="22" fillId="0" borderId="6" xfId="0" applyFont="1" applyBorder="1" applyAlignment="1"/>
    <xf numFmtId="0" fontId="22" fillId="0" borderId="26" xfId="0" applyFont="1" applyBorder="1" applyAlignment="1"/>
    <xf numFmtId="0" fontId="22" fillId="0" borderId="24" xfId="0" applyFont="1" applyBorder="1" applyAlignment="1"/>
    <xf numFmtId="0" fontId="22" fillId="8" borderId="5" xfId="0" applyFont="1" applyFill="1" applyBorder="1" applyAlignment="1">
      <alignment horizontal="center" vertical="center"/>
    </xf>
    <xf numFmtId="0" fontId="22" fillId="8" borderId="21" xfId="0" applyFont="1" applyFill="1" applyBorder="1" applyAlignment="1">
      <alignment horizontal="center" vertical="center"/>
    </xf>
    <xf numFmtId="0" fontId="22" fillId="8" borderId="23" xfId="0" applyFont="1" applyFill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6" borderId="5" xfId="0" applyFont="1" applyFill="1" applyBorder="1" applyAlignment="1">
      <alignment horizontal="center" vertical="center"/>
    </xf>
    <xf numFmtId="0" fontId="22" fillId="6" borderId="21" xfId="0" applyFont="1" applyFill="1" applyBorder="1" applyAlignment="1">
      <alignment horizontal="center" vertical="center"/>
    </xf>
    <xf numFmtId="0" fontId="22" fillId="6" borderId="23" xfId="0" applyFont="1" applyFill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 wrapText="1"/>
    </xf>
    <xf numFmtId="0" fontId="14" fillId="0" borderId="25" xfId="0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9" xfId="0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 wrapText="1"/>
    </xf>
    <xf numFmtId="0" fontId="12" fillId="13" borderId="15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8" fillId="13" borderId="17" xfId="0" applyFont="1" applyFill="1" applyBorder="1" applyAlignment="1">
      <alignment horizontal="center" wrapText="1"/>
    </xf>
    <xf numFmtId="0" fontId="8" fillId="13" borderId="18" xfId="0" applyFont="1" applyFill="1" applyBorder="1" applyAlignment="1">
      <alignment horizontal="center" wrapText="1"/>
    </xf>
    <xf numFmtId="0" fontId="8" fillId="13" borderId="19" xfId="0" applyFont="1" applyFill="1" applyBorder="1" applyAlignment="1">
      <alignment horizontal="center" wrapText="1"/>
    </xf>
    <xf numFmtId="0" fontId="1" fillId="8" borderId="5" xfId="0" applyFont="1" applyFill="1" applyBorder="1" applyAlignment="1">
      <alignment horizontal="center" vertical="center" wrapText="1"/>
    </xf>
    <xf numFmtId="0" fontId="1" fillId="8" borderId="21" xfId="0" applyFont="1" applyFill="1" applyBorder="1" applyAlignment="1">
      <alignment horizontal="center" vertical="center" wrapText="1"/>
    </xf>
    <xf numFmtId="0" fontId="1" fillId="8" borderId="23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6" borderId="21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20" fillId="9" borderId="24" xfId="0" applyFont="1" applyFill="1" applyBorder="1" applyAlignment="1" applyProtection="1">
      <alignment horizontal="center" vertical="center" wrapText="1"/>
      <protection locked="0"/>
    </xf>
    <xf numFmtId="0" fontId="13" fillId="9" borderId="23" xfId="0" applyFont="1" applyFill="1" applyBorder="1" applyAlignment="1" applyProtection="1">
      <alignment horizontal="center" vertical="center" wrapText="1"/>
      <protection locked="0"/>
    </xf>
    <xf numFmtId="0" fontId="12" fillId="0" borderId="7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13" borderId="8" xfId="0" applyFont="1" applyFill="1" applyBorder="1" applyAlignment="1" applyProtection="1">
      <alignment horizontal="center" vertical="center" wrapText="1"/>
      <protection locked="0"/>
    </xf>
    <xf numFmtId="0" fontId="12" fillId="13" borderId="15" xfId="0" applyFont="1" applyFill="1" applyBorder="1" applyAlignment="1" applyProtection="1">
      <alignment horizontal="center" vertical="center" wrapText="1"/>
      <protection locked="0"/>
    </xf>
    <xf numFmtId="0" fontId="12" fillId="13" borderId="9" xfId="0" applyFont="1" applyFill="1" applyBorder="1" applyAlignment="1">
      <alignment horizontal="center" vertical="center" wrapText="1"/>
    </xf>
    <xf numFmtId="0" fontId="12" fillId="13" borderId="10" xfId="0" applyFont="1" applyFill="1" applyBorder="1" applyAlignment="1">
      <alignment horizontal="center" vertical="center" wrapText="1"/>
    </xf>
    <xf numFmtId="0" fontId="12" fillId="13" borderId="11" xfId="0" applyFont="1" applyFill="1" applyBorder="1" applyAlignment="1">
      <alignment horizontal="center" vertical="center" wrapText="1"/>
    </xf>
    <xf numFmtId="0" fontId="14" fillId="13" borderId="12" xfId="0" applyFont="1" applyFill="1" applyBorder="1" applyAlignment="1">
      <alignment horizontal="center" vertical="center"/>
    </xf>
    <xf numFmtId="0" fontId="14" fillId="13" borderId="13" xfId="0" applyFont="1" applyFill="1" applyBorder="1" applyAlignment="1">
      <alignment horizontal="center" vertical="center"/>
    </xf>
    <xf numFmtId="0" fontId="12" fillId="13" borderId="27" xfId="0" applyFont="1" applyFill="1" applyBorder="1" applyAlignment="1">
      <alignment horizontal="center" vertical="center" wrapText="1"/>
    </xf>
    <xf numFmtId="0" fontId="12" fillId="13" borderId="42" xfId="0" applyFont="1" applyFill="1" applyBorder="1" applyAlignment="1">
      <alignment horizontal="center" vertical="center" wrapText="1"/>
    </xf>
    <xf numFmtId="0" fontId="12" fillId="13" borderId="8" xfId="0" applyFont="1" applyFill="1" applyBorder="1" applyAlignment="1">
      <alignment horizontal="center" vertical="center" wrapText="1"/>
    </xf>
    <xf numFmtId="0" fontId="12" fillId="13" borderId="15" xfId="0" applyFont="1" applyFill="1" applyBorder="1" applyAlignment="1">
      <alignment horizontal="center" vertical="center" wrapText="1"/>
    </xf>
    <xf numFmtId="0" fontId="12" fillId="13" borderId="32" xfId="0" applyFont="1" applyFill="1" applyBorder="1" applyAlignment="1">
      <alignment horizontal="center" vertical="center" wrapText="1"/>
    </xf>
    <xf numFmtId="0" fontId="8" fillId="13" borderId="9" xfId="0" applyFont="1" applyFill="1" applyBorder="1" applyAlignment="1">
      <alignment horizontal="center" vertical="center" wrapText="1"/>
    </xf>
    <xf numFmtId="0" fontId="8" fillId="13" borderId="11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13" borderId="8" xfId="0" applyFont="1" applyFill="1" applyBorder="1" applyAlignment="1">
      <alignment horizontal="center" vertical="center" wrapText="1"/>
    </xf>
    <xf numFmtId="0" fontId="8" fillId="13" borderId="15" xfId="0" applyFont="1" applyFill="1" applyBorder="1" applyAlignment="1">
      <alignment horizontal="center" vertical="center" wrapText="1"/>
    </xf>
    <xf numFmtId="0" fontId="8" fillId="13" borderId="27" xfId="0" applyFont="1" applyFill="1" applyBorder="1" applyAlignment="1">
      <alignment horizontal="center" vertical="center" wrapText="1"/>
    </xf>
    <xf numFmtId="0" fontId="8" fillId="13" borderId="32" xfId="0" applyFont="1" applyFill="1" applyBorder="1" applyAlignment="1">
      <alignment horizontal="center" vertical="center" wrapText="1"/>
    </xf>
    <xf numFmtId="0" fontId="12" fillId="10" borderId="34" xfId="0" applyFont="1" applyFill="1" applyBorder="1" applyAlignment="1">
      <alignment horizontal="center" vertical="center" wrapText="1"/>
    </xf>
    <xf numFmtId="0" fontId="12" fillId="10" borderId="35" xfId="0" applyFont="1" applyFill="1" applyBorder="1" applyAlignment="1">
      <alignment horizontal="center" vertical="center" wrapText="1"/>
    </xf>
    <xf numFmtId="0" fontId="12" fillId="13" borderId="36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13" borderId="17" xfId="0" applyFont="1" applyFill="1" applyBorder="1" applyAlignment="1">
      <alignment horizontal="center" vertical="center"/>
    </xf>
    <xf numFmtId="0" fontId="12" fillId="13" borderId="18" xfId="0" applyFont="1" applyFill="1" applyBorder="1" applyAlignment="1">
      <alignment horizontal="center" vertical="center"/>
    </xf>
    <xf numFmtId="0" fontId="12" fillId="13" borderId="19" xfId="0" applyFont="1" applyFill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2" fillId="13" borderId="43" xfId="0" applyFont="1" applyFill="1" applyBorder="1" applyAlignment="1">
      <alignment horizontal="center" vertical="center" wrapText="1"/>
    </xf>
    <xf numFmtId="0" fontId="12" fillId="13" borderId="23" xfId="0" applyFont="1" applyFill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/>
    </xf>
    <xf numFmtId="0" fontId="12" fillId="13" borderId="14" xfId="0" applyFont="1" applyFill="1" applyBorder="1" applyAlignment="1">
      <alignment horizontal="center" vertical="center" wrapText="1"/>
    </xf>
    <xf numFmtId="0" fontId="21" fillId="13" borderId="15" xfId="0" applyFont="1" applyFill="1" applyBorder="1" applyAlignment="1">
      <alignment horizontal="center" vertical="center" wrapText="1"/>
    </xf>
    <xf numFmtId="0" fontId="14" fillId="13" borderId="12" xfId="0" applyFont="1" applyFill="1" applyBorder="1" applyAlignment="1">
      <alignment horizontal="center" vertical="center" wrapText="1"/>
    </xf>
    <xf numFmtId="0" fontId="14" fillId="13" borderId="13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0" fontId="15" fillId="0" borderId="24" xfId="0" applyFont="1" applyFill="1" applyBorder="1" applyAlignment="1">
      <alignment horizontal="center" vertical="center"/>
    </xf>
    <xf numFmtId="0" fontId="19" fillId="0" borderId="22" xfId="0" applyFont="1" applyBorder="1">
      <alignment horizontal="center" vertical="center" wrapText="1"/>
    </xf>
    <xf numFmtId="0" fontId="19" fillId="0" borderId="20" xfId="0" applyFont="1" applyBorder="1">
      <alignment horizontal="center" vertical="center" wrapText="1"/>
    </xf>
    <xf numFmtId="0" fontId="19" fillId="0" borderId="21" xfId="0" applyFont="1" applyBorder="1">
      <alignment horizontal="center" vertical="center" wrapText="1"/>
    </xf>
    <xf numFmtId="0" fontId="19" fillId="0" borderId="0" xfId="0" applyFont="1">
      <alignment horizontal="center" vertical="center" wrapText="1"/>
    </xf>
    <xf numFmtId="168" fontId="23" fillId="3" borderId="12" xfId="2" applyFont="1" applyBorder="1" applyAlignment="1">
      <alignment horizontal="center" vertical="center"/>
    </xf>
    <xf numFmtId="168" fontId="23" fillId="3" borderId="45" xfId="2" applyFont="1" applyBorder="1" applyAlignment="1">
      <alignment horizontal="center" vertical="center"/>
    </xf>
    <xf numFmtId="168" fontId="23" fillId="3" borderId="13" xfId="2" applyFont="1" applyBorder="1" applyAlignment="1">
      <alignment horizontal="center" vertical="center"/>
    </xf>
    <xf numFmtId="0" fontId="24" fillId="14" borderId="22" xfId="0" applyFont="1" applyFill="1" applyBorder="1">
      <alignment horizontal="center" vertical="center" wrapText="1"/>
    </xf>
    <xf numFmtId="0" fontId="24" fillId="14" borderId="20" xfId="0" applyFont="1" applyFill="1" applyBorder="1">
      <alignment horizontal="center" vertical="center" wrapText="1"/>
    </xf>
    <xf numFmtId="0" fontId="24" fillId="0" borderId="21" xfId="0" applyFont="1" applyBorder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8" borderId="23" xfId="0" applyFont="1" applyFill="1" applyBorder="1" applyAlignment="1">
      <alignment horizontal="center" vertical="center" wrapText="1"/>
    </xf>
    <xf numFmtId="0" fontId="13" fillId="5" borderId="23" xfId="0" applyFont="1" applyFill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2" fillId="13" borderId="5" xfId="0" applyFont="1" applyFill="1" applyBorder="1" applyAlignment="1">
      <alignment horizontal="center" vertical="center" wrapText="1"/>
    </xf>
    <xf numFmtId="0" fontId="22" fillId="0" borderId="5" xfId="0" applyFont="1" applyBorder="1" applyAlignment="1"/>
    <xf numFmtId="0" fontId="21" fillId="13" borderId="21" xfId="0" applyFont="1" applyFill="1" applyBorder="1" applyAlignment="1">
      <alignment horizontal="center" vertical="center" wrapText="1"/>
    </xf>
    <xf numFmtId="0" fontId="8" fillId="13" borderId="43" xfId="0" applyFont="1" applyFill="1" applyBorder="1" applyAlignment="1">
      <alignment horizontal="center" vertical="center" wrapText="1"/>
    </xf>
    <xf numFmtId="0" fontId="8" fillId="13" borderId="23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8" borderId="23" xfId="0" applyFont="1" applyFill="1" applyBorder="1" applyAlignment="1">
      <alignment horizontal="center" vertical="center" wrapText="1"/>
    </xf>
    <xf numFmtId="0" fontId="9" fillId="5" borderId="23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8" fillId="13" borderId="5" xfId="0" applyFont="1" applyFill="1" applyBorder="1" applyAlignment="1">
      <alignment horizontal="center" vertical="center" wrapText="1"/>
    </xf>
    <xf numFmtId="0" fontId="8" fillId="13" borderId="10" xfId="0" applyFont="1" applyFill="1" applyBorder="1" applyAlignment="1">
      <alignment horizontal="center" vertical="center" wrapText="1"/>
    </xf>
    <xf numFmtId="0" fontId="12" fillId="13" borderId="51" xfId="0" applyFont="1" applyFill="1" applyBorder="1" applyAlignment="1">
      <alignment horizontal="center" vertical="center" wrapText="1"/>
    </xf>
    <xf numFmtId="0" fontId="12" fillId="13" borderId="52" xfId="0" applyFont="1" applyFill="1" applyBorder="1" applyAlignment="1">
      <alignment horizontal="center" vertical="center" wrapText="1"/>
    </xf>
    <xf numFmtId="0" fontId="12" fillId="13" borderId="53" xfId="0" applyFont="1" applyFill="1" applyBorder="1" applyAlignment="1">
      <alignment horizontal="center" vertical="center" wrapText="1"/>
    </xf>
    <xf numFmtId="0" fontId="25" fillId="0" borderId="41" xfId="0" applyFont="1" applyBorder="1">
      <alignment horizontal="center" vertical="center" wrapText="1"/>
    </xf>
    <xf numFmtId="0" fontId="25" fillId="0" borderId="40" xfId="0" applyFont="1" applyBorder="1">
      <alignment horizontal="center" vertical="center" wrapText="1"/>
    </xf>
    <xf numFmtId="0" fontId="25" fillId="0" borderId="44" xfId="0" applyFont="1" applyBorder="1">
      <alignment horizontal="center" vertical="center" wrapText="1"/>
    </xf>
    <xf numFmtId="0" fontId="25" fillId="4" borderId="47" xfId="0" applyFont="1" applyFill="1" applyBorder="1">
      <alignment horizontal="center" vertical="center" wrapText="1"/>
    </xf>
    <xf numFmtId="0" fontId="25" fillId="4" borderId="46" xfId="0" applyFont="1" applyFill="1" applyBorder="1">
      <alignment horizontal="center" vertical="center" wrapText="1"/>
    </xf>
    <xf numFmtId="0" fontId="25" fillId="4" borderId="50" xfId="0" applyFont="1" applyFill="1" applyBorder="1">
      <alignment horizontal="center" vertical="center" wrapText="1"/>
    </xf>
    <xf numFmtId="0" fontId="25" fillId="0" borderId="26" xfId="0" applyFont="1" applyBorder="1">
      <alignment horizontal="center" vertical="center" wrapText="1"/>
    </xf>
    <xf numFmtId="0" fontId="25" fillId="0" borderId="25" xfId="0" applyFont="1" applyBorder="1">
      <alignment horizontal="center" vertical="center" wrapText="1"/>
    </xf>
    <xf numFmtId="0" fontId="25" fillId="0" borderId="31" xfId="0" applyFont="1" applyBorder="1">
      <alignment horizontal="center" vertical="center" wrapText="1"/>
    </xf>
    <xf numFmtId="0" fontId="25" fillId="0" borderId="21" xfId="0" applyFont="1" applyBorder="1">
      <alignment horizontal="center" vertical="center" wrapText="1"/>
    </xf>
    <xf numFmtId="0" fontId="25" fillId="0" borderId="20" xfId="0" applyFont="1" applyBorder="1">
      <alignment horizontal="center" vertical="center" wrapText="1"/>
    </xf>
    <xf numFmtId="0" fontId="25" fillId="0" borderId="22" xfId="0" applyFont="1" applyBorder="1">
      <alignment horizontal="center" vertical="center" wrapText="1"/>
    </xf>
    <xf numFmtId="0" fontId="25" fillId="0" borderId="16" xfId="0" applyFont="1" applyBorder="1">
      <alignment horizontal="center" vertical="center" wrapText="1"/>
    </xf>
    <xf numFmtId="0" fontId="25" fillId="0" borderId="18" xfId="0" applyFont="1" applyBorder="1">
      <alignment horizontal="center" vertical="center" wrapText="1"/>
    </xf>
    <xf numFmtId="0" fontId="25" fillId="0" borderId="48" xfId="0" applyFont="1" applyBorder="1">
      <alignment horizontal="center" vertical="center" wrapText="1"/>
    </xf>
    <xf numFmtId="170" fontId="23" fillId="16" borderId="49" xfId="0" applyNumberFormat="1" applyFont="1" applyFill="1" applyBorder="1" applyAlignment="1">
      <alignment horizontal="center" vertical="center"/>
    </xf>
    <xf numFmtId="170" fontId="23" fillId="15" borderId="49" xfId="0" applyNumberFormat="1" applyFont="1" applyFill="1" applyBorder="1" applyAlignment="1">
      <alignment horizontal="center" vertical="center"/>
    </xf>
    <xf numFmtId="20" fontId="19" fillId="0" borderId="28" xfId="11" applyNumberFormat="1" applyFont="1" applyBorder="1" applyProtection="1">
      <alignment horizontal="right" vertical="center" indent="1"/>
    </xf>
    <xf numFmtId="20" fontId="18" fillId="0" borderId="54" xfId="11" applyNumberFormat="1" applyFont="1" applyBorder="1" applyProtection="1">
      <alignment horizontal="right" vertical="center" indent="1"/>
    </xf>
    <xf numFmtId="20" fontId="18" fillId="0" borderId="55" xfId="11" applyNumberFormat="1" applyFont="1" applyBorder="1" applyProtection="1">
      <alignment horizontal="right" vertical="center" indent="1"/>
    </xf>
    <xf numFmtId="20" fontId="18" fillId="0" borderId="33" xfId="11" applyNumberFormat="1" applyFont="1" applyBorder="1" applyProtection="1">
      <alignment horizontal="right" vertical="center" indent="1"/>
    </xf>
    <xf numFmtId="20" fontId="18" fillId="0" borderId="29" xfId="11" applyNumberFormat="1" applyFont="1" applyBorder="1" applyProtection="1">
      <alignment horizontal="right" vertical="center" indent="1"/>
    </xf>
    <xf numFmtId="169" fontId="17" fillId="2" borderId="12" xfId="4" applyNumberFormat="1" applyFont="1" applyBorder="1">
      <alignment horizontal="center" vertical="center"/>
    </xf>
    <xf numFmtId="20" fontId="18" fillId="0" borderId="56" xfId="11" applyNumberFormat="1" applyFont="1" applyBorder="1" applyProtection="1">
      <alignment horizontal="right" vertical="center" indent="1"/>
    </xf>
    <xf numFmtId="169" fontId="18" fillId="0" borderId="29" xfId="11" applyNumberFormat="1" applyFont="1" applyBorder="1" applyProtection="1">
      <alignment horizontal="right" vertical="center" indent="1"/>
    </xf>
    <xf numFmtId="169" fontId="18" fillId="0" borderId="30" xfId="11" applyNumberFormat="1" applyFont="1" applyBorder="1" applyProtection="1">
      <alignment horizontal="right" vertical="center" indent="1"/>
    </xf>
    <xf numFmtId="0" fontId="27" fillId="0" borderId="0" xfId="5" applyFont="1" applyFill="1" applyBorder="1" applyAlignment="1">
      <alignment horizontal="center" vertical="top"/>
    </xf>
    <xf numFmtId="0" fontId="28" fillId="0" borderId="1" xfId="1" applyFont="1" applyFill="1" applyBorder="1">
      <alignment horizontal="right" vertical="top"/>
    </xf>
    <xf numFmtId="169" fontId="26" fillId="0" borderId="0" xfId="3" applyNumberFormat="1" applyFont="1" applyProtection="1">
      <alignment horizontal="left" vertical="center"/>
      <protection locked="0"/>
    </xf>
    <xf numFmtId="0" fontId="25" fillId="0" borderId="0" xfId="0" applyFont="1">
      <alignment horizontal="center" vertical="center" wrapText="1"/>
    </xf>
    <xf numFmtId="0" fontId="16" fillId="0" borderId="2" xfId="1" applyFont="1" applyFill="1" applyBorder="1">
      <alignment horizontal="right" vertical="top"/>
    </xf>
    <xf numFmtId="169" fontId="29" fillId="0" borderId="0" xfId="3" applyFont="1" applyBorder="1" applyAlignment="1" applyProtection="1">
      <alignment vertical="center"/>
    </xf>
    <xf numFmtId="169" fontId="29" fillId="0" borderId="0" xfId="3" applyFont="1" applyProtection="1">
      <alignment horizontal="left" vertical="center"/>
    </xf>
    <xf numFmtId="0" fontId="16" fillId="0" borderId="0" xfId="1" applyFont="1">
      <alignment horizontal="right" vertical="top"/>
    </xf>
    <xf numFmtId="14" fontId="29" fillId="0" borderId="0" xfId="12" applyFont="1" applyBorder="1" applyAlignment="1">
      <alignment horizontal="left" vertical="center"/>
    </xf>
    <xf numFmtId="0" fontId="25" fillId="0" borderId="57" xfId="0" applyFont="1" applyBorder="1">
      <alignment horizontal="center" vertical="center" wrapText="1"/>
    </xf>
    <xf numFmtId="0" fontId="12" fillId="0" borderId="5" xfId="0" applyFont="1" applyBorder="1" applyAlignment="1">
      <alignment horizontal="center"/>
    </xf>
    <xf numFmtId="0" fontId="12" fillId="10" borderId="36" xfId="0" applyFont="1" applyFill="1" applyBorder="1" applyAlignment="1">
      <alignment horizontal="center" vertical="center" wrapText="1"/>
    </xf>
    <xf numFmtId="0" fontId="12" fillId="0" borderId="58" xfId="0" applyFont="1" applyBorder="1" applyAlignment="1">
      <alignment horizontal="center" vertical="center" wrapText="1"/>
    </xf>
    <xf numFmtId="0" fontId="12" fillId="0" borderId="59" xfId="0" applyFont="1" applyBorder="1" applyAlignment="1">
      <alignment horizontal="center"/>
    </xf>
    <xf numFmtId="0" fontId="12" fillId="11" borderId="60" xfId="0" applyFont="1" applyFill="1" applyBorder="1" applyAlignment="1">
      <alignment horizontal="center" vertical="center" wrapText="1"/>
    </xf>
    <xf numFmtId="0" fontId="12" fillId="11" borderId="61" xfId="0" applyFont="1" applyFill="1" applyBorder="1" applyAlignment="1">
      <alignment horizontal="center" vertical="center" wrapText="1"/>
    </xf>
    <xf numFmtId="0" fontId="12" fillId="12" borderId="34" xfId="0" applyFont="1" applyFill="1" applyBorder="1" applyAlignment="1">
      <alignment horizontal="center" vertical="center" wrapText="1"/>
    </xf>
    <xf numFmtId="0" fontId="12" fillId="12" borderId="36" xfId="0" applyFont="1" applyFill="1" applyBorder="1" applyAlignment="1">
      <alignment horizontal="center" vertical="center" wrapText="1"/>
    </xf>
    <xf numFmtId="0" fontId="12" fillId="0" borderId="59" xfId="0" applyFont="1" applyBorder="1" applyAlignment="1">
      <alignment horizontal="center" vertical="center" wrapText="1"/>
    </xf>
    <xf numFmtId="0" fontId="12" fillId="13" borderId="34" xfId="0" applyFont="1" applyFill="1" applyBorder="1" applyAlignment="1">
      <alignment horizontal="center" vertical="center" wrapText="1"/>
    </xf>
    <xf numFmtId="0" fontId="12" fillId="0" borderId="59" xfId="0" applyFont="1" applyFill="1" applyBorder="1" applyAlignment="1">
      <alignment horizontal="center" vertical="center" wrapText="1"/>
    </xf>
  </cellXfs>
  <cellStyles count="13">
    <cellStyle name="Date" xfId="12"/>
    <cellStyle name="Heure" xfId="11"/>
    <cellStyle name="Milliers" xfId="6" builtinId="3" customBuiltin="1"/>
    <cellStyle name="Milliers [0]" xfId="7" builtinId="6" customBuiltin="1"/>
    <cellStyle name="Monétaire" xfId="8" builtinId="4" customBuiltin="1"/>
    <cellStyle name="Monétaire [0]" xfId="9" builtinId="7" customBuiltin="1"/>
    <cellStyle name="Normal" xfId="0" builtinId="0" customBuiltin="1"/>
    <cellStyle name="Pourcentage" xfId="10" builtinId="5" customBuiltin="1"/>
    <cellStyle name="Titre" xfId="5" builtinId="15" customBuiltin="1"/>
    <cellStyle name="Titre 1" xfId="1" builtinId="16" customBuiltin="1"/>
    <cellStyle name="Titre 2" xfId="3" builtinId="17" customBuiltin="1"/>
    <cellStyle name="Titre 3" xfId="4" builtinId="18" customBuiltin="1"/>
    <cellStyle name="Titre 4" xfId="2" builtinId="19" customBuiltin="1"/>
  </cellStyles>
  <dxfs count="63">
    <dxf>
      <fill>
        <patternFill>
          <bgColor rgb="FFFFCC66"/>
        </patternFill>
      </fill>
    </dxf>
    <dxf>
      <fill>
        <patternFill>
          <bgColor rgb="FFFFCC66"/>
        </patternFill>
      </fill>
    </dxf>
    <dxf>
      <fill>
        <patternFill>
          <bgColor rgb="FFFFCC66"/>
        </patternFill>
      </fill>
    </dxf>
    <dxf>
      <fill>
        <patternFill>
          <bgColor rgb="FFFFCC66"/>
        </patternFill>
      </fill>
    </dxf>
    <dxf>
      <fill>
        <patternFill>
          <bgColor rgb="FFFFCC66"/>
        </patternFill>
      </fill>
    </dxf>
    <dxf>
      <fill>
        <patternFill>
          <bgColor rgb="FFFFCC66"/>
        </patternFill>
      </fill>
    </dxf>
    <dxf>
      <fill>
        <patternFill>
          <bgColor rgb="FFFFCC66"/>
        </patternFill>
      </fill>
    </dxf>
    <dxf>
      <fill>
        <patternFill>
          <bgColor rgb="FFFFCC66"/>
        </patternFill>
      </fill>
    </dxf>
    <dxf>
      <fill>
        <patternFill>
          <bgColor rgb="FFFFCC66"/>
        </patternFill>
      </fill>
    </dxf>
    <dxf>
      <fill>
        <patternFill>
          <bgColor rgb="FFFFCC66"/>
        </patternFill>
      </fill>
    </dxf>
    <dxf>
      <border>
        <left style="thin">
          <color theme="4"/>
        </lef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3"/>
      </font>
      <fill>
        <patternFill>
          <bgColor theme="4" tint="0.39994506668294322"/>
        </patternFill>
      </fill>
      <border>
        <left/>
        <right/>
        <top/>
        <bottom/>
        <vertical/>
        <horizontal/>
      </border>
    </dxf>
    <dxf>
      <font>
        <color theme="3"/>
      </font>
      <border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color theme="0"/>
      </font>
      <fill>
        <patternFill>
          <bgColor theme="4"/>
        </patternFill>
      </fill>
      <border>
        <left/>
        <right/>
        <top/>
        <bottom/>
      </border>
    </dxf>
    <dxf>
      <font>
        <color theme="3"/>
      </font>
      <fill>
        <patternFill>
          <bgColor theme="4" tint="0.59996337778862885"/>
        </patternFill>
      </fill>
    </dxf>
    <dxf>
      <font>
        <b/>
        <i val="0"/>
        <color theme="0"/>
      </font>
      <fill>
        <patternFill>
          <bgColor theme="4"/>
        </patternFill>
      </fill>
    </dxf>
    <dxf>
      <font>
        <b/>
        <i val="0"/>
        <color theme="0"/>
      </font>
      <fill>
        <patternFill>
          <bgColor theme="5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theme="4"/>
        </lef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b/>
        <i val="0"/>
        <color theme="0"/>
      </font>
      <fill>
        <patternFill>
          <bgColor theme="4"/>
        </patternFill>
      </fill>
      <border>
        <left/>
        <right/>
        <top/>
        <bottom/>
      </border>
    </dxf>
    <dxf>
      <font>
        <color theme="3"/>
      </font>
      <fill>
        <patternFill>
          <bgColor theme="4" tint="0.39994506668294322"/>
        </patternFill>
      </fill>
      <border>
        <left/>
        <right/>
        <top/>
        <bottom/>
        <vertical/>
        <horizontal/>
      </border>
    </dxf>
    <dxf>
      <font>
        <color theme="3"/>
      </font>
      <fill>
        <patternFill>
          <bgColor theme="4" tint="0.59996337778862885"/>
        </patternFill>
      </fill>
    </dxf>
    <dxf>
      <font>
        <color theme="3"/>
      </font>
      <border>
        <top style="thin">
          <color theme="4"/>
        </top>
        <bottom style="thin">
          <color theme="4"/>
        </bottom>
        <vertical/>
        <horizontal/>
      </border>
    </dxf>
    <dxf>
      <fill>
        <patternFill patternType="darkUp"/>
      </fill>
    </dxf>
    <dxf>
      <border>
        <left style="thin">
          <color theme="4"/>
        </lef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3"/>
      </font>
      <border>
        <top style="thin">
          <color theme="4"/>
        </top>
        <bottom style="thin">
          <color theme="4"/>
        </bottom>
        <vertical/>
        <horizontal/>
      </border>
    </dxf>
    <dxf>
      <font>
        <color theme="1"/>
      </font>
      <fill>
        <patternFill>
          <bgColor theme="0"/>
        </patternFill>
      </fill>
      <border>
        <left/>
        <right/>
        <top/>
        <bottom/>
      </border>
    </dxf>
    <dxf>
      <fill>
        <patternFill>
          <bgColor theme="2"/>
        </patternFill>
      </fill>
    </dxf>
    <dxf>
      <fill>
        <patternFill>
          <bgColor theme="5" tint="0.79998168889431442"/>
        </patternFill>
      </fill>
    </dxf>
    <dxf>
      <border>
        <left style="thin">
          <color theme="4"/>
        </lef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  <color theme="0"/>
      </font>
      <fill>
        <patternFill>
          <bgColor theme="4" tint="-0.499984740745262"/>
        </patternFill>
      </fill>
    </dxf>
    <dxf>
      <font>
        <color theme="3"/>
      </font>
      <fill>
        <patternFill>
          <bgColor theme="4" tint="0.39994506668294322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4" tint="-0.499984740745262"/>
        </patternFill>
      </fill>
    </dxf>
    <dxf>
      <font>
        <color theme="3"/>
      </font>
      <border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 tint="0.34998626667073579"/>
        <name val="Calibri"/>
        <scheme val="none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6"/>
        <color theme="1" tint="0.34998626667073579"/>
        <name val="Calibri"/>
        <scheme val="none"/>
      </font>
    </dxf>
    <dxf>
      <font>
        <strike val="0"/>
        <outline val="0"/>
        <shadow val="0"/>
        <u val="none"/>
        <vertAlign val="baseline"/>
        <sz val="16"/>
        <color theme="1" tint="0.34998626667073579"/>
        <name val="Calibri"/>
        <scheme val="none"/>
      </font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 tint="0.34998626667073579"/>
        <name val="Calibri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6"/>
        <color theme="1" tint="0.34998626667073579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 tint="0.34998626667073579"/>
        <name val="Calibri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6"/>
        <color theme="1" tint="0.34998626667073579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 tint="0.34998626667073579"/>
        <name val="Calibri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6"/>
        <color theme="1" tint="0.34998626667073579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 tint="0.34998626667073579"/>
        <name val="Calibri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6"/>
        <color theme="1" tint="0.34998626667073579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171" formatCode=";;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outline val="0"/>
        <shadow val="0"/>
        <u val="none"/>
        <vertAlign val="baseline"/>
        <sz val="16"/>
        <color theme="1" tint="0.34998626667073579"/>
        <name val="Calibri"/>
        <scheme val="none"/>
      </font>
      <numFmt numFmtId="25" formatCode="hh:mm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Segoe UI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 style="thin">
          <color theme="0"/>
        </right>
        <top/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6"/>
        <color theme="1" tint="0.34998626667073579"/>
        <name val="Calibri"/>
        <scheme val="none"/>
      </font>
    </dxf>
    <dxf>
      <font>
        <strike val="0"/>
        <outline val="0"/>
        <shadow val="0"/>
        <u val="none"/>
        <vertAlign val="baseline"/>
        <sz val="16"/>
        <color theme="1" tint="0.34998626667073579"/>
        <name val="Calibri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1" tint="0.34998626667073579"/>
      </font>
      <fill>
        <patternFill>
          <fgColor theme="0" tint="-0.14996795556505021"/>
          <bgColor theme="2" tint="-9.9948118533890809E-2"/>
        </patternFill>
      </fill>
    </dxf>
    <dxf>
      <font>
        <b/>
        <i val="0"/>
        <color theme="3"/>
      </font>
      <border>
        <left/>
        <right/>
        <top style="thin">
          <color theme="0" tint="-0.34998626667073579"/>
        </top>
        <bottom style="thin">
          <color theme="0" tint="-0.34998626667073579"/>
        </bottom>
        <vertical style="thin">
          <color theme="0" tint="-0.34998626667073579"/>
        </vertical>
        <horizontal/>
      </border>
    </dxf>
    <dxf>
      <font>
        <strike val="0"/>
        <color theme="1" tint="0.34998626667073579"/>
      </font>
      <border>
        <left style="thin">
          <color theme="0"/>
        </left>
        <right/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</dxfs>
  <tableStyles count="1" defaultTableStyle="TableStyleMedium2" defaultPivotStyle="PivotStyleLight16">
    <tableStyle name="Ordre Du Jour De Rendez-Vous Quotidien" pivot="0" count="3">
      <tableStyleElement type="wholeTable" dxfId="62"/>
      <tableStyleElement type="headerRow" dxfId="61"/>
      <tableStyleElement type="firstRowStripe" dxfId="60"/>
    </tableStyle>
  </tableStyles>
  <colors>
    <mruColors>
      <color rgb="FFFFCC66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Suivi Rdv</a:t>
            </a:r>
            <a:r>
              <a:rPr lang="fr-FR" baseline="0"/>
              <a:t> PdP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7022297170597483E-2"/>
          <c:y val="0.11926341152289091"/>
          <c:w val="0.97387556696142297"/>
          <c:h val="0.5198271038706858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'LUN AD1'!$C$4</c:f>
              <c:strCache>
                <c:ptCount val="1"/>
                <c:pt idx="0">
                  <c:v>Entreprise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'LUN AD1'!$D$4:$P$4</c:f>
              <c:numCache>
                <c:formatCode>General</c:formatCode>
                <c:ptCount val="13"/>
              </c:numCache>
            </c:numRef>
          </c:val>
        </c:ser>
        <c:ser>
          <c:idx val="1"/>
          <c:order val="1"/>
          <c:tx>
            <c:strRef>
              <c:f>'LUN AD1'!$C$5</c:f>
              <c:strCache>
                <c:ptCount val="1"/>
                <c:pt idx="0">
                  <c:v>Entreprise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'LUN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'LUN AD1'!$C$5:$P$5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'LUN AD1'!$C$6</c:f>
              <c:strCache>
                <c:ptCount val="1"/>
                <c:pt idx="0">
                  <c:v>Entreprise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'LUN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'LUN AD1'!$C$6:$P$6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'LUN AD1'!$C$7</c:f>
              <c:strCache>
                <c:ptCount val="1"/>
                <c:pt idx="0">
                  <c:v>Entreprise 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'LUN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'LUN AD1'!$C$7:$P$7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'LUN AD1'!$C$8</c:f>
              <c:strCache>
                <c:ptCount val="1"/>
                <c:pt idx="0">
                  <c:v>Entreprise 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'LUN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'LUN AD1'!$C$8:$P$8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'LUN AD1'!$C$9</c:f>
              <c:strCache>
                <c:ptCount val="1"/>
                <c:pt idx="0">
                  <c:v>Entreprise 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multiLvlStrRef>
              <c:f>'LUN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'LUN AD1'!$C$9:$P$9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'LUN AD1'!$C$10</c:f>
              <c:strCache>
                <c:ptCount val="1"/>
                <c:pt idx="0">
                  <c:v>PORSCHE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'LUN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'LUN AD1'!$C$10:$P$10</c:f>
              <c:numCache>
                <c:formatCode>General</c:formatCode>
                <c:ptCount val="14"/>
                <c:pt idx="0">
                  <c:v>0</c:v>
                </c:pt>
                <c:pt idx="1">
                  <c:v>1</c:v>
                </c:pt>
                <c:pt idx="3">
                  <c:v>1</c:v>
                </c:pt>
                <c:pt idx="8">
                  <c:v>1</c:v>
                </c:pt>
                <c:pt idx="11">
                  <c:v>1</c:v>
                </c:pt>
                <c:pt idx="13">
                  <c:v>1</c:v>
                </c:pt>
              </c:numCache>
            </c:numRef>
          </c:val>
        </c:ser>
        <c:ser>
          <c:idx val="7"/>
          <c:order val="7"/>
          <c:tx>
            <c:strRef>
              <c:f>'LUN AD1'!$C$12</c:f>
              <c:strCache>
                <c:ptCount val="1"/>
                <c:pt idx="0">
                  <c:v>Entreprise 8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'LUN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'LUN AD1'!$D$12:$P$12</c:f>
              <c:numCache>
                <c:formatCode>General</c:formatCode>
                <c:ptCount val="13"/>
              </c:numCache>
            </c:numRef>
          </c:val>
        </c:ser>
        <c:ser>
          <c:idx val="8"/>
          <c:order val="8"/>
          <c:tx>
            <c:strRef>
              <c:f>'LUN AD1'!$C$13</c:f>
              <c:strCache>
                <c:ptCount val="1"/>
                <c:pt idx="0">
                  <c:v>Entreprise 9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'LUN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'LUN AD1'!$D$13:$P$13</c:f>
              <c:numCache>
                <c:formatCode>General</c:formatCode>
                <c:ptCount val="13"/>
              </c:numCache>
            </c:numRef>
          </c:val>
        </c:ser>
        <c:ser>
          <c:idx val="9"/>
          <c:order val="9"/>
          <c:tx>
            <c:strRef>
              <c:f>'LUN AD1'!$C$14</c:f>
              <c:strCache>
                <c:ptCount val="1"/>
                <c:pt idx="0">
                  <c:v>Entreprise 10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'LUN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'LUN AD1'!$D$14:$P$14</c:f>
              <c:numCache>
                <c:formatCode>General</c:formatCode>
                <c:ptCount val="13"/>
              </c:numCache>
            </c:numRef>
          </c:val>
        </c:ser>
        <c:ser>
          <c:idx val="10"/>
          <c:order val="10"/>
          <c:tx>
            <c:strRef>
              <c:f>'LUN AD1'!$C$15</c:f>
              <c:strCache>
                <c:ptCount val="1"/>
                <c:pt idx="0">
                  <c:v>Entreprise 11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'LUN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'LUN AD1'!$D$15:$P$15</c:f>
              <c:numCache>
                <c:formatCode>General</c:formatCode>
                <c:ptCount val="13"/>
              </c:numCache>
            </c:numRef>
          </c:val>
        </c:ser>
        <c:ser>
          <c:idx val="11"/>
          <c:order val="11"/>
          <c:tx>
            <c:strRef>
              <c:f>'LUN AD1'!$C$16</c:f>
              <c:strCache>
                <c:ptCount val="1"/>
                <c:pt idx="0">
                  <c:v>Entreprise 12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'LUN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'LUN AD1'!$D$16:$P$16</c:f>
              <c:numCache>
                <c:formatCode>General</c:formatCode>
                <c:ptCount val="13"/>
              </c:numCache>
            </c:numRef>
          </c:val>
        </c:ser>
        <c:ser>
          <c:idx val="12"/>
          <c:order val="12"/>
          <c:tx>
            <c:strRef>
              <c:f>'LUN AD1'!$C$17</c:f>
              <c:strCache>
                <c:ptCount val="1"/>
                <c:pt idx="0">
                  <c:v>Entreprise 13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'LUN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'LUN AD1'!$D$17:$P$17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5868072"/>
        <c:axId val="155873944"/>
      </c:barChart>
      <c:catAx>
        <c:axId val="155868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5873944"/>
        <c:crosses val="autoZero"/>
        <c:auto val="1"/>
        <c:lblAlgn val="ctr"/>
        <c:lblOffset val="100"/>
        <c:noMultiLvlLbl val="0"/>
      </c:catAx>
      <c:valAx>
        <c:axId val="155873944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5868072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058750931551807"/>
          <c:y val="0.87498148948323018"/>
          <c:w val="0.44461724964858712"/>
          <c:h val="0.1064897567845755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Suivi Rdv</a:t>
            </a:r>
            <a:r>
              <a:rPr lang="fr-FR" baseline="0"/>
              <a:t> PdP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7022297170597483E-2"/>
          <c:y val="0.11926341152289091"/>
          <c:w val="0.97387556696142297"/>
          <c:h val="0.5198271038706858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'LUN AD2'!$C$4</c:f>
              <c:strCache>
                <c:ptCount val="1"/>
                <c:pt idx="0">
                  <c:v>Entreprise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'LUN AD2'!$D$4:$P$4</c:f>
              <c:numCache>
                <c:formatCode>General</c:formatCode>
                <c:ptCount val="13"/>
              </c:numCache>
            </c:numRef>
          </c:val>
        </c:ser>
        <c:ser>
          <c:idx val="1"/>
          <c:order val="1"/>
          <c:tx>
            <c:strRef>
              <c:f>'LUN AD2'!$C$5</c:f>
              <c:strCache>
                <c:ptCount val="1"/>
                <c:pt idx="0">
                  <c:v>Entreprise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'LUN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'LUN AD2'!$C$5:$P$5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'LUN AD2'!$C$6</c:f>
              <c:strCache>
                <c:ptCount val="1"/>
                <c:pt idx="0">
                  <c:v>Entreprise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'LUN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'LUN AD2'!$C$6:$P$6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'LUN AD2'!$C$7</c:f>
              <c:strCache>
                <c:ptCount val="1"/>
                <c:pt idx="0">
                  <c:v>PEUGEOT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'LUN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'LUN AD2'!$C$7:$P$7</c:f>
              <c:numCache>
                <c:formatCode>General</c:formatCode>
                <c:ptCount val="14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8">
                  <c:v>1</c:v>
                </c:pt>
              </c:numCache>
            </c:numRef>
          </c:val>
        </c:ser>
        <c:ser>
          <c:idx val="4"/>
          <c:order val="4"/>
          <c:tx>
            <c:strRef>
              <c:f>'LUN AD2'!$C$8</c:f>
              <c:strCache>
                <c:ptCount val="1"/>
                <c:pt idx="0">
                  <c:v>Entreprise 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'LUN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'LUN AD2'!$C$8:$P$8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'LUN AD2'!$C$9</c:f>
              <c:strCache>
                <c:ptCount val="1"/>
                <c:pt idx="0">
                  <c:v>Entreprise 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multiLvlStrRef>
              <c:f>'LUN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'LUN AD2'!$C$9:$P$9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'LUN AD2'!$C$10</c:f>
              <c:strCache>
                <c:ptCount val="1"/>
                <c:pt idx="0">
                  <c:v>Entreprise 7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'LUN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'LUN AD2'!$C$10:$P$10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7"/>
          <c:order val="7"/>
          <c:tx>
            <c:strRef>
              <c:f>'LUN AD2'!$C$12</c:f>
              <c:strCache>
                <c:ptCount val="1"/>
                <c:pt idx="0">
                  <c:v>Entreprise 8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'LUN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'LUN AD2'!$D$12:$P$12</c:f>
              <c:numCache>
                <c:formatCode>General</c:formatCode>
                <c:ptCount val="13"/>
              </c:numCache>
            </c:numRef>
          </c:val>
        </c:ser>
        <c:ser>
          <c:idx val="8"/>
          <c:order val="8"/>
          <c:tx>
            <c:strRef>
              <c:f>'LUN AD2'!$C$13</c:f>
              <c:strCache>
                <c:ptCount val="1"/>
                <c:pt idx="0">
                  <c:v>Entreprise 9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'LUN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'LUN AD2'!$D$13:$P$13</c:f>
              <c:numCache>
                <c:formatCode>General</c:formatCode>
                <c:ptCount val="13"/>
              </c:numCache>
            </c:numRef>
          </c:val>
        </c:ser>
        <c:ser>
          <c:idx val="9"/>
          <c:order val="9"/>
          <c:tx>
            <c:strRef>
              <c:f>'LUN AD2'!$C$14</c:f>
              <c:strCache>
                <c:ptCount val="1"/>
                <c:pt idx="0">
                  <c:v>Entreprise 10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'LUN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'LUN AD2'!$D$14:$P$14</c:f>
              <c:numCache>
                <c:formatCode>General</c:formatCode>
                <c:ptCount val="13"/>
              </c:numCache>
            </c:numRef>
          </c:val>
        </c:ser>
        <c:ser>
          <c:idx val="10"/>
          <c:order val="10"/>
          <c:tx>
            <c:strRef>
              <c:f>'LUN AD2'!$C$15</c:f>
              <c:strCache>
                <c:ptCount val="1"/>
                <c:pt idx="0">
                  <c:v>Entreprise 11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'LUN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'LUN AD2'!$D$15:$P$15</c:f>
              <c:numCache>
                <c:formatCode>General</c:formatCode>
                <c:ptCount val="13"/>
              </c:numCache>
            </c:numRef>
          </c:val>
        </c:ser>
        <c:ser>
          <c:idx val="11"/>
          <c:order val="11"/>
          <c:tx>
            <c:strRef>
              <c:f>'LUN AD2'!$C$16</c:f>
              <c:strCache>
                <c:ptCount val="1"/>
                <c:pt idx="0">
                  <c:v>Entreprise 12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'LUN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'LUN AD2'!$D$16:$P$16</c:f>
              <c:numCache>
                <c:formatCode>General</c:formatCode>
                <c:ptCount val="13"/>
              </c:numCache>
            </c:numRef>
          </c:val>
        </c:ser>
        <c:ser>
          <c:idx val="12"/>
          <c:order val="12"/>
          <c:tx>
            <c:strRef>
              <c:f>'LUN AD2'!$C$17</c:f>
              <c:strCache>
                <c:ptCount val="1"/>
                <c:pt idx="0">
                  <c:v>Entreprise 13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'LUN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'LUN AD2'!$D$17:$P$17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94528624"/>
        <c:axId val="494525488"/>
      </c:barChart>
      <c:catAx>
        <c:axId val="494528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4525488"/>
        <c:crosses val="autoZero"/>
        <c:auto val="1"/>
        <c:lblAlgn val="ctr"/>
        <c:lblOffset val="100"/>
        <c:noMultiLvlLbl val="0"/>
      </c:catAx>
      <c:valAx>
        <c:axId val="494525488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4528624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058750931551807"/>
          <c:y val="0.87498148948323018"/>
          <c:w val="0.44461724964858712"/>
          <c:h val="0.1064897567845755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Suivi Rdv</a:t>
            </a:r>
            <a:r>
              <a:rPr lang="fr-FR" baseline="0"/>
              <a:t> PdP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8677230964775582E-2"/>
          <c:y val="0.1192633458593442"/>
          <c:w val="0.97387556696142297"/>
          <c:h val="0.5198271038706858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'MAR AD1'!$C$4</c:f>
              <c:strCache>
                <c:ptCount val="1"/>
                <c:pt idx="0">
                  <c:v>Entreprise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'MAR AD1'!$D$4:$P$4</c:f>
              <c:numCache>
                <c:formatCode>General</c:formatCode>
                <c:ptCount val="13"/>
              </c:numCache>
            </c:numRef>
          </c:val>
        </c:ser>
        <c:ser>
          <c:idx val="1"/>
          <c:order val="1"/>
          <c:tx>
            <c:strRef>
              <c:f>'MAR AD1'!$C$5</c:f>
              <c:strCache>
                <c:ptCount val="1"/>
                <c:pt idx="0">
                  <c:v>Entreprise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'MAR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'MAR AD1'!$C$5:$P$5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'MAR AD1'!$C$6</c:f>
              <c:strCache>
                <c:ptCount val="1"/>
                <c:pt idx="0">
                  <c:v>Entreprise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'MAR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'MAR AD1'!$C$6:$P$6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'MAR AD1'!$C$7</c:f>
              <c:strCache>
                <c:ptCount val="1"/>
                <c:pt idx="0">
                  <c:v>Entreprise 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'MAR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'MAR AD1'!$C$7:$P$7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'MAR AD1'!$C$8</c:f>
              <c:strCache>
                <c:ptCount val="1"/>
                <c:pt idx="0">
                  <c:v>Entreprise 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'MAR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'MAR AD1'!$C$8:$P$8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'MAR AD1'!$C$9</c:f>
              <c:strCache>
                <c:ptCount val="1"/>
                <c:pt idx="0">
                  <c:v>Entreprise 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multiLvlStrRef>
              <c:f>'MAR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'MAR AD1'!$C$9:$P$9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'MAR AD1'!$C$10</c:f>
              <c:strCache>
                <c:ptCount val="1"/>
                <c:pt idx="0">
                  <c:v>RENAULT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'MAR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'MAR AD1'!$C$10:$P$10</c:f>
              <c:numCache>
                <c:formatCode>General</c:formatCode>
                <c:ptCount val="14"/>
                <c:pt idx="0">
                  <c:v>0</c:v>
                </c:pt>
                <c:pt idx="2">
                  <c:v>1</c:v>
                </c:pt>
                <c:pt idx="6">
                  <c:v>1</c:v>
                </c:pt>
                <c:pt idx="8">
                  <c:v>1</c:v>
                </c:pt>
                <c:pt idx="10">
                  <c:v>1</c:v>
                </c:pt>
              </c:numCache>
            </c:numRef>
          </c:val>
        </c:ser>
        <c:ser>
          <c:idx val="7"/>
          <c:order val="7"/>
          <c:tx>
            <c:strRef>
              <c:f>'MAR AD1'!$C$12</c:f>
              <c:strCache>
                <c:ptCount val="1"/>
                <c:pt idx="0">
                  <c:v>Entreprise 8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'MAR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'MAR AD1'!$D$12:$P$12</c:f>
              <c:numCache>
                <c:formatCode>General</c:formatCode>
                <c:ptCount val="13"/>
              </c:numCache>
            </c:numRef>
          </c:val>
        </c:ser>
        <c:ser>
          <c:idx val="8"/>
          <c:order val="8"/>
          <c:tx>
            <c:strRef>
              <c:f>'MAR AD1'!$C$13</c:f>
              <c:strCache>
                <c:ptCount val="1"/>
                <c:pt idx="0">
                  <c:v>Entreprise 9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'MAR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'MAR AD1'!$D$13:$P$13</c:f>
              <c:numCache>
                <c:formatCode>General</c:formatCode>
                <c:ptCount val="13"/>
              </c:numCache>
            </c:numRef>
          </c:val>
        </c:ser>
        <c:ser>
          <c:idx val="9"/>
          <c:order val="9"/>
          <c:tx>
            <c:strRef>
              <c:f>'MAR AD1'!$C$14</c:f>
              <c:strCache>
                <c:ptCount val="1"/>
                <c:pt idx="0">
                  <c:v>Entreprise 10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'MAR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'MAR AD1'!$D$14:$P$14</c:f>
              <c:numCache>
                <c:formatCode>General</c:formatCode>
                <c:ptCount val="13"/>
              </c:numCache>
            </c:numRef>
          </c:val>
        </c:ser>
        <c:ser>
          <c:idx val="10"/>
          <c:order val="10"/>
          <c:tx>
            <c:strRef>
              <c:f>'MAR AD1'!$C$15</c:f>
              <c:strCache>
                <c:ptCount val="1"/>
                <c:pt idx="0">
                  <c:v>Entreprise 11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'MAR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'MAR AD1'!$D$15:$P$15</c:f>
              <c:numCache>
                <c:formatCode>General</c:formatCode>
                <c:ptCount val="13"/>
              </c:numCache>
            </c:numRef>
          </c:val>
        </c:ser>
        <c:ser>
          <c:idx val="11"/>
          <c:order val="11"/>
          <c:tx>
            <c:strRef>
              <c:f>'MAR AD1'!$C$16</c:f>
              <c:strCache>
                <c:ptCount val="1"/>
                <c:pt idx="0">
                  <c:v>Entreprise 12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'MAR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'MAR AD1'!$D$16:$P$16</c:f>
              <c:numCache>
                <c:formatCode>General</c:formatCode>
                <c:ptCount val="13"/>
              </c:numCache>
            </c:numRef>
          </c:val>
        </c:ser>
        <c:ser>
          <c:idx val="12"/>
          <c:order val="12"/>
          <c:tx>
            <c:strRef>
              <c:f>'MAR AD1'!$C$17</c:f>
              <c:strCache>
                <c:ptCount val="1"/>
                <c:pt idx="0">
                  <c:v>Entreprise 13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'MAR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'MAR AD1'!$D$17:$P$17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4635496"/>
        <c:axId val="154635888"/>
      </c:barChart>
      <c:catAx>
        <c:axId val="1546354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635888"/>
        <c:crosses val="autoZero"/>
        <c:auto val="1"/>
        <c:lblAlgn val="ctr"/>
        <c:lblOffset val="100"/>
        <c:noMultiLvlLbl val="0"/>
      </c:catAx>
      <c:valAx>
        <c:axId val="154635888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635496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058750931551807"/>
          <c:y val="0.87498148948323018"/>
          <c:w val="0.44461724964858712"/>
          <c:h val="0.1064897567845755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Suivi Rdv</a:t>
            </a:r>
            <a:r>
              <a:rPr lang="fr-FR" baseline="0"/>
              <a:t> PdP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8677230964775582E-2"/>
          <c:y val="0.1192633458593442"/>
          <c:w val="0.97387556696142297"/>
          <c:h val="0.5198271038706858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'MAR AD2'!$C$4</c:f>
              <c:strCache>
                <c:ptCount val="1"/>
                <c:pt idx="0">
                  <c:v>Entreprise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'MAR AD2'!$D$4:$P$4</c:f>
              <c:numCache>
                <c:formatCode>General</c:formatCode>
                <c:ptCount val="13"/>
              </c:numCache>
            </c:numRef>
          </c:val>
        </c:ser>
        <c:ser>
          <c:idx val="1"/>
          <c:order val="1"/>
          <c:tx>
            <c:strRef>
              <c:f>'MAR AD2'!$C$5</c:f>
              <c:strCache>
                <c:ptCount val="1"/>
                <c:pt idx="0">
                  <c:v>Entreprise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'MAR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'MAR AD2'!$C$5:$P$5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'MAR AD2'!$C$6</c:f>
              <c:strCache>
                <c:ptCount val="1"/>
                <c:pt idx="0">
                  <c:v>Entreprise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'MAR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'MAR AD2'!$C$6:$P$6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'MAR AD2'!$C$7</c:f>
              <c:strCache>
                <c:ptCount val="1"/>
                <c:pt idx="0">
                  <c:v>Entreprise 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'MAR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'MAR AD2'!$C$7:$P$7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'MAR AD2'!$C$8</c:f>
              <c:strCache>
                <c:ptCount val="1"/>
                <c:pt idx="0">
                  <c:v>Entreprise 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'MAR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'MAR AD2'!$C$8:$P$8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'MAR AD2'!$C$9</c:f>
              <c:strCache>
                <c:ptCount val="1"/>
                <c:pt idx="0">
                  <c:v>Entreprise 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multiLvlStrRef>
              <c:f>'MAR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'MAR AD2'!$C$9:$P$9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'MAR AD2'!$C$10</c:f>
              <c:strCache>
                <c:ptCount val="1"/>
                <c:pt idx="0">
                  <c:v>Entreprise 7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'MAR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'MAR AD2'!$C$10:$P$10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7"/>
          <c:order val="7"/>
          <c:tx>
            <c:strRef>
              <c:f>'MAR AD2'!$C$12</c:f>
              <c:strCache>
                <c:ptCount val="1"/>
                <c:pt idx="0">
                  <c:v>Entreprise 8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'MAR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'MAR AD2'!$D$12:$P$12</c:f>
              <c:numCache>
                <c:formatCode>General</c:formatCode>
                <c:ptCount val="13"/>
              </c:numCache>
            </c:numRef>
          </c:val>
        </c:ser>
        <c:ser>
          <c:idx val="8"/>
          <c:order val="8"/>
          <c:tx>
            <c:strRef>
              <c:f>'MAR AD2'!$C$13</c:f>
              <c:strCache>
                <c:ptCount val="1"/>
                <c:pt idx="0">
                  <c:v>Entreprise 9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'MAR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'MAR AD2'!$D$13:$P$13</c:f>
              <c:numCache>
                <c:formatCode>General</c:formatCode>
                <c:ptCount val="13"/>
              </c:numCache>
            </c:numRef>
          </c:val>
        </c:ser>
        <c:ser>
          <c:idx val="9"/>
          <c:order val="9"/>
          <c:tx>
            <c:strRef>
              <c:f>'MAR AD2'!$C$14</c:f>
              <c:strCache>
                <c:ptCount val="1"/>
                <c:pt idx="0">
                  <c:v>Entreprise 10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'MAR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'MAR AD2'!$D$14:$P$14</c:f>
              <c:numCache>
                <c:formatCode>General</c:formatCode>
                <c:ptCount val="13"/>
              </c:numCache>
            </c:numRef>
          </c:val>
        </c:ser>
        <c:ser>
          <c:idx val="10"/>
          <c:order val="10"/>
          <c:tx>
            <c:strRef>
              <c:f>'MAR AD2'!$C$15</c:f>
              <c:strCache>
                <c:ptCount val="1"/>
                <c:pt idx="0">
                  <c:v>Entreprise 11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'MAR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'MAR AD2'!$D$15:$P$15</c:f>
              <c:numCache>
                <c:formatCode>General</c:formatCode>
                <c:ptCount val="13"/>
              </c:numCache>
            </c:numRef>
          </c:val>
        </c:ser>
        <c:ser>
          <c:idx val="11"/>
          <c:order val="11"/>
          <c:tx>
            <c:strRef>
              <c:f>'MAR AD2'!$C$16</c:f>
              <c:strCache>
                <c:ptCount val="1"/>
                <c:pt idx="0">
                  <c:v>Entreprise 12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'MAR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'MAR AD2'!$D$16:$P$16</c:f>
              <c:numCache>
                <c:formatCode>General</c:formatCode>
                <c:ptCount val="13"/>
              </c:numCache>
            </c:numRef>
          </c:val>
        </c:ser>
        <c:ser>
          <c:idx val="12"/>
          <c:order val="12"/>
          <c:tx>
            <c:strRef>
              <c:f>'MAR AD2'!$C$17</c:f>
              <c:strCache>
                <c:ptCount val="1"/>
                <c:pt idx="0">
                  <c:v>Entreprise 13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'MAR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'MAR AD2'!$D$17:$P$17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67357776"/>
        <c:axId val="567357384"/>
      </c:barChart>
      <c:catAx>
        <c:axId val="567357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7357384"/>
        <c:crosses val="autoZero"/>
        <c:auto val="1"/>
        <c:lblAlgn val="ctr"/>
        <c:lblOffset val="100"/>
        <c:noMultiLvlLbl val="0"/>
      </c:catAx>
      <c:valAx>
        <c:axId val="567357384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7357776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058750931551807"/>
          <c:y val="0.87498148948323018"/>
          <c:w val="0.44461724964858712"/>
          <c:h val="0.1064897567845755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Suivi Rdv</a:t>
            </a:r>
            <a:r>
              <a:rPr lang="fr-FR" baseline="0"/>
              <a:t> PdP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7022297170597483E-2"/>
          <c:y val="0.11926341152289091"/>
          <c:w val="0.97387556696142297"/>
          <c:h val="0.5198271038706858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'MER AD1'!$C$4</c:f>
              <c:strCache>
                <c:ptCount val="1"/>
                <c:pt idx="0">
                  <c:v>Entreprise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'MER AD1'!$D$4:$P$4</c:f>
              <c:numCache>
                <c:formatCode>General</c:formatCode>
                <c:ptCount val="13"/>
              </c:numCache>
            </c:numRef>
          </c:val>
        </c:ser>
        <c:ser>
          <c:idx val="1"/>
          <c:order val="1"/>
          <c:tx>
            <c:strRef>
              <c:f>'MER AD1'!$C$5</c:f>
              <c:strCache>
                <c:ptCount val="1"/>
                <c:pt idx="0">
                  <c:v>Entreprise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'MER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'MER AD1'!$C$5:$P$5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'MER AD1'!$C$6</c:f>
              <c:strCache>
                <c:ptCount val="1"/>
                <c:pt idx="0">
                  <c:v>FIAT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'MER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'MER AD1'!$C$6:$P$6</c:f>
              <c:numCache>
                <c:formatCode>General</c:formatCode>
                <c:ptCount val="14"/>
                <c:pt idx="0">
                  <c:v>0</c:v>
                </c:pt>
                <c:pt idx="1">
                  <c:v>1</c:v>
                </c:pt>
                <c:pt idx="13">
                  <c:v>1</c:v>
                </c:pt>
              </c:numCache>
            </c:numRef>
          </c:val>
        </c:ser>
        <c:ser>
          <c:idx val="3"/>
          <c:order val="3"/>
          <c:tx>
            <c:strRef>
              <c:f>'MER AD1'!$C$7</c:f>
              <c:strCache>
                <c:ptCount val="1"/>
                <c:pt idx="0">
                  <c:v>Entreprise 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'MER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'MER AD1'!$C$7:$P$7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'MER AD1'!$C$8</c:f>
              <c:strCache>
                <c:ptCount val="1"/>
                <c:pt idx="0">
                  <c:v>Entreprise 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'MER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'MER AD1'!$C$8:$P$8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'MER AD1'!$C$9</c:f>
              <c:strCache>
                <c:ptCount val="1"/>
                <c:pt idx="0">
                  <c:v>Entreprise 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multiLvlStrRef>
              <c:f>'MER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'MER AD1'!$C$9:$P$9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'MER AD1'!$C$10</c:f>
              <c:strCache>
                <c:ptCount val="1"/>
                <c:pt idx="0">
                  <c:v>Entreprise 7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'MER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'MER AD1'!$C$10:$P$10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7"/>
          <c:order val="7"/>
          <c:tx>
            <c:strRef>
              <c:f>'MER AD1'!$C$12</c:f>
              <c:strCache>
                <c:ptCount val="1"/>
                <c:pt idx="0">
                  <c:v>Entreprise 8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'MER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'MER AD1'!$C$11:$P$11</c:f>
              <c:numCache>
                <c:formatCode>General</c:formatCode>
                <c:ptCount val="14"/>
              </c:numCache>
            </c:numRef>
          </c:val>
        </c:ser>
        <c:ser>
          <c:idx val="8"/>
          <c:order val="8"/>
          <c:tx>
            <c:strRef>
              <c:f>'MER AD1'!$C$13</c:f>
              <c:strCache>
                <c:ptCount val="1"/>
                <c:pt idx="0">
                  <c:v>Entreprise 9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'MER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'MER AD1'!$C$12:$P$12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9"/>
          <c:order val="9"/>
          <c:tx>
            <c:strRef>
              <c:f>'MER AD1'!$C$14</c:f>
              <c:strCache>
                <c:ptCount val="1"/>
                <c:pt idx="0">
                  <c:v>Entreprise 10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'MER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'MER AD1'!$D$14:$P$14</c:f>
              <c:numCache>
                <c:formatCode>General</c:formatCode>
                <c:ptCount val="13"/>
              </c:numCache>
            </c:numRef>
          </c:val>
        </c:ser>
        <c:ser>
          <c:idx val="10"/>
          <c:order val="10"/>
          <c:tx>
            <c:strRef>
              <c:f>'MER AD1'!$C$15</c:f>
              <c:strCache>
                <c:ptCount val="1"/>
                <c:pt idx="0">
                  <c:v>Entreprise 11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'MER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'MER AD1'!$C$14:$P$14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11"/>
          <c:order val="11"/>
          <c:tx>
            <c:strRef>
              <c:f>'MER AD1'!$C$16</c:f>
              <c:strCache>
                <c:ptCount val="1"/>
                <c:pt idx="0">
                  <c:v>Entreprise 12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'MER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'MER AD1'!$C$15:$P$15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12"/>
          <c:order val="12"/>
          <c:tx>
            <c:strRef>
              <c:f>'MER AD1'!$C$17</c:f>
              <c:strCache>
                <c:ptCount val="1"/>
                <c:pt idx="0">
                  <c:v>Entreprise 13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'MER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'MER AD1'!$C$16:$P$16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4638632"/>
        <c:axId val="154639024"/>
      </c:barChart>
      <c:catAx>
        <c:axId val="154638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639024"/>
        <c:crosses val="autoZero"/>
        <c:auto val="1"/>
        <c:lblAlgn val="ctr"/>
        <c:lblOffset val="100"/>
        <c:noMultiLvlLbl val="0"/>
      </c:catAx>
      <c:valAx>
        <c:axId val="154639024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4638632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058750931551807"/>
          <c:y val="0.87498148948323018"/>
          <c:w val="0.44461724964858712"/>
          <c:h val="0.1064897567845755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Suivi Rdv</a:t>
            </a:r>
            <a:r>
              <a:rPr lang="fr-FR" baseline="0"/>
              <a:t> PdP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7022297170597483E-2"/>
          <c:y val="0.11926341152289091"/>
          <c:w val="0.97387556696142297"/>
          <c:h val="0.5198271038706858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'MER AD2'!$C$4</c:f>
              <c:strCache>
                <c:ptCount val="1"/>
                <c:pt idx="0">
                  <c:v>Entreprise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'MER AD2'!$D$4:$P$4</c:f>
              <c:numCache>
                <c:formatCode>General</c:formatCode>
                <c:ptCount val="13"/>
              </c:numCache>
            </c:numRef>
          </c:val>
        </c:ser>
        <c:ser>
          <c:idx val="1"/>
          <c:order val="1"/>
          <c:tx>
            <c:strRef>
              <c:f>'MER AD2'!$C$5</c:f>
              <c:strCache>
                <c:ptCount val="1"/>
                <c:pt idx="0">
                  <c:v>Entreprise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'MER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'MER AD2'!$C$5:$P$5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'MER AD2'!$C$6</c:f>
              <c:strCache>
                <c:ptCount val="1"/>
                <c:pt idx="0">
                  <c:v>Entreprise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'MER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'MER AD2'!$C$6:$P$6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'MER AD2'!$C$7</c:f>
              <c:strCache>
                <c:ptCount val="1"/>
                <c:pt idx="0">
                  <c:v>Entreprise 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'MER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'MER AD2'!$C$7:$P$7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'MER AD2'!$C$8</c:f>
              <c:strCache>
                <c:ptCount val="1"/>
                <c:pt idx="0">
                  <c:v>Entreprise 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'MER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'MER AD2'!$C$8:$P$8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'MER AD2'!$C$9</c:f>
              <c:strCache>
                <c:ptCount val="1"/>
                <c:pt idx="0">
                  <c:v>Entreprise 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multiLvlStrRef>
              <c:f>'MER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'MER AD2'!$C$9:$P$9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'MER AD2'!$C$10</c:f>
              <c:strCache>
                <c:ptCount val="1"/>
                <c:pt idx="0">
                  <c:v>Entreprise 7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'MER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'MER AD2'!$C$10:$P$10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7"/>
          <c:order val="7"/>
          <c:tx>
            <c:strRef>
              <c:f>'MER AD2'!$C$12</c:f>
              <c:strCache>
                <c:ptCount val="1"/>
                <c:pt idx="0">
                  <c:v>Entreprise 8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'MER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'MER AD2'!$C$11:$P$11</c:f>
              <c:numCache>
                <c:formatCode>General</c:formatCode>
                <c:ptCount val="14"/>
              </c:numCache>
            </c:numRef>
          </c:val>
        </c:ser>
        <c:ser>
          <c:idx val="8"/>
          <c:order val="8"/>
          <c:tx>
            <c:strRef>
              <c:f>'MER AD2'!$C$13</c:f>
              <c:strCache>
                <c:ptCount val="1"/>
                <c:pt idx="0">
                  <c:v>Entreprise 9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'MER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'MER AD2'!$C$12:$P$12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9"/>
          <c:order val="9"/>
          <c:tx>
            <c:strRef>
              <c:f>'MER AD2'!$C$14</c:f>
              <c:strCache>
                <c:ptCount val="1"/>
                <c:pt idx="0">
                  <c:v>Entreprise 10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'MER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'MER AD2'!$D$14:$P$14</c:f>
              <c:numCache>
                <c:formatCode>General</c:formatCode>
                <c:ptCount val="13"/>
              </c:numCache>
            </c:numRef>
          </c:val>
        </c:ser>
        <c:ser>
          <c:idx val="10"/>
          <c:order val="10"/>
          <c:tx>
            <c:strRef>
              <c:f>'MER AD2'!$C$15</c:f>
              <c:strCache>
                <c:ptCount val="1"/>
                <c:pt idx="0">
                  <c:v>Entreprise 11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'MER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'MER AD2'!$C$14:$P$14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11"/>
          <c:order val="11"/>
          <c:tx>
            <c:strRef>
              <c:f>'MER AD2'!$C$16</c:f>
              <c:strCache>
                <c:ptCount val="1"/>
                <c:pt idx="0">
                  <c:v>Entreprise 12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'MER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'MER AD2'!$C$15:$P$15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12"/>
          <c:order val="12"/>
          <c:tx>
            <c:strRef>
              <c:f>'MER AD2'!$C$17</c:f>
              <c:strCache>
                <c:ptCount val="1"/>
                <c:pt idx="0">
                  <c:v>Entreprise 13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'MER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'MER AD2'!$C$16:$P$16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7306768"/>
        <c:axId val="177307160"/>
      </c:barChart>
      <c:catAx>
        <c:axId val="177306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307160"/>
        <c:crosses val="autoZero"/>
        <c:auto val="1"/>
        <c:lblAlgn val="ctr"/>
        <c:lblOffset val="100"/>
        <c:noMultiLvlLbl val="0"/>
      </c:catAx>
      <c:valAx>
        <c:axId val="177307160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306768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058750931551807"/>
          <c:y val="0.87498148948323018"/>
          <c:w val="0.44461724964858712"/>
          <c:h val="0.1064897567845755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Suivi Rdv</a:t>
            </a:r>
            <a:r>
              <a:rPr lang="fr-FR" baseline="0"/>
              <a:t> PdP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7022297170597483E-2"/>
          <c:y val="0.11926341152289091"/>
          <c:w val="0.97387556696142297"/>
          <c:h val="0.5198271038706858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'JEU AD1'!$C$4</c:f>
              <c:strCache>
                <c:ptCount val="1"/>
                <c:pt idx="0">
                  <c:v>Entreprise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'JEU AD1'!$D$4:$P$4</c:f>
              <c:numCache>
                <c:formatCode>General</c:formatCode>
                <c:ptCount val="13"/>
              </c:numCache>
            </c:numRef>
          </c:val>
        </c:ser>
        <c:ser>
          <c:idx val="1"/>
          <c:order val="1"/>
          <c:tx>
            <c:strRef>
              <c:f>'JEU AD1'!$C$5</c:f>
              <c:strCache>
                <c:ptCount val="1"/>
                <c:pt idx="0">
                  <c:v>Entreprise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'JEU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'JEU AD1'!$C$5:$P$5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'JEU AD1'!$C$6</c:f>
              <c:strCache>
                <c:ptCount val="1"/>
                <c:pt idx="0">
                  <c:v>Entreprise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'JEU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'JEU AD1'!$C$6:$P$6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'JEU AD1'!$C$7</c:f>
              <c:strCache>
                <c:ptCount val="1"/>
                <c:pt idx="0">
                  <c:v>Entreprise 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'JEU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'JEU AD1'!$C$7:$P$7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'JEU AD1'!$C$8</c:f>
              <c:strCache>
                <c:ptCount val="1"/>
                <c:pt idx="0">
                  <c:v>Entreprise 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'JEU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'JEU AD1'!$C$8:$P$8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'JEU AD1'!$C$9</c:f>
              <c:strCache>
                <c:ptCount val="1"/>
                <c:pt idx="0">
                  <c:v>Entreprise 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multiLvlStrRef>
              <c:f>'JEU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'JEU AD1'!$C$9:$P$9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'JEU AD1'!$C$10</c:f>
              <c:strCache>
                <c:ptCount val="1"/>
                <c:pt idx="0">
                  <c:v>OPEL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'JEU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'JEU AD1'!$C$10:$P$10</c:f>
              <c:numCache>
                <c:formatCode>General</c:formatCode>
                <c:ptCount val="14"/>
                <c:pt idx="0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7"/>
          <c:order val="7"/>
          <c:tx>
            <c:strRef>
              <c:f>'JEU AD1'!$C$12</c:f>
              <c:strCache>
                <c:ptCount val="1"/>
                <c:pt idx="0">
                  <c:v>Entreprise 8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'JEU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'JEU AD1'!$D$12:$P$12</c:f>
              <c:numCache>
                <c:formatCode>General</c:formatCode>
                <c:ptCount val="13"/>
              </c:numCache>
            </c:numRef>
          </c:val>
        </c:ser>
        <c:ser>
          <c:idx val="8"/>
          <c:order val="8"/>
          <c:tx>
            <c:strRef>
              <c:f>'JEU AD1'!$C$13</c:f>
              <c:strCache>
                <c:ptCount val="1"/>
                <c:pt idx="0">
                  <c:v>Entreprise 9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'JEU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'JEU AD1'!$D$13:$P$13</c:f>
              <c:numCache>
                <c:formatCode>General</c:formatCode>
                <c:ptCount val="13"/>
              </c:numCache>
            </c:numRef>
          </c:val>
        </c:ser>
        <c:ser>
          <c:idx val="9"/>
          <c:order val="9"/>
          <c:tx>
            <c:strRef>
              <c:f>'JEU AD1'!$C$14</c:f>
              <c:strCache>
                <c:ptCount val="1"/>
                <c:pt idx="0">
                  <c:v>Entreprise 10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'JEU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'JEU AD1'!$D$14:$P$14</c:f>
              <c:numCache>
                <c:formatCode>General</c:formatCode>
                <c:ptCount val="13"/>
              </c:numCache>
            </c:numRef>
          </c:val>
        </c:ser>
        <c:ser>
          <c:idx val="10"/>
          <c:order val="10"/>
          <c:tx>
            <c:strRef>
              <c:f>'JEU AD1'!$C$15</c:f>
              <c:strCache>
                <c:ptCount val="1"/>
                <c:pt idx="0">
                  <c:v>Entreprise 11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'JEU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'JEU AD1'!$D$15:$P$15</c:f>
              <c:numCache>
                <c:formatCode>General</c:formatCode>
                <c:ptCount val="13"/>
              </c:numCache>
            </c:numRef>
          </c:val>
        </c:ser>
        <c:ser>
          <c:idx val="11"/>
          <c:order val="11"/>
          <c:tx>
            <c:strRef>
              <c:f>'JEU AD1'!$C$16</c:f>
              <c:strCache>
                <c:ptCount val="1"/>
                <c:pt idx="0">
                  <c:v>Entreprise 12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'JEU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'JEU AD1'!$D$16:$P$16</c:f>
              <c:numCache>
                <c:formatCode>General</c:formatCode>
                <c:ptCount val="13"/>
              </c:numCache>
            </c:numRef>
          </c:val>
        </c:ser>
        <c:ser>
          <c:idx val="12"/>
          <c:order val="12"/>
          <c:tx>
            <c:strRef>
              <c:f>'JEU AD1'!$C$17</c:f>
              <c:strCache>
                <c:ptCount val="1"/>
                <c:pt idx="0">
                  <c:v>Entreprise 13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'JEU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'JEU AD1'!$D$17:$P$17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0396400"/>
        <c:axId val="170394048"/>
      </c:barChart>
      <c:catAx>
        <c:axId val="170396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394048"/>
        <c:crosses val="autoZero"/>
        <c:auto val="1"/>
        <c:lblAlgn val="ctr"/>
        <c:lblOffset val="100"/>
        <c:noMultiLvlLbl val="0"/>
      </c:catAx>
      <c:valAx>
        <c:axId val="170394048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396400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058750931551807"/>
          <c:y val="0.87498148948323018"/>
          <c:w val="0.44461724964858712"/>
          <c:h val="0.1064897567845755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Suivi Rdv</a:t>
            </a:r>
            <a:r>
              <a:rPr lang="fr-FR" baseline="0"/>
              <a:t> PdP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7022297170597483E-2"/>
          <c:y val="0.11926341152289091"/>
          <c:w val="0.97387556696142297"/>
          <c:h val="0.5198271038706858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'JEU AD2'!$C$4</c:f>
              <c:strCache>
                <c:ptCount val="1"/>
                <c:pt idx="0">
                  <c:v>Entreprise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'JEU AD2'!$D$4:$P$4</c:f>
              <c:numCache>
                <c:formatCode>General</c:formatCode>
                <c:ptCount val="13"/>
              </c:numCache>
            </c:numRef>
          </c:val>
        </c:ser>
        <c:ser>
          <c:idx val="1"/>
          <c:order val="1"/>
          <c:tx>
            <c:strRef>
              <c:f>'JEU AD2'!$C$5</c:f>
              <c:strCache>
                <c:ptCount val="1"/>
                <c:pt idx="0">
                  <c:v>Entreprise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'JEU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'JEU AD2'!$C$5:$P$5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'JEU AD2'!$C$6</c:f>
              <c:strCache>
                <c:ptCount val="1"/>
                <c:pt idx="0">
                  <c:v>Entreprise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'JEU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'JEU AD2'!$C$6:$P$6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'JEU AD2'!$C$7</c:f>
              <c:strCache>
                <c:ptCount val="1"/>
                <c:pt idx="0">
                  <c:v>Entreprise 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'JEU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'JEU AD2'!$C$7:$P$7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'JEU AD2'!$C$8</c:f>
              <c:strCache>
                <c:ptCount val="1"/>
                <c:pt idx="0">
                  <c:v>CITROEN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'JEU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'JEU AD2'!$C$8:$P$8</c:f>
              <c:numCache>
                <c:formatCode>General</c:formatCode>
                <c:ptCount val="14"/>
                <c:pt idx="0">
                  <c:v>0</c:v>
                </c:pt>
                <c:pt idx="1">
                  <c:v>1</c:v>
                </c:pt>
                <c:pt idx="4">
                  <c:v>1</c:v>
                </c:pt>
                <c:pt idx="8">
                  <c:v>1</c:v>
                </c:pt>
                <c:pt idx="12">
                  <c:v>1</c:v>
                </c:pt>
              </c:numCache>
            </c:numRef>
          </c:val>
        </c:ser>
        <c:ser>
          <c:idx val="5"/>
          <c:order val="5"/>
          <c:tx>
            <c:strRef>
              <c:f>'JEU AD2'!$C$9</c:f>
              <c:strCache>
                <c:ptCount val="1"/>
                <c:pt idx="0">
                  <c:v>Entreprise 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multiLvlStrRef>
              <c:f>'JEU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'JEU AD2'!$C$9:$P$9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'JEU AD2'!$C$10</c:f>
              <c:strCache>
                <c:ptCount val="1"/>
                <c:pt idx="0">
                  <c:v>Entreprise 7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'JEU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'JEU AD2'!$C$10:$P$10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7"/>
          <c:order val="7"/>
          <c:tx>
            <c:strRef>
              <c:f>'JEU AD2'!$C$12</c:f>
              <c:strCache>
                <c:ptCount val="1"/>
                <c:pt idx="0">
                  <c:v>Entreprise 8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'JEU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'JEU AD2'!$D$12:$P$12</c:f>
              <c:numCache>
                <c:formatCode>General</c:formatCode>
                <c:ptCount val="13"/>
              </c:numCache>
            </c:numRef>
          </c:val>
        </c:ser>
        <c:ser>
          <c:idx val="8"/>
          <c:order val="8"/>
          <c:tx>
            <c:strRef>
              <c:f>'JEU AD2'!$C$13</c:f>
              <c:strCache>
                <c:ptCount val="1"/>
                <c:pt idx="0">
                  <c:v>Entreprise 9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'JEU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'JEU AD2'!$D$13:$P$13</c:f>
              <c:numCache>
                <c:formatCode>General</c:formatCode>
                <c:ptCount val="13"/>
              </c:numCache>
            </c:numRef>
          </c:val>
        </c:ser>
        <c:ser>
          <c:idx val="9"/>
          <c:order val="9"/>
          <c:tx>
            <c:strRef>
              <c:f>'JEU AD2'!$C$14</c:f>
              <c:strCache>
                <c:ptCount val="1"/>
                <c:pt idx="0">
                  <c:v>Entreprise 10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'JEU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'JEU AD2'!$D$14:$P$14</c:f>
              <c:numCache>
                <c:formatCode>General</c:formatCode>
                <c:ptCount val="13"/>
              </c:numCache>
            </c:numRef>
          </c:val>
        </c:ser>
        <c:ser>
          <c:idx val="10"/>
          <c:order val="10"/>
          <c:tx>
            <c:strRef>
              <c:f>'JEU AD2'!$C$15</c:f>
              <c:strCache>
                <c:ptCount val="1"/>
                <c:pt idx="0">
                  <c:v>Entreprise 11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'JEU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'JEU AD2'!$D$15:$P$15</c:f>
              <c:numCache>
                <c:formatCode>General</c:formatCode>
                <c:ptCount val="13"/>
              </c:numCache>
            </c:numRef>
          </c:val>
        </c:ser>
        <c:ser>
          <c:idx val="11"/>
          <c:order val="11"/>
          <c:tx>
            <c:strRef>
              <c:f>'JEU AD2'!$C$16</c:f>
              <c:strCache>
                <c:ptCount val="1"/>
                <c:pt idx="0">
                  <c:v>Entreprise 12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'JEU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'JEU AD2'!$D$16:$P$16</c:f>
              <c:numCache>
                <c:formatCode>General</c:formatCode>
                <c:ptCount val="13"/>
              </c:numCache>
            </c:numRef>
          </c:val>
        </c:ser>
        <c:ser>
          <c:idx val="12"/>
          <c:order val="12"/>
          <c:tx>
            <c:strRef>
              <c:f>'JEU AD2'!$C$17</c:f>
              <c:strCache>
                <c:ptCount val="1"/>
                <c:pt idx="0">
                  <c:v>Entreprise 13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'JEU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'JEU AD2'!$D$17:$P$17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6124632"/>
        <c:axId val="494526664"/>
      </c:barChart>
      <c:catAx>
        <c:axId val="156124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4526664"/>
        <c:crosses val="autoZero"/>
        <c:auto val="1"/>
        <c:lblAlgn val="ctr"/>
        <c:lblOffset val="100"/>
        <c:noMultiLvlLbl val="0"/>
      </c:catAx>
      <c:valAx>
        <c:axId val="494526664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6124632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058750931551807"/>
          <c:y val="0.87498148948323018"/>
          <c:w val="0.44461724964858712"/>
          <c:h val="0.1064897567845755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Suivi Rdv</a:t>
            </a:r>
            <a:r>
              <a:rPr lang="fr-FR" baseline="0"/>
              <a:t> PdP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7022297170597483E-2"/>
          <c:y val="0.11926341152289091"/>
          <c:w val="0.97387556696142297"/>
          <c:h val="0.5198271038706858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'VEN AD1'!$C$4</c:f>
              <c:strCache>
                <c:ptCount val="1"/>
                <c:pt idx="0">
                  <c:v>Entreprise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'VEN AD1'!$D$4:$P$4</c:f>
              <c:numCache>
                <c:formatCode>General</c:formatCode>
                <c:ptCount val="13"/>
              </c:numCache>
            </c:numRef>
          </c:val>
        </c:ser>
        <c:ser>
          <c:idx val="1"/>
          <c:order val="1"/>
          <c:tx>
            <c:strRef>
              <c:f>'VEN AD1'!$C$5</c:f>
              <c:strCache>
                <c:ptCount val="1"/>
                <c:pt idx="0">
                  <c:v>Entreprise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'VEN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'VEN AD1'!$C$5:$P$5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'VEN AD1'!$C$6</c:f>
              <c:strCache>
                <c:ptCount val="1"/>
                <c:pt idx="0">
                  <c:v>Entreprise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'VEN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'VEN AD1'!$C$6:$P$6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'VEN AD1'!$C$7</c:f>
              <c:strCache>
                <c:ptCount val="1"/>
                <c:pt idx="0">
                  <c:v>Entreprise 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'VEN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'VEN AD1'!$C$7:$P$7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'VEN AD1'!$C$8</c:f>
              <c:strCache>
                <c:ptCount val="1"/>
                <c:pt idx="0">
                  <c:v>Entreprise 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'VEN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'VEN AD1'!$C$8:$P$8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'VEN AD1'!$C$9</c:f>
              <c:strCache>
                <c:ptCount val="1"/>
                <c:pt idx="0">
                  <c:v>Entreprise 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multiLvlStrRef>
              <c:f>'VEN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'VEN AD1'!$C$9:$P$9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'VEN AD1'!$C$10</c:f>
              <c:strCache>
                <c:ptCount val="1"/>
                <c:pt idx="0">
                  <c:v>Entreprise 7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'VEN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'VEN AD1'!$C$10:$P$10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7"/>
          <c:order val="7"/>
          <c:tx>
            <c:strRef>
              <c:f>'VEN AD1'!$C$12</c:f>
              <c:strCache>
                <c:ptCount val="1"/>
                <c:pt idx="0">
                  <c:v>Entreprise 8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'VEN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'VEN AD1'!$D$12:$P$12</c:f>
              <c:numCache>
                <c:formatCode>General</c:formatCode>
                <c:ptCount val="13"/>
              </c:numCache>
            </c:numRef>
          </c:val>
        </c:ser>
        <c:ser>
          <c:idx val="8"/>
          <c:order val="8"/>
          <c:tx>
            <c:strRef>
              <c:f>'VEN AD1'!$C$13</c:f>
              <c:strCache>
                <c:ptCount val="1"/>
                <c:pt idx="0">
                  <c:v>Entreprise 9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'VEN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'VEN AD1'!$D$13:$P$13</c:f>
              <c:numCache>
                <c:formatCode>General</c:formatCode>
                <c:ptCount val="13"/>
              </c:numCache>
            </c:numRef>
          </c:val>
        </c:ser>
        <c:ser>
          <c:idx val="9"/>
          <c:order val="9"/>
          <c:tx>
            <c:strRef>
              <c:f>'VEN AD1'!$C$14</c:f>
              <c:strCache>
                <c:ptCount val="1"/>
                <c:pt idx="0">
                  <c:v>DACIA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'VEN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'VEN AD1'!$D$14:$P$14</c:f>
              <c:numCache>
                <c:formatCode>General</c:formatCode>
                <c:ptCount val="13"/>
                <c:pt idx="1">
                  <c:v>1</c:v>
                </c:pt>
                <c:pt idx="3">
                  <c:v>1</c:v>
                </c:pt>
              </c:numCache>
            </c:numRef>
          </c:val>
        </c:ser>
        <c:ser>
          <c:idx val="10"/>
          <c:order val="10"/>
          <c:tx>
            <c:strRef>
              <c:f>'VEN AD1'!$C$15</c:f>
              <c:strCache>
                <c:ptCount val="1"/>
                <c:pt idx="0">
                  <c:v>Entreprise 11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'VEN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'VEN AD1'!$D$15:$P$15</c:f>
              <c:numCache>
                <c:formatCode>General</c:formatCode>
                <c:ptCount val="13"/>
              </c:numCache>
            </c:numRef>
          </c:val>
        </c:ser>
        <c:ser>
          <c:idx val="11"/>
          <c:order val="11"/>
          <c:tx>
            <c:strRef>
              <c:f>'VEN AD1'!$C$16</c:f>
              <c:strCache>
                <c:ptCount val="1"/>
                <c:pt idx="0">
                  <c:v>Entreprise 12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'VEN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'VEN AD1'!$D$16:$P$16</c:f>
              <c:numCache>
                <c:formatCode>General</c:formatCode>
                <c:ptCount val="13"/>
              </c:numCache>
            </c:numRef>
          </c:val>
        </c:ser>
        <c:ser>
          <c:idx val="12"/>
          <c:order val="12"/>
          <c:tx>
            <c:strRef>
              <c:f>'VEN AD1'!$C$17</c:f>
              <c:strCache>
                <c:ptCount val="1"/>
                <c:pt idx="0">
                  <c:v>Entreprise 13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'VEN AD1'!$D$2:$P$3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'VEN AD1'!$D$17:$P$17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0395224"/>
        <c:axId val="170397184"/>
      </c:barChart>
      <c:catAx>
        <c:axId val="170395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397184"/>
        <c:crosses val="autoZero"/>
        <c:auto val="1"/>
        <c:lblAlgn val="ctr"/>
        <c:lblOffset val="100"/>
        <c:noMultiLvlLbl val="0"/>
      </c:catAx>
      <c:valAx>
        <c:axId val="170397184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395224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058750931551807"/>
          <c:y val="0.87498148948323018"/>
          <c:w val="0.44461724964858712"/>
          <c:h val="0.1064897567845755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Suivi Rdv</a:t>
            </a:r>
            <a:r>
              <a:rPr lang="fr-FR" baseline="0"/>
              <a:t> PdP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1.7022297170597483E-2"/>
          <c:y val="0.11926341152289091"/>
          <c:w val="0.97387556696142297"/>
          <c:h val="0.5198271038706858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'VEN AD2'!$C$4</c:f>
              <c:strCache>
                <c:ptCount val="1"/>
                <c:pt idx="0">
                  <c:v>Entreprise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'VEN AD2'!$D$4:$P$4</c:f>
              <c:numCache>
                <c:formatCode>General</c:formatCode>
                <c:ptCount val="13"/>
              </c:numCache>
            </c:numRef>
          </c:val>
        </c:ser>
        <c:ser>
          <c:idx val="1"/>
          <c:order val="1"/>
          <c:tx>
            <c:strRef>
              <c:f>'VEN AD2'!$C$5</c:f>
              <c:strCache>
                <c:ptCount val="1"/>
                <c:pt idx="0">
                  <c:v>Entreprise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'VEN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'VEN AD2'!$C$5:$P$5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2"/>
          <c:order val="2"/>
          <c:tx>
            <c:strRef>
              <c:f>'VEN AD2'!$C$6</c:f>
              <c:strCache>
                <c:ptCount val="1"/>
                <c:pt idx="0">
                  <c:v>Entreprise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multiLvlStrRef>
              <c:f>'VEN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'VEN AD2'!$C$6:$P$6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3"/>
          <c:order val="3"/>
          <c:tx>
            <c:strRef>
              <c:f>'VEN AD2'!$C$7</c:f>
              <c:strCache>
                <c:ptCount val="1"/>
                <c:pt idx="0">
                  <c:v>Entreprise 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multiLvlStrRef>
              <c:f>'VEN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'VEN AD2'!$C$7:$P$7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4"/>
          <c:order val="4"/>
          <c:tx>
            <c:strRef>
              <c:f>'VEN AD2'!$C$8</c:f>
              <c:strCache>
                <c:ptCount val="1"/>
                <c:pt idx="0">
                  <c:v>Entreprise 5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multiLvlStrRef>
              <c:f>'VEN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'VEN AD2'!$C$8:$P$8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5"/>
          <c:order val="5"/>
          <c:tx>
            <c:strRef>
              <c:f>'VEN AD2'!$C$9</c:f>
              <c:strCache>
                <c:ptCount val="1"/>
                <c:pt idx="0">
                  <c:v>Entreprise 6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multiLvlStrRef>
              <c:f>'VEN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'VEN AD2'!$C$9:$P$9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6"/>
          <c:order val="6"/>
          <c:tx>
            <c:strRef>
              <c:f>'VEN AD2'!$C$10</c:f>
              <c:strCache>
                <c:ptCount val="1"/>
                <c:pt idx="0">
                  <c:v>Entreprise 7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'VEN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'VEN AD2'!$C$10:$P$10</c:f>
              <c:numCache>
                <c:formatCode>General</c:formatCode>
                <c:ptCount val="14"/>
                <c:pt idx="0">
                  <c:v>0</c:v>
                </c:pt>
              </c:numCache>
            </c:numRef>
          </c:val>
        </c:ser>
        <c:ser>
          <c:idx val="7"/>
          <c:order val="7"/>
          <c:tx>
            <c:strRef>
              <c:f>'VEN AD2'!$C$12</c:f>
              <c:strCache>
                <c:ptCount val="1"/>
                <c:pt idx="0">
                  <c:v>Entreprise 8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'VEN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'VEN AD2'!$D$12:$P$12</c:f>
              <c:numCache>
                <c:formatCode>General</c:formatCode>
                <c:ptCount val="13"/>
              </c:numCache>
            </c:numRef>
          </c:val>
        </c:ser>
        <c:ser>
          <c:idx val="8"/>
          <c:order val="8"/>
          <c:tx>
            <c:strRef>
              <c:f>'VEN AD2'!$C$13</c:f>
              <c:strCache>
                <c:ptCount val="1"/>
                <c:pt idx="0">
                  <c:v>Entreprise 9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'VEN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'VEN AD2'!$D$13:$P$13</c:f>
              <c:numCache>
                <c:formatCode>General</c:formatCode>
                <c:ptCount val="13"/>
              </c:numCache>
            </c:numRef>
          </c:val>
        </c:ser>
        <c:ser>
          <c:idx val="9"/>
          <c:order val="9"/>
          <c:tx>
            <c:strRef>
              <c:f>'VEN AD2'!$C$14</c:f>
              <c:strCache>
                <c:ptCount val="1"/>
                <c:pt idx="0">
                  <c:v>Entreprise 10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'VEN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'VEN AD2'!$D$14:$P$14</c:f>
              <c:numCache>
                <c:formatCode>General</c:formatCode>
                <c:ptCount val="13"/>
              </c:numCache>
            </c:numRef>
          </c:val>
        </c:ser>
        <c:ser>
          <c:idx val="10"/>
          <c:order val="10"/>
          <c:tx>
            <c:strRef>
              <c:f>'VEN AD2'!$C$15</c:f>
              <c:strCache>
                <c:ptCount val="1"/>
                <c:pt idx="0">
                  <c:v>Entreprise 11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'VEN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'VEN AD2'!$D$15:$P$15</c:f>
              <c:numCache>
                <c:formatCode>General</c:formatCode>
                <c:ptCount val="13"/>
              </c:numCache>
            </c:numRef>
          </c:val>
        </c:ser>
        <c:ser>
          <c:idx val="11"/>
          <c:order val="11"/>
          <c:tx>
            <c:strRef>
              <c:f>'VEN AD2'!$C$16</c:f>
              <c:strCache>
                <c:ptCount val="1"/>
                <c:pt idx="0">
                  <c:v>Entreprise 12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'VEN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'VEN AD2'!$D$16:$P$16</c:f>
              <c:numCache>
                <c:formatCode>General</c:formatCode>
                <c:ptCount val="13"/>
              </c:numCache>
            </c:numRef>
          </c:val>
        </c:ser>
        <c:ser>
          <c:idx val="12"/>
          <c:order val="12"/>
          <c:tx>
            <c:strRef>
              <c:f>'VEN AD2'!$C$17</c:f>
              <c:strCache>
                <c:ptCount val="1"/>
                <c:pt idx="0">
                  <c:v>Entreprise 13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'VEN AD2'!$D$2:$P$3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 </c:v>
                  </c:pt>
                  <c:pt idx="11">
                    <c:v>ENTREPRISE</c:v>
                  </c:pt>
                  <c:pt idx="12">
                    <c:v>DO 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'VEN AD2'!$D$17:$P$17</c:f>
              <c:numCache>
                <c:formatCode>General</c:formatCode>
                <c:ptCount val="13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73814904"/>
        <c:axId val="573815688"/>
      </c:barChart>
      <c:catAx>
        <c:axId val="5738149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3815688"/>
        <c:crosses val="autoZero"/>
        <c:auto val="1"/>
        <c:lblAlgn val="ctr"/>
        <c:lblOffset val="100"/>
        <c:noMultiLvlLbl val="0"/>
      </c:catAx>
      <c:valAx>
        <c:axId val="573815688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73814904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8058750931551807"/>
          <c:y val="0.87498148948323018"/>
          <c:w val="0.44461724964858712"/>
          <c:h val="0.1064897567845755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96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SYNTHESE SEMAINE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6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Pt>
            <c:idx val="0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1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2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3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4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5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6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7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8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9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10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11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Pt>
            <c:idx val="1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'Synthèse semaine'!$B$2:$N$3</c:f>
              <c:multiLvlStrCache>
                <c:ptCount val="13"/>
                <c:lvl>
                  <c:pt idx="0">
                    <c:v>FIP</c:v>
                  </c:pt>
                  <c:pt idx="1">
                    <c:v>PAD</c:v>
                  </c:pt>
                  <c:pt idx="2">
                    <c:v>ICP</c:v>
                  </c:pt>
                  <c:pt idx="3">
                    <c:v>ADR</c:v>
                  </c:pt>
                  <c:pt idx="4">
                    <c:v>ADR Covid</c:v>
                  </c:pt>
                  <c:pt idx="5">
                    <c:v>CSSCT</c:v>
                  </c:pt>
                  <c:pt idx="6">
                    <c:v>FDS</c:v>
                  </c:pt>
                  <c:pt idx="7">
                    <c:v>FIP</c:v>
                  </c:pt>
                  <c:pt idx="8">
                    <c:v>ICP</c:v>
                  </c:pt>
                  <c:pt idx="9">
                    <c:v>ENTREPRISE</c:v>
                  </c:pt>
                  <c:pt idx="10">
                    <c:v>DO</c:v>
                  </c:pt>
                  <c:pt idx="11">
                    <c:v>ENTREPRISE</c:v>
                  </c:pt>
                  <c:pt idx="12">
                    <c:v>DO</c:v>
                  </c:pt>
                </c:lvl>
                <c:lvl>
                  <c:pt idx="0">
                    <c:v>Documents Manquants</c:v>
                  </c:pt>
                  <c:pt idx="7">
                    <c:v>Signatures manquantes</c:v>
                  </c:pt>
                  <c:pt idx="9">
                    <c:v>Retard</c:v>
                  </c:pt>
                  <c:pt idx="11">
                    <c:v>Absence</c:v>
                  </c:pt>
                </c:lvl>
              </c:multiLvlStrCache>
            </c:multiLvlStrRef>
          </c:cat>
          <c:val>
            <c:numRef>
              <c:f>'Synthèse semaine'!$B$4:$N$4</c:f>
              <c:numCache>
                <c:formatCode>General</c:formatCode>
                <c:ptCount val="13"/>
                <c:pt idx="0">
                  <c:v>4</c:v>
                </c:pt>
                <c:pt idx="1">
                  <c:v>4</c:v>
                </c:pt>
                <c:pt idx="2">
                  <c:v>1</c:v>
                </c:pt>
                <c:pt idx="3">
                  <c:v>4</c:v>
                </c:pt>
                <c:pt idx="4">
                  <c:v>1</c:v>
                </c:pt>
                <c:pt idx="5">
                  <c:v>2</c:v>
                </c:pt>
                <c:pt idx="6">
                  <c:v>1</c:v>
                </c:pt>
                <c:pt idx="7">
                  <c:v>5</c:v>
                </c:pt>
                <c:pt idx="8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2</c:v>
                </c:pt>
              </c:numCache>
            </c:numRef>
          </c:val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170397968"/>
        <c:axId val="170395616"/>
      </c:barChart>
      <c:catAx>
        <c:axId val="170397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395616"/>
        <c:crosses val="autoZero"/>
        <c:auto val="1"/>
        <c:lblAlgn val="ctr"/>
        <c:lblOffset val="100"/>
        <c:noMultiLvlLbl val="0"/>
      </c:catAx>
      <c:valAx>
        <c:axId val="170395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397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 sz="8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221774</xdr:colOff>
      <xdr:row>18</xdr:row>
      <xdr:rowOff>38667</xdr:rowOff>
    </xdr:from>
    <xdr:to>
      <xdr:col>14</xdr:col>
      <xdr:colOff>762000</xdr:colOff>
      <xdr:row>37</xdr:row>
      <xdr:rowOff>45492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221774</xdr:colOff>
      <xdr:row>18</xdr:row>
      <xdr:rowOff>38667</xdr:rowOff>
    </xdr:from>
    <xdr:to>
      <xdr:col>14</xdr:col>
      <xdr:colOff>762000</xdr:colOff>
      <xdr:row>37</xdr:row>
      <xdr:rowOff>45492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221774</xdr:colOff>
      <xdr:row>18</xdr:row>
      <xdr:rowOff>38667</xdr:rowOff>
    </xdr:from>
    <xdr:to>
      <xdr:col>14</xdr:col>
      <xdr:colOff>762000</xdr:colOff>
      <xdr:row>37</xdr:row>
      <xdr:rowOff>45492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221774</xdr:colOff>
      <xdr:row>18</xdr:row>
      <xdr:rowOff>38667</xdr:rowOff>
    </xdr:from>
    <xdr:to>
      <xdr:col>14</xdr:col>
      <xdr:colOff>762000</xdr:colOff>
      <xdr:row>37</xdr:row>
      <xdr:rowOff>45492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221774</xdr:colOff>
      <xdr:row>18</xdr:row>
      <xdr:rowOff>38667</xdr:rowOff>
    </xdr:from>
    <xdr:to>
      <xdr:col>14</xdr:col>
      <xdr:colOff>762000</xdr:colOff>
      <xdr:row>37</xdr:row>
      <xdr:rowOff>45492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221774</xdr:colOff>
      <xdr:row>18</xdr:row>
      <xdr:rowOff>38667</xdr:rowOff>
    </xdr:from>
    <xdr:to>
      <xdr:col>14</xdr:col>
      <xdr:colOff>762000</xdr:colOff>
      <xdr:row>37</xdr:row>
      <xdr:rowOff>45492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221774</xdr:colOff>
      <xdr:row>19</xdr:row>
      <xdr:rowOff>72786</xdr:rowOff>
    </xdr:from>
    <xdr:to>
      <xdr:col>14</xdr:col>
      <xdr:colOff>762000</xdr:colOff>
      <xdr:row>38</xdr:row>
      <xdr:rowOff>79611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221774</xdr:colOff>
      <xdr:row>19</xdr:row>
      <xdr:rowOff>72786</xdr:rowOff>
    </xdr:from>
    <xdr:to>
      <xdr:col>14</xdr:col>
      <xdr:colOff>762000</xdr:colOff>
      <xdr:row>38</xdr:row>
      <xdr:rowOff>79611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221774</xdr:colOff>
      <xdr:row>18</xdr:row>
      <xdr:rowOff>38667</xdr:rowOff>
    </xdr:from>
    <xdr:to>
      <xdr:col>14</xdr:col>
      <xdr:colOff>762000</xdr:colOff>
      <xdr:row>37</xdr:row>
      <xdr:rowOff>45492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221774</xdr:colOff>
      <xdr:row>18</xdr:row>
      <xdr:rowOff>38667</xdr:rowOff>
    </xdr:from>
    <xdr:to>
      <xdr:col>14</xdr:col>
      <xdr:colOff>762000</xdr:colOff>
      <xdr:row>37</xdr:row>
      <xdr:rowOff>45492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144060</xdr:colOff>
      <xdr:row>4</xdr:row>
      <xdr:rowOff>128896</xdr:rowOff>
    </xdr:from>
    <xdr:to>
      <xdr:col>12</xdr:col>
      <xdr:colOff>470089</xdr:colOff>
      <xdr:row>19</xdr:row>
      <xdr:rowOff>128895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3" name="RendezVousQuotidiens" displayName="RendezVousQuotidiens" ref="B4:L24" headerRowCount="0" totalsRowShown="0" headerRowDxfId="59" dataDxfId="58">
  <tableColumns count="11">
    <tableColumn id="1" name="Column1" headerRowDxfId="57" dataDxfId="56" dataCellStyle="Heure">
      <calculatedColumnFormula>B3+Increment</calculatedColumnFormula>
    </tableColumn>
    <tableColumn id="2" name="Column2" headerRowDxfId="55" dataDxfId="54" dataCellStyle="Normal"/>
    <tableColumn id="7" name="Colonne1" headerRowDxfId="53" dataDxfId="52"/>
    <tableColumn id="3" name="Column3" headerRowDxfId="51" dataDxfId="50" dataCellStyle="Normal"/>
    <tableColumn id="8" name="Colonne2" headerRowDxfId="49" dataDxfId="48"/>
    <tableColumn id="4" name="Column4" headerRowDxfId="47" dataDxfId="46" dataCellStyle="Normal"/>
    <tableColumn id="9" name="Colonne3" headerRowDxfId="45" dataDxfId="44"/>
    <tableColumn id="5" name="Column5" headerRowDxfId="43" dataDxfId="42" dataCellStyle="Normal"/>
    <tableColumn id="10" name="Colonne4" headerRowDxfId="41" dataDxfId="40"/>
    <tableColumn id="6" name="Column6" headerRowDxfId="39" dataDxfId="38" dataCellStyle="Normal"/>
    <tableColumn id="11" name="Colonne5" headerRowDxfId="36" dataDxfId="37"/>
  </tableColumns>
  <tableStyleInfo name="Ordre Du Jour De Rendez-Vous Quotidien" showFirstColumn="0" showLastColumn="0" showRowStripes="1" showColumnStripes="0"/>
  <extLst>
    <ext xmlns:x14="http://schemas.microsoft.com/office/spreadsheetml/2009/9/main" uri="{504A1905-F514-4f6f-8877-14C23A59335A}">
      <x14:table altTextSummary="Entrez un rendez-vous pour chaque jour de la semaine et l’intervalle de temps sélectionné dans ce tableau"/>
    </ext>
  </extLst>
</table>
</file>

<file path=xl/theme/theme1.xml><?xml version="1.0" encoding="utf-8"?>
<a:theme xmlns:a="http://schemas.openxmlformats.org/drawingml/2006/main" name="Office Theme">
  <a:themeElements>
    <a:clrScheme name="Daily Appointment Calendar">
      <a:dk1>
        <a:sysClr val="windowText" lastClr="000000"/>
      </a:dk1>
      <a:lt1>
        <a:sysClr val="window" lastClr="FFFFFF"/>
      </a:lt1>
      <a:dk2>
        <a:srgbClr val="3F3F3F"/>
      </a:dk2>
      <a:lt2>
        <a:srgbClr val="F1EFED"/>
      </a:lt2>
      <a:accent1>
        <a:srgbClr val="9FC579"/>
      </a:accent1>
      <a:accent2>
        <a:srgbClr val="8D82BC"/>
      </a:accent2>
      <a:accent3>
        <a:srgbClr val="8E8F9A"/>
      </a:accent3>
      <a:accent4>
        <a:srgbClr val="FF8E5B"/>
      </a:accent4>
      <a:accent5>
        <a:srgbClr val="B16B8E"/>
      </a:accent5>
      <a:accent6>
        <a:srgbClr val="0B82F9"/>
      </a:accent6>
      <a:hlink>
        <a:srgbClr val="0B82F9"/>
      </a:hlink>
      <a:folHlink>
        <a:srgbClr val="B16B8E"/>
      </a:folHlink>
    </a:clrScheme>
    <a:fontScheme name="Daily Appointment Calendar">
      <a:majorFont>
        <a:latin typeface="Segoe UI"/>
        <a:ea typeface=""/>
        <a:cs typeface=""/>
      </a:majorFont>
      <a:minorFont>
        <a:latin typeface="Segoe U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autoPageBreaks="0" fitToPage="1"/>
  </sheetPr>
  <dimension ref="B1:L24"/>
  <sheetViews>
    <sheetView showGridLines="0" zoomScale="20" zoomScaleNormal="20" zoomScaleSheetLayoutView="100" workbookViewId="0">
      <selection activeCell="K16" sqref="K16"/>
    </sheetView>
  </sheetViews>
  <sheetFormatPr baseColWidth="10" defaultColWidth="9" defaultRowHeight="70" customHeight="1" x14ac:dyDescent="0.45"/>
  <cols>
    <col min="1" max="1" width="2.6328125" style="42" customWidth="1"/>
    <col min="2" max="2" width="20.1796875" style="42" customWidth="1"/>
    <col min="3" max="12" width="50.6328125" style="42" customWidth="1"/>
    <col min="13" max="16384" width="9" style="42"/>
  </cols>
  <sheetData>
    <row r="1" spans="2:12" ht="50.1" customHeight="1" x14ac:dyDescent="0.45">
      <c r="B1" s="238" t="s">
        <v>5</v>
      </c>
      <c r="C1" s="238"/>
      <c r="D1" s="238"/>
    </row>
    <row r="2" spans="2:12" s="241" customFormat="1" ht="45" customHeight="1" thickBot="1" x14ac:dyDescent="0.5">
      <c r="B2" s="239" t="s">
        <v>0</v>
      </c>
      <c r="C2" s="240">
        <v>0.33333333333333331</v>
      </c>
      <c r="D2" s="240"/>
      <c r="E2" s="242" t="s">
        <v>2</v>
      </c>
      <c r="F2" s="243" t="s">
        <v>4</v>
      </c>
      <c r="G2" s="243"/>
      <c r="H2" s="244"/>
      <c r="I2" s="245" t="s">
        <v>3</v>
      </c>
      <c r="J2" s="246">
        <v>44494</v>
      </c>
      <c r="K2" s="246"/>
    </row>
    <row r="3" spans="2:12" ht="39.25" customHeight="1" thickBot="1" x14ac:dyDescent="0.5">
      <c r="B3" s="234" t="s">
        <v>1</v>
      </c>
      <c r="C3" s="188">
        <f>WEEKDAY(DébutSemaine)</f>
        <v>2</v>
      </c>
      <c r="D3" s="189"/>
      <c r="E3" s="188">
        <f>WEEKDAY(DébutSemaine+1,1)</f>
        <v>3</v>
      </c>
      <c r="F3" s="189"/>
      <c r="G3" s="188">
        <f>WEEKDAY(DébutSemaine+2,1)</f>
        <v>4</v>
      </c>
      <c r="H3" s="189"/>
      <c r="I3" s="188">
        <f>WEEKDAY(DébutSemaine+3,1)</f>
        <v>5</v>
      </c>
      <c r="J3" s="189"/>
      <c r="K3" s="190">
        <f>WEEKDAY(DébutSemaine+4,1)</f>
        <v>6</v>
      </c>
      <c r="L3" s="189"/>
    </row>
    <row r="4" spans="2:12" ht="26.9" hidden="1" customHeight="1" thickBot="1" x14ac:dyDescent="0.5">
      <c r="B4" s="235">
        <f>Début</f>
        <v>0.33333333333333331</v>
      </c>
      <c r="C4" s="185"/>
      <c r="D4" s="186"/>
      <c r="E4" s="185"/>
      <c r="F4" s="186"/>
      <c r="G4" s="185"/>
      <c r="H4" s="186"/>
      <c r="I4" s="185"/>
      <c r="J4" s="186"/>
      <c r="K4" s="184"/>
      <c r="L4" s="186"/>
    </row>
    <row r="5" spans="2:12" ht="39.25" customHeight="1" x14ac:dyDescent="0.45">
      <c r="B5" s="229"/>
      <c r="C5" s="191" t="s">
        <v>49</v>
      </c>
      <c r="D5" s="193" t="s">
        <v>50</v>
      </c>
      <c r="E5" s="192" t="s">
        <v>49</v>
      </c>
      <c r="F5" s="193" t="s">
        <v>50</v>
      </c>
      <c r="G5" s="192" t="s">
        <v>49</v>
      </c>
      <c r="H5" s="193" t="s">
        <v>50</v>
      </c>
      <c r="I5" s="192" t="s">
        <v>49</v>
      </c>
      <c r="J5" s="193" t="s">
        <v>50</v>
      </c>
      <c r="K5" s="191" t="s">
        <v>49</v>
      </c>
      <c r="L5" s="193" t="s">
        <v>50</v>
      </c>
    </row>
    <row r="6" spans="2:12" ht="60.05" customHeight="1" thickBot="1" x14ac:dyDescent="0.5">
      <c r="B6" s="230">
        <f>B4+Incrément</f>
        <v>0.35416666666666663</v>
      </c>
      <c r="C6" s="214"/>
      <c r="D6" s="213"/>
      <c r="E6" s="212"/>
      <c r="F6" s="213"/>
      <c r="G6" s="212"/>
      <c r="H6" s="213"/>
      <c r="I6" s="212"/>
      <c r="J6" s="213"/>
      <c r="K6" s="214"/>
      <c r="L6" s="213"/>
    </row>
    <row r="7" spans="2:12" ht="60.05" customHeight="1" thickTop="1" thickBot="1" x14ac:dyDescent="0.5">
      <c r="B7" s="231">
        <f t="shared" ref="B7:B24" si="0">B6+Incrément</f>
        <v>0.37499999999999994</v>
      </c>
      <c r="C7" s="217"/>
      <c r="D7" s="215"/>
      <c r="E7" s="216"/>
      <c r="F7" s="215"/>
      <c r="G7" s="216"/>
      <c r="H7" s="215"/>
      <c r="I7" s="216"/>
      <c r="J7" s="215"/>
      <c r="K7" s="217"/>
      <c r="L7" s="215"/>
    </row>
    <row r="8" spans="2:12" ht="60.05" customHeight="1" thickTop="1" x14ac:dyDescent="0.45">
      <c r="B8" s="232">
        <f t="shared" si="0"/>
        <v>0.39583333333333326</v>
      </c>
      <c r="C8" s="223"/>
      <c r="D8" s="218"/>
      <c r="E8" s="219"/>
      <c r="F8" s="218"/>
      <c r="G8" s="219" t="s">
        <v>70</v>
      </c>
      <c r="H8" s="218"/>
      <c r="I8" s="219"/>
      <c r="J8" s="218"/>
      <c r="K8" s="220"/>
      <c r="L8" s="218"/>
    </row>
    <row r="9" spans="2:12" ht="60.05" customHeight="1" x14ac:dyDescent="0.45">
      <c r="B9" s="233">
        <f t="shared" si="0"/>
        <v>0.41666666666666657</v>
      </c>
      <c r="C9" s="223"/>
      <c r="D9" s="221" t="s">
        <v>65</v>
      </c>
      <c r="E9" s="222"/>
      <c r="F9" s="221"/>
      <c r="G9" s="222"/>
      <c r="H9" s="213"/>
      <c r="I9" s="222"/>
      <c r="J9" s="221"/>
      <c r="K9" s="223"/>
      <c r="L9" s="221"/>
    </row>
    <row r="10" spans="2:12" ht="60.05" customHeight="1" x14ac:dyDescent="0.45">
      <c r="B10" s="233">
        <f t="shared" si="0"/>
        <v>0.43749999999999989</v>
      </c>
      <c r="C10" s="223"/>
      <c r="D10" s="221"/>
      <c r="E10" s="222"/>
      <c r="F10" s="221"/>
      <c r="G10" s="222"/>
      <c r="H10" s="247"/>
      <c r="I10" s="222"/>
      <c r="J10" s="221" t="s">
        <v>72</v>
      </c>
      <c r="K10" s="223"/>
      <c r="L10" s="221"/>
    </row>
    <row r="11" spans="2:12" ht="60.05" customHeight="1" x14ac:dyDescent="0.45">
      <c r="B11" s="233">
        <f t="shared" si="0"/>
        <v>0.4583333333333332</v>
      </c>
      <c r="C11" s="223"/>
      <c r="D11" s="221"/>
      <c r="E11" s="222"/>
      <c r="F11" s="221"/>
      <c r="G11" s="222"/>
      <c r="H11" s="218"/>
      <c r="I11" s="222"/>
      <c r="J11" s="221"/>
      <c r="K11" s="223"/>
      <c r="L11" s="221"/>
    </row>
    <row r="12" spans="2:12" ht="60.05" customHeight="1" x14ac:dyDescent="0.45">
      <c r="B12" s="233">
        <f t="shared" si="0"/>
        <v>0.47916666666666652</v>
      </c>
      <c r="C12" s="223" t="s">
        <v>69</v>
      </c>
      <c r="D12" s="221"/>
      <c r="E12" s="222" t="s">
        <v>68</v>
      </c>
      <c r="F12" s="221"/>
      <c r="G12" s="222"/>
      <c r="H12" s="221"/>
      <c r="I12" s="222" t="s">
        <v>71</v>
      </c>
      <c r="J12" s="221"/>
      <c r="K12" s="223"/>
      <c r="L12" s="221"/>
    </row>
    <row r="13" spans="2:12" ht="60.05" customHeight="1" x14ac:dyDescent="0.45">
      <c r="B13" s="233">
        <f t="shared" si="0"/>
        <v>0.49999999999999983</v>
      </c>
      <c r="C13" s="223"/>
      <c r="D13" s="221"/>
      <c r="E13" s="222"/>
      <c r="F13" s="221"/>
      <c r="G13" s="222"/>
      <c r="H13" s="221"/>
      <c r="I13" s="222"/>
      <c r="J13" s="221"/>
      <c r="K13" s="223"/>
      <c r="L13" s="221"/>
    </row>
    <row r="14" spans="2:12" ht="60.05" customHeight="1" x14ac:dyDescent="0.45">
      <c r="B14" s="233">
        <v>0.54166666666666663</v>
      </c>
      <c r="C14" s="223"/>
      <c r="D14" s="221"/>
      <c r="E14" s="222"/>
      <c r="F14" s="221"/>
      <c r="G14" s="222"/>
      <c r="H14" s="221"/>
      <c r="I14" s="222"/>
      <c r="J14" s="221"/>
      <c r="K14" s="223"/>
      <c r="L14" s="221"/>
    </row>
    <row r="15" spans="2:12" ht="60.05" customHeight="1" x14ac:dyDescent="0.45">
      <c r="B15" s="236">
        <f>B14+Incrément</f>
        <v>0.5625</v>
      </c>
      <c r="C15" s="223"/>
      <c r="D15" s="221"/>
      <c r="E15" s="222"/>
      <c r="F15" s="221"/>
      <c r="G15" s="222"/>
      <c r="H15" s="221"/>
      <c r="I15" s="222"/>
      <c r="J15" s="221"/>
      <c r="K15" s="223"/>
      <c r="L15" s="221"/>
    </row>
    <row r="16" spans="2:12" ht="60.05" customHeight="1" x14ac:dyDescent="0.45">
      <c r="B16" s="236">
        <f t="shared" si="0"/>
        <v>0.58333333333333337</v>
      </c>
      <c r="C16" s="223"/>
      <c r="D16" s="221"/>
      <c r="E16" s="222"/>
      <c r="F16" s="221"/>
      <c r="G16" s="222"/>
      <c r="H16" s="221"/>
      <c r="I16" s="222"/>
      <c r="J16" s="221"/>
      <c r="K16" s="223" t="s">
        <v>74</v>
      </c>
      <c r="L16" s="221"/>
    </row>
    <row r="17" spans="2:12" ht="60.05" customHeight="1" x14ac:dyDescent="0.45">
      <c r="B17" s="236">
        <f t="shared" si="0"/>
        <v>0.60416666666666674</v>
      </c>
      <c r="C17" s="223"/>
      <c r="D17" s="221"/>
      <c r="E17" s="222"/>
      <c r="F17" s="221"/>
      <c r="G17" s="222"/>
      <c r="H17" s="221"/>
      <c r="I17" s="222"/>
      <c r="J17" s="221"/>
      <c r="K17" s="223"/>
      <c r="L17" s="221"/>
    </row>
    <row r="18" spans="2:12" ht="60.05" customHeight="1" x14ac:dyDescent="0.45">
      <c r="B18" s="236">
        <f t="shared" si="0"/>
        <v>0.62500000000000011</v>
      </c>
      <c r="C18" s="223"/>
      <c r="D18" s="221"/>
      <c r="E18" s="222"/>
      <c r="F18" s="221"/>
      <c r="G18" s="222"/>
      <c r="H18" s="221"/>
      <c r="I18" s="222" t="s">
        <v>73</v>
      </c>
      <c r="J18" s="221"/>
      <c r="K18" s="223"/>
      <c r="L18" s="221"/>
    </row>
    <row r="19" spans="2:12" ht="60.05" customHeight="1" thickBot="1" x14ac:dyDescent="0.5">
      <c r="B19" s="237">
        <f t="shared" si="0"/>
        <v>0.64583333333333348</v>
      </c>
      <c r="C19" s="226"/>
      <c r="D19" s="225"/>
      <c r="E19" s="224"/>
      <c r="F19" s="225"/>
      <c r="G19" s="224"/>
      <c r="H19" s="225"/>
      <c r="I19" s="224"/>
      <c r="J19" s="225"/>
      <c r="K19" s="226"/>
      <c r="L19" s="225"/>
    </row>
    <row r="20" spans="2:12" ht="50" hidden="1" customHeight="1" x14ac:dyDescent="0.45">
      <c r="B20" s="45">
        <f t="shared" si="0"/>
        <v>0.66666666666666685</v>
      </c>
      <c r="C20" s="46"/>
      <c r="D20" s="46"/>
      <c r="E20" s="46" t="s">
        <v>51</v>
      </c>
      <c r="F20" s="46"/>
      <c r="G20" s="46"/>
      <c r="H20" s="46"/>
      <c r="I20" s="46"/>
      <c r="J20" s="46"/>
      <c r="K20" s="46"/>
      <c r="L20" s="187"/>
    </row>
    <row r="21" spans="2:12" ht="50" hidden="1" customHeight="1" x14ac:dyDescent="0.45">
      <c r="B21" s="43">
        <f t="shared" si="0"/>
        <v>0.68750000000000022</v>
      </c>
      <c r="C21" s="44" t="s">
        <v>62</v>
      </c>
      <c r="D21" s="44"/>
      <c r="E21" s="44"/>
      <c r="F21" s="44"/>
      <c r="G21" s="44"/>
      <c r="H21" s="44"/>
      <c r="I21" s="44"/>
      <c r="J21" s="44"/>
      <c r="K21" s="44"/>
      <c r="L21" s="187"/>
    </row>
    <row r="22" spans="2:12" ht="50" hidden="1" customHeight="1" x14ac:dyDescent="0.45">
      <c r="B22" s="43">
        <f t="shared" si="0"/>
        <v>0.70833333333333359</v>
      </c>
      <c r="C22" s="44"/>
      <c r="D22" s="44"/>
      <c r="E22" s="44"/>
      <c r="F22" s="44"/>
      <c r="G22" s="44"/>
      <c r="H22" s="44"/>
      <c r="I22" s="44"/>
      <c r="J22" s="44"/>
      <c r="K22" s="44"/>
      <c r="L22" s="187"/>
    </row>
    <row r="23" spans="2:12" ht="50" hidden="1" customHeight="1" x14ac:dyDescent="0.45">
      <c r="B23" s="47">
        <f t="shared" si="0"/>
        <v>0.72916666666666696</v>
      </c>
      <c r="C23" s="44"/>
      <c r="D23" s="44"/>
      <c r="E23" s="44"/>
      <c r="F23" s="44"/>
      <c r="G23" s="44"/>
      <c r="H23" s="44"/>
      <c r="I23" s="44"/>
      <c r="J23" s="44"/>
      <c r="K23" s="44"/>
      <c r="L23" s="187"/>
    </row>
    <row r="24" spans="2:12" ht="50" hidden="1" customHeight="1" x14ac:dyDescent="0.45">
      <c r="B24" s="47">
        <f t="shared" si="0"/>
        <v>0.75000000000000033</v>
      </c>
      <c r="C24" s="44"/>
      <c r="D24" s="44"/>
      <c r="E24" s="44"/>
      <c r="F24" s="44"/>
      <c r="G24" s="44"/>
      <c r="H24" s="44"/>
      <c r="I24" s="44"/>
      <c r="J24" s="44"/>
      <c r="K24" s="44"/>
      <c r="L24" s="187"/>
    </row>
  </sheetData>
  <sheetProtection selectLockedCells="1"/>
  <mergeCells count="6">
    <mergeCell ref="B1:D1"/>
    <mergeCell ref="C3:D3"/>
    <mergeCell ref="E3:F3"/>
    <mergeCell ref="G3:H3"/>
    <mergeCell ref="I3:J3"/>
    <mergeCell ref="K3:L3"/>
  </mergeCells>
  <conditionalFormatting sqref="L14:L19 B14:K23 B6:L12">
    <cfRule type="expression" dxfId="35" priority="55">
      <formula>($B6&lt;=HeureActuelle)*($B7&gt;=HeureActuelle)</formula>
    </cfRule>
  </conditionalFormatting>
  <conditionalFormatting sqref="C3 E3 G3 I3 K3">
    <cfRule type="expression" dxfId="34" priority="100">
      <formula>(C3=CeJourSemaine)*($B4&lt;0.999)</formula>
    </cfRule>
  </conditionalFormatting>
  <conditionalFormatting sqref="C4:L5 L15:L19 C15:K24 C7:L13">
    <cfRule type="expression" dxfId="33" priority="65">
      <formula>(C4=C3)*(C$3=CeJourSemaine)*(C4&lt;&gt;0)*($B4&lt;0.875)</formula>
    </cfRule>
  </conditionalFormatting>
  <conditionalFormatting sqref="B6:B12 B14:B23">
    <cfRule type="expression" dxfId="32" priority="19">
      <formula>($B6&lt;=HeureActuelle)*($B7&gt;=HeureActuelle)</formula>
    </cfRule>
    <cfRule type="expression" dxfId="31" priority="54">
      <formula>($B6&lt;=HeureActuelle)*($B7&gt;=HeureActuelle)</formula>
    </cfRule>
  </conditionalFormatting>
  <conditionalFormatting sqref="K5:L5 L4:L19 B4:K24">
    <cfRule type="expression" dxfId="30" priority="93">
      <formula>AND($B4&lt;HeureFinOrdreDuJour,MOD(ROW(),2)=0)</formula>
    </cfRule>
    <cfRule type="expression" dxfId="29" priority="95">
      <formula>AND($B4&lt;HeureFinOrdreDuJour,MOD(ROW(),2)=1)</formula>
    </cfRule>
  </conditionalFormatting>
  <conditionalFormatting sqref="K5:L5 L4:L19 B4:K552">
    <cfRule type="expression" dxfId="28" priority="14" stopIfTrue="1">
      <formula>$B4&gt;HeureFinOrdreDuJour</formula>
    </cfRule>
  </conditionalFormatting>
  <conditionalFormatting sqref="B24:K24">
    <cfRule type="expression" dxfId="27" priority="405">
      <formula>($B24&lt;=HeureActuelle)*(#REF!&gt;=HeureActuelle)</formula>
    </cfRule>
  </conditionalFormatting>
  <conditionalFormatting sqref="B24">
    <cfRule type="expression" dxfId="26" priority="423">
      <formula>($B24&lt;=HeureActuelle)*(#REF!&gt;=HeureActuelle)</formula>
    </cfRule>
    <cfRule type="expression" dxfId="25" priority="424">
      <formula>($B24&lt;=HeureActuelle)*(#REF!&gt;=HeureActuelle)</formula>
    </cfRule>
  </conditionalFormatting>
  <conditionalFormatting sqref="C13:L13">
    <cfRule type="containsBlanks" dxfId="24" priority="1">
      <formula>LEN(TRIM(C13))=0</formula>
    </cfRule>
  </conditionalFormatting>
  <conditionalFormatting sqref="B4:L5">
    <cfRule type="expression" dxfId="23" priority="425">
      <formula>($B4&lt;=HeureActuelle)*($B6&gt;=HeureActuelle)</formula>
    </cfRule>
  </conditionalFormatting>
  <conditionalFormatting sqref="C6:L6">
    <cfRule type="expression" dxfId="22" priority="430">
      <formula>(C$3=CeJourSemaine)*($B6&lt;HeureFinOrdreDuJour)</formula>
    </cfRule>
    <cfRule type="expression" dxfId="21" priority="431">
      <formula>(C6=C4)*(C$3=CeJourSemaine)*(C6&lt;&gt;0)*($B6&lt;0.875)</formula>
    </cfRule>
    <cfRule type="expression" dxfId="20" priority="432">
      <formula>(C$3=CeJourSemaine)*(C6&lt;&gt;0)*($B6&lt;HeureFinOrdreDuJour)</formula>
    </cfRule>
  </conditionalFormatting>
  <conditionalFormatting sqref="B4:B5">
    <cfRule type="expression" dxfId="19" priority="436">
      <formula>($B4&lt;=HeureActuelle)*($B6&gt;=HeureActuelle)</formula>
    </cfRule>
    <cfRule type="expression" dxfId="18" priority="437">
      <formula>($B4&lt;=HeureActuelle)*($B6&gt;=HeureActuelle)</formula>
    </cfRule>
  </conditionalFormatting>
  <conditionalFormatting sqref="C6:L19">
    <cfRule type="expression" dxfId="17" priority="15" stopIfTrue="1">
      <formula>C6&lt;&gt;""</formula>
    </cfRule>
    <cfRule type="expression" dxfId="16" priority="56" stopIfTrue="1">
      <formula>AND(C6&lt;&gt;"",C$3=CeJourSemaine)</formula>
    </cfRule>
    <cfRule type="expression" dxfId="15" priority="60">
      <formula>(C$3=CeJourSemaine)*($B6&lt;HeureFinOrdreDuJour)</formula>
    </cfRule>
    <cfRule type="expression" dxfId="14" priority="102">
      <formula>(C$3=CeJourSemaine)*(C6&lt;&gt;0)*($B6&lt;HeureFinOrdreDuJour)</formula>
    </cfRule>
  </conditionalFormatting>
  <conditionalFormatting sqref="B13:L13">
    <cfRule type="expression" dxfId="13" priority="440">
      <formula>($B13&lt;=HeureActuelle)*(#REF!&gt;=HeureActuelle)</formula>
    </cfRule>
  </conditionalFormatting>
  <conditionalFormatting sqref="C14:L14 E15:E16">
    <cfRule type="expression" dxfId="12" priority="445">
      <formula>(C14=#REF!)*(C$3=CeJourSemaine)*(C14&lt;&gt;0)*($B14&lt;0.875)</formula>
    </cfRule>
  </conditionalFormatting>
  <conditionalFormatting sqref="B13">
    <cfRule type="expression" dxfId="11" priority="454">
      <formula>($B13&lt;=HeureActuelle)*(#REF!&gt;=HeureActuelle)</formula>
    </cfRule>
    <cfRule type="expression" dxfId="10" priority="455">
      <formula>($B13&lt;=HeureActuelle)*(#REF!&gt;=HeureActuelle)</formula>
    </cfRule>
  </conditionalFormatting>
  <dataValidations xWindow="39" yWindow="332" count="10">
    <dataValidation type="list" allowBlank="1" showInputMessage="1" showErrorMessage="1" error="Sélectionnez une heure dans la liste. Sélectionnez ANNULER, puis appuyez sur ALT+FLÈCHE BAS pour opérer votre sélection dans la liste déroulante" prompt="Sélectionnez l’heure de début de la planification dans cette cellule. Appuyez sur ALT+FLÈCHE BAS pour ouvrir la liste déroulante, puis sur ENTRÉE pour opérer votre sélection" sqref="C2:D2">
      <formula1>"6:00,7:00,8:00,9:00,10:00,11:00,12:00,13:00,14:00,15:00,16:00,17:00"</formula1>
    </dataValidation>
    <dataValidation allowBlank="1" showInputMessage="1" showErrorMessage="1" prompt="Créez un ordre du jour de rendez-vous quotidien dans cette feuille de calcul. Définissez l’Heure de début et l’Intervalle de temps de la planification, et entrez la Date de début de la semaine. Entrez les rendez-vous dans le tableau Rendez-vous quotidiens" sqref="A1"/>
    <dataValidation allowBlank="1" showInputMessage="1" showErrorMessage="1" prompt="Le titre de cette feuille de calcul figure dans cette cellule" sqref="B1"/>
    <dataValidation allowBlank="1" showInputMessage="1" showErrorMessage="1" prompt="Sélectionnez l’Heure de début et l’Intervalle de temps de la planification, et entrez la Date de début de la semaine dans les cellules à droite" sqref="B2"/>
    <dataValidation allowBlank="1" showInputMessage="1" showErrorMessage="1" prompt="Sélectionnez l’Intervalle de temps dans la cellule à droite" sqref="E2"/>
    <dataValidation allowBlank="1" showInputMessage="1" showErrorMessage="1" prompt="Entrez la Date de début de la semaine dans la cellule à droite" sqref="I2"/>
    <dataValidation allowBlank="1" showInputMessage="1" showErrorMessage="1" prompt="Entrez la Date de début de la semaine dans cette cellule" sqref="J2"/>
    <dataValidation allowBlank="1" showInputMessage="1" showErrorMessage="1" prompt="L’Heure dans cette colonne est mise à jour en fonction du Début de la planification et de l’Intervalle de temps ci-dessus. Les cellules à droite contiennent les jours de la semaine. Entrez les rendez-vous pour les intervalles de temps sous chaque jour" sqref="B3"/>
    <dataValidation allowBlank="1" showInputMessage="1" showErrorMessage="1" prompt="Le jour de début de la semaine dans cette cellule est automatiquement mis à jour en fonction de la Date de début de la planification entrée ci-dessus. Entrez les rendez-vous dans des colonnes du tableau sous chaque jour de la semaine" sqref="C3"/>
    <dataValidation type="list" allowBlank="1" showInputMessage="1" showErrorMessage="1" error="Sélectionnez un intervalle de temps dans la liste. Sélectionnez ANNULER, puis appuyez sur ALT+FLÈCHE BAS pour opérer votre sélection dans la liste déroulante" prompt="Sélectionnez l’intervalle de temps dans cette cellule. Appuyez sur ALT+FLÈCHE BAS pour ouvrir la liste déroulante, puis sur ENTRÉE pour opérer votre sélection" sqref="H2 F2">
      <formula1>"15 MIN,20 MIN,30 MIN,40 MIN,45 MIN,60 MIN"</formula1>
    </dataValidation>
  </dataValidations>
  <printOptions horizontalCentered="1"/>
  <pageMargins left="0.25" right="0.25" top="0.75" bottom="0.75" header="0.3" footer="0.3"/>
  <pageSetup paperSize="9" fitToHeight="0" orientation="portrait" r:id="rId1"/>
  <headerFooter differentFirst="1">
    <oddFooter>Page &amp;P of &amp;N</oddFooter>
  </headerFooter>
  <ignoredErrors>
    <ignoredError sqref="B6:B13 B4 B16:B24" calculatedColumn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  <pageSetUpPr fitToPage="1"/>
  </sheetPr>
  <dimension ref="A1:Q17"/>
  <sheetViews>
    <sheetView tabSelected="1" zoomScale="60" zoomScaleNormal="60" workbookViewId="0">
      <selection activeCell="P10" sqref="P10"/>
    </sheetView>
  </sheetViews>
  <sheetFormatPr baseColWidth="10" defaultRowHeight="14" x14ac:dyDescent="0.45"/>
  <cols>
    <col min="1" max="1" width="8.81640625" style="164" customWidth="1"/>
    <col min="2" max="2" width="51.54296875" style="164" customWidth="1"/>
    <col min="3" max="3" width="15.6328125" style="164" customWidth="1"/>
    <col min="4" max="12" width="10.6328125" style="164" customWidth="1"/>
    <col min="13" max="13" width="14.6328125" style="164" customWidth="1"/>
    <col min="14" max="14" width="10.6328125" style="164" customWidth="1"/>
    <col min="15" max="15" width="14.6328125" style="164" customWidth="1"/>
    <col min="16" max="16" width="10.6328125" style="164" customWidth="1"/>
    <col min="17" max="17" width="32.7265625" style="164" customWidth="1"/>
    <col min="18" max="16384" width="10.90625" style="164"/>
  </cols>
  <sheetData>
    <row r="1" spans="1:17" ht="35.1" customHeight="1" thickBot="1" x14ac:dyDescent="0.5">
      <c r="A1" s="227" t="s">
        <v>52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</row>
    <row r="2" spans="1:17" ht="17.2" customHeight="1" x14ac:dyDescent="0.45">
      <c r="A2" s="139" t="s">
        <v>6</v>
      </c>
      <c r="B2" s="141" t="s">
        <v>7</v>
      </c>
      <c r="C2" s="148" t="s">
        <v>31</v>
      </c>
      <c r="D2" s="143" t="s">
        <v>45</v>
      </c>
      <c r="E2" s="144"/>
      <c r="F2" s="144"/>
      <c r="G2" s="144"/>
      <c r="H2" s="144"/>
      <c r="I2" s="144"/>
      <c r="J2" s="145"/>
      <c r="K2" s="146" t="s">
        <v>46</v>
      </c>
      <c r="L2" s="147"/>
      <c r="M2" s="143" t="s">
        <v>8</v>
      </c>
      <c r="N2" s="145"/>
      <c r="O2" s="209" t="s">
        <v>9</v>
      </c>
      <c r="P2" s="210"/>
      <c r="Q2" s="211"/>
    </row>
    <row r="3" spans="1:17" ht="33.85" customHeight="1" thickBot="1" x14ac:dyDescent="0.5">
      <c r="A3" s="140"/>
      <c r="B3" s="142"/>
      <c r="C3" s="149"/>
      <c r="D3" s="64" t="s">
        <v>10</v>
      </c>
      <c r="E3" s="165" t="s">
        <v>11</v>
      </c>
      <c r="F3" s="165" t="s">
        <v>12</v>
      </c>
      <c r="G3" s="165" t="s">
        <v>13</v>
      </c>
      <c r="H3" s="165" t="s">
        <v>14</v>
      </c>
      <c r="I3" s="165" t="s">
        <v>15</v>
      </c>
      <c r="J3" s="166" t="s">
        <v>16</v>
      </c>
      <c r="K3" s="64" t="s">
        <v>10</v>
      </c>
      <c r="L3" s="167" t="s">
        <v>12</v>
      </c>
      <c r="M3" s="68" t="s">
        <v>17</v>
      </c>
      <c r="N3" s="69" t="s">
        <v>63</v>
      </c>
      <c r="O3" s="68" t="s">
        <v>17</v>
      </c>
      <c r="P3" s="175" t="s">
        <v>63</v>
      </c>
      <c r="Q3" s="200" t="s">
        <v>48</v>
      </c>
    </row>
    <row r="4" spans="1:17" ht="40.049999999999997" customHeight="1" x14ac:dyDescent="0.45">
      <c r="A4" s="22" t="s">
        <v>18</v>
      </c>
      <c r="B4" s="137">
        <f>'AGENDA PdP'!C6</f>
        <v>0</v>
      </c>
      <c r="C4" s="50" t="s">
        <v>32</v>
      </c>
      <c r="D4" s="23"/>
      <c r="E4" s="168"/>
      <c r="F4" s="168"/>
      <c r="G4" s="168"/>
      <c r="H4" s="168"/>
      <c r="I4" s="168"/>
      <c r="J4" s="169"/>
      <c r="K4" s="24"/>
      <c r="L4" s="170"/>
      <c r="M4" s="25"/>
      <c r="N4" s="26"/>
      <c r="O4" s="25"/>
      <c r="P4" s="77"/>
      <c r="Q4" s="171"/>
    </row>
    <row r="5" spans="1:17" ht="40.049999999999997" customHeight="1" x14ac:dyDescent="0.45">
      <c r="A5" s="28" t="s">
        <v>19</v>
      </c>
      <c r="B5" s="137">
        <f>'AGENDA PdP'!C7</f>
        <v>0</v>
      </c>
      <c r="C5" s="50" t="s">
        <v>33</v>
      </c>
      <c r="D5" s="29"/>
      <c r="E5" s="72"/>
      <c r="F5" s="72"/>
      <c r="G5" s="72"/>
      <c r="H5" s="72"/>
      <c r="I5" s="72"/>
      <c r="J5" s="73"/>
      <c r="K5" s="30"/>
      <c r="L5" s="74"/>
      <c r="M5" s="30"/>
      <c r="N5" s="31"/>
      <c r="O5" s="30"/>
      <c r="P5" s="74"/>
      <c r="Q5" s="171"/>
    </row>
    <row r="6" spans="1:17" ht="40.049999999999997" customHeight="1" x14ac:dyDescent="0.45">
      <c r="A6" s="28" t="s">
        <v>20</v>
      </c>
      <c r="B6" s="137">
        <f>'AGENDA PdP'!C8</f>
        <v>0</v>
      </c>
      <c r="C6" s="50" t="s">
        <v>34</v>
      </c>
      <c r="D6" s="27"/>
      <c r="E6" s="75"/>
      <c r="F6" s="75"/>
      <c r="G6" s="75"/>
      <c r="H6" s="75"/>
      <c r="I6" s="75"/>
      <c r="J6" s="76"/>
      <c r="K6" s="25"/>
      <c r="L6" s="77"/>
      <c r="M6" s="25"/>
      <c r="N6" s="26"/>
      <c r="O6" s="25"/>
      <c r="P6" s="77"/>
      <c r="Q6" s="171"/>
    </row>
    <row r="7" spans="1:17" ht="40.049999999999997" customHeight="1" x14ac:dyDescent="0.45">
      <c r="A7" s="28" t="s">
        <v>21</v>
      </c>
      <c r="B7" s="137">
        <f>'AGENDA PdP'!C9</f>
        <v>0</v>
      </c>
      <c r="C7" s="50" t="s">
        <v>35</v>
      </c>
      <c r="D7" s="27"/>
      <c r="E7" s="75"/>
      <c r="F7" s="75"/>
      <c r="G7" s="75"/>
      <c r="H7" s="75"/>
      <c r="I7" s="75"/>
      <c r="J7" s="76"/>
      <c r="K7" s="25"/>
      <c r="L7" s="77"/>
      <c r="M7" s="25"/>
      <c r="N7" s="26"/>
      <c r="O7" s="25"/>
      <c r="P7" s="77"/>
      <c r="Q7" s="171"/>
    </row>
    <row r="8" spans="1:17" ht="40.049999999999997" customHeight="1" x14ac:dyDescent="0.45">
      <c r="A8" s="28" t="s">
        <v>22</v>
      </c>
      <c r="B8" s="137">
        <f>'AGENDA PdP'!C10</f>
        <v>0</v>
      </c>
      <c r="C8" s="50" t="s">
        <v>36</v>
      </c>
      <c r="D8" s="27"/>
      <c r="E8" s="75"/>
      <c r="F8" s="75"/>
      <c r="G8" s="75"/>
      <c r="H8" s="75"/>
      <c r="I8" s="75"/>
      <c r="J8" s="76"/>
      <c r="K8" s="25"/>
      <c r="L8" s="77"/>
      <c r="M8" s="25"/>
      <c r="N8" s="26"/>
      <c r="O8" s="25"/>
      <c r="P8" s="77"/>
      <c r="Q8" s="171"/>
    </row>
    <row r="9" spans="1:17" ht="40.049999999999997" customHeight="1" x14ac:dyDescent="0.45">
      <c r="A9" s="28" t="s">
        <v>23</v>
      </c>
      <c r="B9" s="137">
        <f>'AGENDA PdP'!C11</f>
        <v>0</v>
      </c>
      <c r="C9" s="50" t="s">
        <v>37</v>
      </c>
      <c r="D9" s="27"/>
      <c r="E9" s="75"/>
      <c r="F9" s="75"/>
      <c r="G9" s="75"/>
      <c r="H9" s="75"/>
      <c r="I9" s="75"/>
      <c r="J9" s="76"/>
      <c r="K9" s="25"/>
      <c r="L9" s="77"/>
      <c r="M9" s="25"/>
      <c r="N9" s="26"/>
      <c r="O9" s="25"/>
      <c r="P9" s="77"/>
      <c r="Q9" s="171"/>
    </row>
    <row r="10" spans="1:17" ht="40.049999999999997" customHeight="1" thickBot="1" x14ac:dyDescent="0.5">
      <c r="A10" s="28" t="s">
        <v>24</v>
      </c>
      <c r="B10" s="137" t="str">
        <f>'AGENDA PdP'!C12</f>
        <v>RDV2</v>
      </c>
      <c r="C10" s="51" t="s">
        <v>66</v>
      </c>
      <c r="D10" s="27">
        <v>1</v>
      </c>
      <c r="E10" s="75"/>
      <c r="F10" s="75">
        <v>1</v>
      </c>
      <c r="G10" s="75"/>
      <c r="H10" s="75"/>
      <c r="I10" s="75"/>
      <c r="J10" s="76"/>
      <c r="K10" s="25">
        <v>1</v>
      </c>
      <c r="L10" s="77"/>
      <c r="M10" s="25"/>
      <c r="N10" s="26">
        <v>1</v>
      </c>
      <c r="O10" s="25"/>
      <c r="P10" s="77">
        <v>1</v>
      </c>
      <c r="Q10" s="171"/>
    </row>
    <row r="11" spans="1:17" ht="40.049999999999997" customHeight="1" x14ac:dyDescent="0.45">
      <c r="A11" s="32"/>
      <c r="B11" s="33"/>
      <c r="C11" s="34"/>
      <c r="D11" s="35"/>
      <c r="E11" s="78"/>
      <c r="F11" s="78"/>
      <c r="G11" s="78"/>
      <c r="H11" s="78"/>
      <c r="I11" s="78"/>
      <c r="J11" s="79"/>
      <c r="K11" s="36"/>
      <c r="L11" s="80"/>
      <c r="M11" s="35"/>
      <c r="N11" s="37"/>
      <c r="O11" s="36"/>
      <c r="P11" s="80"/>
      <c r="Q11" s="172"/>
    </row>
    <row r="12" spans="1:17" ht="39.799999999999997" customHeight="1" x14ac:dyDescent="0.45">
      <c r="A12" s="28" t="s">
        <v>25</v>
      </c>
      <c r="B12" s="138">
        <f>'AGENDA PdP'!C14</f>
        <v>0</v>
      </c>
      <c r="C12" s="39" t="s">
        <v>39</v>
      </c>
      <c r="D12" s="25"/>
      <c r="E12" s="75"/>
      <c r="F12" s="75"/>
      <c r="G12" s="75"/>
      <c r="H12" s="75"/>
      <c r="I12" s="75"/>
      <c r="J12" s="76"/>
      <c r="K12" s="25"/>
      <c r="L12" s="77"/>
      <c r="M12" s="25"/>
      <c r="N12" s="26"/>
      <c r="O12" s="25"/>
      <c r="P12" s="77"/>
      <c r="Q12" s="171"/>
    </row>
    <row r="13" spans="1:17" ht="40.049999999999997" customHeight="1" x14ac:dyDescent="0.45">
      <c r="A13" s="28" t="s">
        <v>26</v>
      </c>
      <c r="B13" s="138">
        <f>'AGENDA PdP'!C15</f>
        <v>0</v>
      </c>
      <c r="C13" s="39" t="s">
        <v>40</v>
      </c>
      <c r="D13" s="25"/>
      <c r="E13" s="75"/>
      <c r="F13" s="75"/>
      <c r="G13" s="75"/>
      <c r="H13" s="75"/>
      <c r="I13" s="75"/>
      <c r="J13" s="76"/>
      <c r="K13" s="25"/>
      <c r="L13" s="77"/>
      <c r="M13" s="25"/>
      <c r="N13" s="26"/>
      <c r="O13" s="25"/>
      <c r="P13" s="77"/>
      <c r="Q13" s="171"/>
    </row>
    <row r="14" spans="1:17" ht="40.049999999999997" customHeight="1" x14ac:dyDescent="0.45">
      <c r="A14" s="28" t="s">
        <v>27</v>
      </c>
      <c r="B14" s="138">
        <f>'AGENDA PdP'!C16</f>
        <v>0</v>
      </c>
      <c r="C14" s="39" t="s">
        <v>41</v>
      </c>
      <c r="D14" s="25"/>
      <c r="E14" s="75"/>
      <c r="F14" s="75"/>
      <c r="G14" s="75"/>
      <c r="H14" s="75"/>
      <c r="I14" s="75"/>
      <c r="J14" s="76"/>
      <c r="K14" s="25"/>
      <c r="L14" s="77"/>
      <c r="M14" s="25"/>
      <c r="N14" s="26"/>
      <c r="O14" s="25"/>
      <c r="P14" s="77"/>
      <c r="Q14" s="171"/>
    </row>
    <row r="15" spans="1:17" ht="40.049999999999997" customHeight="1" x14ac:dyDescent="0.45">
      <c r="A15" s="28" t="s">
        <v>28</v>
      </c>
      <c r="B15" s="138">
        <f>'AGENDA PdP'!C17</f>
        <v>0</v>
      </c>
      <c r="C15" s="39" t="s">
        <v>42</v>
      </c>
      <c r="D15" s="25"/>
      <c r="E15" s="75"/>
      <c r="F15" s="75"/>
      <c r="G15" s="75"/>
      <c r="H15" s="75"/>
      <c r="I15" s="75"/>
      <c r="J15" s="76"/>
      <c r="K15" s="25"/>
      <c r="L15" s="77"/>
      <c r="M15" s="25"/>
      <c r="N15" s="26"/>
      <c r="O15" s="25"/>
      <c r="P15" s="77"/>
      <c r="Q15" s="171"/>
    </row>
    <row r="16" spans="1:17" ht="40.049999999999997" customHeight="1" x14ac:dyDescent="0.45">
      <c r="A16" s="28" t="s">
        <v>29</v>
      </c>
      <c r="B16" s="138">
        <f>'AGENDA PdP'!C18</f>
        <v>0</v>
      </c>
      <c r="C16" s="39" t="s">
        <v>43</v>
      </c>
      <c r="D16" s="25"/>
      <c r="E16" s="75"/>
      <c r="F16" s="75"/>
      <c r="G16" s="75"/>
      <c r="H16" s="75"/>
      <c r="I16" s="75"/>
      <c r="J16" s="76"/>
      <c r="K16" s="25"/>
      <c r="L16" s="77"/>
      <c r="M16" s="25"/>
      <c r="N16" s="26"/>
      <c r="O16" s="25"/>
      <c r="P16" s="77"/>
      <c r="Q16" s="171"/>
    </row>
    <row r="17" spans="1:17" ht="40.049999999999997" customHeight="1" thickBot="1" x14ac:dyDescent="0.5">
      <c r="A17" s="28" t="s">
        <v>30</v>
      </c>
      <c r="B17" s="138">
        <f>'AGENDA PdP'!C19</f>
        <v>0</v>
      </c>
      <c r="C17" s="39" t="s">
        <v>44</v>
      </c>
      <c r="D17" s="40"/>
      <c r="E17" s="81"/>
      <c r="F17" s="81"/>
      <c r="G17" s="81"/>
      <c r="H17" s="81"/>
      <c r="I17" s="81"/>
      <c r="J17" s="82"/>
      <c r="K17" s="40"/>
      <c r="L17" s="83"/>
      <c r="M17" s="40"/>
      <c r="N17" s="41"/>
      <c r="O17" s="40"/>
      <c r="P17" s="83"/>
      <c r="Q17" s="173"/>
    </row>
  </sheetData>
  <mergeCells count="8">
    <mergeCell ref="M2:N2"/>
    <mergeCell ref="C2:C3"/>
    <mergeCell ref="O2:Q2"/>
    <mergeCell ref="A1:Q1"/>
    <mergeCell ref="A2:A3"/>
    <mergeCell ref="B2:B3"/>
    <mergeCell ref="D2:J2"/>
    <mergeCell ref="K2:L2"/>
  </mergeCells>
  <conditionalFormatting sqref="D4:P17">
    <cfRule type="cellIs" dxfId="9" priority="1" operator="between">
      <formula>1</formula>
      <formula>1000</formula>
    </cfRule>
  </conditionalFormatting>
  <pageMargins left="0.7" right="0.7" top="0.75" bottom="0.75" header="0.3" footer="0.3"/>
  <pageSetup paperSize="9" scale="4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Q17"/>
  <sheetViews>
    <sheetView zoomScale="60" zoomScaleNormal="60" workbookViewId="0">
      <selection activeCell="C7" sqref="C7"/>
    </sheetView>
  </sheetViews>
  <sheetFormatPr baseColWidth="10" defaultRowHeight="14" x14ac:dyDescent="0.45"/>
  <cols>
    <col min="1" max="1" width="8.81640625" style="164" customWidth="1"/>
    <col min="2" max="2" width="51.54296875" style="164" customWidth="1"/>
    <col min="3" max="3" width="15.6328125" style="164" customWidth="1"/>
    <col min="4" max="12" width="10.6328125" style="164" customWidth="1"/>
    <col min="13" max="13" width="14.6328125" style="164" customWidth="1"/>
    <col min="14" max="14" width="10.6328125" style="164" customWidth="1"/>
    <col min="15" max="15" width="14.6328125" style="164" customWidth="1"/>
    <col min="16" max="16" width="10.6328125" style="164" customWidth="1"/>
    <col min="17" max="17" width="32.7265625" style="164" customWidth="1"/>
    <col min="18" max="16384" width="10.90625" style="164"/>
  </cols>
  <sheetData>
    <row r="1" spans="1:17" ht="35.1" customHeight="1" thickBot="1" x14ac:dyDescent="0.5">
      <c r="A1" s="228" t="s">
        <v>53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</row>
    <row r="2" spans="1:17" ht="17.2" customHeight="1" x14ac:dyDescent="0.45">
      <c r="A2" s="139" t="s">
        <v>6</v>
      </c>
      <c r="B2" s="141" t="s">
        <v>7</v>
      </c>
      <c r="C2" s="148" t="s">
        <v>31</v>
      </c>
      <c r="D2" s="143" t="s">
        <v>45</v>
      </c>
      <c r="E2" s="144"/>
      <c r="F2" s="144"/>
      <c r="G2" s="144"/>
      <c r="H2" s="144"/>
      <c r="I2" s="144"/>
      <c r="J2" s="145"/>
      <c r="K2" s="146" t="s">
        <v>46</v>
      </c>
      <c r="L2" s="147"/>
      <c r="M2" s="143" t="s">
        <v>8</v>
      </c>
      <c r="N2" s="145"/>
      <c r="O2" s="209" t="s">
        <v>9</v>
      </c>
      <c r="P2" s="210"/>
      <c r="Q2" s="211"/>
    </row>
    <row r="3" spans="1:17" ht="33.85" customHeight="1" thickBot="1" x14ac:dyDescent="0.5">
      <c r="A3" s="140"/>
      <c r="B3" s="142"/>
      <c r="C3" s="149"/>
      <c r="D3" s="64" t="s">
        <v>10</v>
      </c>
      <c r="E3" s="165" t="s">
        <v>11</v>
      </c>
      <c r="F3" s="165" t="s">
        <v>12</v>
      </c>
      <c r="G3" s="165" t="s">
        <v>13</v>
      </c>
      <c r="H3" s="165" t="s">
        <v>14</v>
      </c>
      <c r="I3" s="165" t="s">
        <v>15</v>
      </c>
      <c r="J3" s="166" t="s">
        <v>16</v>
      </c>
      <c r="K3" s="64" t="s">
        <v>10</v>
      </c>
      <c r="L3" s="167" t="s">
        <v>12</v>
      </c>
      <c r="M3" s="68" t="s">
        <v>17</v>
      </c>
      <c r="N3" s="69" t="s">
        <v>63</v>
      </c>
      <c r="O3" s="68" t="s">
        <v>17</v>
      </c>
      <c r="P3" s="175" t="s">
        <v>63</v>
      </c>
      <c r="Q3" s="200" t="s">
        <v>48</v>
      </c>
    </row>
    <row r="4" spans="1:17" ht="40.049999999999997" customHeight="1" x14ac:dyDescent="0.45">
      <c r="A4" s="22" t="s">
        <v>18</v>
      </c>
      <c r="B4" s="137">
        <f>'AGENDA PdP'!D6</f>
        <v>0</v>
      </c>
      <c r="C4" s="50" t="s">
        <v>32</v>
      </c>
      <c r="D4" s="23"/>
      <c r="E4" s="168"/>
      <c r="F4" s="168"/>
      <c r="G4" s="168"/>
      <c r="H4" s="168"/>
      <c r="I4" s="168"/>
      <c r="J4" s="169"/>
      <c r="K4" s="24"/>
      <c r="L4" s="170"/>
      <c r="M4" s="25"/>
      <c r="N4" s="26"/>
      <c r="O4" s="25"/>
      <c r="P4" s="77"/>
      <c r="Q4" s="171"/>
    </row>
    <row r="5" spans="1:17" ht="40.049999999999997" customHeight="1" x14ac:dyDescent="0.45">
      <c r="A5" s="28" t="s">
        <v>19</v>
      </c>
      <c r="B5" s="137">
        <f>'AGENDA PdP'!D7</f>
        <v>0</v>
      </c>
      <c r="C5" s="50" t="s">
        <v>33</v>
      </c>
      <c r="D5" s="29"/>
      <c r="E5" s="72"/>
      <c r="F5" s="72"/>
      <c r="G5" s="72"/>
      <c r="H5" s="72"/>
      <c r="I5" s="72"/>
      <c r="J5" s="73"/>
      <c r="K5" s="30"/>
      <c r="L5" s="74"/>
      <c r="M5" s="30"/>
      <c r="N5" s="31"/>
      <c r="O5" s="30"/>
      <c r="P5" s="74"/>
      <c r="Q5" s="171"/>
    </row>
    <row r="6" spans="1:17" ht="40.049999999999997" customHeight="1" x14ac:dyDescent="0.45">
      <c r="A6" s="28" t="s">
        <v>20</v>
      </c>
      <c r="B6" s="137">
        <f>'AGENDA PdP'!D8</f>
        <v>0</v>
      </c>
      <c r="C6" s="50" t="s">
        <v>34</v>
      </c>
      <c r="D6" s="27"/>
      <c r="E6" s="75"/>
      <c r="F6" s="75"/>
      <c r="G6" s="75"/>
      <c r="H6" s="75"/>
      <c r="I6" s="75"/>
      <c r="J6" s="76"/>
      <c r="K6" s="25"/>
      <c r="L6" s="77"/>
      <c r="M6" s="25"/>
      <c r="N6" s="26"/>
      <c r="O6" s="25"/>
      <c r="P6" s="77"/>
      <c r="Q6" s="171"/>
    </row>
    <row r="7" spans="1:17" ht="40.049999999999997" customHeight="1" x14ac:dyDescent="0.45">
      <c r="A7" s="28" t="s">
        <v>21</v>
      </c>
      <c r="B7" s="137" t="str">
        <f>'AGENDA PdP'!D9</f>
        <v>RDV1</v>
      </c>
      <c r="C7" s="50" t="s">
        <v>67</v>
      </c>
      <c r="D7" s="27">
        <v>1</v>
      </c>
      <c r="E7" s="75">
        <v>1</v>
      </c>
      <c r="F7" s="75"/>
      <c r="G7" s="75"/>
      <c r="H7" s="75"/>
      <c r="I7" s="75"/>
      <c r="J7" s="76"/>
      <c r="K7" s="25">
        <v>1</v>
      </c>
      <c r="L7" s="77"/>
      <c r="M7" s="25"/>
      <c r="N7" s="26"/>
      <c r="O7" s="25"/>
      <c r="P7" s="77"/>
      <c r="Q7" s="171"/>
    </row>
    <row r="8" spans="1:17" ht="40.049999999999997" customHeight="1" x14ac:dyDescent="0.45">
      <c r="A8" s="28" t="s">
        <v>22</v>
      </c>
      <c r="B8" s="137">
        <f>'AGENDA PdP'!D10</f>
        <v>0</v>
      </c>
      <c r="C8" s="50" t="s">
        <v>36</v>
      </c>
      <c r="D8" s="27"/>
      <c r="E8" s="75"/>
      <c r="F8" s="75"/>
      <c r="G8" s="75"/>
      <c r="H8" s="75"/>
      <c r="I8" s="75"/>
      <c r="J8" s="76"/>
      <c r="K8" s="25"/>
      <c r="L8" s="77"/>
      <c r="M8" s="25"/>
      <c r="N8" s="26"/>
      <c r="O8" s="25"/>
      <c r="P8" s="77"/>
      <c r="Q8" s="171"/>
    </row>
    <row r="9" spans="1:17" ht="40.049999999999997" customHeight="1" x14ac:dyDescent="0.45">
      <c r="A9" s="28" t="s">
        <v>23</v>
      </c>
      <c r="B9" s="137">
        <f>'AGENDA PdP'!D11</f>
        <v>0</v>
      </c>
      <c r="C9" s="50" t="s">
        <v>37</v>
      </c>
      <c r="D9" s="27"/>
      <c r="E9" s="75"/>
      <c r="F9" s="75"/>
      <c r="G9" s="75"/>
      <c r="H9" s="75"/>
      <c r="I9" s="75"/>
      <c r="J9" s="76"/>
      <c r="K9" s="25"/>
      <c r="L9" s="77"/>
      <c r="M9" s="25"/>
      <c r="N9" s="26"/>
      <c r="O9" s="25"/>
      <c r="P9" s="77"/>
      <c r="Q9" s="171"/>
    </row>
    <row r="10" spans="1:17" ht="40.049999999999997" customHeight="1" thickBot="1" x14ac:dyDescent="0.5">
      <c r="A10" s="28" t="s">
        <v>24</v>
      </c>
      <c r="B10" s="137">
        <f>'AGENDA PdP'!D12</f>
        <v>0</v>
      </c>
      <c r="C10" s="51" t="s">
        <v>38</v>
      </c>
      <c r="D10" s="27"/>
      <c r="E10" s="75"/>
      <c r="F10" s="75"/>
      <c r="G10" s="75"/>
      <c r="H10" s="75"/>
      <c r="I10" s="75"/>
      <c r="J10" s="76"/>
      <c r="K10" s="25"/>
      <c r="L10" s="77"/>
      <c r="M10" s="25"/>
      <c r="N10" s="26"/>
      <c r="O10" s="25"/>
      <c r="P10" s="77"/>
      <c r="Q10" s="171"/>
    </row>
    <row r="11" spans="1:17" ht="40.049999999999997" customHeight="1" x14ac:dyDescent="0.45">
      <c r="A11" s="32"/>
      <c r="B11" s="33"/>
      <c r="C11" s="34"/>
      <c r="D11" s="35"/>
      <c r="E11" s="78"/>
      <c r="F11" s="78"/>
      <c r="G11" s="78"/>
      <c r="H11" s="78"/>
      <c r="I11" s="78"/>
      <c r="J11" s="79"/>
      <c r="K11" s="36"/>
      <c r="L11" s="80"/>
      <c r="M11" s="35"/>
      <c r="N11" s="37"/>
      <c r="O11" s="36"/>
      <c r="P11" s="80"/>
      <c r="Q11" s="172"/>
    </row>
    <row r="12" spans="1:17" ht="39.799999999999997" customHeight="1" x14ac:dyDescent="0.45">
      <c r="A12" s="28" t="s">
        <v>25</v>
      </c>
      <c r="B12" s="138">
        <f>'AGENDA PdP'!D14</f>
        <v>0</v>
      </c>
      <c r="C12" s="39" t="s">
        <v>39</v>
      </c>
      <c r="D12" s="25"/>
      <c r="E12" s="75"/>
      <c r="F12" s="75"/>
      <c r="G12" s="75"/>
      <c r="H12" s="75"/>
      <c r="I12" s="75"/>
      <c r="J12" s="76"/>
      <c r="K12" s="25"/>
      <c r="L12" s="77"/>
      <c r="M12" s="25"/>
      <c r="N12" s="26"/>
      <c r="O12" s="25"/>
      <c r="P12" s="77"/>
      <c r="Q12" s="171"/>
    </row>
    <row r="13" spans="1:17" ht="40.049999999999997" customHeight="1" x14ac:dyDescent="0.45">
      <c r="A13" s="28" t="s">
        <v>26</v>
      </c>
      <c r="B13" s="138">
        <f>'AGENDA PdP'!D15</f>
        <v>0</v>
      </c>
      <c r="C13" s="39" t="s">
        <v>40</v>
      </c>
      <c r="D13" s="25"/>
      <c r="E13" s="75"/>
      <c r="F13" s="75"/>
      <c r="G13" s="75"/>
      <c r="H13" s="75"/>
      <c r="I13" s="75"/>
      <c r="J13" s="76"/>
      <c r="K13" s="25"/>
      <c r="L13" s="77"/>
      <c r="M13" s="25"/>
      <c r="N13" s="26"/>
      <c r="O13" s="25"/>
      <c r="P13" s="77"/>
      <c r="Q13" s="171"/>
    </row>
    <row r="14" spans="1:17" ht="40.049999999999997" customHeight="1" x14ac:dyDescent="0.45">
      <c r="A14" s="28" t="s">
        <v>27</v>
      </c>
      <c r="B14" s="138">
        <f>'AGENDA PdP'!D16</f>
        <v>0</v>
      </c>
      <c r="C14" s="39" t="s">
        <v>41</v>
      </c>
      <c r="D14" s="25"/>
      <c r="E14" s="75"/>
      <c r="F14" s="75"/>
      <c r="G14" s="75"/>
      <c r="H14" s="75"/>
      <c r="I14" s="75"/>
      <c r="J14" s="76"/>
      <c r="K14" s="25"/>
      <c r="L14" s="77"/>
      <c r="M14" s="25"/>
      <c r="N14" s="26"/>
      <c r="O14" s="25"/>
      <c r="P14" s="77"/>
      <c r="Q14" s="171"/>
    </row>
    <row r="15" spans="1:17" ht="40.049999999999997" customHeight="1" x14ac:dyDescent="0.45">
      <c r="A15" s="28" t="s">
        <v>28</v>
      </c>
      <c r="B15" s="138">
        <f>'AGENDA PdP'!D17</f>
        <v>0</v>
      </c>
      <c r="C15" s="39" t="s">
        <v>42</v>
      </c>
      <c r="D15" s="25"/>
      <c r="E15" s="75"/>
      <c r="F15" s="75"/>
      <c r="G15" s="75"/>
      <c r="H15" s="75"/>
      <c r="I15" s="75"/>
      <c r="J15" s="76"/>
      <c r="K15" s="25"/>
      <c r="L15" s="77"/>
      <c r="M15" s="25"/>
      <c r="N15" s="26"/>
      <c r="O15" s="25"/>
      <c r="P15" s="77"/>
      <c r="Q15" s="171"/>
    </row>
    <row r="16" spans="1:17" ht="40.049999999999997" customHeight="1" x14ac:dyDescent="0.45">
      <c r="A16" s="28" t="s">
        <v>29</v>
      </c>
      <c r="B16" s="138">
        <f>'AGENDA PdP'!D18</f>
        <v>0</v>
      </c>
      <c r="C16" s="39" t="s">
        <v>43</v>
      </c>
      <c r="D16" s="25"/>
      <c r="E16" s="75"/>
      <c r="F16" s="75"/>
      <c r="G16" s="75"/>
      <c r="H16" s="75"/>
      <c r="I16" s="75"/>
      <c r="J16" s="76"/>
      <c r="K16" s="25"/>
      <c r="L16" s="77"/>
      <c r="M16" s="25"/>
      <c r="N16" s="26"/>
      <c r="O16" s="25"/>
      <c r="P16" s="77"/>
      <c r="Q16" s="171"/>
    </row>
    <row r="17" spans="1:17" ht="40.049999999999997" customHeight="1" thickBot="1" x14ac:dyDescent="0.5">
      <c r="A17" s="28" t="s">
        <v>30</v>
      </c>
      <c r="B17" s="138">
        <f>'AGENDA PdP'!D19</f>
        <v>0</v>
      </c>
      <c r="C17" s="39" t="s">
        <v>44</v>
      </c>
      <c r="D17" s="40"/>
      <c r="E17" s="81"/>
      <c r="F17" s="81"/>
      <c r="G17" s="81"/>
      <c r="H17" s="81"/>
      <c r="I17" s="81"/>
      <c r="J17" s="82"/>
      <c r="K17" s="40"/>
      <c r="L17" s="83"/>
      <c r="M17" s="40"/>
      <c r="N17" s="41"/>
      <c r="O17" s="40"/>
      <c r="P17" s="83"/>
      <c r="Q17" s="173"/>
    </row>
  </sheetData>
  <mergeCells count="8">
    <mergeCell ref="A1:Q1"/>
    <mergeCell ref="A2:A3"/>
    <mergeCell ref="B2:B3"/>
    <mergeCell ref="C2:C3"/>
    <mergeCell ref="D2:J2"/>
    <mergeCell ref="K2:L2"/>
    <mergeCell ref="M2:N2"/>
    <mergeCell ref="O2:Q2"/>
  </mergeCells>
  <conditionalFormatting sqref="D4:P17">
    <cfRule type="cellIs" dxfId="8" priority="1" operator="between">
      <formula>1</formula>
      <formula>1000</formula>
    </cfRule>
  </conditionalFormatting>
  <pageMargins left="0.7" right="0.7" top="0.75" bottom="0.75" header="0.3" footer="0.3"/>
  <pageSetup paperSize="9" scale="4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Q17"/>
  <sheetViews>
    <sheetView zoomScale="60" zoomScaleNormal="60" workbookViewId="0">
      <selection activeCell="C10" sqref="C10"/>
    </sheetView>
  </sheetViews>
  <sheetFormatPr baseColWidth="10" defaultRowHeight="14" x14ac:dyDescent="0.45"/>
  <cols>
    <col min="1" max="1" width="8.81640625" style="164" customWidth="1"/>
    <col min="2" max="2" width="41.1796875" style="164" customWidth="1"/>
    <col min="3" max="3" width="17.7265625" style="164" customWidth="1"/>
    <col min="4" max="12" width="10.6328125" style="164" customWidth="1"/>
    <col min="13" max="13" width="14.6328125" style="164" customWidth="1"/>
    <col min="14" max="14" width="10.6328125" style="164" customWidth="1"/>
    <col min="15" max="15" width="14.6328125" style="164" customWidth="1"/>
    <col min="16" max="16" width="10.6328125" style="164" customWidth="1"/>
    <col min="17" max="17" width="32.7265625" style="164" customWidth="1"/>
    <col min="18" max="16384" width="10.90625" style="164"/>
  </cols>
  <sheetData>
    <row r="1" spans="1:17" ht="35.1" customHeight="1" thickBot="1" x14ac:dyDescent="0.5">
      <c r="A1" s="227" t="s">
        <v>54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</row>
    <row r="2" spans="1:17" ht="17.2" customHeight="1" x14ac:dyDescent="0.45">
      <c r="A2" s="139" t="s">
        <v>6</v>
      </c>
      <c r="B2" s="150" t="s">
        <v>7</v>
      </c>
      <c r="C2" s="148" t="s">
        <v>31</v>
      </c>
      <c r="D2" s="143" t="s">
        <v>45</v>
      </c>
      <c r="E2" s="144"/>
      <c r="F2" s="144"/>
      <c r="G2" s="144"/>
      <c r="H2" s="144"/>
      <c r="I2" s="144"/>
      <c r="J2" s="145"/>
      <c r="K2" s="179" t="s">
        <v>46</v>
      </c>
      <c r="L2" s="180"/>
      <c r="M2" s="143" t="s">
        <v>8</v>
      </c>
      <c r="N2" s="174"/>
      <c r="O2" s="143" t="s">
        <v>9</v>
      </c>
      <c r="P2" s="144"/>
      <c r="Q2" s="145"/>
    </row>
    <row r="3" spans="1:17" ht="27.95" customHeight="1" thickBot="1" x14ac:dyDescent="0.5">
      <c r="A3" s="140"/>
      <c r="B3" s="151"/>
      <c r="C3" s="152"/>
      <c r="D3" s="64" t="s">
        <v>10</v>
      </c>
      <c r="E3" s="165" t="s">
        <v>11</v>
      </c>
      <c r="F3" s="165" t="s">
        <v>12</v>
      </c>
      <c r="G3" s="165" t="s">
        <v>13</v>
      </c>
      <c r="H3" s="165" t="s">
        <v>14</v>
      </c>
      <c r="I3" s="165" t="s">
        <v>15</v>
      </c>
      <c r="J3" s="166" t="s">
        <v>16</v>
      </c>
      <c r="K3" s="64" t="s">
        <v>10</v>
      </c>
      <c r="L3" s="167" t="s">
        <v>12</v>
      </c>
      <c r="M3" s="68" t="s">
        <v>17</v>
      </c>
      <c r="N3" s="175" t="s">
        <v>63</v>
      </c>
      <c r="O3" s="177" t="s">
        <v>17</v>
      </c>
      <c r="P3" s="117" t="s">
        <v>63</v>
      </c>
      <c r="Q3" s="178" t="s">
        <v>48</v>
      </c>
    </row>
    <row r="4" spans="1:17" ht="40.049999999999997" customHeight="1" x14ac:dyDescent="0.45">
      <c r="A4" s="22" t="s">
        <v>18</v>
      </c>
      <c r="B4" s="48">
        <f>'AGENDA PdP'!E6</f>
        <v>0</v>
      </c>
      <c r="C4" s="49" t="s">
        <v>32</v>
      </c>
      <c r="D4" s="104"/>
      <c r="E4" s="181"/>
      <c r="F4" s="181"/>
      <c r="G4" s="181"/>
      <c r="H4" s="181"/>
      <c r="I4" s="181"/>
      <c r="J4" s="182"/>
      <c r="K4" s="105"/>
      <c r="L4" s="183"/>
      <c r="M4" s="106"/>
      <c r="N4" s="107"/>
      <c r="O4" s="105"/>
      <c r="P4" s="182"/>
      <c r="Q4" s="176"/>
    </row>
    <row r="5" spans="1:17" ht="40.049999999999997" customHeight="1" x14ac:dyDescent="0.45">
      <c r="A5" s="28" t="s">
        <v>19</v>
      </c>
      <c r="B5" s="48">
        <f>'AGENDA PdP'!E7</f>
        <v>0</v>
      </c>
      <c r="C5" s="50" t="s">
        <v>33</v>
      </c>
      <c r="D5" s="108"/>
      <c r="E5" s="109"/>
      <c r="F5" s="109"/>
      <c r="G5" s="109"/>
      <c r="H5" s="109"/>
      <c r="I5" s="109"/>
      <c r="J5" s="110"/>
      <c r="K5" s="106"/>
      <c r="L5" s="111"/>
      <c r="M5" s="106"/>
      <c r="N5" s="107"/>
      <c r="O5" s="106"/>
      <c r="P5" s="110"/>
      <c r="Q5" s="171"/>
    </row>
    <row r="6" spans="1:17" ht="40.049999999999997" customHeight="1" x14ac:dyDescent="0.45">
      <c r="A6" s="28" t="s">
        <v>20</v>
      </c>
      <c r="B6" s="48">
        <f>'AGENDA PdP'!E8</f>
        <v>0</v>
      </c>
      <c r="C6" s="50" t="s">
        <v>34</v>
      </c>
      <c r="D6" s="108"/>
      <c r="E6" s="109"/>
      <c r="F6" s="109"/>
      <c r="G6" s="109"/>
      <c r="H6" s="109"/>
      <c r="I6" s="109"/>
      <c r="J6" s="110"/>
      <c r="K6" s="106"/>
      <c r="L6" s="111"/>
      <c r="M6" s="106"/>
      <c r="N6" s="107"/>
      <c r="O6" s="106"/>
      <c r="P6" s="110"/>
      <c r="Q6" s="171"/>
    </row>
    <row r="7" spans="1:17" ht="40.049999999999997" customHeight="1" x14ac:dyDescent="0.45">
      <c r="A7" s="28" t="s">
        <v>21</v>
      </c>
      <c r="B7" s="48">
        <f>'AGENDA PdP'!E9</f>
        <v>0</v>
      </c>
      <c r="C7" s="50" t="s">
        <v>35</v>
      </c>
      <c r="D7" s="108"/>
      <c r="E7" s="109"/>
      <c r="F7" s="109"/>
      <c r="G7" s="109"/>
      <c r="H7" s="109"/>
      <c r="I7" s="109"/>
      <c r="J7" s="110"/>
      <c r="K7" s="106"/>
      <c r="L7" s="111"/>
      <c r="M7" s="106"/>
      <c r="N7" s="107"/>
      <c r="O7" s="106"/>
      <c r="P7" s="110"/>
      <c r="Q7" s="171"/>
    </row>
    <row r="8" spans="1:17" ht="40.049999999999997" customHeight="1" x14ac:dyDescent="0.45">
      <c r="A8" s="28" t="s">
        <v>22</v>
      </c>
      <c r="B8" s="48">
        <f>'AGENDA PdP'!E10</f>
        <v>0</v>
      </c>
      <c r="C8" s="50" t="s">
        <v>36</v>
      </c>
      <c r="D8" s="108"/>
      <c r="E8" s="109"/>
      <c r="F8" s="109"/>
      <c r="G8" s="109"/>
      <c r="H8" s="109"/>
      <c r="I8" s="109"/>
      <c r="J8" s="110"/>
      <c r="K8" s="106"/>
      <c r="L8" s="111"/>
      <c r="M8" s="106"/>
      <c r="N8" s="107"/>
      <c r="O8" s="106"/>
      <c r="P8" s="110"/>
      <c r="Q8" s="171"/>
    </row>
    <row r="9" spans="1:17" ht="40.049999999999997" customHeight="1" x14ac:dyDescent="0.45">
      <c r="A9" s="28" t="s">
        <v>23</v>
      </c>
      <c r="B9" s="48">
        <f>'AGENDA PdP'!E11</f>
        <v>0</v>
      </c>
      <c r="C9" s="50" t="s">
        <v>37</v>
      </c>
      <c r="D9" s="108"/>
      <c r="E9" s="109"/>
      <c r="F9" s="109"/>
      <c r="G9" s="109"/>
      <c r="H9" s="109"/>
      <c r="I9" s="109"/>
      <c r="J9" s="110"/>
      <c r="K9" s="106"/>
      <c r="L9" s="111"/>
      <c r="M9" s="106"/>
      <c r="N9" s="107"/>
      <c r="O9" s="106"/>
      <c r="P9" s="110"/>
      <c r="Q9" s="171"/>
    </row>
    <row r="10" spans="1:17" ht="40.049999999999997" customHeight="1" thickBot="1" x14ac:dyDescent="0.5">
      <c r="A10" s="28" t="s">
        <v>24</v>
      </c>
      <c r="B10" s="48" t="str">
        <f>'AGENDA PdP'!E12</f>
        <v>RDV3</v>
      </c>
      <c r="C10" s="51" t="s">
        <v>75</v>
      </c>
      <c r="D10" s="108"/>
      <c r="E10" s="109">
        <v>1</v>
      </c>
      <c r="F10" s="109"/>
      <c r="G10" s="109"/>
      <c r="H10" s="109"/>
      <c r="I10" s="109">
        <v>1</v>
      </c>
      <c r="J10" s="110"/>
      <c r="K10" s="106">
        <v>1</v>
      </c>
      <c r="L10" s="111"/>
      <c r="M10" s="106">
        <v>1</v>
      </c>
      <c r="N10" s="107"/>
      <c r="O10" s="106"/>
      <c r="P10" s="110"/>
      <c r="Q10" s="171"/>
    </row>
    <row r="11" spans="1:17" ht="40.049999999999997" customHeight="1" x14ac:dyDescent="0.45">
      <c r="A11" s="32"/>
      <c r="B11" s="33">
        <f>'AGENDA PdP'!C13</f>
        <v>0</v>
      </c>
      <c r="C11" s="34"/>
      <c r="D11" s="84"/>
      <c r="E11" s="86"/>
      <c r="F11" s="86"/>
      <c r="G11" s="86"/>
      <c r="H11" s="86"/>
      <c r="I11" s="86"/>
      <c r="J11" s="87"/>
      <c r="K11" s="84"/>
      <c r="L11" s="88"/>
      <c r="M11" s="84"/>
      <c r="N11" s="85"/>
      <c r="O11" s="84"/>
      <c r="P11" s="87"/>
      <c r="Q11" s="172"/>
    </row>
    <row r="12" spans="1:17" ht="40.049999999999997" customHeight="1" x14ac:dyDescent="0.45">
      <c r="A12" s="28" t="s">
        <v>25</v>
      </c>
      <c r="B12" s="38">
        <f>'AGENDA PdP'!E14</f>
        <v>0</v>
      </c>
      <c r="C12" s="39" t="s">
        <v>39</v>
      </c>
      <c r="D12" s="106"/>
      <c r="E12" s="109"/>
      <c r="F12" s="109"/>
      <c r="G12" s="109"/>
      <c r="H12" s="109"/>
      <c r="I12" s="109"/>
      <c r="J12" s="110"/>
      <c r="K12" s="106"/>
      <c r="L12" s="111"/>
      <c r="M12" s="106"/>
      <c r="N12" s="107"/>
      <c r="O12" s="106"/>
      <c r="P12" s="110"/>
      <c r="Q12" s="171"/>
    </row>
    <row r="13" spans="1:17" ht="40.049999999999997" customHeight="1" x14ac:dyDescent="0.45">
      <c r="A13" s="28" t="s">
        <v>26</v>
      </c>
      <c r="B13" s="38">
        <f>'AGENDA PdP'!E15</f>
        <v>0</v>
      </c>
      <c r="C13" s="39" t="s">
        <v>40</v>
      </c>
      <c r="D13" s="106"/>
      <c r="E13" s="109"/>
      <c r="F13" s="109"/>
      <c r="G13" s="109"/>
      <c r="H13" s="109"/>
      <c r="I13" s="109"/>
      <c r="J13" s="110"/>
      <c r="K13" s="106"/>
      <c r="L13" s="111"/>
      <c r="M13" s="106"/>
      <c r="N13" s="107"/>
      <c r="O13" s="106"/>
      <c r="P13" s="110"/>
      <c r="Q13" s="171"/>
    </row>
    <row r="14" spans="1:17" ht="40.049999999999997" customHeight="1" x14ac:dyDescent="0.45">
      <c r="A14" s="28" t="s">
        <v>27</v>
      </c>
      <c r="B14" s="38">
        <f>'AGENDA PdP'!E16</f>
        <v>0</v>
      </c>
      <c r="C14" s="39" t="s">
        <v>41</v>
      </c>
      <c r="D14" s="106"/>
      <c r="E14" s="109"/>
      <c r="F14" s="109"/>
      <c r="G14" s="109"/>
      <c r="H14" s="109"/>
      <c r="I14" s="109"/>
      <c r="J14" s="110"/>
      <c r="K14" s="106"/>
      <c r="L14" s="111"/>
      <c r="M14" s="106"/>
      <c r="N14" s="107"/>
      <c r="O14" s="106"/>
      <c r="P14" s="110"/>
      <c r="Q14" s="171"/>
    </row>
    <row r="15" spans="1:17" ht="40.049999999999997" customHeight="1" x14ac:dyDescent="0.45">
      <c r="A15" s="28" t="s">
        <v>28</v>
      </c>
      <c r="B15" s="38">
        <f>'AGENDA PdP'!E17</f>
        <v>0</v>
      </c>
      <c r="C15" s="39" t="s">
        <v>42</v>
      </c>
      <c r="D15" s="106"/>
      <c r="E15" s="109"/>
      <c r="F15" s="109"/>
      <c r="G15" s="109"/>
      <c r="H15" s="109"/>
      <c r="I15" s="109"/>
      <c r="J15" s="110"/>
      <c r="K15" s="106"/>
      <c r="L15" s="111"/>
      <c r="M15" s="106"/>
      <c r="N15" s="107"/>
      <c r="O15" s="106"/>
      <c r="P15" s="110"/>
      <c r="Q15" s="171"/>
    </row>
    <row r="16" spans="1:17" ht="40.049999999999997" customHeight="1" x14ac:dyDescent="0.45">
      <c r="A16" s="28" t="s">
        <v>29</v>
      </c>
      <c r="B16" s="38">
        <f>'AGENDA PdP'!E18</f>
        <v>0</v>
      </c>
      <c r="C16" s="39" t="s">
        <v>43</v>
      </c>
      <c r="D16" s="106"/>
      <c r="E16" s="109"/>
      <c r="F16" s="109"/>
      <c r="G16" s="109"/>
      <c r="H16" s="109"/>
      <c r="I16" s="109"/>
      <c r="J16" s="110"/>
      <c r="K16" s="106"/>
      <c r="L16" s="111"/>
      <c r="M16" s="106"/>
      <c r="N16" s="107"/>
      <c r="O16" s="106"/>
      <c r="P16" s="110"/>
      <c r="Q16" s="171"/>
    </row>
    <row r="17" spans="1:17" ht="40.049999999999997" customHeight="1" thickBot="1" x14ac:dyDescent="0.5">
      <c r="A17" s="28" t="s">
        <v>30</v>
      </c>
      <c r="B17" s="38">
        <f>'AGENDA PdP'!E19</f>
        <v>0</v>
      </c>
      <c r="C17" s="39" t="s">
        <v>44</v>
      </c>
      <c r="D17" s="112"/>
      <c r="E17" s="113"/>
      <c r="F17" s="113"/>
      <c r="G17" s="113"/>
      <c r="H17" s="113"/>
      <c r="I17" s="113"/>
      <c r="J17" s="114"/>
      <c r="K17" s="112"/>
      <c r="L17" s="115"/>
      <c r="M17" s="112"/>
      <c r="N17" s="116"/>
      <c r="O17" s="112"/>
      <c r="P17" s="114"/>
      <c r="Q17" s="173"/>
    </row>
  </sheetData>
  <mergeCells count="8">
    <mergeCell ref="M2:N2"/>
    <mergeCell ref="A2:A3"/>
    <mergeCell ref="B2:B3"/>
    <mergeCell ref="C2:C3"/>
    <mergeCell ref="D2:J2"/>
    <mergeCell ref="K2:L2"/>
    <mergeCell ref="O2:Q2"/>
    <mergeCell ref="A1:Q1"/>
  </mergeCells>
  <conditionalFormatting sqref="D4:P17">
    <cfRule type="cellIs" dxfId="7" priority="1" operator="between">
      <formula>1</formula>
      <formula>1000</formula>
    </cfRule>
  </conditionalFormatting>
  <pageMargins left="0.7" right="0.7" top="0.75" bottom="0.75" header="0.3" footer="0.3"/>
  <pageSetup paperSize="9" orientation="portrait" verticalDpi="598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7"/>
  <sheetViews>
    <sheetView zoomScale="60" zoomScaleNormal="60" workbookViewId="0">
      <selection activeCell="B12" sqref="B12"/>
    </sheetView>
  </sheetViews>
  <sheetFormatPr baseColWidth="10" defaultRowHeight="14" x14ac:dyDescent="0.45"/>
  <cols>
    <col min="1" max="1" width="8.81640625" style="164" customWidth="1"/>
    <col min="2" max="2" width="41.1796875" style="164" customWidth="1"/>
    <col min="3" max="3" width="17.7265625" style="164" customWidth="1"/>
    <col min="4" max="12" width="10.6328125" style="164" customWidth="1"/>
    <col min="13" max="13" width="14.6328125" style="164" customWidth="1"/>
    <col min="14" max="14" width="10.6328125" style="164" customWidth="1"/>
    <col min="15" max="15" width="14.6328125" style="164" customWidth="1"/>
    <col min="16" max="16" width="10.6328125" style="164" customWidth="1"/>
    <col min="17" max="17" width="32.7265625" style="164" customWidth="1"/>
    <col min="18" max="16384" width="10.90625" style="164"/>
  </cols>
  <sheetData>
    <row r="1" spans="1:17" ht="35.1" customHeight="1" thickBot="1" x14ac:dyDescent="0.5">
      <c r="A1" s="228" t="s">
        <v>58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</row>
    <row r="2" spans="1:17" ht="17.2" customHeight="1" x14ac:dyDescent="0.45">
      <c r="A2" s="139" t="s">
        <v>6</v>
      </c>
      <c r="B2" s="150" t="s">
        <v>7</v>
      </c>
      <c r="C2" s="148" t="s">
        <v>31</v>
      </c>
      <c r="D2" s="143" t="s">
        <v>45</v>
      </c>
      <c r="E2" s="144"/>
      <c r="F2" s="144"/>
      <c r="G2" s="144"/>
      <c r="H2" s="144"/>
      <c r="I2" s="144"/>
      <c r="J2" s="145"/>
      <c r="K2" s="179" t="s">
        <v>46</v>
      </c>
      <c r="L2" s="180"/>
      <c r="M2" s="143" t="s">
        <v>8</v>
      </c>
      <c r="N2" s="174"/>
      <c r="O2" s="143" t="s">
        <v>9</v>
      </c>
      <c r="P2" s="144"/>
      <c r="Q2" s="145"/>
    </row>
    <row r="3" spans="1:17" ht="27.95" customHeight="1" thickBot="1" x14ac:dyDescent="0.5">
      <c r="A3" s="140"/>
      <c r="B3" s="151"/>
      <c r="C3" s="152"/>
      <c r="D3" s="64" t="s">
        <v>10</v>
      </c>
      <c r="E3" s="165" t="s">
        <v>11</v>
      </c>
      <c r="F3" s="165" t="s">
        <v>12</v>
      </c>
      <c r="G3" s="165" t="s">
        <v>13</v>
      </c>
      <c r="H3" s="165" t="s">
        <v>14</v>
      </c>
      <c r="I3" s="165" t="s">
        <v>15</v>
      </c>
      <c r="J3" s="166" t="s">
        <v>16</v>
      </c>
      <c r="K3" s="64" t="s">
        <v>10</v>
      </c>
      <c r="L3" s="167" t="s">
        <v>12</v>
      </c>
      <c r="M3" s="68" t="s">
        <v>17</v>
      </c>
      <c r="N3" s="175" t="s">
        <v>63</v>
      </c>
      <c r="O3" s="177" t="s">
        <v>17</v>
      </c>
      <c r="P3" s="117" t="s">
        <v>63</v>
      </c>
      <c r="Q3" s="178" t="s">
        <v>48</v>
      </c>
    </row>
    <row r="4" spans="1:17" ht="40.049999999999997" customHeight="1" x14ac:dyDescent="0.45">
      <c r="A4" s="22" t="s">
        <v>18</v>
      </c>
      <c r="B4" s="48">
        <f>'AGENDA PdP'!F6</f>
        <v>0</v>
      </c>
      <c r="C4" s="49" t="s">
        <v>32</v>
      </c>
      <c r="D4" s="104"/>
      <c r="E4" s="181"/>
      <c r="F4" s="181"/>
      <c r="G4" s="181"/>
      <c r="H4" s="181"/>
      <c r="I4" s="181"/>
      <c r="J4" s="182"/>
      <c r="K4" s="105"/>
      <c r="L4" s="183"/>
      <c r="M4" s="106"/>
      <c r="N4" s="107"/>
      <c r="O4" s="105"/>
      <c r="P4" s="182"/>
      <c r="Q4" s="176"/>
    </row>
    <row r="5" spans="1:17" ht="40.049999999999997" customHeight="1" x14ac:dyDescent="0.45">
      <c r="A5" s="28" t="s">
        <v>19</v>
      </c>
      <c r="B5" s="48">
        <f>'AGENDA PdP'!F7</f>
        <v>0</v>
      </c>
      <c r="C5" s="50" t="s">
        <v>33</v>
      </c>
      <c r="D5" s="108"/>
      <c r="E5" s="109"/>
      <c r="F5" s="109"/>
      <c r="G5" s="109"/>
      <c r="H5" s="109"/>
      <c r="I5" s="109"/>
      <c r="J5" s="110"/>
      <c r="K5" s="106"/>
      <c r="L5" s="111"/>
      <c r="M5" s="106"/>
      <c r="N5" s="107"/>
      <c r="O5" s="106"/>
      <c r="P5" s="110"/>
      <c r="Q5" s="171"/>
    </row>
    <row r="6" spans="1:17" ht="40.049999999999997" customHeight="1" x14ac:dyDescent="0.45">
      <c r="A6" s="28" t="s">
        <v>20</v>
      </c>
      <c r="B6" s="48">
        <f>'AGENDA PdP'!F8</f>
        <v>0</v>
      </c>
      <c r="C6" s="50" t="s">
        <v>34</v>
      </c>
      <c r="D6" s="108"/>
      <c r="E6" s="109"/>
      <c r="F6" s="109"/>
      <c r="G6" s="109"/>
      <c r="H6" s="109"/>
      <c r="I6" s="109"/>
      <c r="J6" s="110"/>
      <c r="K6" s="106"/>
      <c r="L6" s="111"/>
      <c r="M6" s="106"/>
      <c r="N6" s="107"/>
      <c r="O6" s="106"/>
      <c r="P6" s="110"/>
      <c r="Q6" s="171"/>
    </row>
    <row r="7" spans="1:17" ht="40.049999999999997" customHeight="1" x14ac:dyDescent="0.45">
      <c r="A7" s="28" t="s">
        <v>21</v>
      </c>
      <c r="B7" s="48">
        <f>'AGENDA PdP'!F9</f>
        <v>0</v>
      </c>
      <c r="C7" s="50" t="s">
        <v>35</v>
      </c>
      <c r="D7" s="108"/>
      <c r="E7" s="109"/>
      <c r="F7" s="109"/>
      <c r="G7" s="109"/>
      <c r="H7" s="109"/>
      <c r="I7" s="109"/>
      <c r="J7" s="110"/>
      <c r="K7" s="106"/>
      <c r="L7" s="111"/>
      <c r="M7" s="106"/>
      <c r="N7" s="107"/>
      <c r="O7" s="106"/>
      <c r="P7" s="110"/>
      <c r="Q7" s="171"/>
    </row>
    <row r="8" spans="1:17" ht="40.049999999999997" customHeight="1" x14ac:dyDescent="0.45">
      <c r="A8" s="28" t="s">
        <v>22</v>
      </c>
      <c r="B8" s="48">
        <f>'AGENDA PdP'!F10</f>
        <v>0</v>
      </c>
      <c r="C8" s="50" t="s">
        <v>36</v>
      </c>
      <c r="D8" s="108"/>
      <c r="E8" s="109"/>
      <c r="F8" s="109"/>
      <c r="G8" s="109"/>
      <c r="H8" s="109"/>
      <c r="I8" s="109"/>
      <c r="J8" s="110"/>
      <c r="K8" s="106"/>
      <c r="L8" s="111"/>
      <c r="M8" s="106"/>
      <c r="N8" s="107"/>
      <c r="O8" s="106"/>
      <c r="P8" s="110"/>
      <c r="Q8" s="171"/>
    </row>
    <row r="9" spans="1:17" ht="40.049999999999997" customHeight="1" x14ac:dyDescent="0.45">
      <c r="A9" s="28" t="s">
        <v>23</v>
      </c>
      <c r="B9" s="48">
        <f>'AGENDA PdP'!F11</f>
        <v>0</v>
      </c>
      <c r="C9" s="50" t="s">
        <v>37</v>
      </c>
      <c r="D9" s="108"/>
      <c r="E9" s="109"/>
      <c r="F9" s="109"/>
      <c r="G9" s="109"/>
      <c r="H9" s="109"/>
      <c r="I9" s="109"/>
      <c r="J9" s="110"/>
      <c r="K9" s="106"/>
      <c r="L9" s="111"/>
      <c r="M9" s="106"/>
      <c r="N9" s="107"/>
      <c r="O9" s="106"/>
      <c r="P9" s="110"/>
      <c r="Q9" s="171"/>
    </row>
    <row r="10" spans="1:17" ht="40.049999999999997" customHeight="1" thickBot="1" x14ac:dyDescent="0.5">
      <c r="A10" s="28" t="s">
        <v>24</v>
      </c>
      <c r="B10" s="48">
        <f>'AGENDA PdP'!F12</f>
        <v>0</v>
      </c>
      <c r="C10" s="51" t="s">
        <v>38</v>
      </c>
      <c r="D10" s="108"/>
      <c r="E10" s="109"/>
      <c r="F10" s="109"/>
      <c r="G10" s="109"/>
      <c r="H10" s="109"/>
      <c r="I10" s="109"/>
      <c r="J10" s="110"/>
      <c r="K10" s="106"/>
      <c r="L10" s="111"/>
      <c r="M10" s="106"/>
      <c r="N10" s="107"/>
      <c r="O10" s="106"/>
      <c r="P10" s="110"/>
      <c r="Q10" s="171"/>
    </row>
    <row r="11" spans="1:17" ht="40.049999999999997" customHeight="1" x14ac:dyDescent="0.45">
      <c r="A11" s="32"/>
      <c r="B11" s="33">
        <f>'AGENDA PdP'!C13</f>
        <v>0</v>
      </c>
      <c r="C11" s="34"/>
      <c r="D11" s="84"/>
      <c r="E11" s="86"/>
      <c r="F11" s="86"/>
      <c r="G11" s="86"/>
      <c r="H11" s="86"/>
      <c r="I11" s="86"/>
      <c r="J11" s="87"/>
      <c r="K11" s="84"/>
      <c r="L11" s="88"/>
      <c r="M11" s="84"/>
      <c r="N11" s="85"/>
      <c r="O11" s="84"/>
      <c r="P11" s="87"/>
      <c r="Q11" s="172"/>
    </row>
    <row r="12" spans="1:17" ht="40.049999999999997" customHeight="1" x14ac:dyDescent="0.45">
      <c r="A12" s="28" t="s">
        <v>25</v>
      </c>
      <c r="B12" s="38">
        <f>'AGENDA PdP'!F14</f>
        <v>0</v>
      </c>
      <c r="C12" s="39" t="s">
        <v>39</v>
      </c>
      <c r="D12" s="106"/>
      <c r="E12" s="109"/>
      <c r="F12" s="109"/>
      <c r="G12" s="109"/>
      <c r="H12" s="109"/>
      <c r="I12" s="109"/>
      <c r="J12" s="110"/>
      <c r="K12" s="106"/>
      <c r="L12" s="111"/>
      <c r="M12" s="106"/>
      <c r="N12" s="107"/>
      <c r="O12" s="106"/>
      <c r="P12" s="110"/>
      <c r="Q12" s="171"/>
    </row>
    <row r="13" spans="1:17" ht="40.049999999999997" customHeight="1" x14ac:dyDescent="0.45">
      <c r="A13" s="28" t="s">
        <v>26</v>
      </c>
      <c r="B13" s="38">
        <f>'AGENDA PdP'!F15</f>
        <v>0</v>
      </c>
      <c r="C13" s="39" t="s">
        <v>40</v>
      </c>
      <c r="D13" s="106"/>
      <c r="E13" s="109"/>
      <c r="F13" s="109"/>
      <c r="G13" s="109"/>
      <c r="H13" s="109"/>
      <c r="I13" s="109"/>
      <c r="J13" s="110"/>
      <c r="K13" s="106"/>
      <c r="L13" s="111"/>
      <c r="M13" s="106"/>
      <c r="N13" s="107"/>
      <c r="O13" s="106"/>
      <c r="P13" s="110"/>
      <c r="Q13" s="171"/>
    </row>
    <row r="14" spans="1:17" ht="40.049999999999997" customHeight="1" x14ac:dyDescent="0.45">
      <c r="A14" s="28" t="s">
        <v>27</v>
      </c>
      <c r="B14" s="38">
        <f>'AGENDA PdP'!F16</f>
        <v>0</v>
      </c>
      <c r="C14" s="39" t="s">
        <v>41</v>
      </c>
      <c r="D14" s="106"/>
      <c r="E14" s="109"/>
      <c r="F14" s="109"/>
      <c r="G14" s="109"/>
      <c r="H14" s="109"/>
      <c r="I14" s="109"/>
      <c r="J14" s="110"/>
      <c r="K14" s="106"/>
      <c r="L14" s="111"/>
      <c r="M14" s="106"/>
      <c r="N14" s="107"/>
      <c r="O14" s="106"/>
      <c r="P14" s="110"/>
      <c r="Q14" s="171"/>
    </row>
    <row r="15" spans="1:17" ht="40.049999999999997" customHeight="1" x14ac:dyDescent="0.45">
      <c r="A15" s="28" t="s">
        <v>28</v>
      </c>
      <c r="B15" s="38">
        <f>'AGENDA PdP'!F17</f>
        <v>0</v>
      </c>
      <c r="C15" s="39" t="s">
        <v>42</v>
      </c>
      <c r="D15" s="106"/>
      <c r="E15" s="109"/>
      <c r="F15" s="109"/>
      <c r="G15" s="109"/>
      <c r="H15" s="109"/>
      <c r="I15" s="109"/>
      <c r="J15" s="110"/>
      <c r="K15" s="106"/>
      <c r="L15" s="111"/>
      <c r="M15" s="106"/>
      <c r="N15" s="107"/>
      <c r="O15" s="106"/>
      <c r="P15" s="110"/>
      <c r="Q15" s="171"/>
    </row>
    <row r="16" spans="1:17" ht="40.049999999999997" customHeight="1" x14ac:dyDescent="0.45">
      <c r="A16" s="28" t="s">
        <v>29</v>
      </c>
      <c r="B16" s="38">
        <f>'AGENDA PdP'!F18</f>
        <v>0</v>
      </c>
      <c r="C16" s="39" t="s">
        <v>43</v>
      </c>
      <c r="D16" s="106"/>
      <c r="E16" s="109"/>
      <c r="F16" s="109"/>
      <c r="G16" s="109"/>
      <c r="H16" s="109"/>
      <c r="I16" s="109"/>
      <c r="J16" s="110"/>
      <c r="K16" s="106"/>
      <c r="L16" s="111"/>
      <c r="M16" s="106"/>
      <c r="N16" s="107"/>
      <c r="O16" s="106"/>
      <c r="P16" s="110"/>
      <c r="Q16" s="171"/>
    </row>
    <row r="17" spans="1:17" ht="40.049999999999997" customHeight="1" thickBot="1" x14ac:dyDescent="0.5">
      <c r="A17" s="28" t="s">
        <v>30</v>
      </c>
      <c r="B17" s="38">
        <f>'AGENDA PdP'!F19</f>
        <v>0</v>
      </c>
      <c r="C17" s="39" t="s">
        <v>44</v>
      </c>
      <c r="D17" s="112"/>
      <c r="E17" s="113"/>
      <c r="F17" s="113"/>
      <c r="G17" s="113"/>
      <c r="H17" s="113"/>
      <c r="I17" s="113"/>
      <c r="J17" s="114"/>
      <c r="K17" s="112"/>
      <c r="L17" s="115"/>
      <c r="M17" s="112"/>
      <c r="N17" s="116"/>
      <c r="O17" s="112"/>
      <c r="P17" s="114"/>
      <c r="Q17" s="173"/>
    </row>
  </sheetData>
  <mergeCells count="8">
    <mergeCell ref="M2:N2"/>
    <mergeCell ref="O2:Q2"/>
    <mergeCell ref="A1:Q1"/>
    <mergeCell ref="A2:A3"/>
    <mergeCell ref="B2:B3"/>
    <mergeCell ref="C2:C3"/>
    <mergeCell ref="D2:J2"/>
    <mergeCell ref="K2:L2"/>
  </mergeCells>
  <conditionalFormatting sqref="D4:P17">
    <cfRule type="cellIs" dxfId="6" priority="1" operator="between">
      <formula>1</formula>
      <formula>1000</formula>
    </cfRule>
  </conditionalFormatting>
  <pageMargins left="0.7" right="0.7" top="0.75" bottom="0.75" header="0.3" footer="0.3"/>
  <pageSetup paperSize="9" orientation="portrait" verticalDpi="598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Q17"/>
  <sheetViews>
    <sheetView zoomScale="50" zoomScaleNormal="50" workbookViewId="0">
      <selection activeCell="P6" sqref="P6"/>
    </sheetView>
  </sheetViews>
  <sheetFormatPr baseColWidth="10" defaultRowHeight="14" x14ac:dyDescent="0.3"/>
  <cols>
    <col min="1" max="1" width="8.81640625" style="21" customWidth="1"/>
    <col min="2" max="2" width="41.1796875" style="21" customWidth="1"/>
    <col min="3" max="3" width="23.453125" style="21" customWidth="1"/>
    <col min="4" max="12" width="10.6328125" style="21" customWidth="1"/>
    <col min="13" max="13" width="14.6328125" style="21" customWidth="1"/>
    <col min="14" max="14" width="10.6328125" style="21" customWidth="1"/>
    <col min="15" max="15" width="14.6328125" style="21" customWidth="1"/>
    <col min="16" max="16" width="10.6328125" style="21" customWidth="1"/>
    <col min="17" max="17" width="32.7265625" style="164" customWidth="1"/>
    <col min="18" max="16384" width="10.90625" style="21"/>
  </cols>
  <sheetData>
    <row r="1" spans="1:17" s="164" customFormat="1" ht="35.1" customHeight="1" thickBot="1" x14ac:dyDescent="0.5">
      <c r="A1" s="227" t="s">
        <v>55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</row>
    <row r="2" spans="1:17" ht="17.2" customHeight="1" x14ac:dyDescent="0.3">
      <c r="A2" s="139" t="s">
        <v>6</v>
      </c>
      <c r="B2" s="150" t="s">
        <v>7</v>
      </c>
      <c r="C2" s="148" t="s">
        <v>31</v>
      </c>
      <c r="D2" s="143" t="s">
        <v>45</v>
      </c>
      <c r="E2" s="144"/>
      <c r="F2" s="144"/>
      <c r="G2" s="144"/>
      <c r="H2" s="144"/>
      <c r="I2" s="144"/>
      <c r="J2" s="145"/>
      <c r="K2" s="179" t="s">
        <v>46</v>
      </c>
      <c r="L2" s="180"/>
      <c r="M2" s="143" t="s">
        <v>8</v>
      </c>
      <c r="N2" s="174"/>
      <c r="O2" s="143" t="s">
        <v>9</v>
      </c>
      <c r="P2" s="144"/>
      <c r="Q2" s="145"/>
    </row>
    <row r="3" spans="1:17" ht="14.55" thickBot="1" x14ac:dyDescent="0.35">
      <c r="A3" s="140"/>
      <c r="B3" s="151"/>
      <c r="C3" s="152"/>
      <c r="D3" s="64" t="s">
        <v>10</v>
      </c>
      <c r="E3" s="65" t="s">
        <v>11</v>
      </c>
      <c r="F3" s="65" t="s">
        <v>12</v>
      </c>
      <c r="G3" s="65" t="s">
        <v>13</v>
      </c>
      <c r="H3" s="65" t="s">
        <v>14</v>
      </c>
      <c r="I3" s="65" t="s">
        <v>15</v>
      </c>
      <c r="J3" s="66" t="s">
        <v>16</v>
      </c>
      <c r="K3" s="64" t="s">
        <v>10</v>
      </c>
      <c r="L3" s="67" t="s">
        <v>12</v>
      </c>
      <c r="M3" s="68" t="s">
        <v>17</v>
      </c>
      <c r="N3" s="175" t="s">
        <v>63</v>
      </c>
      <c r="O3" s="68" t="s">
        <v>17</v>
      </c>
      <c r="P3" s="198" t="s">
        <v>63</v>
      </c>
      <c r="Q3" s="200" t="s">
        <v>48</v>
      </c>
    </row>
    <row r="4" spans="1:17" ht="40.049999999999997" customHeight="1" x14ac:dyDescent="0.3">
      <c r="A4" s="22" t="s">
        <v>18</v>
      </c>
      <c r="B4" s="48">
        <f>'AGENDA PdP'!G6</f>
        <v>0</v>
      </c>
      <c r="C4" s="49" t="s">
        <v>32</v>
      </c>
      <c r="D4" s="52"/>
      <c r="E4" s="89"/>
      <c r="F4" s="89"/>
      <c r="G4" s="89"/>
      <c r="H4" s="89"/>
      <c r="I4" s="89"/>
      <c r="J4" s="90"/>
      <c r="K4" s="53"/>
      <c r="L4" s="91"/>
      <c r="M4" s="54"/>
      <c r="N4" s="194"/>
      <c r="O4" s="54"/>
      <c r="P4" s="199"/>
      <c r="Q4" s="171"/>
    </row>
    <row r="5" spans="1:17" ht="40.049999999999997" customHeight="1" x14ac:dyDescent="0.3">
      <c r="A5" s="28" t="s">
        <v>19</v>
      </c>
      <c r="B5" s="48">
        <f>'AGENDA PdP'!G7</f>
        <v>0</v>
      </c>
      <c r="C5" s="50" t="s">
        <v>33</v>
      </c>
      <c r="D5" s="56"/>
      <c r="E5" s="92"/>
      <c r="F5" s="92"/>
      <c r="G5" s="92"/>
      <c r="H5" s="92"/>
      <c r="I5" s="92"/>
      <c r="J5" s="93"/>
      <c r="K5" s="57"/>
      <c r="L5" s="94"/>
      <c r="M5" s="57"/>
      <c r="N5" s="195"/>
      <c r="O5" s="57"/>
      <c r="P5" s="92"/>
      <c r="Q5" s="171"/>
    </row>
    <row r="6" spans="1:17" ht="40.049999999999997" customHeight="1" x14ac:dyDescent="0.3">
      <c r="A6" s="28" t="s">
        <v>20</v>
      </c>
      <c r="B6" s="48" t="str">
        <f>'AGENDA PdP'!G8</f>
        <v>RDV4</v>
      </c>
      <c r="C6" s="50" t="s">
        <v>76</v>
      </c>
      <c r="D6" s="55">
        <v>1</v>
      </c>
      <c r="E6" s="95"/>
      <c r="F6" s="95"/>
      <c r="G6" s="95"/>
      <c r="H6" s="95"/>
      <c r="I6" s="95"/>
      <c r="J6" s="96"/>
      <c r="K6" s="54"/>
      <c r="L6" s="97"/>
      <c r="M6" s="54"/>
      <c r="N6" s="194"/>
      <c r="O6" s="54"/>
      <c r="P6" s="95">
        <v>1</v>
      </c>
      <c r="Q6" s="171"/>
    </row>
    <row r="7" spans="1:17" ht="40.049999999999997" customHeight="1" x14ac:dyDescent="0.3">
      <c r="A7" s="28" t="s">
        <v>21</v>
      </c>
      <c r="B7" s="48">
        <f>'AGENDA PdP'!G9</f>
        <v>0</v>
      </c>
      <c r="C7" s="50" t="s">
        <v>35</v>
      </c>
      <c r="D7" s="55"/>
      <c r="E7" s="95"/>
      <c r="F7" s="95"/>
      <c r="G7" s="95"/>
      <c r="H7" s="95"/>
      <c r="I7" s="95"/>
      <c r="J7" s="96"/>
      <c r="K7" s="54"/>
      <c r="L7" s="97"/>
      <c r="M7" s="54"/>
      <c r="N7" s="194"/>
      <c r="O7" s="54"/>
      <c r="P7" s="95"/>
      <c r="Q7" s="171"/>
    </row>
    <row r="8" spans="1:17" ht="40.049999999999997" customHeight="1" x14ac:dyDescent="0.3">
      <c r="A8" s="28" t="s">
        <v>22</v>
      </c>
      <c r="B8" s="48">
        <f>'AGENDA PdP'!G10</f>
        <v>0</v>
      </c>
      <c r="C8" s="50" t="s">
        <v>36</v>
      </c>
      <c r="D8" s="55"/>
      <c r="E8" s="95"/>
      <c r="F8" s="95"/>
      <c r="G8" s="95"/>
      <c r="H8" s="95"/>
      <c r="I8" s="95"/>
      <c r="J8" s="96"/>
      <c r="K8" s="54"/>
      <c r="L8" s="97"/>
      <c r="M8" s="54"/>
      <c r="N8" s="194"/>
      <c r="O8" s="54"/>
      <c r="P8" s="95"/>
      <c r="Q8" s="171"/>
    </row>
    <row r="9" spans="1:17" ht="40.049999999999997" customHeight="1" x14ac:dyDescent="0.3">
      <c r="A9" s="28" t="s">
        <v>23</v>
      </c>
      <c r="B9" s="48">
        <f>'AGENDA PdP'!G11</f>
        <v>0</v>
      </c>
      <c r="C9" s="50" t="s">
        <v>37</v>
      </c>
      <c r="D9" s="55"/>
      <c r="E9" s="95"/>
      <c r="F9" s="95"/>
      <c r="G9" s="95"/>
      <c r="H9" s="95"/>
      <c r="I9" s="95"/>
      <c r="J9" s="96"/>
      <c r="K9" s="54"/>
      <c r="L9" s="97"/>
      <c r="M9" s="54"/>
      <c r="N9" s="194"/>
      <c r="O9" s="54"/>
      <c r="P9" s="95"/>
      <c r="Q9" s="171"/>
    </row>
    <row r="10" spans="1:17" ht="40.049999999999997" customHeight="1" thickBot="1" x14ac:dyDescent="0.35">
      <c r="A10" s="28" t="s">
        <v>24</v>
      </c>
      <c r="B10" s="48">
        <f>'AGENDA PdP'!G12</f>
        <v>0</v>
      </c>
      <c r="C10" s="51" t="s">
        <v>38</v>
      </c>
      <c r="D10" s="55"/>
      <c r="E10" s="95"/>
      <c r="F10" s="95"/>
      <c r="G10" s="95"/>
      <c r="H10" s="95"/>
      <c r="I10" s="95"/>
      <c r="J10" s="96"/>
      <c r="K10" s="54"/>
      <c r="L10" s="97"/>
      <c r="M10" s="54"/>
      <c r="N10" s="194"/>
      <c r="O10" s="54"/>
      <c r="P10" s="95"/>
      <c r="Q10" s="171"/>
    </row>
    <row r="11" spans="1:17" ht="40.049999999999997" customHeight="1" x14ac:dyDescent="0.3">
      <c r="A11" s="32"/>
      <c r="B11" s="33">
        <f>'AGENDA PdP'!C13</f>
        <v>0</v>
      </c>
      <c r="C11" s="34"/>
      <c r="D11" s="58"/>
      <c r="E11" s="98"/>
      <c r="F11" s="98"/>
      <c r="G11" s="98"/>
      <c r="H11" s="98"/>
      <c r="I11" s="98"/>
      <c r="J11" s="99"/>
      <c r="K11" s="59"/>
      <c r="L11" s="100"/>
      <c r="M11" s="58"/>
      <c r="N11" s="196"/>
      <c r="O11" s="59"/>
      <c r="P11" s="98"/>
      <c r="Q11" s="172"/>
    </row>
    <row r="12" spans="1:17" ht="40.049999999999997" customHeight="1" x14ac:dyDescent="0.3">
      <c r="A12" s="28" t="s">
        <v>25</v>
      </c>
      <c r="B12" s="38">
        <f>'AGENDA PdP'!G14</f>
        <v>0</v>
      </c>
      <c r="C12" s="39" t="s">
        <v>39</v>
      </c>
      <c r="D12" s="54"/>
      <c r="E12" s="95"/>
      <c r="F12" s="95"/>
      <c r="G12" s="95"/>
      <c r="H12" s="95"/>
      <c r="I12" s="95"/>
      <c r="J12" s="96"/>
      <c r="K12" s="54"/>
      <c r="L12" s="97"/>
      <c r="M12" s="54"/>
      <c r="N12" s="194"/>
      <c r="O12" s="54"/>
      <c r="P12" s="95"/>
      <c r="Q12" s="171"/>
    </row>
    <row r="13" spans="1:17" ht="40.049999999999997" customHeight="1" x14ac:dyDescent="0.3">
      <c r="A13" s="28" t="s">
        <v>26</v>
      </c>
      <c r="B13" s="38">
        <f>'AGENDA PdP'!G15</f>
        <v>0</v>
      </c>
      <c r="C13" s="39" t="s">
        <v>40</v>
      </c>
      <c r="D13" s="54"/>
      <c r="E13" s="95"/>
      <c r="F13" s="95"/>
      <c r="G13" s="95"/>
      <c r="H13" s="95"/>
      <c r="I13" s="95"/>
      <c r="J13" s="96"/>
      <c r="K13" s="54"/>
      <c r="L13" s="97"/>
      <c r="M13" s="54"/>
      <c r="N13" s="194"/>
      <c r="O13" s="54"/>
      <c r="P13" s="95"/>
      <c r="Q13" s="171"/>
    </row>
    <row r="14" spans="1:17" ht="40.049999999999997" customHeight="1" x14ac:dyDescent="0.3">
      <c r="A14" s="28" t="s">
        <v>27</v>
      </c>
      <c r="B14" s="38">
        <f>'AGENDA PdP'!G16</f>
        <v>0</v>
      </c>
      <c r="C14" s="39" t="s">
        <v>41</v>
      </c>
      <c r="D14" s="54"/>
      <c r="E14" s="95"/>
      <c r="F14" s="95"/>
      <c r="G14" s="95"/>
      <c r="H14" s="95"/>
      <c r="I14" s="95"/>
      <c r="J14" s="96"/>
      <c r="K14" s="54"/>
      <c r="L14" s="97"/>
      <c r="M14" s="54"/>
      <c r="N14" s="194"/>
      <c r="O14" s="54"/>
      <c r="P14" s="95"/>
      <c r="Q14" s="171"/>
    </row>
    <row r="15" spans="1:17" ht="40.049999999999997" customHeight="1" x14ac:dyDescent="0.3">
      <c r="A15" s="28" t="s">
        <v>28</v>
      </c>
      <c r="B15" s="38">
        <f>'AGENDA PdP'!G17</f>
        <v>0</v>
      </c>
      <c r="C15" s="39" t="s">
        <v>42</v>
      </c>
      <c r="D15" s="54"/>
      <c r="E15" s="95"/>
      <c r="F15" s="95"/>
      <c r="G15" s="95"/>
      <c r="H15" s="95"/>
      <c r="I15" s="95"/>
      <c r="J15" s="96"/>
      <c r="K15" s="54"/>
      <c r="L15" s="97"/>
      <c r="M15" s="54"/>
      <c r="N15" s="194"/>
      <c r="O15" s="54"/>
      <c r="P15" s="95"/>
      <c r="Q15" s="171"/>
    </row>
    <row r="16" spans="1:17" ht="40.049999999999997" customHeight="1" x14ac:dyDescent="0.3">
      <c r="A16" s="28" t="s">
        <v>29</v>
      </c>
      <c r="B16" s="38">
        <f>'AGENDA PdP'!G18</f>
        <v>0</v>
      </c>
      <c r="C16" s="39" t="s">
        <v>43</v>
      </c>
      <c r="D16" s="54"/>
      <c r="E16" s="95"/>
      <c r="F16" s="95"/>
      <c r="G16" s="95"/>
      <c r="H16" s="95"/>
      <c r="I16" s="95"/>
      <c r="J16" s="96"/>
      <c r="K16" s="54"/>
      <c r="L16" s="97"/>
      <c r="M16" s="54"/>
      <c r="N16" s="194"/>
      <c r="O16" s="54"/>
      <c r="P16" s="95"/>
      <c r="Q16" s="171"/>
    </row>
    <row r="17" spans="1:17" ht="40.049999999999997" customHeight="1" thickBot="1" x14ac:dyDescent="0.35">
      <c r="A17" s="28" t="s">
        <v>30</v>
      </c>
      <c r="B17" s="38">
        <f>'AGENDA PdP'!G19</f>
        <v>0</v>
      </c>
      <c r="C17" s="39" t="s">
        <v>44</v>
      </c>
      <c r="D17" s="60"/>
      <c r="E17" s="101"/>
      <c r="F17" s="101"/>
      <c r="G17" s="101"/>
      <c r="H17" s="101"/>
      <c r="I17" s="101"/>
      <c r="J17" s="102"/>
      <c r="K17" s="60"/>
      <c r="L17" s="103"/>
      <c r="M17" s="60"/>
      <c r="N17" s="197"/>
      <c r="O17" s="60"/>
      <c r="P17" s="101"/>
      <c r="Q17" s="173"/>
    </row>
  </sheetData>
  <mergeCells count="8">
    <mergeCell ref="M2:N2"/>
    <mergeCell ref="A2:A3"/>
    <mergeCell ref="B2:B3"/>
    <mergeCell ref="C2:C3"/>
    <mergeCell ref="D2:J2"/>
    <mergeCell ref="K2:L2"/>
    <mergeCell ref="O2:Q2"/>
    <mergeCell ref="A1:Q1"/>
  </mergeCells>
  <conditionalFormatting sqref="D4:P17">
    <cfRule type="cellIs" dxfId="5" priority="1" operator="between">
      <formula>1</formula>
      <formula>1000</formula>
    </cfRule>
  </conditionalFormatting>
  <pageMargins left="0.7" right="0.7" top="0.75" bottom="0.75" header="0.3" footer="0.3"/>
  <pageSetup paperSize="9" orientation="portrait" verticalDpi="598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7"/>
  <sheetViews>
    <sheetView topLeftCell="A10" zoomScale="50" zoomScaleNormal="50" workbookViewId="0">
      <selection activeCell="P3" sqref="P3"/>
    </sheetView>
  </sheetViews>
  <sheetFormatPr baseColWidth="10" defaultRowHeight="14" x14ac:dyDescent="0.3"/>
  <cols>
    <col min="1" max="1" width="8.81640625" style="21" customWidth="1"/>
    <col min="2" max="2" width="41.1796875" style="21" customWidth="1"/>
    <col min="3" max="3" width="23.453125" style="21" customWidth="1"/>
    <col min="4" max="12" width="10.6328125" style="21" customWidth="1"/>
    <col min="13" max="13" width="14.6328125" style="21" customWidth="1"/>
    <col min="14" max="14" width="10.6328125" style="21" customWidth="1"/>
    <col min="15" max="15" width="14.6328125" style="21" customWidth="1"/>
    <col min="16" max="16" width="10.6328125" style="21" customWidth="1"/>
    <col min="17" max="17" width="32.7265625" style="164" customWidth="1"/>
    <col min="18" max="16384" width="10.90625" style="21"/>
  </cols>
  <sheetData>
    <row r="1" spans="1:17" s="164" customFormat="1" ht="35.1" customHeight="1" thickBot="1" x14ac:dyDescent="0.5">
      <c r="A1" s="228" t="s">
        <v>59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</row>
    <row r="2" spans="1:17" ht="17.2" customHeight="1" x14ac:dyDescent="0.3">
      <c r="A2" s="139" t="s">
        <v>6</v>
      </c>
      <c r="B2" s="150" t="s">
        <v>7</v>
      </c>
      <c r="C2" s="148" t="s">
        <v>31</v>
      </c>
      <c r="D2" s="143" t="s">
        <v>45</v>
      </c>
      <c r="E2" s="144"/>
      <c r="F2" s="144"/>
      <c r="G2" s="144"/>
      <c r="H2" s="144"/>
      <c r="I2" s="144"/>
      <c r="J2" s="145"/>
      <c r="K2" s="179" t="s">
        <v>46</v>
      </c>
      <c r="L2" s="180"/>
      <c r="M2" s="143" t="s">
        <v>8</v>
      </c>
      <c r="N2" s="174"/>
      <c r="O2" s="143" t="s">
        <v>9</v>
      </c>
      <c r="P2" s="144"/>
      <c r="Q2" s="145"/>
    </row>
    <row r="3" spans="1:17" ht="14.55" thickBot="1" x14ac:dyDescent="0.35">
      <c r="A3" s="140"/>
      <c r="B3" s="151"/>
      <c r="C3" s="152"/>
      <c r="D3" s="64" t="s">
        <v>10</v>
      </c>
      <c r="E3" s="65" t="s">
        <v>11</v>
      </c>
      <c r="F3" s="65" t="s">
        <v>12</v>
      </c>
      <c r="G3" s="65" t="s">
        <v>13</v>
      </c>
      <c r="H3" s="65" t="s">
        <v>14</v>
      </c>
      <c r="I3" s="65" t="s">
        <v>15</v>
      </c>
      <c r="J3" s="66" t="s">
        <v>16</v>
      </c>
      <c r="K3" s="64" t="s">
        <v>10</v>
      </c>
      <c r="L3" s="67" t="s">
        <v>12</v>
      </c>
      <c r="M3" s="68" t="s">
        <v>17</v>
      </c>
      <c r="N3" s="175" t="s">
        <v>63</v>
      </c>
      <c r="O3" s="68" t="s">
        <v>17</v>
      </c>
      <c r="P3" s="198" t="s">
        <v>63</v>
      </c>
      <c r="Q3" s="200" t="s">
        <v>48</v>
      </c>
    </row>
    <row r="4" spans="1:17" ht="40.049999999999997" customHeight="1" x14ac:dyDescent="0.3">
      <c r="A4" s="22" t="s">
        <v>18</v>
      </c>
      <c r="B4" s="48">
        <f>'AGENDA PdP'!H6</f>
        <v>0</v>
      </c>
      <c r="C4" s="49" t="s">
        <v>32</v>
      </c>
      <c r="D4" s="52"/>
      <c r="E4" s="89"/>
      <c r="F4" s="89"/>
      <c r="G4" s="89"/>
      <c r="H4" s="89"/>
      <c r="I4" s="89"/>
      <c r="J4" s="90"/>
      <c r="K4" s="53"/>
      <c r="L4" s="91"/>
      <c r="M4" s="54"/>
      <c r="N4" s="194"/>
      <c r="O4" s="54"/>
      <c r="P4" s="199"/>
      <c r="Q4" s="171"/>
    </row>
    <row r="5" spans="1:17" ht="40.049999999999997" customHeight="1" x14ac:dyDescent="0.3">
      <c r="A5" s="28" t="s">
        <v>19</v>
      </c>
      <c r="B5" s="48">
        <f>'AGENDA PdP'!H7</f>
        <v>0</v>
      </c>
      <c r="C5" s="50" t="s">
        <v>33</v>
      </c>
      <c r="D5" s="56"/>
      <c r="E5" s="92"/>
      <c r="F5" s="92"/>
      <c r="G5" s="92"/>
      <c r="H5" s="92"/>
      <c r="I5" s="92"/>
      <c r="J5" s="93"/>
      <c r="K5" s="57"/>
      <c r="L5" s="94"/>
      <c r="M5" s="57"/>
      <c r="N5" s="195"/>
      <c r="O5" s="57"/>
      <c r="P5" s="92"/>
      <c r="Q5" s="171"/>
    </row>
    <row r="6" spans="1:17" ht="40.049999999999997" customHeight="1" x14ac:dyDescent="0.3">
      <c r="A6" s="28" t="s">
        <v>20</v>
      </c>
      <c r="B6" s="48">
        <f>'AGENDA PdP'!H8</f>
        <v>0</v>
      </c>
      <c r="C6" s="50" t="s">
        <v>34</v>
      </c>
      <c r="D6" s="55"/>
      <c r="E6" s="95"/>
      <c r="F6" s="95"/>
      <c r="G6" s="95"/>
      <c r="H6" s="95"/>
      <c r="I6" s="95"/>
      <c r="J6" s="96"/>
      <c r="K6" s="54"/>
      <c r="L6" s="97"/>
      <c r="M6" s="54"/>
      <c r="N6" s="194"/>
      <c r="O6" s="54"/>
      <c r="P6" s="95"/>
      <c r="Q6" s="171"/>
    </row>
    <row r="7" spans="1:17" ht="40.049999999999997" customHeight="1" x14ac:dyDescent="0.3">
      <c r="A7" s="28" t="s">
        <v>21</v>
      </c>
      <c r="B7" s="48">
        <f>'AGENDA PdP'!H9</f>
        <v>0</v>
      </c>
      <c r="C7" s="50" t="s">
        <v>35</v>
      </c>
      <c r="D7" s="55"/>
      <c r="E7" s="95"/>
      <c r="F7" s="95"/>
      <c r="G7" s="95"/>
      <c r="H7" s="95"/>
      <c r="I7" s="95"/>
      <c r="J7" s="96"/>
      <c r="K7" s="54"/>
      <c r="L7" s="97"/>
      <c r="M7" s="54"/>
      <c r="N7" s="194"/>
      <c r="O7" s="54"/>
      <c r="P7" s="95"/>
      <c r="Q7" s="171"/>
    </row>
    <row r="8" spans="1:17" ht="48.4" customHeight="1" x14ac:dyDescent="0.3">
      <c r="A8" s="28" t="s">
        <v>22</v>
      </c>
      <c r="B8" s="48">
        <f>'AGENDA PdP'!H10</f>
        <v>0</v>
      </c>
      <c r="C8" s="50" t="s">
        <v>36</v>
      </c>
      <c r="D8" s="55"/>
      <c r="E8" s="95"/>
      <c r="F8" s="95"/>
      <c r="G8" s="95"/>
      <c r="H8" s="95"/>
      <c r="I8" s="95"/>
      <c r="J8" s="96"/>
      <c r="K8" s="54"/>
      <c r="L8" s="97"/>
      <c r="M8" s="54"/>
      <c r="N8" s="194"/>
      <c r="O8" s="54"/>
      <c r="P8" s="95"/>
      <c r="Q8" s="171"/>
    </row>
    <row r="9" spans="1:17" ht="48.4" customHeight="1" x14ac:dyDescent="0.3">
      <c r="A9" s="28" t="s">
        <v>23</v>
      </c>
      <c r="B9" s="48">
        <f>'AGENDA PdP'!H11</f>
        <v>0</v>
      </c>
      <c r="C9" s="50" t="s">
        <v>37</v>
      </c>
      <c r="D9" s="55"/>
      <c r="E9" s="95"/>
      <c r="F9" s="95"/>
      <c r="G9" s="95"/>
      <c r="H9" s="95"/>
      <c r="I9" s="95"/>
      <c r="J9" s="96"/>
      <c r="K9" s="54"/>
      <c r="L9" s="97"/>
      <c r="M9" s="54"/>
      <c r="N9" s="194"/>
      <c r="O9" s="54"/>
      <c r="P9" s="95"/>
      <c r="Q9" s="171"/>
    </row>
    <row r="10" spans="1:17" ht="40.049999999999997" customHeight="1" thickBot="1" x14ac:dyDescent="0.35">
      <c r="A10" s="28" t="s">
        <v>24</v>
      </c>
      <c r="B10" s="48">
        <f>'AGENDA PdP'!H12</f>
        <v>0</v>
      </c>
      <c r="C10" s="51" t="s">
        <v>38</v>
      </c>
      <c r="D10" s="55"/>
      <c r="E10" s="95"/>
      <c r="F10" s="95"/>
      <c r="G10" s="95"/>
      <c r="H10" s="95"/>
      <c r="I10" s="95"/>
      <c r="J10" s="96"/>
      <c r="K10" s="54"/>
      <c r="L10" s="97"/>
      <c r="M10" s="54"/>
      <c r="N10" s="194"/>
      <c r="O10" s="54"/>
      <c r="P10" s="95"/>
      <c r="Q10" s="171"/>
    </row>
    <row r="11" spans="1:17" ht="40.049999999999997" customHeight="1" x14ac:dyDescent="0.3">
      <c r="A11" s="32"/>
      <c r="B11" s="33">
        <f>'AGENDA PdP'!C13</f>
        <v>0</v>
      </c>
      <c r="C11" s="34"/>
      <c r="D11" s="58"/>
      <c r="E11" s="98"/>
      <c r="F11" s="98"/>
      <c r="G11" s="98"/>
      <c r="H11" s="98"/>
      <c r="I11" s="98"/>
      <c r="J11" s="99"/>
      <c r="K11" s="59"/>
      <c r="L11" s="100"/>
      <c r="M11" s="58"/>
      <c r="N11" s="196"/>
      <c r="O11" s="59"/>
      <c r="P11" s="98"/>
      <c r="Q11" s="172"/>
    </row>
    <row r="12" spans="1:17" ht="40.049999999999997" customHeight="1" x14ac:dyDescent="0.3">
      <c r="A12" s="28" t="s">
        <v>25</v>
      </c>
      <c r="B12" s="38">
        <f>'AGENDA PdP'!H14</f>
        <v>0</v>
      </c>
      <c r="C12" s="39" t="s">
        <v>39</v>
      </c>
      <c r="D12" s="54"/>
      <c r="E12" s="95"/>
      <c r="F12" s="95"/>
      <c r="G12" s="95"/>
      <c r="H12" s="95"/>
      <c r="I12" s="95"/>
      <c r="J12" s="96"/>
      <c r="K12" s="54"/>
      <c r="L12" s="97"/>
      <c r="M12" s="54"/>
      <c r="N12" s="194"/>
      <c r="O12" s="54"/>
      <c r="P12" s="95"/>
      <c r="Q12" s="171"/>
    </row>
    <row r="13" spans="1:17" ht="40.049999999999997" customHeight="1" x14ac:dyDescent="0.3">
      <c r="A13" s="28" t="s">
        <v>26</v>
      </c>
      <c r="B13" s="38">
        <f>'AGENDA PdP'!H15</f>
        <v>0</v>
      </c>
      <c r="C13" s="39" t="s">
        <v>40</v>
      </c>
      <c r="D13" s="54"/>
      <c r="E13" s="95"/>
      <c r="F13" s="95"/>
      <c r="G13" s="95"/>
      <c r="H13" s="95"/>
      <c r="I13" s="95"/>
      <c r="J13" s="96"/>
      <c r="K13" s="54"/>
      <c r="L13" s="97"/>
      <c r="M13" s="54"/>
      <c r="N13" s="194"/>
      <c r="O13" s="54"/>
      <c r="P13" s="95"/>
      <c r="Q13" s="171"/>
    </row>
    <row r="14" spans="1:17" ht="40.049999999999997" customHeight="1" x14ac:dyDescent="0.3">
      <c r="A14" s="28" t="s">
        <v>27</v>
      </c>
      <c r="B14" s="38">
        <f>'AGENDA PdP'!H16</f>
        <v>0</v>
      </c>
      <c r="C14" s="39" t="s">
        <v>41</v>
      </c>
      <c r="D14" s="54"/>
      <c r="E14" s="95"/>
      <c r="F14" s="95"/>
      <c r="G14" s="95"/>
      <c r="H14" s="95"/>
      <c r="I14" s="95"/>
      <c r="J14" s="96"/>
      <c r="K14" s="54"/>
      <c r="L14" s="97"/>
      <c r="M14" s="54"/>
      <c r="N14" s="194"/>
      <c r="O14" s="54"/>
      <c r="P14" s="95"/>
      <c r="Q14" s="171"/>
    </row>
    <row r="15" spans="1:17" ht="40.049999999999997" customHeight="1" x14ac:dyDescent="0.3">
      <c r="A15" s="28" t="s">
        <v>28</v>
      </c>
      <c r="B15" s="38">
        <f>'AGENDA PdP'!H17</f>
        <v>0</v>
      </c>
      <c r="C15" s="39" t="s">
        <v>42</v>
      </c>
      <c r="D15" s="54"/>
      <c r="E15" s="95"/>
      <c r="F15" s="95"/>
      <c r="G15" s="95"/>
      <c r="H15" s="95"/>
      <c r="I15" s="95"/>
      <c r="J15" s="96"/>
      <c r="K15" s="54"/>
      <c r="L15" s="97"/>
      <c r="M15" s="54"/>
      <c r="N15" s="194"/>
      <c r="O15" s="54"/>
      <c r="P15" s="95"/>
      <c r="Q15" s="171"/>
    </row>
    <row r="16" spans="1:17" ht="40.049999999999997" customHeight="1" x14ac:dyDescent="0.3">
      <c r="A16" s="28" t="s">
        <v>29</v>
      </c>
      <c r="B16" s="38">
        <f>'AGENDA PdP'!H18</f>
        <v>0</v>
      </c>
      <c r="C16" s="39" t="s">
        <v>43</v>
      </c>
      <c r="D16" s="54"/>
      <c r="E16" s="95"/>
      <c r="F16" s="95"/>
      <c r="G16" s="95"/>
      <c r="H16" s="95"/>
      <c r="I16" s="95"/>
      <c r="J16" s="96"/>
      <c r="K16" s="54"/>
      <c r="L16" s="97"/>
      <c r="M16" s="54"/>
      <c r="N16" s="194"/>
      <c r="O16" s="54"/>
      <c r="P16" s="95"/>
      <c r="Q16" s="171"/>
    </row>
    <row r="17" spans="1:17" ht="40.049999999999997" customHeight="1" thickBot="1" x14ac:dyDescent="0.35">
      <c r="A17" s="28" t="s">
        <v>30</v>
      </c>
      <c r="B17" s="38">
        <f>'AGENDA PdP'!H19</f>
        <v>0</v>
      </c>
      <c r="C17" s="39" t="s">
        <v>44</v>
      </c>
      <c r="D17" s="60"/>
      <c r="E17" s="101"/>
      <c r="F17" s="101"/>
      <c r="G17" s="101"/>
      <c r="H17" s="101"/>
      <c r="I17" s="101"/>
      <c r="J17" s="102"/>
      <c r="K17" s="60"/>
      <c r="L17" s="103"/>
      <c r="M17" s="60"/>
      <c r="N17" s="197"/>
      <c r="O17" s="60"/>
      <c r="P17" s="101"/>
      <c r="Q17" s="173"/>
    </row>
  </sheetData>
  <mergeCells count="8">
    <mergeCell ref="M2:N2"/>
    <mergeCell ref="O2:Q2"/>
    <mergeCell ref="A1:Q1"/>
    <mergeCell ref="A2:A3"/>
    <mergeCell ref="B2:B3"/>
    <mergeCell ref="C2:C3"/>
    <mergeCell ref="D2:J2"/>
    <mergeCell ref="K2:L2"/>
  </mergeCells>
  <conditionalFormatting sqref="D4:P17">
    <cfRule type="cellIs" dxfId="4" priority="1" operator="between">
      <formula>1</formula>
      <formula>1000</formula>
    </cfRule>
  </conditionalFormatting>
  <pageMargins left="0.7" right="0.7" top="0.75" bottom="0.75" header="0.3" footer="0.3"/>
  <pageSetup paperSize="9" orientation="portrait" verticalDpi="598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17"/>
  <sheetViews>
    <sheetView topLeftCell="A13" zoomScale="60" zoomScaleNormal="60" workbookViewId="0">
      <selection activeCell="L10" sqref="L10"/>
    </sheetView>
  </sheetViews>
  <sheetFormatPr baseColWidth="10" defaultRowHeight="17.2" x14ac:dyDescent="0.45"/>
  <cols>
    <col min="1" max="1" width="8.81640625" style="118" customWidth="1"/>
    <col min="2" max="2" width="41.1796875" style="118" customWidth="1"/>
    <col min="3" max="3" width="23.453125" style="118" customWidth="1"/>
    <col min="4" max="12" width="10.6328125" style="118" customWidth="1"/>
    <col min="13" max="13" width="14.6328125" style="118" customWidth="1"/>
    <col min="14" max="14" width="10.6328125" style="118" customWidth="1"/>
    <col min="15" max="15" width="14.6328125" style="118" customWidth="1"/>
    <col min="16" max="16" width="10.6328125" style="118" customWidth="1"/>
    <col min="17" max="17" width="32.7265625" style="164" customWidth="1"/>
    <col min="18" max="16384" width="10.90625" style="118"/>
  </cols>
  <sheetData>
    <row r="1" spans="1:18" s="164" customFormat="1" ht="35.1" customHeight="1" thickBot="1" x14ac:dyDescent="0.5">
      <c r="A1" s="227" t="s">
        <v>56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</row>
    <row r="2" spans="1:18" x14ac:dyDescent="0.45">
      <c r="A2" s="155" t="s">
        <v>6</v>
      </c>
      <c r="B2" s="157" t="s">
        <v>7</v>
      </c>
      <c r="C2" s="159" t="s">
        <v>31</v>
      </c>
      <c r="D2" s="143" t="s">
        <v>45</v>
      </c>
      <c r="E2" s="144"/>
      <c r="F2" s="144"/>
      <c r="G2" s="144"/>
      <c r="H2" s="144"/>
      <c r="I2" s="144"/>
      <c r="J2" s="145"/>
      <c r="K2" s="179" t="s">
        <v>46</v>
      </c>
      <c r="L2" s="180"/>
      <c r="M2" s="153" t="s">
        <v>8</v>
      </c>
      <c r="N2" s="201"/>
      <c r="O2" s="153" t="s">
        <v>9</v>
      </c>
      <c r="P2" s="208"/>
      <c r="Q2" s="154"/>
    </row>
    <row r="3" spans="1:18" ht="17.75" thickBot="1" x14ac:dyDescent="0.5">
      <c r="A3" s="156"/>
      <c r="B3" s="158"/>
      <c r="C3" s="160"/>
      <c r="D3" s="70" t="s">
        <v>10</v>
      </c>
      <c r="E3" s="119" t="s">
        <v>11</v>
      </c>
      <c r="F3" s="119" t="s">
        <v>12</v>
      </c>
      <c r="G3" s="119" t="s">
        <v>13</v>
      </c>
      <c r="H3" s="119" t="s">
        <v>14</v>
      </c>
      <c r="I3" s="119" t="s">
        <v>15</v>
      </c>
      <c r="J3" s="120" t="s">
        <v>16</v>
      </c>
      <c r="K3" s="70" t="s">
        <v>10</v>
      </c>
      <c r="L3" s="121" t="s">
        <v>12</v>
      </c>
      <c r="M3" s="71" t="s">
        <v>17</v>
      </c>
      <c r="N3" s="202" t="s">
        <v>63</v>
      </c>
      <c r="O3" s="71" t="s">
        <v>17</v>
      </c>
      <c r="P3" s="198" t="s">
        <v>63</v>
      </c>
      <c r="Q3" s="200" t="s">
        <v>48</v>
      </c>
    </row>
    <row r="4" spans="1:18" ht="67.7" customHeight="1" x14ac:dyDescent="0.45">
      <c r="A4" s="1" t="s">
        <v>18</v>
      </c>
      <c r="B4" s="15">
        <f>'AGENDA PdP'!I6</f>
        <v>0</v>
      </c>
      <c r="C4" s="16" t="s">
        <v>32</v>
      </c>
      <c r="D4" s="11"/>
      <c r="E4" s="134"/>
      <c r="F4" s="134"/>
      <c r="G4" s="134"/>
      <c r="H4" s="134"/>
      <c r="I4" s="134"/>
      <c r="J4" s="135"/>
      <c r="K4" s="2"/>
      <c r="L4" s="136"/>
      <c r="M4" s="3"/>
      <c r="N4" s="203"/>
      <c r="O4" s="3"/>
      <c r="P4" s="125"/>
      <c r="Q4" s="171"/>
    </row>
    <row r="5" spans="1:18" ht="40.049999999999997" customHeight="1" x14ac:dyDescent="0.45">
      <c r="A5" s="5" t="s">
        <v>19</v>
      </c>
      <c r="B5" s="15">
        <f>'AGENDA PdP'!I7</f>
        <v>0</v>
      </c>
      <c r="C5" s="18" t="s">
        <v>33</v>
      </c>
      <c r="D5" s="13"/>
      <c r="E5" s="122"/>
      <c r="F5" s="122"/>
      <c r="G5" s="122"/>
      <c r="H5" s="122"/>
      <c r="I5" s="122"/>
      <c r="J5" s="123"/>
      <c r="K5" s="14"/>
      <c r="L5" s="124"/>
      <c r="M5" s="14"/>
      <c r="N5" s="204"/>
      <c r="O5" s="14"/>
      <c r="P5" s="122"/>
      <c r="Q5" s="171"/>
    </row>
    <row r="6" spans="1:18" ht="40.049999999999997" customHeight="1" x14ac:dyDescent="0.45">
      <c r="A6" s="5" t="s">
        <v>20</v>
      </c>
      <c r="B6" s="15">
        <f>'AGENDA PdP'!I8</f>
        <v>0</v>
      </c>
      <c r="C6" s="18" t="s">
        <v>34</v>
      </c>
      <c r="D6" s="4"/>
      <c r="E6" s="125"/>
      <c r="F6" s="125"/>
      <c r="G6" s="125"/>
      <c r="H6" s="125"/>
      <c r="I6" s="125"/>
      <c r="J6" s="126"/>
      <c r="K6" s="3"/>
      <c r="L6" s="127"/>
      <c r="M6" s="3"/>
      <c r="N6" s="203"/>
      <c r="O6" s="3"/>
      <c r="P6" s="125"/>
      <c r="Q6" s="171"/>
    </row>
    <row r="7" spans="1:18" ht="40.049999999999997" customHeight="1" x14ac:dyDescent="0.45">
      <c r="A7" s="5" t="s">
        <v>21</v>
      </c>
      <c r="B7" s="15">
        <f>'AGENDA PdP'!I9</f>
        <v>0</v>
      </c>
      <c r="C7" s="18" t="s">
        <v>35</v>
      </c>
      <c r="D7" s="4"/>
      <c r="E7" s="125"/>
      <c r="F7" s="125"/>
      <c r="G7" s="125"/>
      <c r="H7" s="125"/>
      <c r="I7" s="125"/>
      <c r="J7" s="126"/>
      <c r="K7" s="3"/>
      <c r="L7" s="127"/>
      <c r="M7" s="3"/>
      <c r="N7" s="203"/>
      <c r="O7" s="3"/>
      <c r="P7" s="125"/>
      <c r="Q7" s="171"/>
      <c r="R7" s="118" t="s">
        <v>47</v>
      </c>
    </row>
    <row r="8" spans="1:18" ht="40.049999999999997" customHeight="1" x14ac:dyDescent="0.45">
      <c r="A8" s="5" t="s">
        <v>22</v>
      </c>
      <c r="B8" s="15">
        <f>'AGENDA PdP'!I10</f>
        <v>0</v>
      </c>
      <c r="C8" s="18" t="s">
        <v>36</v>
      </c>
      <c r="D8" s="4"/>
      <c r="E8" s="125"/>
      <c r="F8" s="125"/>
      <c r="G8" s="125"/>
      <c r="H8" s="125"/>
      <c r="I8" s="125"/>
      <c r="J8" s="126"/>
      <c r="K8" s="3"/>
      <c r="L8" s="127"/>
      <c r="M8" s="3"/>
      <c r="N8" s="203"/>
      <c r="O8" s="3"/>
      <c r="P8" s="125"/>
      <c r="Q8" s="171"/>
    </row>
    <row r="9" spans="1:18" ht="40.049999999999997" customHeight="1" x14ac:dyDescent="0.45">
      <c r="A9" s="5" t="s">
        <v>23</v>
      </c>
      <c r="B9" s="15">
        <f>'AGENDA PdP'!I11</f>
        <v>0</v>
      </c>
      <c r="C9" s="18" t="s">
        <v>37</v>
      </c>
      <c r="D9" s="4"/>
      <c r="E9" s="125"/>
      <c r="F9" s="125"/>
      <c r="G9" s="125"/>
      <c r="H9" s="125"/>
      <c r="I9" s="125"/>
      <c r="J9" s="126"/>
      <c r="K9" s="3"/>
      <c r="L9" s="127"/>
      <c r="M9" s="3"/>
      <c r="N9" s="203"/>
      <c r="O9" s="3"/>
      <c r="P9" s="125"/>
      <c r="Q9" s="171"/>
    </row>
    <row r="10" spans="1:18" ht="40.049999999999997" customHeight="1" thickBot="1" x14ac:dyDescent="0.5">
      <c r="A10" s="5" t="s">
        <v>24</v>
      </c>
      <c r="B10" s="15" t="str">
        <f>'AGENDA PdP'!I12</f>
        <v>RDV5</v>
      </c>
      <c r="C10" s="20" t="s">
        <v>77</v>
      </c>
      <c r="D10" s="4"/>
      <c r="E10" s="125"/>
      <c r="F10" s="125"/>
      <c r="G10" s="125">
        <v>1</v>
      </c>
      <c r="H10" s="125">
        <v>1</v>
      </c>
      <c r="I10" s="125">
        <v>1</v>
      </c>
      <c r="J10" s="126">
        <v>1</v>
      </c>
      <c r="K10" s="3">
        <v>1</v>
      </c>
      <c r="L10" s="127"/>
      <c r="M10" s="3"/>
      <c r="N10" s="203"/>
      <c r="O10" s="3"/>
      <c r="P10" s="125"/>
      <c r="Q10" s="171"/>
    </row>
    <row r="11" spans="1:18" ht="40.049999999999997" customHeight="1" x14ac:dyDescent="0.45">
      <c r="A11" s="9"/>
      <c r="B11" s="10">
        <f>'AGENDA PdP'!C13</f>
        <v>0</v>
      </c>
      <c r="C11" s="12"/>
      <c r="D11" s="6"/>
      <c r="E11" s="128"/>
      <c r="F11" s="128"/>
      <c r="G11" s="128"/>
      <c r="H11" s="128"/>
      <c r="I11" s="128"/>
      <c r="J11" s="129"/>
      <c r="K11" s="7"/>
      <c r="L11" s="130"/>
      <c r="M11" s="6"/>
      <c r="N11" s="205"/>
      <c r="O11" s="7"/>
      <c r="P11" s="128"/>
      <c r="Q11" s="172"/>
    </row>
    <row r="12" spans="1:18" ht="40.049999999999997" customHeight="1" x14ac:dyDescent="0.45">
      <c r="A12" s="5" t="s">
        <v>25</v>
      </c>
      <c r="B12" s="17">
        <f>'AGENDA PdP'!I14</f>
        <v>0</v>
      </c>
      <c r="C12" s="19" t="s">
        <v>39</v>
      </c>
      <c r="D12" s="3"/>
      <c r="E12" s="125"/>
      <c r="F12" s="125"/>
      <c r="G12" s="125"/>
      <c r="H12" s="125"/>
      <c r="I12" s="125"/>
      <c r="J12" s="126"/>
      <c r="K12" s="3"/>
      <c r="L12" s="127"/>
      <c r="M12" s="3"/>
      <c r="N12" s="203"/>
      <c r="O12" s="3"/>
      <c r="P12" s="125"/>
      <c r="Q12" s="171"/>
    </row>
    <row r="13" spans="1:18" ht="40.049999999999997" customHeight="1" x14ac:dyDescent="0.45">
      <c r="A13" s="5" t="s">
        <v>26</v>
      </c>
      <c r="B13" s="17">
        <f>'AGENDA PdP'!I15</f>
        <v>0</v>
      </c>
      <c r="C13" s="19" t="s">
        <v>40</v>
      </c>
      <c r="D13" s="3"/>
      <c r="E13" s="125"/>
      <c r="F13" s="125"/>
      <c r="G13" s="125"/>
      <c r="H13" s="125"/>
      <c r="I13" s="125"/>
      <c r="J13" s="126"/>
      <c r="K13" s="3"/>
      <c r="L13" s="127"/>
      <c r="M13" s="3"/>
      <c r="N13" s="203"/>
      <c r="O13" s="3"/>
      <c r="P13" s="125"/>
      <c r="Q13" s="171"/>
    </row>
    <row r="14" spans="1:18" ht="40.049999999999997" customHeight="1" x14ac:dyDescent="0.45">
      <c r="A14" s="5" t="s">
        <v>27</v>
      </c>
      <c r="B14" s="17">
        <f>'AGENDA PdP'!I16</f>
        <v>0</v>
      </c>
      <c r="C14" s="19" t="s">
        <v>41</v>
      </c>
      <c r="D14" s="3"/>
      <c r="E14" s="125"/>
      <c r="F14" s="125"/>
      <c r="G14" s="125"/>
      <c r="H14" s="125"/>
      <c r="I14" s="125"/>
      <c r="J14" s="126"/>
      <c r="K14" s="3"/>
      <c r="L14" s="127"/>
      <c r="M14" s="3"/>
      <c r="N14" s="203"/>
      <c r="O14" s="3"/>
      <c r="P14" s="125"/>
      <c r="Q14" s="171"/>
    </row>
    <row r="15" spans="1:18" ht="40.049999999999997" customHeight="1" x14ac:dyDescent="0.45">
      <c r="A15" s="5" t="s">
        <v>28</v>
      </c>
      <c r="B15" s="17">
        <f>'AGENDA PdP'!I17</f>
        <v>0</v>
      </c>
      <c r="C15" s="19" t="s">
        <v>42</v>
      </c>
      <c r="D15" s="3"/>
      <c r="E15" s="125"/>
      <c r="F15" s="125"/>
      <c r="G15" s="125"/>
      <c r="H15" s="125"/>
      <c r="I15" s="125"/>
      <c r="J15" s="126"/>
      <c r="K15" s="3"/>
      <c r="L15" s="127"/>
      <c r="M15" s="3"/>
      <c r="N15" s="203"/>
      <c r="O15" s="3"/>
      <c r="P15" s="125"/>
      <c r="Q15" s="171"/>
    </row>
    <row r="16" spans="1:18" ht="40.049999999999997" customHeight="1" x14ac:dyDescent="0.45">
      <c r="A16" s="5" t="s">
        <v>29</v>
      </c>
      <c r="B16" s="17" t="str">
        <f>'AGENDA PdP'!I18</f>
        <v>RDV7</v>
      </c>
      <c r="C16" s="19" t="s">
        <v>43</v>
      </c>
      <c r="D16" s="3"/>
      <c r="E16" s="125"/>
      <c r="F16" s="125"/>
      <c r="G16" s="125"/>
      <c r="H16" s="125"/>
      <c r="I16" s="125"/>
      <c r="J16" s="126"/>
      <c r="K16" s="3"/>
      <c r="L16" s="127"/>
      <c r="M16" s="3"/>
      <c r="N16" s="203"/>
      <c r="O16" s="3"/>
      <c r="P16" s="125"/>
      <c r="Q16" s="171"/>
    </row>
    <row r="17" spans="1:17" ht="40.049999999999997" customHeight="1" thickBot="1" x14ac:dyDescent="0.5">
      <c r="A17" s="5" t="s">
        <v>30</v>
      </c>
      <c r="B17" s="17">
        <f>'AGENDA PdP'!I19</f>
        <v>0</v>
      </c>
      <c r="C17" s="19" t="s">
        <v>44</v>
      </c>
      <c r="D17" s="8"/>
      <c r="E17" s="131"/>
      <c r="F17" s="131"/>
      <c r="G17" s="131"/>
      <c r="H17" s="131"/>
      <c r="I17" s="131"/>
      <c r="J17" s="132"/>
      <c r="K17" s="8"/>
      <c r="L17" s="133"/>
      <c r="M17" s="8"/>
      <c r="N17" s="206"/>
      <c r="O17" s="8"/>
      <c r="P17" s="131"/>
      <c r="Q17" s="173"/>
    </row>
  </sheetData>
  <mergeCells count="8">
    <mergeCell ref="M2:N2"/>
    <mergeCell ref="A2:A3"/>
    <mergeCell ref="B2:B3"/>
    <mergeCell ref="C2:C3"/>
    <mergeCell ref="D2:J2"/>
    <mergeCell ref="K2:L2"/>
    <mergeCell ref="O2:Q2"/>
    <mergeCell ref="A1:Q1"/>
  </mergeCells>
  <conditionalFormatting sqref="D4:P17">
    <cfRule type="cellIs" dxfId="3" priority="1" operator="between">
      <formula>1</formula>
      <formula>1000</formula>
    </cfRule>
  </conditionalFormatting>
  <pageMargins left="0.7" right="0.7" top="0.75" bottom="0.75" header="0.3" footer="0.3"/>
  <pageSetup paperSize="9" orientation="portrait" verticalDpi="598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R17"/>
  <sheetViews>
    <sheetView topLeftCell="A3" zoomScale="60" zoomScaleNormal="60" workbookViewId="0">
      <selection activeCell="O8" sqref="O8"/>
    </sheetView>
  </sheetViews>
  <sheetFormatPr baseColWidth="10" defaultRowHeight="17.2" x14ac:dyDescent="0.45"/>
  <cols>
    <col min="1" max="1" width="8.81640625" style="118" customWidth="1"/>
    <col min="2" max="2" width="41.1796875" style="118" customWidth="1"/>
    <col min="3" max="3" width="23.453125" style="118" customWidth="1"/>
    <col min="4" max="12" width="10.6328125" style="118" customWidth="1"/>
    <col min="13" max="13" width="14.6328125" style="118" customWidth="1"/>
    <col min="14" max="14" width="10.6328125" style="118" customWidth="1"/>
    <col min="15" max="15" width="14.6328125" style="118" customWidth="1"/>
    <col min="16" max="16" width="10.6328125" style="118" customWidth="1"/>
    <col min="17" max="17" width="32.7265625" style="164" customWidth="1"/>
    <col min="18" max="16384" width="10.90625" style="118"/>
  </cols>
  <sheetData>
    <row r="1" spans="1:18" s="164" customFormat="1" ht="35.1" customHeight="1" thickBot="1" x14ac:dyDescent="0.5">
      <c r="A1" s="228" t="s">
        <v>60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</row>
    <row r="2" spans="1:18" x14ac:dyDescent="0.45">
      <c r="A2" s="155" t="s">
        <v>6</v>
      </c>
      <c r="B2" s="157" t="s">
        <v>7</v>
      </c>
      <c r="C2" s="159" t="s">
        <v>31</v>
      </c>
      <c r="D2" s="143" t="s">
        <v>45</v>
      </c>
      <c r="E2" s="144"/>
      <c r="F2" s="144"/>
      <c r="G2" s="144"/>
      <c r="H2" s="144"/>
      <c r="I2" s="144"/>
      <c r="J2" s="145"/>
      <c r="K2" s="179" t="s">
        <v>46</v>
      </c>
      <c r="L2" s="180"/>
      <c r="M2" s="153" t="s">
        <v>8</v>
      </c>
      <c r="N2" s="201"/>
      <c r="O2" s="153" t="s">
        <v>9</v>
      </c>
      <c r="P2" s="208"/>
      <c r="Q2" s="154"/>
    </row>
    <row r="3" spans="1:18" ht="17.75" thickBot="1" x14ac:dyDescent="0.5">
      <c r="A3" s="156"/>
      <c r="B3" s="158"/>
      <c r="C3" s="160"/>
      <c r="D3" s="70" t="s">
        <v>10</v>
      </c>
      <c r="E3" s="119" t="s">
        <v>11</v>
      </c>
      <c r="F3" s="119" t="s">
        <v>12</v>
      </c>
      <c r="G3" s="119" t="s">
        <v>13</v>
      </c>
      <c r="H3" s="119" t="s">
        <v>14</v>
      </c>
      <c r="I3" s="119" t="s">
        <v>15</v>
      </c>
      <c r="J3" s="120" t="s">
        <v>16</v>
      </c>
      <c r="K3" s="70" t="s">
        <v>10</v>
      </c>
      <c r="L3" s="121" t="s">
        <v>12</v>
      </c>
      <c r="M3" s="71" t="s">
        <v>17</v>
      </c>
      <c r="N3" s="202" t="s">
        <v>63</v>
      </c>
      <c r="O3" s="71" t="s">
        <v>17</v>
      </c>
      <c r="P3" s="207" t="s">
        <v>63</v>
      </c>
      <c r="Q3" s="200" t="s">
        <v>48</v>
      </c>
    </row>
    <row r="4" spans="1:18" ht="40.049999999999997" customHeight="1" x14ac:dyDescent="0.45">
      <c r="A4" s="1" t="s">
        <v>18</v>
      </c>
      <c r="B4" s="15">
        <f>'AGENDA PdP'!J6</f>
        <v>0</v>
      </c>
      <c r="C4" s="16" t="s">
        <v>32</v>
      </c>
      <c r="D4" s="11"/>
      <c r="E4" s="134"/>
      <c r="F4" s="134"/>
      <c r="G4" s="134"/>
      <c r="H4" s="134"/>
      <c r="I4" s="134"/>
      <c r="J4" s="135"/>
      <c r="K4" s="2"/>
      <c r="L4" s="136"/>
      <c r="M4" s="3"/>
      <c r="N4" s="203"/>
      <c r="O4" s="3"/>
      <c r="P4" s="125"/>
      <c r="Q4" s="171"/>
    </row>
    <row r="5" spans="1:18" ht="40.049999999999997" customHeight="1" x14ac:dyDescent="0.45">
      <c r="A5" s="5" t="s">
        <v>19</v>
      </c>
      <c r="B5" s="15">
        <f>'AGENDA PdP'!J7</f>
        <v>0</v>
      </c>
      <c r="C5" s="18" t="s">
        <v>33</v>
      </c>
      <c r="D5" s="13"/>
      <c r="E5" s="122"/>
      <c r="F5" s="122"/>
      <c r="G5" s="122"/>
      <c r="H5" s="122"/>
      <c r="I5" s="122"/>
      <c r="J5" s="123"/>
      <c r="K5" s="14"/>
      <c r="L5" s="124"/>
      <c r="M5" s="14"/>
      <c r="N5" s="204"/>
      <c r="O5" s="14"/>
      <c r="P5" s="122"/>
      <c r="Q5" s="171"/>
    </row>
    <row r="6" spans="1:18" ht="40.049999999999997" customHeight="1" x14ac:dyDescent="0.45">
      <c r="A6" s="5" t="s">
        <v>20</v>
      </c>
      <c r="B6" s="15">
        <f>'AGENDA PdP'!J8</f>
        <v>0</v>
      </c>
      <c r="C6" s="18" t="s">
        <v>34</v>
      </c>
      <c r="D6" s="4"/>
      <c r="E6" s="125"/>
      <c r="F6" s="125"/>
      <c r="G6" s="125"/>
      <c r="H6" s="125"/>
      <c r="I6" s="125"/>
      <c r="J6" s="126"/>
      <c r="K6" s="3"/>
      <c r="L6" s="127"/>
      <c r="M6" s="3"/>
      <c r="N6" s="203"/>
      <c r="O6" s="3"/>
      <c r="P6" s="125"/>
      <c r="Q6" s="171"/>
    </row>
    <row r="7" spans="1:18" ht="40.049999999999997" customHeight="1" x14ac:dyDescent="0.45">
      <c r="A7" s="5" t="s">
        <v>21</v>
      </c>
      <c r="B7" s="15">
        <f>'AGENDA PdP'!J9</f>
        <v>0</v>
      </c>
      <c r="C7" s="18" t="s">
        <v>35</v>
      </c>
      <c r="D7" s="4"/>
      <c r="E7" s="125"/>
      <c r="F7" s="125"/>
      <c r="G7" s="125"/>
      <c r="H7" s="125"/>
      <c r="I7" s="125"/>
      <c r="J7" s="126"/>
      <c r="K7" s="3"/>
      <c r="L7" s="127"/>
      <c r="M7" s="3"/>
      <c r="N7" s="203"/>
      <c r="O7" s="3"/>
      <c r="P7" s="125"/>
      <c r="Q7" s="171"/>
      <c r="R7" s="118" t="s">
        <v>47</v>
      </c>
    </row>
    <row r="8" spans="1:18" ht="40.049999999999997" customHeight="1" x14ac:dyDescent="0.45">
      <c r="A8" s="5" t="s">
        <v>22</v>
      </c>
      <c r="B8" s="15" t="str">
        <f>'AGENDA PdP'!J10</f>
        <v>RDV6</v>
      </c>
      <c r="C8" s="18" t="s">
        <v>78</v>
      </c>
      <c r="D8" s="4">
        <v>1</v>
      </c>
      <c r="E8" s="125"/>
      <c r="F8" s="125"/>
      <c r="G8" s="125">
        <v>1</v>
      </c>
      <c r="H8" s="125"/>
      <c r="I8" s="125"/>
      <c r="J8" s="126"/>
      <c r="K8" s="3">
        <v>1</v>
      </c>
      <c r="L8" s="127"/>
      <c r="M8" s="3"/>
      <c r="N8" s="203"/>
      <c r="O8" s="3">
        <v>1</v>
      </c>
      <c r="P8" s="125"/>
      <c r="Q8" s="171"/>
    </row>
    <row r="9" spans="1:18" ht="40.049999999999997" customHeight="1" x14ac:dyDescent="0.45">
      <c r="A9" s="5" t="s">
        <v>23</v>
      </c>
      <c r="B9" s="15">
        <f>'AGENDA PdP'!J11</f>
        <v>0</v>
      </c>
      <c r="C9" s="18" t="s">
        <v>37</v>
      </c>
      <c r="D9" s="4"/>
      <c r="E9" s="125"/>
      <c r="F9" s="125"/>
      <c r="G9" s="125"/>
      <c r="H9" s="125"/>
      <c r="I9" s="125"/>
      <c r="J9" s="126"/>
      <c r="K9" s="3"/>
      <c r="L9" s="127"/>
      <c r="M9" s="3"/>
      <c r="N9" s="203"/>
      <c r="O9" s="3"/>
      <c r="P9" s="125"/>
      <c r="Q9" s="171"/>
    </row>
    <row r="10" spans="1:18" ht="40.049999999999997" customHeight="1" thickBot="1" x14ac:dyDescent="0.5">
      <c r="A10" s="5" t="s">
        <v>24</v>
      </c>
      <c r="B10" s="15">
        <f>'AGENDA PdP'!J12</f>
        <v>0</v>
      </c>
      <c r="C10" s="20" t="s">
        <v>38</v>
      </c>
      <c r="D10" s="4"/>
      <c r="E10" s="125"/>
      <c r="F10" s="125"/>
      <c r="G10" s="125"/>
      <c r="H10" s="125"/>
      <c r="I10" s="125"/>
      <c r="J10" s="126"/>
      <c r="K10" s="3"/>
      <c r="L10" s="127"/>
      <c r="M10" s="3"/>
      <c r="N10" s="203"/>
      <c r="O10" s="3"/>
      <c r="P10" s="125"/>
      <c r="Q10" s="171"/>
    </row>
    <row r="11" spans="1:18" ht="40.049999999999997" customHeight="1" x14ac:dyDescent="0.45">
      <c r="A11" s="9"/>
      <c r="B11" s="10">
        <f>'AGENDA PdP'!C13</f>
        <v>0</v>
      </c>
      <c r="C11" s="12"/>
      <c r="D11" s="6"/>
      <c r="E11" s="128"/>
      <c r="F11" s="128"/>
      <c r="G11" s="128"/>
      <c r="H11" s="128"/>
      <c r="I11" s="128"/>
      <c r="J11" s="129"/>
      <c r="K11" s="7"/>
      <c r="L11" s="130"/>
      <c r="M11" s="6"/>
      <c r="N11" s="205"/>
      <c r="O11" s="7"/>
      <c r="P11" s="128"/>
      <c r="Q11" s="172"/>
    </row>
    <row r="12" spans="1:18" ht="40.049999999999997" customHeight="1" x14ac:dyDescent="0.45">
      <c r="A12" s="5" t="s">
        <v>25</v>
      </c>
      <c r="B12" s="17">
        <f>'AGENDA PdP'!J14</f>
        <v>0</v>
      </c>
      <c r="C12" s="19" t="s">
        <v>39</v>
      </c>
      <c r="D12" s="3"/>
      <c r="E12" s="125"/>
      <c r="F12" s="125"/>
      <c r="G12" s="125"/>
      <c r="H12" s="125"/>
      <c r="I12" s="125"/>
      <c r="J12" s="126"/>
      <c r="K12" s="3"/>
      <c r="L12" s="127"/>
      <c r="M12" s="3"/>
      <c r="N12" s="203"/>
      <c r="O12" s="3"/>
      <c r="P12" s="125"/>
      <c r="Q12" s="171"/>
    </row>
    <row r="13" spans="1:18" ht="40.049999999999997" customHeight="1" x14ac:dyDescent="0.45">
      <c r="A13" s="5" t="s">
        <v>26</v>
      </c>
      <c r="B13" s="17">
        <f>'AGENDA PdP'!J15</f>
        <v>0</v>
      </c>
      <c r="C13" s="19" t="s">
        <v>40</v>
      </c>
      <c r="D13" s="3"/>
      <c r="E13" s="125"/>
      <c r="F13" s="125"/>
      <c r="G13" s="125"/>
      <c r="H13" s="125"/>
      <c r="I13" s="125"/>
      <c r="J13" s="126"/>
      <c r="K13" s="3"/>
      <c r="L13" s="127"/>
      <c r="M13" s="3"/>
      <c r="N13" s="203"/>
      <c r="O13" s="3"/>
      <c r="P13" s="125"/>
      <c r="Q13" s="171"/>
    </row>
    <row r="14" spans="1:18" ht="40.049999999999997" customHeight="1" x14ac:dyDescent="0.45">
      <c r="A14" s="5" t="s">
        <v>27</v>
      </c>
      <c r="B14" s="17">
        <f>'AGENDA PdP'!J16</f>
        <v>0</v>
      </c>
      <c r="C14" s="19" t="s">
        <v>41</v>
      </c>
      <c r="D14" s="3"/>
      <c r="E14" s="125"/>
      <c r="F14" s="125"/>
      <c r="G14" s="125"/>
      <c r="H14" s="125"/>
      <c r="I14" s="125"/>
      <c r="J14" s="126"/>
      <c r="K14" s="3"/>
      <c r="L14" s="127"/>
      <c r="M14" s="3"/>
      <c r="N14" s="203"/>
      <c r="O14" s="3"/>
      <c r="P14" s="125"/>
      <c r="Q14" s="171"/>
    </row>
    <row r="15" spans="1:18" ht="40.049999999999997" customHeight="1" x14ac:dyDescent="0.45">
      <c r="A15" s="5" t="s">
        <v>28</v>
      </c>
      <c r="B15" s="17">
        <f>'AGENDA PdP'!J17</f>
        <v>0</v>
      </c>
      <c r="C15" s="19" t="s">
        <v>42</v>
      </c>
      <c r="D15" s="3"/>
      <c r="E15" s="125"/>
      <c r="F15" s="125"/>
      <c r="G15" s="125"/>
      <c r="H15" s="125"/>
      <c r="I15" s="125"/>
      <c r="J15" s="126"/>
      <c r="K15" s="3"/>
      <c r="L15" s="127"/>
      <c r="M15" s="3"/>
      <c r="N15" s="203"/>
      <c r="O15" s="3"/>
      <c r="P15" s="125"/>
      <c r="Q15" s="171"/>
    </row>
    <row r="16" spans="1:18" ht="40.049999999999997" customHeight="1" x14ac:dyDescent="0.45">
      <c r="A16" s="5" t="s">
        <v>29</v>
      </c>
      <c r="B16" s="17">
        <f>'AGENDA PdP'!J18</f>
        <v>0</v>
      </c>
      <c r="C16" s="19" t="s">
        <v>43</v>
      </c>
      <c r="D16" s="3"/>
      <c r="E16" s="125"/>
      <c r="F16" s="125"/>
      <c r="G16" s="125"/>
      <c r="H16" s="125"/>
      <c r="I16" s="125"/>
      <c r="J16" s="126"/>
      <c r="K16" s="3"/>
      <c r="L16" s="127"/>
      <c r="M16" s="3"/>
      <c r="N16" s="203"/>
      <c r="O16" s="3"/>
      <c r="P16" s="125"/>
      <c r="Q16" s="171"/>
    </row>
    <row r="17" spans="1:17" ht="40.049999999999997" customHeight="1" thickBot="1" x14ac:dyDescent="0.5">
      <c r="A17" s="5" t="s">
        <v>30</v>
      </c>
      <c r="B17" s="17">
        <f>'AGENDA PdP'!J19</f>
        <v>0</v>
      </c>
      <c r="C17" s="19" t="s">
        <v>44</v>
      </c>
      <c r="D17" s="8"/>
      <c r="E17" s="131"/>
      <c r="F17" s="131"/>
      <c r="G17" s="131"/>
      <c r="H17" s="131"/>
      <c r="I17" s="131"/>
      <c r="J17" s="132"/>
      <c r="K17" s="8"/>
      <c r="L17" s="133"/>
      <c r="M17" s="8"/>
      <c r="N17" s="206"/>
      <c r="O17" s="8"/>
      <c r="P17" s="131"/>
      <c r="Q17" s="173"/>
    </row>
  </sheetData>
  <mergeCells count="8">
    <mergeCell ref="M2:N2"/>
    <mergeCell ref="O2:Q2"/>
    <mergeCell ref="A1:Q1"/>
    <mergeCell ref="A2:A3"/>
    <mergeCell ref="B2:B3"/>
    <mergeCell ref="C2:C3"/>
    <mergeCell ref="D2:J2"/>
    <mergeCell ref="K2:L2"/>
  </mergeCells>
  <conditionalFormatting sqref="D4:P17">
    <cfRule type="cellIs" dxfId="2" priority="1" operator="between">
      <formula>1</formula>
      <formula>1000</formula>
    </cfRule>
  </conditionalFormatting>
  <pageMargins left="0.7" right="0.7" top="0.75" bottom="0.75" header="0.3" footer="0.3"/>
  <pageSetup paperSize="9" orientation="portrait" verticalDpi="598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Q17"/>
  <sheetViews>
    <sheetView topLeftCell="A7" zoomScale="60" zoomScaleNormal="60" workbookViewId="0">
      <selection activeCell="I14" sqref="I14"/>
    </sheetView>
  </sheetViews>
  <sheetFormatPr baseColWidth="10" defaultRowHeight="14" x14ac:dyDescent="0.3"/>
  <cols>
    <col min="1" max="1" width="8.81640625" style="21" customWidth="1"/>
    <col min="2" max="2" width="41.1796875" style="21" customWidth="1"/>
    <col min="3" max="3" width="15.6328125" style="21" customWidth="1"/>
    <col min="4" max="4" width="26.453125" style="21" customWidth="1"/>
    <col min="5" max="5" width="15.81640625" style="21" customWidth="1"/>
    <col min="6" max="6" width="9" style="21" customWidth="1"/>
    <col min="7" max="7" width="8.54296875" style="21" customWidth="1"/>
    <col min="8" max="8" width="12.7265625" style="21" customWidth="1"/>
    <col min="9" max="12" width="10.90625" style="21"/>
    <col min="13" max="13" width="14.6328125" style="21" customWidth="1"/>
    <col min="14" max="14" width="10.90625" style="21"/>
    <col min="15" max="15" width="14.6328125" style="21" customWidth="1"/>
    <col min="16" max="16" width="15.6328125" style="21" customWidth="1"/>
    <col min="17" max="17" width="32.7265625" style="164" customWidth="1"/>
    <col min="18" max="16384" width="10.90625" style="21"/>
  </cols>
  <sheetData>
    <row r="1" spans="1:17" s="164" customFormat="1" ht="35.1" customHeight="1" thickBot="1" x14ac:dyDescent="0.5">
      <c r="A1" s="227" t="s">
        <v>57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</row>
    <row r="2" spans="1:17" ht="17.2" customHeight="1" x14ac:dyDescent="0.3">
      <c r="A2" s="139" t="s">
        <v>6</v>
      </c>
      <c r="B2" s="150" t="s">
        <v>7</v>
      </c>
      <c r="C2" s="148" t="s">
        <v>31</v>
      </c>
      <c r="D2" s="143" t="s">
        <v>45</v>
      </c>
      <c r="E2" s="144"/>
      <c r="F2" s="144"/>
      <c r="G2" s="144"/>
      <c r="H2" s="144"/>
      <c r="I2" s="144"/>
      <c r="J2" s="145"/>
      <c r="K2" s="179" t="s">
        <v>46</v>
      </c>
      <c r="L2" s="180"/>
      <c r="M2" s="143" t="s">
        <v>8</v>
      </c>
      <c r="N2" s="174"/>
      <c r="O2" s="143" t="s">
        <v>9</v>
      </c>
      <c r="P2" s="144"/>
      <c r="Q2" s="145"/>
    </row>
    <row r="3" spans="1:17" ht="14.55" thickBot="1" x14ac:dyDescent="0.35">
      <c r="A3" s="140"/>
      <c r="B3" s="151"/>
      <c r="C3" s="152"/>
      <c r="D3" s="64" t="s">
        <v>10</v>
      </c>
      <c r="E3" s="65" t="s">
        <v>11</v>
      </c>
      <c r="F3" s="65" t="s">
        <v>12</v>
      </c>
      <c r="G3" s="65" t="s">
        <v>13</v>
      </c>
      <c r="H3" s="65" t="s">
        <v>14</v>
      </c>
      <c r="I3" s="65" t="s">
        <v>15</v>
      </c>
      <c r="J3" s="66" t="s">
        <v>16</v>
      </c>
      <c r="K3" s="64" t="s">
        <v>10</v>
      </c>
      <c r="L3" s="67" t="s">
        <v>12</v>
      </c>
      <c r="M3" s="68" t="s">
        <v>17</v>
      </c>
      <c r="N3" s="198" t="s">
        <v>63</v>
      </c>
      <c r="O3" s="68" t="s">
        <v>17</v>
      </c>
      <c r="P3" s="198" t="s">
        <v>63</v>
      </c>
      <c r="Q3" s="200" t="s">
        <v>48</v>
      </c>
    </row>
    <row r="4" spans="1:17" ht="40.049999999999997" customHeight="1" x14ac:dyDescent="0.3">
      <c r="A4" s="22" t="s">
        <v>18</v>
      </c>
      <c r="B4" s="48">
        <f>'AGENDA PdP'!K6</f>
        <v>0</v>
      </c>
      <c r="C4" s="49" t="s">
        <v>32</v>
      </c>
      <c r="D4" s="52"/>
      <c r="E4" s="89"/>
      <c r="F4" s="89"/>
      <c r="G4" s="89"/>
      <c r="H4" s="89"/>
      <c r="I4" s="89"/>
      <c r="J4" s="90"/>
      <c r="K4" s="53"/>
      <c r="L4" s="91"/>
      <c r="M4" s="54"/>
      <c r="N4" s="194"/>
      <c r="O4" s="54"/>
      <c r="P4" s="199"/>
      <c r="Q4" s="171"/>
    </row>
    <row r="5" spans="1:17" ht="40.049999999999997" customHeight="1" x14ac:dyDescent="0.3">
      <c r="A5" s="28" t="s">
        <v>19</v>
      </c>
      <c r="B5" s="48">
        <f>'AGENDA PdP'!K7</f>
        <v>0</v>
      </c>
      <c r="C5" s="50" t="s">
        <v>33</v>
      </c>
      <c r="D5" s="56"/>
      <c r="E5" s="92"/>
      <c r="F5" s="92"/>
      <c r="G5" s="92"/>
      <c r="H5" s="92"/>
      <c r="I5" s="92"/>
      <c r="J5" s="93"/>
      <c r="K5" s="57"/>
      <c r="L5" s="94"/>
      <c r="M5" s="57"/>
      <c r="N5" s="195"/>
      <c r="O5" s="57"/>
      <c r="P5" s="92"/>
      <c r="Q5" s="171"/>
    </row>
    <row r="6" spans="1:17" ht="40.049999999999997" customHeight="1" x14ac:dyDescent="0.3">
      <c r="A6" s="28" t="s">
        <v>20</v>
      </c>
      <c r="B6" s="48">
        <f>'AGENDA PdP'!K8</f>
        <v>0</v>
      </c>
      <c r="C6" s="50" t="s">
        <v>34</v>
      </c>
      <c r="D6" s="55"/>
      <c r="E6" s="95"/>
      <c r="F6" s="95"/>
      <c r="G6" s="95"/>
      <c r="H6" s="95"/>
      <c r="I6" s="95"/>
      <c r="J6" s="96"/>
      <c r="K6" s="54"/>
      <c r="L6" s="97"/>
      <c r="M6" s="54"/>
      <c r="N6" s="194"/>
      <c r="O6" s="54"/>
      <c r="P6" s="95"/>
      <c r="Q6" s="171"/>
    </row>
    <row r="7" spans="1:17" ht="40.049999999999997" customHeight="1" x14ac:dyDescent="0.3">
      <c r="A7" s="28" t="s">
        <v>21</v>
      </c>
      <c r="B7" s="48">
        <f>'AGENDA PdP'!K9</f>
        <v>0</v>
      </c>
      <c r="C7" s="50" t="s">
        <v>35</v>
      </c>
      <c r="D7" s="55"/>
      <c r="E7" s="95"/>
      <c r="F7" s="95"/>
      <c r="G7" s="95"/>
      <c r="H7" s="95"/>
      <c r="I7" s="95"/>
      <c r="J7" s="96"/>
      <c r="K7" s="54"/>
      <c r="L7" s="97"/>
      <c r="M7" s="54"/>
      <c r="N7" s="194"/>
      <c r="O7" s="54"/>
      <c r="P7" s="95"/>
      <c r="Q7" s="171"/>
    </row>
    <row r="8" spans="1:17" ht="40.049999999999997" customHeight="1" x14ac:dyDescent="0.3">
      <c r="A8" s="28" t="s">
        <v>22</v>
      </c>
      <c r="B8" s="48">
        <f>'AGENDA PdP'!K10</f>
        <v>0</v>
      </c>
      <c r="C8" s="50" t="s">
        <v>36</v>
      </c>
      <c r="D8" s="55"/>
      <c r="E8" s="95"/>
      <c r="F8" s="95"/>
      <c r="G8" s="95"/>
      <c r="H8" s="95"/>
      <c r="I8" s="95"/>
      <c r="J8" s="96"/>
      <c r="K8" s="54"/>
      <c r="L8" s="97"/>
      <c r="M8" s="54"/>
      <c r="N8" s="194"/>
      <c r="O8" s="54"/>
      <c r="P8" s="95"/>
      <c r="Q8" s="171"/>
    </row>
    <row r="9" spans="1:17" ht="40.049999999999997" customHeight="1" x14ac:dyDescent="0.3">
      <c r="A9" s="28" t="s">
        <v>23</v>
      </c>
      <c r="B9" s="48">
        <f>'AGENDA PdP'!K11</f>
        <v>0</v>
      </c>
      <c r="C9" s="50" t="s">
        <v>37</v>
      </c>
      <c r="D9" s="55"/>
      <c r="E9" s="95"/>
      <c r="F9" s="95"/>
      <c r="G9" s="95"/>
      <c r="H9" s="95"/>
      <c r="I9" s="95"/>
      <c r="J9" s="96"/>
      <c r="K9" s="54"/>
      <c r="L9" s="97"/>
      <c r="M9" s="54"/>
      <c r="N9" s="194"/>
      <c r="O9" s="54"/>
      <c r="P9" s="95"/>
      <c r="Q9" s="171"/>
    </row>
    <row r="10" spans="1:17" ht="40.049999999999997" customHeight="1" thickBot="1" x14ac:dyDescent="0.35">
      <c r="A10" s="28" t="s">
        <v>24</v>
      </c>
      <c r="B10" s="48">
        <f>'AGENDA PdP'!K12</f>
        <v>0</v>
      </c>
      <c r="C10" s="51" t="s">
        <v>38</v>
      </c>
      <c r="D10" s="55"/>
      <c r="E10" s="95"/>
      <c r="F10" s="95"/>
      <c r="G10" s="95"/>
      <c r="H10" s="95"/>
      <c r="I10" s="95"/>
      <c r="J10" s="96"/>
      <c r="K10" s="54"/>
      <c r="L10" s="97"/>
      <c r="M10" s="54"/>
      <c r="N10" s="194"/>
      <c r="O10" s="54"/>
      <c r="P10" s="95"/>
      <c r="Q10" s="171"/>
    </row>
    <row r="11" spans="1:17" ht="40.049999999999997" customHeight="1" x14ac:dyDescent="0.3">
      <c r="A11" s="32"/>
      <c r="B11" s="33">
        <f>'AGENDA PdP'!C13</f>
        <v>0</v>
      </c>
      <c r="C11" s="34"/>
      <c r="D11" s="58"/>
      <c r="E11" s="98"/>
      <c r="F11" s="98"/>
      <c r="G11" s="98"/>
      <c r="H11" s="98"/>
      <c r="I11" s="98"/>
      <c r="J11" s="99"/>
      <c r="K11" s="59"/>
      <c r="L11" s="100"/>
      <c r="M11" s="58"/>
      <c r="N11" s="196"/>
      <c r="O11" s="59"/>
      <c r="P11" s="98"/>
      <c r="Q11" s="172"/>
    </row>
    <row r="12" spans="1:17" ht="40.049999999999997" customHeight="1" x14ac:dyDescent="0.3">
      <c r="A12" s="28" t="s">
        <v>25</v>
      </c>
      <c r="B12" s="38">
        <f>'AGENDA PdP'!K14</f>
        <v>0</v>
      </c>
      <c r="C12" s="39" t="s">
        <v>39</v>
      </c>
      <c r="D12" s="54"/>
      <c r="E12" s="95"/>
      <c r="F12" s="95"/>
      <c r="G12" s="95"/>
      <c r="H12" s="95"/>
      <c r="I12" s="95"/>
      <c r="J12" s="96"/>
      <c r="K12" s="54"/>
      <c r="L12" s="97"/>
      <c r="M12" s="54"/>
      <c r="N12" s="194"/>
      <c r="O12" s="54"/>
      <c r="P12" s="95"/>
      <c r="Q12" s="171"/>
    </row>
    <row r="13" spans="1:17" ht="40.049999999999997" customHeight="1" x14ac:dyDescent="0.3">
      <c r="A13" s="28" t="s">
        <v>26</v>
      </c>
      <c r="B13" s="38">
        <f>'AGENDA PdP'!K15</f>
        <v>0</v>
      </c>
      <c r="C13" s="39" t="s">
        <v>40</v>
      </c>
      <c r="D13" s="54"/>
      <c r="E13" s="95"/>
      <c r="F13" s="95"/>
      <c r="G13" s="95"/>
      <c r="H13" s="95"/>
      <c r="I13" s="95"/>
      <c r="J13" s="96"/>
      <c r="K13" s="54"/>
      <c r="L13" s="97"/>
      <c r="M13" s="54"/>
      <c r="N13" s="194"/>
      <c r="O13" s="54"/>
      <c r="P13" s="95"/>
      <c r="Q13" s="171"/>
    </row>
    <row r="14" spans="1:17" ht="40.049999999999997" customHeight="1" x14ac:dyDescent="0.3">
      <c r="A14" s="28" t="s">
        <v>27</v>
      </c>
      <c r="B14" s="38" t="str">
        <f>'AGENDA PdP'!K16</f>
        <v>RDV8</v>
      </c>
      <c r="C14" s="39" t="s">
        <v>79</v>
      </c>
      <c r="D14" s="54"/>
      <c r="E14" s="95">
        <v>1</v>
      </c>
      <c r="F14" s="95"/>
      <c r="G14" s="95">
        <v>1</v>
      </c>
      <c r="H14" s="95"/>
      <c r="I14" s="95"/>
      <c r="J14" s="96"/>
      <c r="K14" s="54"/>
      <c r="L14" s="97"/>
      <c r="M14" s="54"/>
      <c r="N14" s="194"/>
      <c r="O14" s="54"/>
      <c r="P14" s="95"/>
      <c r="Q14" s="171"/>
    </row>
    <row r="15" spans="1:17" ht="40.049999999999997" customHeight="1" x14ac:dyDescent="0.3">
      <c r="A15" s="28" t="s">
        <v>28</v>
      </c>
      <c r="B15" s="38">
        <f>'AGENDA PdP'!K17</f>
        <v>0</v>
      </c>
      <c r="C15" s="39" t="s">
        <v>42</v>
      </c>
      <c r="D15" s="54"/>
      <c r="E15" s="95"/>
      <c r="F15" s="95"/>
      <c r="G15" s="95"/>
      <c r="H15" s="95"/>
      <c r="I15" s="95"/>
      <c r="J15" s="96"/>
      <c r="K15" s="54"/>
      <c r="L15" s="97"/>
      <c r="M15" s="54"/>
      <c r="N15" s="194"/>
      <c r="O15" s="54"/>
      <c r="P15" s="95"/>
      <c r="Q15" s="171"/>
    </row>
    <row r="16" spans="1:17" ht="40.049999999999997" customHeight="1" x14ac:dyDescent="0.3">
      <c r="A16" s="28" t="s">
        <v>29</v>
      </c>
      <c r="B16" s="38">
        <f>'AGENDA PdP'!K18</f>
        <v>0</v>
      </c>
      <c r="C16" s="39" t="s">
        <v>43</v>
      </c>
      <c r="D16" s="54"/>
      <c r="E16" s="95"/>
      <c r="F16" s="95"/>
      <c r="G16" s="95"/>
      <c r="H16" s="95"/>
      <c r="I16" s="95"/>
      <c r="J16" s="96"/>
      <c r="K16" s="54"/>
      <c r="L16" s="97"/>
      <c r="M16" s="54"/>
      <c r="N16" s="194"/>
      <c r="O16" s="54"/>
      <c r="P16" s="95"/>
      <c r="Q16" s="171"/>
    </row>
    <row r="17" spans="1:17" ht="40.049999999999997" customHeight="1" thickBot="1" x14ac:dyDescent="0.35">
      <c r="A17" s="28" t="s">
        <v>30</v>
      </c>
      <c r="B17" s="38">
        <f>'AGENDA PdP'!K19</f>
        <v>0</v>
      </c>
      <c r="C17" s="39" t="s">
        <v>44</v>
      </c>
      <c r="D17" s="60"/>
      <c r="E17" s="101"/>
      <c r="F17" s="101"/>
      <c r="G17" s="101"/>
      <c r="H17" s="101"/>
      <c r="I17" s="101"/>
      <c r="J17" s="102"/>
      <c r="K17" s="60"/>
      <c r="L17" s="103"/>
      <c r="M17" s="60"/>
      <c r="N17" s="197"/>
      <c r="O17" s="60"/>
      <c r="P17" s="101"/>
      <c r="Q17" s="173"/>
    </row>
  </sheetData>
  <mergeCells count="8">
    <mergeCell ref="A1:Q1"/>
    <mergeCell ref="M2:N2"/>
    <mergeCell ref="A2:A3"/>
    <mergeCell ref="B2:B3"/>
    <mergeCell ref="C2:C3"/>
    <mergeCell ref="D2:J2"/>
    <mergeCell ref="K2:L2"/>
    <mergeCell ref="O2:Q2"/>
  </mergeCells>
  <conditionalFormatting sqref="D4:P17">
    <cfRule type="cellIs" dxfId="1" priority="1" operator="between">
      <formula>1</formula>
      <formula>1000</formula>
    </cfRule>
  </conditionalFormatting>
  <pageMargins left="0.7" right="0.7" top="0.75" bottom="0.75" header="0.3" footer="0.3"/>
  <pageSetup paperSize="9" orientation="portrait" verticalDpi="598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17"/>
  <sheetViews>
    <sheetView topLeftCell="A4" zoomScale="60" zoomScaleNormal="60" workbookViewId="0">
      <selection activeCell="E4" sqref="E4"/>
    </sheetView>
  </sheetViews>
  <sheetFormatPr baseColWidth="10" defaultRowHeight="14" x14ac:dyDescent="0.3"/>
  <cols>
    <col min="1" max="1" width="8.81640625" style="21" customWidth="1"/>
    <col min="2" max="2" width="41.1796875" style="21" customWidth="1"/>
    <col min="3" max="3" width="15.6328125" style="21" customWidth="1"/>
    <col min="4" max="4" width="26.453125" style="21" customWidth="1"/>
    <col min="5" max="5" width="15.81640625" style="21" customWidth="1"/>
    <col min="6" max="6" width="9" style="21" customWidth="1"/>
    <col min="7" max="7" width="8.54296875" style="21" customWidth="1"/>
    <col min="8" max="8" width="12.7265625" style="21" customWidth="1"/>
    <col min="9" max="12" width="10.90625" style="21"/>
    <col min="13" max="13" width="14.6328125" style="21" customWidth="1"/>
    <col min="14" max="14" width="10.90625" style="21"/>
    <col min="15" max="15" width="14.6328125" style="21" customWidth="1"/>
    <col min="16" max="16" width="15.6328125" style="21" customWidth="1"/>
    <col min="17" max="17" width="32.7265625" style="164" customWidth="1"/>
    <col min="18" max="16384" width="10.90625" style="21"/>
  </cols>
  <sheetData>
    <row r="1" spans="1:17" s="164" customFormat="1" ht="35.1" customHeight="1" thickBot="1" x14ac:dyDescent="0.5">
      <c r="A1" s="228" t="s">
        <v>61</v>
      </c>
      <c r="B1" s="228"/>
      <c r="C1" s="228"/>
      <c r="D1" s="228"/>
      <c r="E1" s="228"/>
      <c r="F1" s="228"/>
      <c r="G1" s="228"/>
      <c r="H1" s="228"/>
      <c r="I1" s="228"/>
      <c r="J1" s="228"/>
      <c r="K1" s="228"/>
      <c r="L1" s="228"/>
      <c r="M1" s="228"/>
      <c r="N1" s="228"/>
      <c r="O1" s="228"/>
      <c r="P1" s="228"/>
      <c r="Q1" s="228"/>
    </row>
    <row r="2" spans="1:17" ht="17.2" customHeight="1" x14ac:dyDescent="0.3">
      <c r="A2" s="139" t="s">
        <v>6</v>
      </c>
      <c r="B2" s="150" t="s">
        <v>7</v>
      </c>
      <c r="C2" s="148" t="s">
        <v>31</v>
      </c>
      <c r="D2" s="143" t="s">
        <v>45</v>
      </c>
      <c r="E2" s="144"/>
      <c r="F2" s="144"/>
      <c r="G2" s="144"/>
      <c r="H2" s="144"/>
      <c r="I2" s="144"/>
      <c r="J2" s="145"/>
      <c r="K2" s="179" t="s">
        <v>46</v>
      </c>
      <c r="L2" s="180"/>
      <c r="M2" s="143" t="s">
        <v>8</v>
      </c>
      <c r="N2" s="174"/>
      <c r="O2" s="143" t="s">
        <v>9</v>
      </c>
      <c r="P2" s="144"/>
      <c r="Q2" s="145"/>
    </row>
    <row r="3" spans="1:17" ht="14.55" thickBot="1" x14ac:dyDescent="0.35">
      <c r="A3" s="140"/>
      <c r="B3" s="151"/>
      <c r="C3" s="152"/>
      <c r="D3" s="64" t="s">
        <v>10</v>
      </c>
      <c r="E3" s="65" t="s">
        <v>11</v>
      </c>
      <c r="F3" s="65" t="s">
        <v>12</v>
      </c>
      <c r="G3" s="65" t="s">
        <v>13</v>
      </c>
      <c r="H3" s="65" t="s">
        <v>14</v>
      </c>
      <c r="I3" s="65" t="s">
        <v>15</v>
      </c>
      <c r="J3" s="66" t="s">
        <v>16</v>
      </c>
      <c r="K3" s="64" t="s">
        <v>10</v>
      </c>
      <c r="L3" s="67" t="s">
        <v>12</v>
      </c>
      <c r="M3" s="68" t="s">
        <v>17</v>
      </c>
      <c r="N3" s="198" t="s">
        <v>63</v>
      </c>
      <c r="O3" s="68" t="s">
        <v>17</v>
      </c>
      <c r="P3" s="198" t="s">
        <v>63</v>
      </c>
      <c r="Q3" s="200" t="s">
        <v>48</v>
      </c>
    </row>
    <row r="4" spans="1:17" ht="40.049999999999997" customHeight="1" x14ac:dyDescent="0.3">
      <c r="A4" s="22" t="s">
        <v>18</v>
      </c>
      <c r="B4" s="48">
        <f>'AGENDA PdP'!L6</f>
        <v>0</v>
      </c>
      <c r="C4" s="49" t="s">
        <v>32</v>
      </c>
      <c r="D4" s="52"/>
      <c r="E4" s="89"/>
      <c r="F4" s="89"/>
      <c r="G4" s="89"/>
      <c r="H4" s="89"/>
      <c r="I4" s="89"/>
      <c r="J4" s="90"/>
      <c r="K4" s="53"/>
      <c r="L4" s="91"/>
      <c r="M4" s="54"/>
      <c r="N4" s="194"/>
      <c r="O4" s="54"/>
      <c r="P4" s="199"/>
      <c r="Q4" s="171"/>
    </row>
    <row r="5" spans="1:17" ht="40.049999999999997" customHeight="1" x14ac:dyDescent="0.3">
      <c r="A5" s="28" t="s">
        <v>19</v>
      </c>
      <c r="B5" s="48">
        <f>'AGENDA PdP'!L7</f>
        <v>0</v>
      </c>
      <c r="C5" s="50" t="s">
        <v>33</v>
      </c>
      <c r="D5" s="56"/>
      <c r="E5" s="92"/>
      <c r="F5" s="92"/>
      <c r="G5" s="92"/>
      <c r="H5" s="92"/>
      <c r="I5" s="92"/>
      <c r="J5" s="93"/>
      <c r="K5" s="57"/>
      <c r="L5" s="94"/>
      <c r="M5" s="57"/>
      <c r="N5" s="195"/>
      <c r="O5" s="57"/>
      <c r="P5" s="92"/>
      <c r="Q5" s="171"/>
    </row>
    <row r="6" spans="1:17" ht="40.049999999999997" customHeight="1" x14ac:dyDescent="0.3">
      <c r="A6" s="28" t="s">
        <v>20</v>
      </c>
      <c r="B6" s="48">
        <f>'AGENDA PdP'!L8</f>
        <v>0</v>
      </c>
      <c r="C6" s="50" t="s">
        <v>34</v>
      </c>
      <c r="D6" s="55"/>
      <c r="E6" s="95"/>
      <c r="F6" s="95"/>
      <c r="G6" s="95"/>
      <c r="H6" s="95"/>
      <c r="I6" s="95"/>
      <c r="J6" s="96"/>
      <c r="K6" s="54"/>
      <c r="L6" s="97"/>
      <c r="M6" s="54"/>
      <c r="N6" s="194"/>
      <c r="O6" s="54"/>
      <c r="P6" s="95"/>
      <c r="Q6" s="171"/>
    </row>
    <row r="7" spans="1:17" ht="40.049999999999997" customHeight="1" x14ac:dyDescent="0.3">
      <c r="A7" s="28" t="s">
        <v>21</v>
      </c>
      <c r="B7" s="48">
        <f>'AGENDA PdP'!L9</f>
        <v>0</v>
      </c>
      <c r="C7" s="50" t="s">
        <v>35</v>
      </c>
      <c r="D7" s="55"/>
      <c r="E7" s="95"/>
      <c r="F7" s="95"/>
      <c r="G7" s="95"/>
      <c r="H7" s="95"/>
      <c r="I7" s="95"/>
      <c r="J7" s="96"/>
      <c r="K7" s="54"/>
      <c r="L7" s="97"/>
      <c r="M7" s="54"/>
      <c r="N7" s="194"/>
      <c r="O7" s="54"/>
      <c r="P7" s="95"/>
      <c r="Q7" s="171"/>
    </row>
    <row r="8" spans="1:17" ht="40.049999999999997" customHeight="1" x14ac:dyDescent="0.3">
      <c r="A8" s="28" t="s">
        <v>22</v>
      </c>
      <c r="B8" s="48">
        <f>'AGENDA PdP'!L10</f>
        <v>0</v>
      </c>
      <c r="C8" s="50" t="s">
        <v>36</v>
      </c>
      <c r="D8" s="55"/>
      <c r="E8" s="95"/>
      <c r="F8" s="95"/>
      <c r="G8" s="95"/>
      <c r="H8" s="95"/>
      <c r="I8" s="95"/>
      <c r="J8" s="96"/>
      <c r="K8" s="54"/>
      <c r="L8" s="97"/>
      <c r="M8" s="54"/>
      <c r="N8" s="194"/>
      <c r="O8" s="54"/>
      <c r="P8" s="95"/>
      <c r="Q8" s="171"/>
    </row>
    <row r="9" spans="1:17" ht="40.049999999999997" customHeight="1" x14ac:dyDescent="0.3">
      <c r="A9" s="28" t="s">
        <v>23</v>
      </c>
      <c r="B9" s="48">
        <f>'AGENDA PdP'!L11</f>
        <v>0</v>
      </c>
      <c r="C9" s="50" t="s">
        <v>37</v>
      </c>
      <c r="D9" s="55"/>
      <c r="E9" s="95"/>
      <c r="F9" s="95"/>
      <c r="G9" s="95"/>
      <c r="H9" s="95"/>
      <c r="I9" s="95"/>
      <c r="J9" s="96"/>
      <c r="K9" s="54"/>
      <c r="L9" s="97"/>
      <c r="M9" s="54"/>
      <c r="N9" s="194"/>
      <c r="O9" s="54"/>
      <c r="P9" s="95"/>
      <c r="Q9" s="171"/>
    </row>
    <row r="10" spans="1:17" ht="40.049999999999997" customHeight="1" thickBot="1" x14ac:dyDescent="0.35">
      <c r="A10" s="28" t="s">
        <v>24</v>
      </c>
      <c r="B10" s="48">
        <f>'AGENDA PdP'!L12</f>
        <v>0</v>
      </c>
      <c r="C10" s="51" t="s">
        <v>38</v>
      </c>
      <c r="D10" s="55"/>
      <c r="E10" s="95"/>
      <c r="F10" s="95"/>
      <c r="G10" s="95"/>
      <c r="H10" s="95"/>
      <c r="I10" s="95"/>
      <c r="J10" s="96"/>
      <c r="K10" s="54"/>
      <c r="L10" s="97"/>
      <c r="M10" s="54"/>
      <c r="N10" s="194"/>
      <c r="O10" s="54"/>
      <c r="P10" s="95"/>
      <c r="Q10" s="171"/>
    </row>
    <row r="11" spans="1:17" ht="40.049999999999997" customHeight="1" x14ac:dyDescent="0.3">
      <c r="A11" s="32"/>
      <c r="B11" s="33">
        <f>'AGENDA PdP'!C13</f>
        <v>0</v>
      </c>
      <c r="C11" s="34"/>
      <c r="D11" s="58"/>
      <c r="E11" s="98"/>
      <c r="F11" s="98"/>
      <c r="G11" s="98"/>
      <c r="H11" s="98"/>
      <c r="I11" s="98"/>
      <c r="J11" s="99"/>
      <c r="K11" s="59"/>
      <c r="L11" s="100"/>
      <c r="M11" s="58"/>
      <c r="N11" s="196"/>
      <c r="O11" s="59"/>
      <c r="P11" s="98"/>
      <c r="Q11" s="172"/>
    </row>
    <row r="12" spans="1:17" ht="40.049999999999997" customHeight="1" x14ac:dyDescent="0.3">
      <c r="A12" s="28" t="s">
        <v>25</v>
      </c>
      <c r="B12" s="38">
        <f>'AGENDA PdP'!L14</f>
        <v>0</v>
      </c>
      <c r="C12" s="39" t="s">
        <v>39</v>
      </c>
      <c r="D12" s="54"/>
      <c r="E12" s="95"/>
      <c r="F12" s="95"/>
      <c r="G12" s="95"/>
      <c r="H12" s="95"/>
      <c r="I12" s="95"/>
      <c r="J12" s="96"/>
      <c r="K12" s="54"/>
      <c r="L12" s="97"/>
      <c r="M12" s="54"/>
      <c r="N12" s="194"/>
      <c r="O12" s="54"/>
      <c r="P12" s="95"/>
      <c r="Q12" s="171"/>
    </row>
    <row r="13" spans="1:17" ht="40.049999999999997" customHeight="1" x14ac:dyDescent="0.3">
      <c r="A13" s="28" t="s">
        <v>26</v>
      </c>
      <c r="B13" s="38">
        <f>'AGENDA PdP'!L15</f>
        <v>0</v>
      </c>
      <c r="C13" s="39" t="s">
        <v>40</v>
      </c>
      <c r="D13" s="54"/>
      <c r="E13" s="95"/>
      <c r="F13" s="95"/>
      <c r="G13" s="95"/>
      <c r="H13" s="95"/>
      <c r="I13" s="95"/>
      <c r="J13" s="96"/>
      <c r="K13" s="54"/>
      <c r="L13" s="97"/>
      <c r="M13" s="54"/>
      <c r="N13" s="194"/>
      <c r="O13" s="54"/>
      <c r="P13" s="95"/>
      <c r="Q13" s="171"/>
    </row>
    <row r="14" spans="1:17" ht="40.049999999999997" customHeight="1" x14ac:dyDescent="0.3">
      <c r="A14" s="28" t="s">
        <v>27</v>
      </c>
      <c r="B14" s="38">
        <f>'AGENDA PdP'!L16</f>
        <v>0</v>
      </c>
      <c r="C14" s="39" t="s">
        <v>41</v>
      </c>
      <c r="D14" s="54"/>
      <c r="E14" s="95"/>
      <c r="F14" s="95"/>
      <c r="G14" s="95"/>
      <c r="H14" s="95"/>
      <c r="I14" s="95"/>
      <c r="J14" s="96"/>
      <c r="K14" s="54"/>
      <c r="L14" s="97"/>
      <c r="M14" s="54"/>
      <c r="N14" s="194"/>
      <c r="O14" s="54"/>
      <c r="P14" s="95"/>
      <c r="Q14" s="171"/>
    </row>
    <row r="15" spans="1:17" ht="40.049999999999997" customHeight="1" x14ac:dyDescent="0.3">
      <c r="A15" s="28" t="s">
        <v>28</v>
      </c>
      <c r="B15" s="38">
        <f>'AGENDA PdP'!L17</f>
        <v>0</v>
      </c>
      <c r="C15" s="39" t="s">
        <v>42</v>
      </c>
      <c r="D15" s="54"/>
      <c r="E15" s="95"/>
      <c r="F15" s="95"/>
      <c r="G15" s="95"/>
      <c r="H15" s="95"/>
      <c r="I15" s="95"/>
      <c r="J15" s="96"/>
      <c r="K15" s="54"/>
      <c r="L15" s="97"/>
      <c r="M15" s="54"/>
      <c r="N15" s="194"/>
      <c r="O15" s="54"/>
      <c r="P15" s="95"/>
      <c r="Q15" s="171"/>
    </row>
    <row r="16" spans="1:17" ht="40.049999999999997" customHeight="1" x14ac:dyDescent="0.3">
      <c r="A16" s="28" t="s">
        <v>29</v>
      </c>
      <c r="B16" s="38">
        <f>'AGENDA PdP'!L18</f>
        <v>0</v>
      </c>
      <c r="C16" s="39" t="s">
        <v>43</v>
      </c>
      <c r="D16" s="54"/>
      <c r="E16" s="95"/>
      <c r="F16" s="95"/>
      <c r="G16" s="95"/>
      <c r="H16" s="95"/>
      <c r="I16" s="95"/>
      <c r="J16" s="96"/>
      <c r="K16" s="54"/>
      <c r="L16" s="97"/>
      <c r="M16" s="54"/>
      <c r="N16" s="194"/>
      <c r="O16" s="54"/>
      <c r="P16" s="95"/>
      <c r="Q16" s="171"/>
    </row>
    <row r="17" spans="1:17" ht="40.049999999999997" customHeight="1" thickBot="1" x14ac:dyDescent="0.35">
      <c r="A17" s="28" t="s">
        <v>30</v>
      </c>
      <c r="B17" s="38">
        <f>'AGENDA PdP'!L19</f>
        <v>0</v>
      </c>
      <c r="C17" s="39" t="s">
        <v>44</v>
      </c>
      <c r="D17" s="60"/>
      <c r="E17" s="101"/>
      <c r="F17" s="101"/>
      <c r="G17" s="101"/>
      <c r="H17" s="101"/>
      <c r="I17" s="101"/>
      <c r="J17" s="102"/>
      <c r="K17" s="60"/>
      <c r="L17" s="103"/>
      <c r="M17" s="60"/>
      <c r="N17" s="197"/>
      <c r="O17" s="60"/>
      <c r="P17" s="101"/>
      <c r="Q17" s="173"/>
    </row>
  </sheetData>
  <mergeCells count="8">
    <mergeCell ref="M2:N2"/>
    <mergeCell ref="O2:Q2"/>
    <mergeCell ref="A1:Q1"/>
    <mergeCell ref="A2:A3"/>
    <mergeCell ref="B2:B3"/>
    <mergeCell ref="C2:C3"/>
    <mergeCell ref="D2:J2"/>
    <mergeCell ref="K2:L2"/>
  </mergeCells>
  <conditionalFormatting sqref="D4:P17">
    <cfRule type="cellIs" dxfId="0" priority="1" operator="between">
      <formula>1</formula>
      <formula>1000</formula>
    </cfRule>
  </conditionalFormatting>
  <pageMargins left="0.7" right="0.7" top="0.75" bottom="0.75" header="0.3" footer="0.3"/>
  <pageSetup paperSize="9" orientation="portrait" verticalDpi="598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B1:N5"/>
  <sheetViews>
    <sheetView zoomScale="90" zoomScaleNormal="90" workbookViewId="0">
      <selection activeCell="N8" sqref="N8"/>
    </sheetView>
  </sheetViews>
  <sheetFormatPr baseColWidth="10" defaultRowHeight="17.2" x14ac:dyDescent="0.45"/>
  <cols>
    <col min="1" max="1" width="13.26953125" customWidth="1"/>
    <col min="2" max="2" width="13.453125" customWidth="1"/>
    <col min="3" max="3" width="5.26953125" customWidth="1"/>
    <col min="4" max="4" width="5.7265625" customWidth="1"/>
    <col min="5" max="5" width="6.90625" customWidth="1"/>
    <col min="6" max="6" width="8.90625" customWidth="1"/>
    <col min="7" max="7" width="6.90625" customWidth="1"/>
    <col min="8" max="8" width="7.7265625" customWidth="1"/>
    <col min="9" max="9" width="9.54296875" customWidth="1"/>
    <col min="10" max="10" width="12.81640625" customWidth="1"/>
    <col min="11" max="11" width="9.54296875" customWidth="1"/>
    <col min="12" max="12" width="7" customWidth="1"/>
    <col min="13" max="13" width="9.54296875" customWidth="1"/>
    <col min="14" max="14" width="10.54296875" customWidth="1"/>
    <col min="15" max="15" width="9.54296875" customWidth="1"/>
    <col min="16" max="16" width="10.54296875" customWidth="1"/>
    <col min="17" max="17" width="9.54296875" customWidth="1"/>
    <col min="18" max="18" width="10.54296875" customWidth="1"/>
    <col min="19" max="19" width="9.54296875" customWidth="1"/>
    <col min="20" max="20" width="10.54296875" customWidth="1"/>
    <col min="21" max="21" width="9.54296875" customWidth="1"/>
    <col min="22" max="22" width="10.54296875" customWidth="1"/>
    <col min="23" max="23" width="9.54296875" customWidth="1"/>
    <col min="24" max="24" width="10.54296875" customWidth="1"/>
    <col min="25" max="25" width="9.54296875" customWidth="1"/>
    <col min="26" max="26" width="10.54296875" customWidth="1"/>
    <col min="27" max="27" width="9.54296875" customWidth="1"/>
    <col min="28" max="28" width="10.54296875" customWidth="1"/>
    <col min="29" max="29" width="9.54296875" customWidth="1"/>
    <col min="30" max="30" width="7.7265625" customWidth="1"/>
    <col min="31" max="35" width="10.7265625" customWidth="1"/>
    <col min="36" max="36" width="7.26953125" customWidth="1"/>
  </cols>
  <sheetData>
    <row r="1" spans="2:14" ht="17.75" thickBot="1" x14ac:dyDescent="0.5"/>
    <row r="2" spans="2:14" ht="17.2" customHeight="1" thickTop="1" x14ac:dyDescent="0.45">
      <c r="B2" s="161" t="s">
        <v>45</v>
      </c>
      <c r="C2" s="162"/>
      <c r="D2" s="162"/>
      <c r="E2" s="162"/>
      <c r="F2" s="162"/>
      <c r="G2" s="162"/>
      <c r="H2" s="249"/>
      <c r="I2" s="252" t="s">
        <v>46</v>
      </c>
      <c r="J2" s="253"/>
      <c r="K2" s="254" t="s">
        <v>8</v>
      </c>
      <c r="L2" s="255"/>
      <c r="M2" s="257" t="s">
        <v>9</v>
      </c>
      <c r="N2" s="163"/>
    </row>
    <row r="3" spans="2:14" x14ac:dyDescent="0.3">
      <c r="B3" s="250" t="s">
        <v>10</v>
      </c>
      <c r="C3" s="248" t="s">
        <v>11</v>
      </c>
      <c r="D3" s="248" t="s">
        <v>12</v>
      </c>
      <c r="E3" s="248" t="s">
        <v>13</v>
      </c>
      <c r="F3" s="248" t="s">
        <v>14</v>
      </c>
      <c r="G3" s="248" t="s">
        <v>15</v>
      </c>
      <c r="H3" s="251" t="s">
        <v>16</v>
      </c>
      <c r="I3" s="250" t="s">
        <v>10</v>
      </c>
      <c r="J3" s="251" t="s">
        <v>12</v>
      </c>
      <c r="K3" s="250" t="s">
        <v>17</v>
      </c>
      <c r="L3" s="256" t="s">
        <v>64</v>
      </c>
      <c r="M3" s="250" t="s">
        <v>17</v>
      </c>
      <c r="N3" s="258" t="s">
        <v>64</v>
      </c>
    </row>
    <row r="4" spans="2:14" ht="17.75" thickBot="1" x14ac:dyDescent="0.5">
      <c r="B4" s="61">
        <f>SUM('VEN AD1'!D4:D17,'VEN AD1'!D4:D17)+SUM('LUN AD1'!D4:D17)+SUM('MAR AD1'!D4:D17)+SUM('MER AD1'!D4:D17)+SUM('JEU AD1'!D4:D17)+SUM('LUN AD2'!D4:D17)+SUM('MAR AD2'!D4:D17)+SUM('MER AD2'!D4:D17)+SUM('JEU AD2'!D4:D17)+SUM('VEN AD2'!D4:D17)</f>
        <v>4</v>
      </c>
      <c r="C4" s="62">
        <f>SUM('VEN AD1'!E4:E17,'VEN AD1'!E4:E17)+SUM('LUN AD1'!E4:E17)+SUM('MAR AD1'!E4:E17)+SUM('MER AD1'!E4:E17)+SUM('JEU AD1'!E4:E17)+SUM('LUN AD2'!E4:E17)+SUM('MAR AD2'!E4:E17)+SUM('MER AD2'!E4:E17)+SUM('JEU AD2'!E4:E17)+SUM('VEN AD2'!E4:E17)</f>
        <v>4</v>
      </c>
      <c r="D4" s="62">
        <f>SUM('VEN AD1'!F4:F17,'VEN AD1'!F4:F17)+SUM('LUN AD1'!F4:F17)+SUM('MAR AD1'!F4:F17)+SUM('MER AD1'!F4:F17)+SUM('JEU AD1'!F4:F17)+SUM('LUN AD2'!F4:F17)+SUM('MAR AD2'!F4:F17)+SUM('MER AD2'!F4:F17)+SUM('JEU AD2'!F4:F17)+SUM('VEN AD2'!F4:F17)</f>
        <v>1</v>
      </c>
      <c r="E4" s="62">
        <f>SUM('VEN AD1'!G4:G17,'VEN AD1'!G4:G17)+SUM('LUN AD1'!G4:G17)+SUM('MAR AD1'!G4:G17)+SUM('MER AD1'!G4:G17)+SUM('JEU AD1'!G4:G17)+SUM('LUN AD2'!G4:G17)+SUM('MAR AD2'!G4:G17)+SUM('MER AD2'!G4:G17)+SUM('JEU AD2'!G4:G17)+SUM('VEN AD2'!G4:G17)</f>
        <v>4</v>
      </c>
      <c r="F4" s="62">
        <f>SUM('VEN AD1'!H4:H17,'VEN AD1'!H4:H17)+SUM('LUN AD1'!H4:H17)+SUM('MAR AD1'!H4:H17)+SUM('MER AD1'!H4:H17)+SUM('JEU AD1'!H4:H17)+SUM('LUN AD2'!H4:H17)+SUM('MAR AD2'!H4:H17)+SUM('MER AD2'!H4:H17)+SUM('JEU AD2'!H4:H17)+SUM('VEN AD2'!H4:H17)</f>
        <v>1</v>
      </c>
      <c r="G4" s="62">
        <f>SUM('VEN AD1'!I4:I17,'VEN AD1'!I4:I17)+SUM('LUN AD1'!I4:I17)+SUM('MAR AD1'!I4:I17)+SUM('MER AD1'!I4:I17)+SUM('JEU AD1'!I4:I17)+SUM('LUN AD2'!I4:I17)+SUM('MAR AD2'!I4:I17)+SUM('MER AD2'!I4:I17)+SUM('JEU AD2'!I4:I17)+SUM('VEN AD2'!I4:I17)</f>
        <v>2</v>
      </c>
      <c r="H4" s="63">
        <f>SUM('VEN AD1'!J4:J17,'VEN AD1'!J4:J17)+SUM('LUN AD1'!J4:J17)+SUM('MAR AD1'!J4:J17)+SUM('MER AD1'!J4:J17)+SUM('JEU AD1'!J4:J17)+SUM('LUN AD2'!J4:J17)+SUM('MAR AD2'!J4:J17)+SUM('MER AD2'!J4:J17)+SUM('JEU AD2'!J4:J17)+SUM('VEN AD2'!J4:J17)</f>
        <v>1</v>
      </c>
      <c r="I4" s="61">
        <f>SUM('VEN AD1'!K4:K17,'VEN AD1'!K4:K17)+SUM('LUN AD1'!K4:K17)+SUM('MAR AD1'!K4:K17)+SUM('MER AD1'!K4:K17)+SUM('JEU AD1'!K4:K17)+SUM('LUN AD2'!K4:K17)+SUM('MAR AD2'!K4:K17)+SUM('MER AD2'!K4:K17)+SUM('JEU AD2'!K4:K17)+SUM('VEN AD2'!K4:K17)</f>
        <v>5</v>
      </c>
      <c r="J4" s="63">
        <f>SUM('VEN AD1'!L4:L17,'VEN AD1'!L4:L17)+SUM('LUN AD1'!L4:L17)+SUM('MAR AD1'!L4:L17)+SUM('MER AD1'!L4:L17)+SUM('JEU AD1'!L4:L17)+SUM('LUN AD2'!L4:L17)+SUM('MAR AD2'!L4:L17)+SUM('MER AD2'!L4:L17)+SUM('JEU AD2'!L4:L17)+SUM('VEN AD2'!L4:L17)</f>
        <v>0</v>
      </c>
      <c r="K4" s="61">
        <f>SUM('VEN AD1'!M4:M17,'VEN AD1'!M4:M17)+SUM('LUN AD1'!M4:M17)+SUM('MAR AD1'!M4:M17)+SUM('MER AD1'!M4:M17)+SUM('JEU AD1'!M4:M17)+SUM('LUN AD2'!M4:M17)+SUM('MAR AD2'!M4:M17)+SUM('MER AD2'!M4:M17)+SUM('JEU AD2'!M4:M17)+SUM('VEN AD2'!M4:M17)</f>
        <v>1</v>
      </c>
      <c r="L4" s="63">
        <f>SUM('VEN AD1'!N4:N17,'VEN AD1'!N4:N17)+SUM('LUN AD1'!N4:N17)+SUM('MAR AD1'!N4:N17)+SUM('MER AD1'!N4:N17)+SUM('JEU AD1'!N4:N17)+SUM('LUN AD2'!N4:N17)+SUM('MAR AD2'!N4:N17)+SUM('MER AD2'!N4:N17)+SUM('JEU AD2'!N4:N17)+SUM('VEN AD2'!N4:N17)</f>
        <v>1</v>
      </c>
      <c r="M4" s="61">
        <f>SUM('VEN AD1'!O4:O17,'VEN AD1'!O4:O17)+SUM('LUN AD1'!O4:O17)+SUM('MAR AD1'!O4:O17)+SUM('MER AD1'!O4:O17)+SUM('JEU AD1'!O4:O17)+SUM('LUN AD2'!O4:O17)+SUM('MAR AD2'!O4:O17)+SUM('MER AD2'!O4:O17)+SUM('JEU AD2'!O4:O17)+SUM('VEN AD2'!O4:O17)</f>
        <v>1</v>
      </c>
      <c r="N4" s="63">
        <f>SUM('VEN AD1'!P4:P17,'VEN AD1'!P4:P17)+SUM('LUN AD1'!P4:P17)+SUM('MAR AD1'!P4:P17)+SUM('MER AD1'!P4:P17)+SUM('JEU AD1'!P4:P17)+SUM('LUN AD2'!P4:P17)+SUM('MAR AD2'!P4:P17)+SUM('MER AD2'!P4:P17)+SUM('JEU AD2'!P4:P17)+SUM('VEN AD2'!P4:P17)</f>
        <v>2</v>
      </c>
    </row>
    <row r="5" spans="2:14" ht="17.75" thickTop="1" x14ac:dyDescent="0.45"/>
  </sheetData>
  <mergeCells count="4">
    <mergeCell ref="B2:H2"/>
    <mergeCell ref="I2:J2"/>
    <mergeCell ref="K2:L2"/>
    <mergeCell ref="M2:N2"/>
  </mergeCells>
  <pageMargins left="0.7" right="0.7" top="0.75" bottom="0.75" header="0.3" footer="0.3"/>
  <pageSetup paperSize="9" orientation="portrait" verticalDpi="598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16</vt:i4>
      </vt:variant>
    </vt:vector>
  </HeadingPairs>
  <TitlesOfParts>
    <vt:vector size="28" baseType="lpstr">
      <vt:lpstr>AGENDA PdP</vt:lpstr>
      <vt:lpstr>LUN AD1</vt:lpstr>
      <vt:lpstr>LUN AD2</vt:lpstr>
      <vt:lpstr>MAR AD1</vt:lpstr>
      <vt:lpstr>MAR AD2</vt:lpstr>
      <vt:lpstr>MER AD1</vt:lpstr>
      <vt:lpstr>MER AD2</vt:lpstr>
      <vt:lpstr>JEU AD1</vt:lpstr>
      <vt:lpstr>JEU AD2</vt:lpstr>
      <vt:lpstr>VEN AD1</vt:lpstr>
      <vt:lpstr>VEN AD2</vt:lpstr>
      <vt:lpstr>Synthèse semaine</vt:lpstr>
      <vt:lpstr>CetteLigne</vt:lpstr>
      <vt:lpstr>Début</vt:lpstr>
      <vt:lpstr>DébutSemaine</vt:lpstr>
      <vt:lpstr>Heures</vt:lpstr>
      <vt:lpstr>'AGENDA PdP'!Impression_des_titres</vt:lpstr>
      <vt:lpstr>TexteMinute</vt:lpstr>
      <vt:lpstr>'JEU AD1'!Titre1</vt:lpstr>
      <vt:lpstr>'JEU AD2'!Titre1</vt:lpstr>
      <vt:lpstr>'LUN AD2'!Titre1</vt:lpstr>
      <vt:lpstr>'MAR AD1'!Titre1</vt:lpstr>
      <vt:lpstr>'MAR AD2'!Titre1</vt:lpstr>
      <vt:lpstr>'MER AD1'!Titre1</vt:lpstr>
      <vt:lpstr>'MER AD2'!Titre1</vt:lpstr>
      <vt:lpstr>'VEN AD1'!Titre1</vt:lpstr>
      <vt:lpstr>'VEN AD2'!Titre1</vt:lpstr>
      <vt:lpstr>Titre1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MENARD Kevin</dc:creator>
  <cp:lastModifiedBy>MENARD Kevin</cp:lastModifiedBy>
  <cp:lastPrinted>2021-10-27T12:10:42Z</cp:lastPrinted>
  <dcterms:created xsi:type="dcterms:W3CDTF">2017-01-26T02:00:50Z</dcterms:created>
  <dcterms:modified xsi:type="dcterms:W3CDTF">2021-10-27T14:44:33Z</dcterms:modified>
</cp:coreProperties>
</file>