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Cyrille\Documents\base de données\"/>
    </mc:Choice>
  </mc:AlternateContent>
  <workbookProtection workbookAlgorithmName="SHA-512" workbookHashValue="NJGC+CONzQkCSixLJAvGgPoIfvr8aNvFQ8CESX899fjjCoom/vwcWn1m9Nvpw8bvpMZrBgjMyBqDOWHxAD7n/w==" workbookSaltValue="UcFk3iiRHixLE3akNw0q4Q==" workbookSpinCount="100000" lockStructure="1"/>
  <bookViews>
    <workbookView xWindow="0" yWindow="0" windowWidth="28800" windowHeight="12435" activeTab="3"/>
  </bookViews>
  <sheets>
    <sheet name="accueil" sheetId="7" r:id="rId1"/>
    <sheet name="interventions" sheetId="6" r:id="rId2"/>
    <sheet name="formulaire interventions" sheetId="5" r:id="rId3"/>
    <sheet name="formulaire machines" sheetId="2" r:id="rId4"/>
    <sheet name="machines" sheetId="1" r:id="rId5"/>
    <sheet name="affectation" sheetId="4" r:id="rId6"/>
    <sheet name="listes" sheetId="3" r:id="rId7"/>
  </sheets>
  <externalReferences>
    <externalReference r:id="rId8"/>
  </externalReferences>
  <definedNames>
    <definedName name="DesignationMachine">listes!$B$5:$B$25</definedName>
    <definedName name="machine">listes!$B$5:$B$25</definedName>
    <definedName name="marque">listes!$D$5:$D$23</definedName>
    <definedName name="MarqueMachine">listes!$D$5:$D$23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6" l="1"/>
  <c r="A5" i="6"/>
  <c r="A6" i="6"/>
  <c r="A98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9" i="1"/>
  <c r="N3" i="2" l="1"/>
  <c r="F4" i="7"/>
</calcChain>
</file>

<file path=xl/sharedStrings.xml><?xml version="1.0" encoding="utf-8"?>
<sst xmlns="http://schemas.openxmlformats.org/spreadsheetml/2006/main" count="1009" uniqueCount="420">
  <si>
    <t>N° SIS</t>
  </si>
  <si>
    <t>N° MDL</t>
  </si>
  <si>
    <t>Désignation</t>
  </si>
  <si>
    <t>Marque</t>
  </si>
  <si>
    <t>ID</t>
  </si>
  <si>
    <t>Modèle / Type</t>
  </si>
  <si>
    <t>N° série</t>
  </si>
  <si>
    <t>Année</t>
  </si>
  <si>
    <t>Rémarques</t>
  </si>
  <si>
    <t>Produit / ligne</t>
  </si>
  <si>
    <t>Zone</t>
  </si>
  <si>
    <t>Bâtiment</t>
  </si>
  <si>
    <t>machine à teinter</t>
  </si>
  <si>
    <t>ACM</t>
  </si>
  <si>
    <t>ACM-MAC2</t>
  </si>
  <si>
    <t>181211-B</t>
  </si>
  <si>
    <t>PF Emilie ligne 1</t>
  </si>
  <si>
    <t>A</t>
  </si>
  <si>
    <t>C</t>
  </si>
  <si>
    <t>étuve</t>
  </si>
  <si>
    <t>France étuve</t>
  </si>
  <si>
    <t>XAS 800</t>
  </si>
  <si>
    <t>stif</t>
  </si>
  <si>
    <t>Colo typ 2</t>
  </si>
  <si>
    <t>MAC plate</t>
  </si>
  <si>
    <t>Juky</t>
  </si>
  <si>
    <t>2810-6</t>
  </si>
  <si>
    <t>8L8GK11006</t>
  </si>
  <si>
    <t>M932</t>
  </si>
  <si>
    <t>Pffaf</t>
  </si>
  <si>
    <t>chassis mécanique</t>
  </si>
  <si>
    <t>M2594</t>
  </si>
  <si>
    <t>Luthy Machine</t>
  </si>
  <si>
    <t xml:space="preserve">PF Emilie </t>
  </si>
  <si>
    <t>M2422</t>
  </si>
  <si>
    <t>Durkopp</t>
  </si>
  <si>
    <t>PF Emilie ligne 2</t>
  </si>
  <si>
    <t>M379</t>
  </si>
  <si>
    <t>8L8GL11028</t>
  </si>
  <si>
    <t>M881</t>
  </si>
  <si>
    <t xml:space="preserve">PF Emilie ligne 2 </t>
  </si>
  <si>
    <t>M2699</t>
  </si>
  <si>
    <t>P743</t>
  </si>
  <si>
    <t>M2424</t>
  </si>
  <si>
    <t>M2440</t>
  </si>
  <si>
    <t>riveteuse</t>
  </si>
  <si>
    <t>ACMRIV MINI80</t>
  </si>
  <si>
    <t>PF Emilie ligne</t>
  </si>
  <si>
    <t>M2755</t>
  </si>
  <si>
    <t>M2442</t>
  </si>
  <si>
    <t>181211D</t>
  </si>
  <si>
    <t>PF Emilie ligne 3</t>
  </si>
  <si>
    <t>Stif France</t>
  </si>
  <si>
    <t>M2700</t>
  </si>
  <si>
    <t>P744</t>
  </si>
  <si>
    <t>M1167</t>
  </si>
  <si>
    <t>M734</t>
  </si>
  <si>
    <t>8L8LG00318</t>
  </si>
  <si>
    <t>chassis électrique</t>
  </si>
  <si>
    <t>M761</t>
  </si>
  <si>
    <t>M2423</t>
  </si>
  <si>
    <t xml:space="preserve">PF Emilie ligne 3 </t>
  </si>
  <si>
    <t>M2756</t>
  </si>
  <si>
    <t>8L8ME00118</t>
  </si>
  <si>
    <t>PF Emilie ligne 4</t>
  </si>
  <si>
    <t>M2621</t>
  </si>
  <si>
    <t>poste CS</t>
  </si>
  <si>
    <t>F577-4</t>
  </si>
  <si>
    <t xml:space="preserve">PF Emilie ligne 4 </t>
  </si>
  <si>
    <t>M2782</t>
  </si>
  <si>
    <t>181076-A</t>
  </si>
  <si>
    <t>M2439</t>
  </si>
  <si>
    <t>8R8000</t>
  </si>
  <si>
    <t>commune lignes 3 et 4</t>
  </si>
  <si>
    <t>commune lignes 1 et 2</t>
  </si>
  <si>
    <t>M390</t>
  </si>
  <si>
    <t>M972</t>
  </si>
  <si>
    <t>surtaille</t>
  </si>
  <si>
    <t>ATOM</t>
  </si>
  <si>
    <t>MF-91</t>
  </si>
  <si>
    <t>PF Emilie</t>
  </si>
  <si>
    <t>commune  lignes 1/2/3/4</t>
  </si>
  <si>
    <t>M2976</t>
  </si>
  <si>
    <t>refendeuse</t>
  </si>
  <si>
    <t>Camoga</t>
  </si>
  <si>
    <t>C420L+</t>
  </si>
  <si>
    <t>42L5021</t>
  </si>
  <si>
    <t>Prépa poignées toron</t>
  </si>
  <si>
    <t>D</t>
  </si>
  <si>
    <t>M2460</t>
  </si>
  <si>
    <t>Saturn</t>
  </si>
  <si>
    <t>4900VR</t>
  </si>
  <si>
    <t>M2242</t>
  </si>
  <si>
    <t>cabine de teinte</t>
  </si>
  <si>
    <t>956 XXL IR</t>
  </si>
  <si>
    <t>J669.03/18</t>
  </si>
  <si>
    <t>M2284</t>
  </si>
  <si>
    <t>cabine d'encollage</t>
  </si>
  <si>
    <t>Overmec</t>
  </si>
  <si>
    <t>TA3</t>
  </si>
  <si>
    <t>M687</t>
  </si>
  <si>
    <t>raseuse</t>
  </si>
  <si>
    <t>ARM1810</t>
  </si>
  <si>
    <t>M1291</t>
  </si>
  <si>
    <t>BTL6050</t>
  </si>
  <si>
    <t>M688</t>
  </si>
  <si>
    <t>MAC canon</t>
  </si>
  <si>
    <t>205-037</t>
  </si>
  <si>
    <t>M639</t>
  </si>
  <si>
    <t xml:space="preserve">D </t>
  </si>
  <si>
    <t>Etui 3 montres</t>
  </si>
  <si>
    <t>M1504</t>
  </si>
  <si>
    <t>M2468</t>
  </si>
  <si>
    <t>M2169</t>
  </si>
  <si>
    <t>205-370</t>
  </si>
  <si>
    <t>M636</t>
  </si>
  <si>
    <t>M2426</t>
  </si>
  <si>
    <t>M2466</t>
  </si>
  <si>
    <t>M100</t>
  </si>
  <si>
    <t>M751</t>
  </si>
  <si>
    <t>marteau électrique</t>
  </si>
  <si>
    <t>BS3</t>
  </si>
  <si>
    <t>8946-0</t>
  </si>
  <si>
    <t>M1283</t>
  </si>
  <si>
    <t xml:space="preserve">surtaille </t>
  </si>
  <si>
    <t>Galli</t>
  </si>
  <si>
    <t>FS90</t>
  </si>
  <si>
    <t>Prépa PF Emilie</t>
  </si>
  <si>
    <t>B</t>
  </si>
  <si>
    <t>SE8</t>
  </si>
  <si>
    <t>M1429</t>
  </si>
  <si>
    <t>marqueuse</t>
  </si>
  <si>
    <t>PMF</t>
  </si>
  <si>
    <t>gutteuse / thermocolleuse</t>
  </si>
  <si>
    <t>Martin group</t>
  </si>
  <si>
    <t>MEPP 130 TCX XTP</t>
  </si>
  <si>
    <t>M2286</t>
  </si>
  <si>
    <t>M2241</t>
  </si>
  <si>
    <t>956 XXL TR</t>
  </si>
  <si>
    <t>J669,04/18</t>
  </si>
  <si>
    <t>M2792</t>
  </si>
  <si>
    <t>TS4.HV1</t>
  </si>
  <si>
    <t>M1304</t>
  </si>
  <si>
    <t>machine à fileter</t>
  </si>
  <si>
    <t>OMAC</t>
  </si>
  <si>
    <t>450-RC</t>
  </si>
  <si>
    <t>FE0502</t>
  </si>
  <si>
    <t>M500</t>
  </si>
  <si>
    <t>M96</t>
  </si>
  <si>
    <t>M2425</t>
  </si>
  <si>
    <t>M87</t>
  </si>
  <si>
    <t>M1015</t>
  </si>
  <si>
    <t>M2285</t>
  </si>
  <si>
    <t>pareuse</t>
  </si>
  <si>
    <t>Fortuna</t>
  </si>
  <si>
    <t>ES 50</t>
  </si>
  <si>
    <t>M2974</t>
  </si>
  <si>
    <t>soufflet</t>
  </si>
  <si>
    <t>P 10</t>
  </si>
  <si>
    <t>M2613</t>
  </si>
  <si>
    <t>181211-C</t>
  </si>
  <si>
    <t>Fleurs</t>
  </si>
  <si>
    <t>M768</t>
  </si>
  <si>
    <t>four</t>
  </si>
  <si>
    <t>Bimmac</t>
  </si>
  <si>
    <t>M364</t>
  </si>
  <si>
    <t>potence</t>
  </si>
  <si>
    <t>fleurs</t>
  </si>
  <si>
    <t>M2708</t>
  </si>
  <si>
    <t>Monnet</t>
  </si>
  <si>
    <t>MONETT V2</t>
  </si>
  <si>
    <t>M2707</t>
  </si>
  <si>
    <t>M2444</t>
  </si>
  <si>
    <t>WL600</t>
  </si>
  <si>
    <t>K512-01/19</t>
  </si>
  <si>
    <t>M942</t>
  </si>
  <si>
    <t>J175-01</t>
  </si>
  <si>
    <t>M2446</t>
  </si>
  <si>
    <t>M1124</t>
  </si>
  <si>
    <t>I 393.01</t>
  </si>
  <si>
    <t>M2447</t>
  </si>
  <si>
    <t>M2606</t>
  </si>
  <si>
    <t>ponceuse</t>
  </si>
  <si>
    <t>P254</t>
  </si>
  <si>
    <t>124/13</t>
  </si>
  <si>
    <t>M2607</t>
  </si>
  <si>
    <t>aspiration</t>
  </si>
  <si>
    <t>Haehn</t>
  </si>
  <si>
    <t>9806 AZ 600</t>
  </si>
  <si>
    <t>désignation machines</t>
  </si>
  <si>
    <t>marque</t>
  </si>
  <si>
    <t>type</t>
  </si>
  <si>
    <t>luthy machine</t>
  </si>
  <si>
    <t>guteuse</t>
  </si>
  <si>
    <t>souflet</t>
  </si>
  <si>
    <t>ponceuse aspiration</t>
  </si>
  <si>
    <t>Stif</t>
  </si>
  <si>
    <t>Pfaff</t>
  </si>
  <si>
    <t>Monet</t>
  </si>
  <si>
    <t>Atom</t>
  </si>
  <si>
    <t>Colli FCB</t>
  </si>
  <si>
    <t>colliF CB</t>
  </si>
  <si>
    <t>Omac</t>
  </si>
  <si>
    <t>Désignation machine</t>
  </si>
  <si>
    <t>Remarques</t>
  </si>
  <si>
    <t>FORMULAIRE MACHINES</t>
  </si>
  <si>
    <t>AFFECTATION</t>
  </si>
  <si>
    <t>Date d'affectation produit</t>
  </si>
  <si>
    <t>MACHINES et affectations produit</t>
  </si>
  <si>
    <t>Suivi affectation machines</t>
  </si>
  <si>
    <t>SAISIE INTERVENTIONS</t>
  </si>
  <si>
    <t>date</t>
  </si>
  <si>
    <t>machine production</t>
  </si>
  <si>
    <t>machine diverse / autre</t>
  </si>
  <si>
    <t>bâtiment</t>
  </si>
  <si>
    <t>désignation</t>
  </si>
  <si>
    <t>ligne / produit</t>
  </si>
  <si>
    <t xml:space="preserve">intervention </t>
  </si>
  <si>
    <t>desciptif panne</t>
  </si>
  <si>
    <t>code panne</t>
  </si>
  <si>
    <t>temps de panne</t>
  </si>
  <si>
    <t>détail intervention</t>
  </si>
  <si>
    <t>code inter.</t>
  </si>
  <si>
    <t>temps d'inter.</t>
  </si>
  <si>
    <t>date affectation</t>
  </si>
  <si>
    <t>produit / ligne</t>
  </si>
  <si>
    <t>divers</t>
  </si>
  <si>
    <t>désignation machine</t>
  </si>
  <si>
    <t>n° de série</t>
  </si>
  <si>
    <t>année</t>
  </si>
  <si>
    <t>Type d'intervention</t>
  </si>
  <si>
    <t>N° préventif planifié</t>
  </si>
  <si>
    <t>pièces</t>
  </si>
  <si>
    <t>demandeur</t>
  </si>
  <si>
    <t>N° demande</t>
  </si>
  <si>
    <t>nom</t>
  </si>
  <si>
    <t>Divers</t>
  </si>
  <si>
    <t>Date de sortie</t>
  </si>
  <si>
    <t xml:space="preserve">Date d'entrée </t>
  </si>
  <si>
    <t>valeur</t>
  </si>
  <si>
    <t>intervenants</t>
  </si>
  <si>
    <t>date d'entrée MDL</t>
  </si>
  <si>
    <t>date de sortie MDL</t>
  </si>
  <si>
    <t>pièce 2</t>
  </si>
  <si>
    <t>pièce 1</t>
  </si>
  <si>
    <t>tps inter.</t>
  </si>
  <si>
    <t>détail inter.</t>
  </si>
  <si>
    <t>tps panne</t>
  </si>
  <si>
    <t>descriptif panne</t>
  </si>
  <si>
    <t>désignation2</t>
  </si>
  <si>
    <t>ligne /produit</t>
  </si>
  <si>
    <t>interventions</t>
  </si>
  <si>
    <t>pannes</t>
  </si>
  <si>
    <t>autres</t>
  </si>
  <si>
    <t>machines</t>
  </si>
  <si>
    <t>INTERVENTIONS</t>
  </si>
  <si>
    <t>intervenant 1</t>
  </si>
  <si>
    <t>intervenant 2</t>
  </si>
  <si>
    <t>type d'intervention</t>
  </si>
  <si>
    <t>n° de préventif planifié</t>
  </si>
  <si>
    <t>N° de demande</t>
  </si>
  <si>
    <t>demandeur &amp; n°</t>
  </si>
  <si>
    <t>emplacement</t>
  </si>
  <si>
    <t>zones</t>
  </si>
  <si>
    <t xml:space="preserve">B </t>
  </si>
  <si>
    <t>E</t>
  </si>
  <si>
    <t>F</t>
  </si>
  <si>
    <t>maintenance</t>
  </si>
  <si>
    <t xml:space="preserve">A </t>
  </si>
  <si>
    <t>G</t>
  </si>
  <si>
    <t>H</t>
  </si>
  <si>
    <t>PF Emilie L1</t>
  </si>
  <si>
    <t>PF Emilie L2</t>
  </si>
  <si>
    <t>PF Emilie L3</t>
  </si>
  <si>
    <t>PF Emilie L4</t>
  </si>
  <si>
    <t>PF Emilie commun</t>
  </si>
  <si>
    <t>Prépa Toronds</t>
  </si>
  <si>
    <t>PF Sarah</t>
  </si>
  <si>
    <t>Toronds</t>
  </si>
  <si>
    <t>Emplacements</t>
  </si>
  <si>
    <t>Intervenants</t>
  </si>
  <si>
    <t>Demandeur</t>
  </si>
  <si>
    <t>Codes interventions</t>
  </si>
  <si>
    <t>Codes pannes</t>
  </si>
  <si>
    <t>Types d'interventions</t>
  </si>
  <si>
    <t>Cyrille</t>
  </si>
  <si>
    <t>Karim</t>
  </si>
  <si>
    <t>Ludovick</t>
  </si>
  <si>
    <t>Murielle</t>
  </si>
  <si>
    <t>Patricia</t>
  </si>
  <si>
    <t>Claire</t>
  </si>
  <si>
    <t>Opérateur</t>
  </si>
  <si>
    <t>Logistique</t>
  </si>
  <si>
    <t>Contrôle</t>
  </si>
  <si>
    <t>Gilbert</t>
  </si>
  <si>
    <t>curratif</t>
  </si>
  <si>
    <t>préventif</t>
  </si>
  <si>
    <t>préventif planifié</t>
  </si>
  <si>
    <t>aménagement</t>
  </si>
  <si>
    <t>rangement / 5S</t>
  </si>
  <si>
    <t xml:space="preserve">amélioration / modification </t>
  </si>
  <si>
    <t>électrique bâtiment</t>
  </si>
  <si>
    <t>plomberie / sanitaire</t>
  </si>
  <si>
    <t>extérieurs bâtiment</t>
  </si>
  <si>
    <t>électrique prod</t>
  </si>
  <si>
    <t>pneumatique</t>
  </si>
  <si>
    <t>hydraulique</t>
  </si>
  <si>
    <t>sécurité</t>
  </si>
  <si>
    <t>contrôle réglementaire</t>
  </si>
  <si>
    <t>chauffage / climatisation</t>
  </si>
  <si>
    <t>réfectoire</t>
  </si>
  <si>
    <t>sanitaires hommes</t>
  </si>
  <si>
    <t>sanitaires femmes</t>
  </si>
  <si>
    <t>vestiaires hommes</t>
  </si>
  <si>
    <t>vestiaires femmes</t>
  </si>
  <si>
    <t>chaufferie</t>
  </si>
  <si>
    <t>local compreseur</t>
  </si>
  <si>
    <t>TGBT</t>
  </si>
  <si>
    <t>salle info</t>
  </si>
  <si>
    <t>local CSE</t>
  </si>
  <si>
    <t>local coffre</t>
  </si>
  <si>
    <t>Colonne1</t>
  </si>
  <si>
    <t>m392</t>
  </si>
  <si>
    <t>Accueil</t>
  </si>
  <si>
    <t>N° ID</t>
  </si>
  <si>
    <t>attente / transit</t>
  </si>
  <si>
    <t>Désignation  machine</t>
  </si>
  <si>
    <t>MAC pilier</t>
  </si>
  <si>
    <t>Potence</t>
  </si>
  <si>
    <t>date d'affectation</t>
  </si>
  <si>
    <t>Produit</t>
  </si>
  <si>
    <t>zone</t>
  </si>
  <si>
    <t>M953</t>
  </si>
  <si>
    <t>M1194</t>
  </si>
  <si>
    <t>M956</t>
  </si>
  <si>
    <t>M649</t>
  </si>
  <si>
    <t>M2990</t>
  </si>
  <si>
    <t>M2599</t>
  </si>
  <si>
    <t>M574</t>
  </si>
  <si>
    <t>M2183</t>
  </si>
  <si>
    <t>335</t>
  </si>
  <si>
    <t>467</t>
  </si>
  <si>
    <t>767</t>
  </si>
  <si>
    <t>Juki</t>
  </si>
  <si>
    <t>2810</t>
  </si>
  <si>
    <t>8L8LG00421</t>
  </si>
  <si>
    <t>8L8LG00313</t>
  </si>
  <si>
    <t>2212</t>
  </si>
  <si>
    <t>3L8NC00204</t>
  </si>
  <si>
    <t>2081</t>
  </si>
  <si>
    <t>M365</t>
  </si>
  <si>
    <t>M2280</t>
  </si>
  <si>
    <t>M975</t>
  </si>
  <si>
    <t>170142-A</t>
  </si>
  <si>
    <t>M794</t>
  </si>
  <si>
    <t>150502-A</t>
  </si>
  <si>
    <t>M1187</t>
  </si>
  <si>
    <t>481</t>
  </si>
  <si>
    <t>chassis mécanique ( réhaussée )</t>
  </si>
  <si>
    <t>M2758</t>
  </si>
  <si>
    <t>Bimac</t>
  </si>
  <si>
    <t>ARL35-L</t>
  </si>
  <si>
    <t>M2467</t>
  </si>
  <si>
    <t>M546</t>
  </si>
  <si>
    <t>M503</t>
  </si>
  <si>
    <t>1425</t>
  </si>
  <si>
    <t>M989</t>
  </si>
  <si>
    <t>1181</t>
  </si>
  <si>
    <t>M2993</t>
  </si>
  <si>
    <t>3L8NC00118</t>
  </si>
  <si>
    <t>M804</t>
  </si>
  <si>
    <t>M915</t>
  </si>
  <si>
    <t>M382</t>
  </si>
  <si>
    <t>M1374</t>
  </si>
  <si>
    <t>Compresseur</t>
  </si>
  <si>
    <t>Worthington creyssensac</t>
  </si>
  <si>
    <t>SNX PRO 75B</t>
  </si>
  <si>
    <t>ITR0220351</t>
  </si>
  <si>
    <t>5,5 KW</t>
  </si>
  <si>
    <t>local compresseur</t>
  </si>
  <si>
    <t>M1375</t>
  </si>
  <si>
    <t>sécheur</t>
  </si>
  <si>
    <t>Worthington creyssac</t>
  </si>
  <si>
    <t>DW5</t>
  </si>
  <si>
    <t>CAI371495</t>
  </si>
  <si>
    <t>M2167</t>
  </si>
  <si>
    <t>coupe torond</t>
  </si>
  <si>
    <t>WSK</t>
  </si>
  <si>
    <t>2127</t>
  </si>
  <si>
    <t>zone maintenance mais en fonction</t>
  </si>
  <si>
    <t>M1376</t>
  </si>
  <si>
    <t>cuve air comprimé</t>
  </si>
  <si>
    <t>SIAP</t>
  </si>
  <si>
    <t>500l</t>
  </si>
  <si>
    <t>M2595</t>
  </si>
  <si>
    <t>fontaine de degraissage</t>
  </si>
  <si>
    <t>DACD</t>
  </si>
  <si>
    <t>KIT FS11</t>
  </si>
  <si>
    <t>K1115-0003</t>
  </si>
  <si>
    <t>nettoyage</t>
  </si>
  <si>
    <t>C1</t>
  </si>
  <si>
    <t>Atlantic</t>
  </si>
  <si>
    <t>VARFREE 70</t>
  </si>
  <si>
    <t>F404916897</t>
  </si>
  <si>
    <t>C2</t>
  </si>
  <si>
    <t>atlantic</t>
  </si>
  <si>
    <t>F403916825</t>
  </si>
  <si>
    <t>Chaufferie</t>
  </si>
  <si>
    <t>M3177</t>
  </si>
  <si>
    <t>561/1</t>
  </si>
  <si>
    <t>6kw / 1,550 T</t>
  </si>
  <si>
    <t>chaudière</t>
  </si>
  <si>
    <t>thermocolleuse</t>
  </si>
  <si>
    <t>mécanique</t>
  </si>
  <si>
    <t>roulemen linéaire HS + capteur FC</t>
  </si>
  <si>
    <t>démontage + divers essais pour dépannage NOK</t>
  </si>
  <si>
    <t>Eléctrovanne tension ne fonctionne pas tout le temps</t>
  </si>
  <si>
    <t>démontage d'une électrovanne sur une surjeteuse en attent pour dépannage</t>
  </si>
  <si>
    <t>installation + montage lampes</t>
  </si>
  <si>
    <t>extérieur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</si>
</sst>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u/>
      <sz val="22"/>
      <color theme="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Aharoni"/>
    </font>
    <font>
      <b/>
      <sz val="26"/>
      <color theme="0"/>
      <name val="Aharoni"/>
    </font>
    <font>
      <sz val="11"/>
      <color theme="0"/>
      <name val="Calibri"/>
      <family val="2"/>
      <scheme val="minor"/>
    </font>
    <font>
      <b/>
      <sz val="12"/>
      <color theme="0"/>
      <name val="Aharoni"/>
    </font>
    <font>
      <b/>
      <sz val="12"/>
      <color theme="0"/>
      <name val="Arial Black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BE8E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C8C8"/>
        <bgColor indexed="64"/>
      </patternFill>
    </fill>
  </fills>
  <borders count="25">
    <border>
      <left/>
      <right/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theme="0" tint="-4.9989318521683403E-2"/>
      </left>
      <right/>
      <top style="thick">
        <color theme="0" tint="-4.9989318521683403E-2"/>
      </top>
      <bottom/>
      <diagonal/>
    </border>
    <border>
      <left/>
      <right/>
      <top style="thick">
        <color theme="0" tint="-4.9989318521683403E-2"/>
      </top>
      <bottom/>
      <diagonal/>
    </border>
    <border>
      <left/>
      <right style="thick">
        <color theme="0" tint="-4.9989318521683403E-2"/>
      </right>
      <top style="thick">
        <color theme="0" tint="-4.9989318521683403E-2"/>
      </top>
      <bottom/>
      <diagonal/>
    </border>
    <border>
      <left style="thick">
        <color theme="0" tint="-4.9989318521683403E-2"/>
      </left>
      <right/>
      <top/>
      <bottom/>
      <diagonal/>
    </border>
    <border>
      <left/>
      <right style="thick">
        <color theme="0" tint="-4.9989318521683403E-2"/>
      </right>
      <top/>
      <bottom/>
      <diagonal/>
    </border>
    <border>
      <left style="thick">
        <color theme="0" tint="-4.9989318521683403E-2"/>
      </left>
      <right/>
      <top/>
      <bottom style="thick">
        <color theme="0" tint="-4.9989318521683403E-2"/>
      </bottom>
      <diagonal/>
    </border>
    <border>
      <left/>
      <right/>
      <top/>
      <bottom style="thick">
        <color theme="0" tint="-4.9989318521683403E-2"/>
      </bottom>
      <diagonal/>
    </border>
    <border>
      <left/>
      <right style="thick">
        <color theme="0" tint="-4.9989318521683403E-2"/>
      </right>
      <top/>
      <bottom style="thick">
        <color theme="0" tint="-4.9989318521683403E-2"/>
      </bottom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2" borderId="0" xfId="0" applyFill="1"/>
    <xf numFmtId="0" fontId="2" fillId="2" borderId="0" xfId="0" applyFont="1" applyFill="1" applyAlignment="1"/>
    <xf numFmtId="14" fontId="0" fillId="0" borderId="0" xfId="0" applyNumberFormat="1" applyAlignment="1">
      <alignment horizontal="center"/>
    </xf>
    <xf numFmtId="0" fontId="0" fillId="2" borderId="0" xfId="0" applyFill="1" applyBorder="1"/>
    <xf numFmtId="0" fontId="0" fillId="3" borderId="1" xfId="0" applyFill="1" applyBorder="1"/>
    <xf numFmtId="0" fontId="0" fillId="3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4" borderId="9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5" fillId="0" borderId="0" xfId="0" applyFont="1"/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0" fillId="3" borderId="13" xfId="0" applyFill="1" applyBorder="1"/>
    <xf numFmtId="0" fontId="2" fillId="2" borderId="0" xfId="0" applyFont="1" applyFill="1" applyBorder="1" applyAlignment="1">
      <alignment horizontal="center"/>
    </xf>
    <xf numFmtId="0" fontId="0" fillId="2" borderId="14" xfId="0" applyFill="1" applyBorder="1"/>
    <xf numFmtId="0" fontId="0" fillId="2" borderId="15" xfId="0" applyFill="1" applyBorder="1"/>
    <xf numFmtId="0" fontId="2" fillId="2" borderId="0" xfId="0" applyFont="1" applyFill="1" applyBorder="1"/>
    <xf numFmtId="1" fontId="0" fillId="2" borderId="0" xfId="0" applyNumberFormat="1" applyFill="1" applyBorder="1" applyProtection="1">
      <protection locked="0"/>
    </xf>
    <xf numFmtId="49" fontId="0" fillId="2" borderId="7" xfId="0" applyNumberFormat="1" applyFill="1" applyBorder="1" applyAlignment="1" applyProtection="1">
      <alignment horizontal="left"/>
      <protection locked="0"/>
    </xf>
    <xf numFmtId="0" fontId="0" fillId="2" borderId="16" xfId="0" applyFill="1" applyBorder="1"/>
    <xf numFmtId="49" fontId="0" fillId="2" borderId="17" xfId="0" applyNumberFormat="1" applyFill="1" applyBorder="1" applyAlignment="1" applyProtection="1">
      <alignment horizontal="left"/>
      <protection locked="0"/>
    </xf>
    <xf numFmtId="0" fontId="0" fillId="2" borderId="17" xfId="0" applyFill="1" applyBorder="1"/>
    <xf numFmtId="1" fontId="0" fillId="2" borderId="17" xfId="0" applyNumberFormat="1" applyFill="1" applyBorder="1" applyProtection="1">
      <protection locked="0"/>
    </xf>
    <xf numFmtId="0" fontId="0" fillId="2" borderId="18" xfId="0" applyFill="1" applyBorder="1"/>
    <xf numFmtId="0" fontId="2" fillId="2" borderId="0" xfId="0" applyFont="1" applyFill="1" applyBorder="1" applyAlignment="1"/>
    <xf numFmtId="49" fontId="2" fillId="2" borderId="0" xfId="0" applyNumberFormat="1" applyFont="1" applyFill="1" applyBorder="1" applyAlignment="1" applyProtection="1">
      <alignment horizontal="right" vertical="top"/>
      <protection locked="0"/>
    </xf>
    <xf numFmtId="49" fontId="0" fillId="2" borderId="0" xfId="0" applyNumberFormat="1" applyFill="1" applyBorder="1" applyAlignment="1" applyProtection="1">
      <alignment vertical="top"/>
      <protection locked="0"/>
    </xf>
    <xf numFmtId="49" fontId="0" fillId="2" borderId="0" xfId="0" applyNumberFormat="1" applyFill="1" applyBorder="1" applyAlignment="1" applyProtection="1">
      <protection locked="0"/>
    </xf>
    <xf numFmtId="0" fontId="0" fillId="2" borderId="0" xfId="0" applyNumberFormat="1" applyFill="1" applyBorder="1" applyProtection="1"/>
    <xf numFmtId="0" fontId="2" fillId="2" borderId="0" xfId="0" applyFont="1" applyFill="1" applyBorder="1" applyAlignment="1">
      <alignment horizontal="left"/>
    </xf>
    <xf numFmtId="0" fontId="4" fillId="5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49" fontId="0" fillId="2" borderId="0" xfId="0" applyNumberFormat="1" applyFill="1" applyBorder="1" applyProtection="1">
      <protection locked="0"/>
    </xf>
    <xf numFmtId="14" fontId="0" fillId="2" borderId="0" xfId="0" applyNumberFormat="1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Border="1" applyAlignment="1"/>
    <xf numFmtId="0" fontId="0" fillId="2" borderId="5" xfId="0" applyFill="1" applyBorder="1" applyAlignment="1"/>
    <xf numFmtId="0" fontId="2" fillId="3" borderId="2" xfId="0" applyFont="1" applyFill="1" applyBorder="1"/>
    <xf numFmtId="0" fontId="2" fillId="3" borderId="2" xfId="0" applyFont="1" applyFill="1" applyBorder="1" applyAlignment="1">
      <alignment horizontal="center"/>
    </xf>
    <xf numFmtId="0" fontId="0" fillId="2" borderId="0" xfId="0" applyFill="1" applyAlignment="1"/>
    <xf numFmtId="0" fontId="0" fillId="2" borderId="0" xfId="0" applyFill="1" applyBorder="1" applyAlignment="1" applyProtection="1"/>
    <xf numFmtId="0" fontId="0" fillId="0" borderId="0" xfId="0" applyProtection="1"/>
    <xf numFmtId="0" fontId="0" fillId="3" borderId="0" xfId="0" applyFill="1" applyAlignment="1" applyProtection="1"/>
    <xf numFmtId="0" fontId="0" fillId="3" borderId="0" xfId="0" applyFill="1" applyProtection="1"/>
    <xf numFmtId="0" fontId="0" fillId="2" borderId="0" xfId="0" applyFill="1" applyProtection="1"/>
    <xf numFmtId="0" fontId="2" fillId="2" borderId="0" xfId="0" applyFont="1" applyFill="1" applyAlignment="1" applyProtection="1">
      <alignment horizontal="left"/>
    </xf>
    <xf numFmtId="0" fontId="6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/>
    <xf numFmtId="0" fontId="0" fillId="2" borderId="0" xfId="0" applyFill="1" applyBorder="1" applyProtection="1"/>
    <xf numFmtId="0" fontId="2" fillId="2" borderId="0" xfId="0" applyFont="1" applyFill="1" applyProtection="1"/>
    <xf numFmtId="0" fontId="0" fillId="3" borderId="1" xfId="0" applyFill="1" applyBorder="1" applyProtection="1"/>
    <xf numFmtId="0" fontId="0" fillId="3" borderId="3" xfId="0" applyFill="1" applyBorder="1" applyProtection="1"/>
    <xf numFmtId="0" fontId="0" fillId="2" borderId="4" xfId="0" applyFill="1" applyBorder="1" applyProtection="1"/>
    <xf numFmtId="0" fontId="2" fillId="2" borderId="0" xfId="0" applyFont="1" applyFill="1" applyBorder="1" applyProtection="1"/>
    <xf numFmtId="0" fontId="2" fillId="2" borderId="0" xfId="0" applyFont="1" applyFill="1" applyBorder="1" applyAlignment="1" applyProtection="1">
      <alignment horizontal="left"/>
    </xf>
    <xf numFmtId="0" fontId="0" fillId="2" borderId="5" xfId="0" applyFill="1" applyBorder="1" applyProtection="1"/>
    <xf numFmtId="0" fontId="0" fillId="2" borderId="6" xfId="0" applyFill="1" applyBorder="1" applyProtection="1"/>
    <xf numFmtId="0" fontId="0" fillId="2" borderId="7" xfId="0" applyFill="1" applyBorder="1" applyProtection="1"/>
    <xf numFmtId="0" fontId="0" fillId="2" borderId="8" xfId="0" applyFill="1" applyBorder="1" applyProtection="1"/>
    <xf numFmtId="0" fontId="4" fillId="5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7" borderId="0" xfId="0" applyFill="1" applyBorder="1" applyAlignment="1" applyProtection="1">
      <alignment horizontal="left"/>
      <protection locked="0"/>
    </xf>
    <xf numFmtId="0" fontId="1" fillId="4" borderId="19" xfId="0" applyFont="1" applyFill="1" applyBorder="1" applyAlignment="1">
      <alignment horizontal="center"/>
    </xf>
    <xf numFmtId="14" fontId="1" fillId="4" borderId="0" xfId="0" applyNumberFormat="1" applyFont="1" applyFill="1" applyBorder="1" applyAlignment="1">
      <alignment horizontal="center"/>
    </xf>
    <xf numFmtId="0" fontId="1" fillId="4" borderId="0" xfId="0" applyNumberFormat="1" applyFont="1" applyFill="1" applyBorder="1" applyAlignment="1">
      <alignment horizontal="center"/>
    </xf>
    <xf numFmtId="14" fontId="6" fillId="7" borderId="0" xfId="0" applyNumberFormat="1" applyFont="1" applyFill="1" applyAlignment="1" applyProtection="1">
      <alignment horizontal="center" vertical="center"/>
      <protection locked="0"/>
    </xf>
    <xf numFmtId="14" fontId="0" fillId="0" borderId="0" xfId="0" applyNumberFormat="1"/>
    <xf numFmtId="0" fontId="4" fillId="5" borderId="23" xfId="0" applyFont="1" applyFill="1" applyBorder="1" applyAlignment="1">
      <alignment vertical="center"/>
    </xf>
    <xf numFmtId="0" fontId="4" fillId="5" borderId="22" xfId="0" applyFont="1" applyFill="1" applyBorder="1" applyAlignment="1">
      <alignment vertical="center"/>
    </xf>
    <xf numFmtId="0" fontId="4" fillId="5" borderId="21" xfId="0" applyFont="1" applyFill="1" applyBorder="1" applyAlignment="1">
      <alignment vertical="center"/>
    </xf>
    <xf numFmtId="0" fontId="4" fillId="5" borderId="24" xfId="0" applyFont="1" applyFill="1" applyBorder="1" applyAlignment="1">
      <alignment vertical="center"/>
    </xf>
    <xf numFmtId="14" fontId="1" fillId="2" borderId="0" xfId="0" applyNumberFormat="1" applyFont="1" applyFill="1" applyAlignment="1" applyProtection="1">
      <alignment vertical="center"/>
      <protection locked="0"/>
    </xf>
    <xf numFmtId="14" fontId="4" fillId="5" borderId="0" xfId="0" applyNumberFormat="1" applyFont="1" applyFill="1" applyAlignment="1">
      <alignment horizontal="center" vertical="center"/>
    </xf>
    <xf numFmtId="0" fontId="8" fillId="0" borderId="0" xfId="0" applyFont="1"/>
    <xf numFmtId="0" fontId="0" fillId="3" borderId="0" xfId="0" applyFill="1"/>
    <xf numFmtId="0" fontId="2" fillId="2" borderId="0" xfId="0" applyFont="1" applyFill="1" applyAlignment="1" applyProtection="1">
      <alignment horizontal="center"/>
    </xf>
    <xf numFmtId="0" fontId="0" fillId="7" borderId="0" xfId="0" applyFill="1" applyProtection="1"/>
    <xf numFmtId="14" fontId="1" fillId="4" borderId="10" xfId="0" applyNumberFormat="1" applyFont="1" applyFill="1" applyBorder="1" applyAlignment="1">
      <alignment horizontal="center"/>
    </xf>
    <xf numFmtId="49" fontId="0" fillId="0" borderId="0" xfId="0" applyNumberFormat="1" applyFont="1" applyFill="1"/>
    <xf numFmtId="14" fontId="0" fillId="0" borderId="0" xfId="0" applyNumberFormat="1" applyFont="1" applyFill="1"/>
    <xf numFmtId="1" fontId="0" fillId="0" borderId="0" xfId="0" applyNumberFormat="1" applyFont="1" applyFill="1"/>
    <xf numFmtId="0" fontId="0" fillId="0" borderId="0" xfId="0" applyFont="1" applyFill="1"/>
    <xf numFmtId="0" fontId="7" fillId="8" borderId="0" xfId="0" applyFont="1" applyFill="1" applyBorder="1" applyAlignment="1" applyProtection="1">
      <alignment horizontal="left"/>
    </xf>
    <xf numFmtId="0" fontId="0" fillId="8" borderId="0" xfId="0" applyFill="1" applyBorder="1" applyProtection="1"/>
    <xf numFmtId="0" fontId="0" fillId="8" borderId="0" xfId="0" applyFill="1" applyBorder="1" applyAlignment="1" applyProtection="1">
      <alignment horizontal="left"/>
    </xf>
    <xf numFmtId="14" fontId="0" fillId="8" borderId="0" xfId="0" applyNumberFormat="1" applyFill="1" applyBorder="1" applyProtection="1"/>
    <xf numFmtId="14" fontId="0" fillId="8" borderId="0" xfId="0" applyNumberFormat="1" applyFill="1" applyBorder="1" applyAlignment="1" applyProtection="1">
      <alignment horizontal="right"/>
    </xf>
    <xf numFmtId="0" fontId="0" fillId="8" borderId="0" xfId="0" applyFill="1" applyProtection="1"/>
    <xf numFmtId="0" fontId="0" fillId="8" borderId="0" xfId="0" applyFill="1" applyBorder="1" applyAlignment="1" applyProtection="1"/>
    <xf numFmtId="49" fontId="0" fillId="8" borderId="0" xfId="0" applyNumberFormat="1" applyFill="1" applyBorder="1" applyAlignment="1" applyProtection="1">
      <alignment horizontal="right"/>
    </xf>
    <xf numFmtId="0" fontId="4" fillId="5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0" fontId="0" fillId="8" borderId="0" xfId="0" applyNumberFormat="1" applyFill="1" applyBorder="1" applyAlignment="1" applyProtection="1">
      <alignment horizontal="right"/>
    </xf>
    <xf numFmtId="1" fontId="4" fillId="5" borderId="0" xfId="0" applyNumberFormat="1" applyFont="1" applyFill="1" applyAlignment="1">
      <alignment horizontal="left" vertical="center"/>
    </xf>
    <xf numFmtId="1" fontId="1" fillId="4" borderId="20" xfId="0" applyNumberFormat="1" applyFont="1" applyFill="1" applyBorder="1" applyAlignment="1">
      <alignment horizontal="left"/>
    </xf>
    <xf numFmtId="1" fontId="0" fillId="0" borderId="0" xfId="0" applyNumberFormat="1" applyFont="1" applyFill="1" applyAlignment="1">
      <alignment horizontal="left"/>
    </xf>
    <xf numFmtId="1" fontId="0" fillId="0" borderId="0" xfId="0" applyNumberFormat="1" applyAlignment="1">
      <alignment horizontal="left"/>
    </xf>
    <xf numFmtId="14" fontId="0" fillId="8" borderId="0" xfId="0" applyNumberFormat="1" applyFill="1" applyBorder="1" applyAlignment="1" applyProtection="1"/>
    <xf numFmtId="1" fontId="2" fillId="2" borderId="0" xfId="0" applyNumberFormat="1" applyFont="1" applyFill="1" applyAlignment="1"/>
    <xf numFmtId="0" fontId="9" fillId="3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0" fontId="13" fillId="3" borderId="0" xfId="0" applyFont="1" applyFill="1" applyAlignment="1">
      <alignment horizontal="center" vertical="center"/>
    </xf>
    <xf numFmtId="1" fontId="9" fillId="3" borderId="0" xfId="0" applyNumberFormat="1" applyFont="1" applyFill="1" applyAlignment="1">
      <alignment vertical="center"/>
    </xf>
    <xf numFmtId="0" fontId="11" fillId="3" borderId="0" xfId="0" applyFont="1" applyFill="1" applyProtection="1"/>
    <xf numFmtId="49" fontId="0" fillId="8" borderId="0" xfId="0" applyNumberFormat="1" applyFill="1" applyBorder="1" applyAlignment="1" applyProtection="1">
      <alignment horizontal="left"/>
    </xf>
    <xf numFmtId="0" fontId="2" fillId="8" borderId="0" xfId="0" applyFont="1" applyFill="1" applyBorder="1" applyProtection="1"/>
    <xf numFmtId="49" fontId="0" fillId="8" borderId="0" xfId="0" applyNumberFormat="1" applyFill="1" applyBorder="1" applyAlignment="1" applyProtection="1">
      <alignment vertical="top"/>
    </xf>
    <xf numFmtId="0" fontId="10" fillId="3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right"/>
    </xf>
    <xf numFmtId="0" fontId="4" fillId="5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0" fontId="2" fillId="8" borderId="0" xfId="0" applyFont="1" applyFill="1" applyBorder="1" applyAlignment="1" applyProtection="1">
      <alignment horizontal="center"/>
    </xf>
    <xf numFmtId="49" fontId="0" fillId="8" borderId="0" xfId="0" applyNumberFormat="1" applyFill="1" applyBorder="1" applyAlignment="1" applyProtection="1">
      <alignment horizontal="center" vertical="top" wrapText="1"/>
    </xf>
    <xf numFmtId="0" fontId="0" fillId="8" borderId="0" xfId="0" applyFill="1" applyBorder="1" applyAlignment="1" applyProtection="1">
      <alignment horizont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 applyProtection="1">
      <alignment horizontal="center"/>
      <protection locked="0"/>
    </xf>
    <xf numFmtId="0" fontId="6" fillId="8" borderId="0" xfId="0" applyFont="1" applyFill="1" applyAlignment="1" applyProtection="1">
      <alignment horizontal="center" vertical="center"/>
    </xf>
    <xf numFmtId="0" fontId="0" fillId="8" borderId="0" xfId="0" applyFill="1" applyAlignment="1" applyProtection="1">
      <alignment horizontal="center"/>
    </xf>
    <xf numFmtId="0" fontId="6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0" fillId="8" borderId="0" xfId="0" applyNumberForma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left"/>
    </xf>
    <xf numFmtId="0" fontId="9" fillId="3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left"/>
    </xf>
    <xf numFmtId="0" fontId="9" fillId="3" borderId="2" xfId="0" applyFont="1" applyFill="1" applyBorder="1" applyAlignment="1" applyProtection="1">
      <alignment horizontal="center"/>
    </xf>
    <xf numFmtId="0" fontId="9" fillId="6" borderId="2" xfId="0" applyFont="1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left" vertical="top"/>
    </xf>
    <xf numFmtId="0" fontId="2" fillId="2" borderId="0" xfId="0" applyFont="1" applyFill="1" applyAlignment="1" applyProtection="1">
      <alignment horizontal="center"/>
    </xf>
  </cellXfs>
  <cellStyles count="1">
    <cellStyle name="Normal" xfId="0" builtinId="0"/>
  </cellStyles>
  <dxfs count="60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border outline="0">
        <top style="thin">
          <color rgb="FF8FA2CF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999FF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formulaire machines'!A1"/><Relationship Id="rId1" Type="http://schemas.openxmlformats.org/officeDocument/2006/relationships/hyperlink" Target="#'formulaire intervention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5</xdr:row>
      <xdr:rowOff>104775</xdr:rowOff>
    </xdr:from>
    <xdr:to>
      <xdr:col>6</xdr:col>
      <xdr:colOff>190275</xdr:colOff>
      <xdr:row>7</xdr:row>
      <xdr:rowOff>83775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2962275" y="1057275"/>
          <a:ext cx="1800000" cy="360000"/>
        </a:xfrm>
        <a:prstGeom prst="roundRect">
          <a:avLst/>
        </a:prstGeom>
        <a:ln>
          <a:solidFill>
            <a:schemeClr val="bg1"/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saisie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</a:rPr>
            <a:t> 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intventions</a:t>
          </a:r>
          <a:endParaRPr lang="fr-FR" sz="1100" b="1" cap="none" spc="0">
            <a:ln>
              <a:noFill/>
            </a:ln>
            <a:solidFill>
              <a:schemeClr val="bg1"/>
            </a:solidFill>
            <a:effectLst/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xdr:twoCellAnchor>
    <xdr:from>
      <xdr:col>3</xdr:col>
      <xdr:colOff>676273</xdr:colOff>
      <xdr:row>8</xdr:row>
      <xdr:rowOff>104775</xdr:rowOff>
    </xdr:from>
    <xdr:to>
      <xdr:col>6</xdr:col>
      <xdr:colOff>190273</xdr:colOff>
      <xdr:row>10</xdr:row>
      <xdr:rowOff>83775</xdr:rowOff>
    </xdr:to>
    <xdr:sp macro="" textlink="">
      <xdr:nvSpPr>
        <xdr:cNvPr id="7" name="Rectangle à coins arrondis 6">
          <a:hlinkClick xmlns:r="http://schemas.openxmlformats.org/officeDocument/2006/relationships" r:id="rId2"/>
        </xdr:cNvPr>
        <xdr:cNvSpPr/>
      </xdr:nvSpPr>
      <xdr:spPr>
        <a:xfrm>
          <a:off x="2962273" y="1628775"/>
          <a:ext cx="1800000" cy="360000"/>
        </a:xfrm>
        <a:prstGeom prst="roundRect">
          <a:avLst/>
        </a:prstGeom>
        <a:ln>
          <a:solidFill>
            <a:schemeClr val="bg1"/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machines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</a:rPr>
            <a:t> / affectations</a:t>
          </a:r>
          <a:endParaRPr lang="fr-FR" sz="1100" b="1" cap="none" spc="0">
            <a:ln>
              <a:noFill/>
            </a:ln>
            <a:solidFill>
              <a:schemeClr val="bg1"/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762000</xdr:colOff>
          <xdr:row>23</xdr:row>
          <xdr:rowOff>114300</xdr:rowOff>
        </xdr:from>
        <xdr:to>
          <xdr:col>7</xdr:col>
          <xdr:colOff>66675</xdr:colOff>
          <xdr:row>24</xdr:row>
          <xdr:rowOff>104775</xdr:rowOff>
        </xdr:to>
        <xdr:sp macro="" textlink="">
          <xdr:nvSpPr>
            <xdr:cNvPr id="2059" name="btn_supprimer_interventions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76200</xdr:colOff>
      <xdr:row>5</xdr:row>
      <xdr:rowOff>0</xdr:rowOff>
    </xdr:from>
    <xdr:to>
      <xdr:col>6</xdr:col>
      <xdr:colOff>98425</xdr:colOff>
      <xdr:row>6</xdr:row>
      <xdr:rowOff>12700</xdr:rowOff>
    </xdr:to>
    <xdr:sp macro="[1]!dp_core.gridDP_Click" textlink="">
      <xdr:nvSpPr>
        <xdr:cNvPr id="2" name="Rectangle 1"/>
        <xdr:cNvSpPr/>
      </xdr:nvSpPr>
      <xdr:spPr>
        <a:xfrm>
          <a:off x="2162175" y="914400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76200</xdr:colOff>
      <xdr:row>5</xdr:row>
      <xdr:rowOff>0</xdr:rowOff>
    </xdr:from>
    <xdr:to>
      <xdr:col>6</xdr:col>
      <xdr:colOff>98425</xdr:colOff>
      <xdr:row>6</xdr:row>
      <xdr:rowOff>12700</xdr:rowOff>
    </xdr:to>
    <xdr:sp macro="[1]!dp_core.gridDP_Click" textlink="">
      <xdr:nvSpPr>
        <xdr:cNvPr id="3" name="Rectangle 2"/>
        <xdr:cNvSpPr/>
      </xdr:nvSpPr>
      <xdr:spPr>
        <a:xfrm>
          <a:off x="2162175" y="914400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17</xdr:row>
      <xdr:rowOff>28575</xdr:rowOff>
    </xdr:from>
    <xdr:to>
      <xdr:col>1</xdr:col>
      <xdr:colOff>794100</xdr:colOff>
      <xdr:row>19</xdr:row>
      <xdr:rowOff>43575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219075" y="3286125"/>
          <a:ext cx="756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accueil</a:t>
          </a:r>
        </a:p>
      </xdr:txBody>
    </xdr:sp>
    <xdr:clientData/>
  </xdr:twoCellAnchor>
  <xdr:twoCellAnchor>
    <xdr:from>
      <xdr:col>1</xdr:col>
      <xdr:colOff>47625</xdr:colOff>
      <xdr:row>11</xdr:row>
      <xdr:rowOff>180975</xdr:rowOff>
    </xdr:from>
    <xdr:to>
      <xdr:col>1</xdr:col>
      <xdr:colOff>803625</xdr:colOff>
      <xdr:row>13</xdr:row>
      <xdr:rowOff>186450</xdr:rowOff>
    </xdr:to>
    <xdr:sp macro="[0]!ajouter_modifier_intervetions" textlink="">
      <xdr:nvSpPr>
        <xdr:cNvPr id="20" name="Rectangle à coins arrondis 19"/>
        <xdr:cNvSpPr/>
      </xdr:nvSpPr>
      <xdr:spPr>
        <a:xfrm>
          <a:off x="228600" y="2257425"/>
          <a:ext cx="756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ajouter</a:t>
          </a:r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  <xdr:twoCellAnchor>
    <xdr:from>
      <xdr:col>17</xdr:col>
      <xdr:colOff>47624</xdr:colOff>
      <xdr:row>21</xdr:row>
      <xdr:rowOff>152400</xdr:rowOff>
    </xdr:from>
    <xdr:to>
      <xdr:col>17</xdr:col>
      <xdr:colOff>875624</xdr:colOff>
      <xdr:row>23</xdr:row>
      <xdr:rowOff>157875</xdr:rowOff>
    </xdr:to>
    <xdr:sp macro="[0]!btn_valider1_lanceur" textlink="">
      <xdr:nvSpPr>
        <xdr:cNvPr id="31" name="btn_valider_interventions" hidden="1"/>
        <xdr:cNvSpPr/>
      </xdr:nvSpPr>
      <xdr:spPr>
        <a:xfrm>
          <a:off x="7867649" y="4191000"/>
          <a:ext cx="828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enregistrer</a:t>
          </a:r>
        </a:p>
      </xdr:txBody>
    </xdr:sp>
    <xdr:clientData/>
  </xdr:twoCellAnchor>
  <xdr:twoCellAnchor>
    <xdr:from>
      <xdr:col>1</xdr:col>
      <xdr:colOff>38100</xdr:colOff>
      <xdr:row>14</xdr:row>
      <xdr:rowOff>85725</xdr:rowOff>
    </xdr:from>
    <xdr:to>
      <xdr:col>1</xdr:col>
      <xdr:colOff>794100</xdr:colOff>
      <xdr:row>16</xdr:row>
      <xdr:rowOff>91200</xdr:rowOff>
    </xdr:to>
    <xdr:sp macro="[0]!usf" textlink="">
      <xdr:nvSpPr>
        <xdr:cNvPr id="13" name="Rectangle à coins arrondis 12"/>
        <xdr:cNvSpPr/>
      </xdr:nvSpPr>
      <xdr:spPr>
        <a:xfrm>
          <a:off x="219075" y="2762250"/>
          <a:ext cx="756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modifier</a:t>
          </a:r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  <xdr:twoCellAnchor>
    <xdr:from>
      <xdr:col>17</xdr:col>
      <xdr:colOff>66675</xdr:colOff>
      <xdr:row>20</xdr:row>
      <xdr:rowOff>180975</xdr:rowOff>
    </xdr:from>
    <xdr:to>
      <xdr:col>17</xdr:col>
      <xdr:colOff>894675</xdr:colOff>
      <xdr:row>22</xdr:row>
      <xdr:rowOff>186450</xdr:rowOff>
    </xdr:to>
    <xdr:sp macro="[0]!btn_valider_modif_intervention_lanceur" textlink="">
      <xdr:nvSpPr>
        <xdr:cNvPr id="17" name="btn_valider_modif_interventions" hidden="1"/>
        <xdr:cNvSpPr/>
      </xdr:nvSpPr>
      <xdr:spPr>
        <a:xfrm>
          <a:off x="8048625" y="4019550"/>
          <a:ext cx="828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modifier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14</xdr:row>
      <xdr:rowOff>161925</xdr:rowOff>
    </xdr:from>
    <xdr:to>
      <xdr:col>1</xdr:col>
      <xdr:colOff>794100</xdr:colOff>
      <xdr:row>16</xdr:row>
      <xdr:rowOff>176925</xdr:rowOff>
    </xdr:to>
    <xdr:sp macro="" textlink="">
      <xdr:nvSpPr>
        <xdr:cNvPr id="14" name="Rectangle à coins arrondis 13">
          <a:hlinkClick xmlns:r="http://schemas.openxmlformats.org/officeDocument/2006/relationships" r:id="rId1"/>
        </xdr:cNvPr>
        <xdr:cNvSpPr/>
      </xdr:nvSpPr>
      <xdr:spPr>
        <a:xfrm>
          <a:off x="219075" y="2800350"/>
          <a:ext cx="756000" cy="396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accueil</a:t>
          </a:r>
        </a:p>
      </xdr:txBody>
    </xdr:sp>
    <xdr:clientData/>
  </xdr:twoCellAnchor>
  <xdr:twoCellAnchor>
    <xdr:from>
      <xdr:col>1</xdr:col>
      <xdr:colOff>38100</xdr:colOff>
      <xdr:row>8</xdr:row>
      <xdr:rowOff>104773</xdr:rowOff>
    </xdr:from>
    <xdr:to>
      <xdr:col>1</xdr:col>
      <xdr:colOff>794100</xdr:colOff>
      <xdr:row>10</xdr:row>
      <xdr:rowOff>110248</xdr:rowOff>
    </xdr:to>
    <xdr:sp macro="[0]!ajouter_modifier_machine" textlink="">
      <xdr:nvSpPr>
        <xdr:cNvPr id="16" name="Rectangle à coins arrondis 15"/>
        <xdr:cNvSpPr/>
      </xdr:nvSpPr>
      <xdr:spPr>
        <a:xfrm>
          <a:off x="219075" y="1590673"/>
          <a:ext cx="756000" cy="396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ajouter</a:t>
          </a:r>
          <a:r>
            <a:rPr lang="fr-FR" sz="1050" b="1" cap="none" spc="0" baseline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 /  </a:t>
          </a:r>
          <a:r>
            <a:rPr lang="fr-FR" sz="105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modifier</a:t>
          </a:r>
        </a:p>
      </xdr:txBody>
    </xdr:sp>
    <xdr:clientData/>
  </xdr:twoCellAnchor>
  <xdr:twoCellAnchor>
    <xdr:from>
      <xdr:col>1</xdr:col>
      <xdr:colOff>47625</xdr:colOff>
      <xdr:row>11</xdr:row>
      <xdr:rowOff>133350</xdr:rowOff>
    </xdr:from>
    <xdr:to>
      <xdr:col>1</xdr:col>
      <xdr:colOff>803625</xdr:colOff>
      <xdr:row>13</xdr:row>
      <xdr:rowOff>148350</xdr:rowOff>
    </xdr:to>
    <xdr:sp macro="[0]!changer_affectation" textlink="">
      <xdr:nvSpPr>
        <xdr:cNvPr id="18" name="Rectangle à coins arrondis 17"/>
        <xdr:cNvSpPr/>
      </xdr:nvSpPr>
      <xdr:spPr>
        <a:xfrm>
          <a:off x="228600" y="2200275"/>
          <a:ext cx="756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changer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 affectation</a:t>
          </a:r>
          <a:endParaRPr lang="fr-FR" sz="1100" b="1" cap="none" spc="0">
            <a:ln>
              <a:noFill/>
            </a:ln>
            <a:solidFill>
              <a:schemeClr val="bg1"/>
            </a:solidFill>
            <a:effectLst/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xdr:twoCellAnchor>
    <xdr:from>
      <xdr:col>5</xdr:col>
      <xdr:colOff>895350</xdr:colOff>
      <xdr:row>15</xdr:row>
      <xdr:rowOff>171450</xdr:rowOff>
    </xdr:from>
    <xdr:to>
      <xdr:col>6</xdr:col>
      <xdr:colOff>22575</xdr:colOff>
      <xdr:row>17</xdr:row>
      <xdr:rowOff>186450</xdr:rowOff>
    </xdr:to>
    <xdr:sp macro="[0]!btn_valider_lanceur" textlink="">
      <xdr:nvSpPr>
        <xdr:cNvPr id="21" name="btn_valider" hidden="1"/>
        <xdr:cNvSpPr/>
      </xdr:nvSpPr>
      <xdr:spPr>
        <a:xfrm>
          <a:off x="3448050" y="3000375"/>
          <a:ext cx="756000" cy="396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valider</a:t>
          </a:r>
        </a:p>
      </xdr:txBody>
    </xdr:sp>
    <xdr:clientData/>
  </xdr:twoCellAnchor>
  <xdr:twoCellAnchor>
    <xdr:from>
      <xdr:col>5</xdr:col>
      <xdr:colOff>76200</xdr:colOff>
      <xdr:row>15</xdr:row>
      <xdr:rowOff>171450</xdr:rowOff>
    </xdr:from>
    <xdr:to>
      <xdr:col>5</xdr:col>
      <xdr:colOff>832200</xdr:colOff>
      <xdr:row>17</xdr:row>
      <xdr:rowOff>186450</xdr:rowOff>
    </xdr:to>
    <xdr:sp macro="[0]!btn_supprimer_lanceur" textlink="">
      <xdr:nvSpPr>
        <xdr:cNvPr id="23" name="btn_supprimer" hidden="1"/>
        <xdr:cNvSpPr/>
      </xdr:nvSpPr>
      <xdr:spPr>
        <a:xfrm>
          <a:off x="2628900" y="3000375"/>
          <a:ext cx="756000" cy="396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supprimer</a:t>
          </a:r>
        </a:p>
      </xdr:txBody>
    </xdr:sp>
    <xdr:clientData/>
  </xdr:twoCellAnchor>
  <xdr:twoCellAnchor>
    <xdr:from>
      <xdr:col>8</xdr:col>
      <xdr:colOff>828030</xdr:colOff>
      <xdr:row>16</xdr:row>
      <xdr:rowOff>53466</xdr:rowOff>
    </xdr:from>
    <xdr:to>
      <xdr:col>10</xdr:col>
      <xdr:colOff>214530</xdr:colOff>
      <xdr:row>17</xdr:row>
      <xdr:rowOff>114966</xdr:rowOff>
    </xdr:to>
    <xdr:sp macro="[0]!btn_valider2_lanceur" textlink="">
      <xdr:nvSpPr>
        <xdr:cNvPr id="11" name="btn_valider_affectation" hidden="1"/>
        <xdr:cNvSpPr/>
      </xdr:nvSpPr>
      <xdr:spPr>
        <a:xfrm>
          <a:off x="5371455" y="3072891"/>
          <a:ext cx="720000" cy="252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valider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mradapps_datepicker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dp_core.gridDP_Click"/>
    </definedNames>
    <sheetDataSet>
      <sheetData sheetId="0"/>
    </sheetDataSet>
  </externalBook>
</externalLink>
</file>

<file path=xl/tables/table1.xml><?xml version="1.0" encoding="utf-8"?>
<table xmlns="http://schemas.openxmlformats.org/spreadsheetml/2006/main" id="1" name="tablo_machines2" displayName="tablo_machines2" ref="A3:W6" totalsRowShown="0" headerRowDxfId="59" dataDxfId="58" tableBorderDxfId="57">
  <autoFilter ref="A3:W6"/>
  <tableColumns count="23">
    <tableColumn id="1" name="N° ID" dataDxfId="56">
      <calculatedColumnFormula xml:space="preserve"> ROW(A4) - 3</calculatedColumnFormula>
    </tableColumn>
    <tableColumn id="18" name="date" dataDxfId="55"/>
    <tableColumn id="19" name="intervenant 1" dataDxfId="54"/>
    <tableColumn id="17" name="intervenant 2" dataDxfId="53"/>
    <tableColumn id="16" name="N° SIS" dataDxfId="52"/>
    <tableColumn id="15" name="N° MDL" dataDxfId="51"/>
    <tableColumn id="2" name="désignation" dataDxfId="50"/>
    <tableColumn id="3" name="ligne /produit" dataDxfId="49"/>
    <tableColumn id="4" name="bâtiment" dataDxfId="48"/>
    <tableColumn id="5" name="emplacement" dataDxfId="47"/>
    <tableColumn id="6" name="désignation2" dataDxfId="46"/>
    <tableColumn id="7" name="code panne" dataDxfId="45"/>
    <tableColumn id="8" name="descriptif panne" dataDxfId="44"/>
    <tableColumn id="9" name="tps panne" dataDxfId="43"/>
    <tableColumn id="10" name="code inter." dataDxfId="42"/>
    <tableColumn id="11" name="détail inter." dataDxfId="41"/>
    <tableColumn id="12" name="tps inter." dataDxfId="40"/>
    <tableColumn id="20" name="type d'intervention" dataDxfId="39"/>
    <tableColumn id="14" name="n° de préventif planifié" dataDxfId="38"/>
    <tableColumn id="23" name="demandeur" dataDxfId="37"/>
    <tableColumn id="22" name="N° de demande" dataDxfId="36"/>
    <tableColumn id="21" name="pièce 1" dataDxfId="35"/>
    <tableColumn id="13" name="pièce 2" dataDxfId="3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A3:Q99" totalsRowShown="0" headerRowDxfId="33" dataDxfId="32">
  <autoFilter ref="A3:Q99"/>
  <tableColumns count="17">
    <tableColumn id="1" name="ID" dataDxfId="31" totalsRowDxfId="30">
      <calculatedColumnFormula>ROW(A4)-3</calculatedColumnFormula>
    </tableColumn>
    <tableColumn id="2" name="N° SIS" dataDxfId="29" totalsRowDxfId="28"/>
    <tableColumn id="3" name="N° MDL" dataDxfId="27" totalsRowDxfId="26"/>
    <tableColumn id="4" name="Désignation" dataDxfId="25" totalsRowDxfId="24"/>
    <tableColumn id="5" name="Marque" dataDxfId="23" totalsRowDxfId="22"/>
    <tableColumn id="6" name="Modèle / Type" dataDxfId="21" totalsRowDxfId="20"/>
    <tableColumn id="7" name="N° série" dataDxfId="19" totalsRowDxfId="18"/>
    <tableColumn id="8" name="Année" dataDxfId="17" totalsRowDxfId="16"/>
    <tableColumn id="9" name="Rémarques" dataDxfId="15" totalsRowDxfId="14"/>
    <tableColumn id="16" name="Date d'entrée " dataDxfId="13" totalsRowDxfId="12"/>
    <tableColumn id="15" name="Date de sortie"/>
    <tableColumn id="14" name="valeur"/>
    <tableColumn id="10" name="Produit / ligne" dataDxfId="11" totalsRowDxfId="10"/>
    <tableColumn id="11" name="Zone" dataDxfId="9" totalsRowDxfId="8"/>
    <tableColumn id="12" name="Bâtiment" dataDxfId="7" totalsRowDxfId="6"/>
    <tableColumn id="17" name="Divers" dataDxfId="5" totalsRowDxfId="4"/>
    <tableColumn id="13" name="Date d'affectation produit" dataDxfId="3" totalsRow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3:H29" totalsRowShown="0" headerRowDxfId="1">
  <autoFilter ref="A3:H29"/>
  <tableColumns count="8">
    <tableColumn id="1" name="Colonne1"/>
    <tableColumn id="2" name="N° SIS"/>
    <tableColumn id="3" name="N° MDL"/>
    <tableColumn id="4" name="Produit"/>
    <tableColumn id="5" name="zone"/>
    <tableColumn id="6" name="bâtiment"/>
    <tableColumn id="7" name="date d'affectation" dataDxfId="0"/>
    <tableColumn id="8" name="div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I18"/>
  <sheetViews>
    <sheetView showGridLines="0" workbookViewId="0">
      <selection activeCell="D2" sqref="D2:G3"/>
    </sheetView>
  </sheetViews>
  <sheetFormatPr baseColWidth="10" defaultRowHeight="15" x14ac:dyDescent="0.25"/>
  <cols>
    <col min="2" max="2" width="11.7109375" customWidth="1"/>
    <col min="9" max="9" width="11.7109375" customWidth="1"/>
  </cols>
  <sheetData>
    <row r="2" spans="2:9" x14ac:dyDescent="0.25">
      <c r="B2" s="85"/>
      <c r="C2" s="85"/>
      <c r="D2" s="118" t="s">
        <v>323</v>
      </c>
      <c r="E2" s="118"/>
      <c r="F2" s="118"/>
      <c r="G2" s="118"/>
      <c r="H2" s="85"/>
      <c r="I2" s="85"/>
    </row>
    <row r="3" spans="2:9" ht="20.25" customHeight="1" x14ac:dyDescent="0.25">
      <c r="B3" s="85"/>
      <c r="C3" s="85"/>
      <c r="D3" s="118"/>
      <c r="E3" s="118"/>
      <c r="F3" s="118"/>
      <c r="G3" s="118"/>
      <c r="H3" s="85"/>
      <c r="I3" s="85"/>
    </row>
    <row r="4" spans="2:9" x14ac:dyDescent="0.25">
      <c r="B4" s="85"/>
      <c r="C4" s="5"/>
      <c r="D4" s="5"/>
      <c r="E4" s="5"/>
      <c r="F4" s="119">
        <f ca="1">TODAY()</f>
        <v>44475</v>
      </c>
      <c r="G4" s="119"/>
      <c r="H4" s="119"/>
      <c r="I4" s="85"/>
    </row>
    <row r="5" spans="2:9" x14ac:dyDescent="0.25">
      <c r="B5" s="85"/>
      <c r="C5" s="5"/>
      <c r="D5" s="5"/>
      <c r="E5" s="5"/>
      <c r="F5" s="5"/>
      <c r="G5" s="5"/>
      <c r="H5" s="5"/>
      <c r="I5" s="85"/>
    </row>
    <row r="6" spans="2:9" x14ac:dyDescent="0.25">
      <c r="B6" s="85"/>
      <c r="C6" s="5"/>
      <c r="D6" s="5"/>
      <c r="E6" s="5"/>
      <c r="F6" s="5"/>
      <c r="G6" s="5"/>
      <c r="H6" s="5"/>
      <c r="I6" s="85"/>
    </row>
    <row r="7" spans="2:9" x14ac:dyDescent="0.25">
      <c r="B7" s="85"/>
      <c r="C7" s="5"/>
      <c r="D7" s="5"/>
      <c r="E7" s="5"/>
      <c r="F7" s="5"/>
      <c r="G7" s="5"/>
      <c r="H7" s="5"/>
      <c r="I7" s="85"/>
    </row>
    <row r="8" spans="2:9" x14ac:dyDescent="0.25">
      <c r="B8" s="85"/>
      <c r="C8" s="5"/>
      <c r="D8" s="5"/>
      <c r="E8" s="5"/>
      <c r="F8" s="5"/>
      <c r="G8" s="5"/>
      <c r="H8" s="5"/>
      <c r="I8" s="85"/>
    </row>
    <row r="9" spans="2:9" x14ac:dyDescent="0.25">
      <c r="B9" s="85"/>
      <c r="C9" s="5"/>
      <c r="D9" s="5"/>
      <c r="E9" s="5"/>
      <c r="F9" s="5"/>
      <c r="G9" s="5"/>
      <c r="H9" s="5"/>
      <c r="I9" s="85"/>
    </row>
    <row r="10" spans="2:9" x14ac:dyDescent="0.25">
      <c r="B10" s="85"/>
      <c r="C10" s="5"/>
      <c r="D10" s="5"/>
      <c r="E10" s="5"/>
      <c r="F10" s="5"/>
      <c r="G10" s="5"/>
      <c r="H10" s="5"/>
      <c r="I10" s="85"/>
    </row>
    <row r="11" spans="2:9" x14ac:dyDescent="0.25">
      <c r="B11" s="85"/>
      <c r="C11" s="5"/>
      <c r="D11" s="5"/>
      <c r="E11" s="5"/>
      <c r="F11" s="5"/>
      <c r="G11" s="5"/>
      <c r="H11" s="5"/>
      <c r="I11" s="85"/>
    </row>
    <row r="12" spans="2:9" x14ac:dyDescent="0.25">
      <c r="B12" s="85"/>
      <c r="C12" s="5"/>
      <c r="D12" s="5"/>
      <c r="E12" s="5"/>
      <c r="F12" s="5"/>
      <c r="G12" s="5"/>
      <c r="H12" s="5"/>
      <c r="I12" s="85"/>
    </row>
    <row r="13" spans="2:9" x14ac:dyDescent="0.25">
      <c r="B13" s="85"/>
      <c r="C13" s="5"/>
      <c r="D13" s="5"/>
      <c r="E13" s="5"/>
      <c r="F13" s="5"/>
      <c r="G13" s="5"/>
      <c r="H13" s="5"/>
      <c r="I13" s="85"/>
    </row>
    <row r="14" spans="2:9" x14ac:dyDescent="0.25">
      <c r="B14" s="85"/>
      <c r="C14" s="5"/>
      <c r="D14" s="5"/>
      <c r="E14" s="5"/>
      <c r="F14" s="5"/>
      <c r="G14" s="5"/>
      <c r="H14" s="5"/>
      <c r="I14" s="85"/>
    </row>
    <row r="15" spans="2:9" x14ac:dyDescent="0.25">
      <c r="B15" s="85"/>
      <c r="C15" s="5"/>
      <c r="D15" s="5"/>
      <c r="E15" s="5"/>
      <c r="F15" s="5"/>
      <c r="G15" s="5"/>
      <c r="H15" s="5"/>
      <c r="I15" s="85"/>
    </row>
    <row r="16" spans="2:9" x14ac:dyDescent="0.25">
      <c r="B16" s="85"/>
      <c r="C16" s="5"/>
      <c r="D16" s="5"/>
      <c r="E16" s="5"/>
      <c r="F16" s="5"/>
      <c r="G16" s="5"/>
      <c r="H16" s="5"/>
      <c r="I16" s="85"/>
    </row>
    <row r="17" spans="2:9" x14ac:dyDescent="0.25">
      <c r="B17" s="85"/>
      <c r="C17" s="5"/>
      <c r="D17" s="5"/>
      <c r="E17" s="5"/>
      <c r="F17" s="5"/>
      <c r="G17" s="5"/>
      <c r="H17" s="5"/>
      <c r="I17" s="85"/>
    </row>
    <row r="18" spans="2:9" x14ac:dyDescent="0.25">
      <c r="B18" s="85"/>
      <c r="C18" s="85"/>
      <c r="D18" s="85"/>
      <c r="E18" s="85"/>
      <c r="F18" s="85"/>
      <c r="G18" s="85"/>
      <c r="H18" s="85"/>
      <c r="I18" s="85"/>
    </row>
  </sheetData>
  <sheetProtection selectLockedCells="1" selectUnlockedCells="1"/>
  <mergeCells count="2">
    <mergeCell ref="D2:G3"/>
    <mergeCell ref="F4:H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6"/>
  <sheetViews>
    <sheetView workbookViewId="0">
      <selection activeCell="C10" sqref="C10"/>
    </sheetView>
  </sheetViews>
  <sheetFormatPr baseColWidth="10" defaultRowHeight="15" x14ac:dyDescent="0.25"/>
  <cols>
    <col min="1" max="1" width="8.5703125" style="107" customWidth="1"/>
    <col min="2" max="2" width="11.5703125" style="77" customWidth="1"/>
    <col min="3" max="3" width="17.5703125" customWidth="1"/>
    <col min="4" max="4" width="17.85546875" customWidth="1"/>
    <col min="5" max="5" width="11.5703125" customWidth="1"/>
    <col min="6" max="6" width="12.7109375" customWidth="1"/>
    <col min="7" max="7" width="17.140625" customWidth="1"/>
    <col min="8" max="8" width="17.5703125" customWidth="1"/>
    <col min="9" max="9" width="14.85546875" customWidth="1"/>
    <col min="10" max="10" width="16.140625" customWidth="1"/>
    <col min="11" max="11" width="17.7109375" customWidth="1"/>
    <col min="12" max="12" width="14.7109375" style="3" customWidth="1"/>
    <col min="13" max="13" width="20.140625" style="3" customWidth="1"/>
    <col min="14" max="14" width="13.7109375" customWidth="1"/>
    <col min="15" max="15" width="15.140625" customWidth="1"/>
    <col min="16" max="17" width="12.5703125" customWidth="1"/>
    <col min="18" max="18" width="20.28515625" customWidth="1"/>
    <col min="19" max="21" width="24.7109375" customWidth="1"/>
    <col min="22" max="22" width="21.42578125" customWidth="1"/>
    <col min="23" max="23" width="26.5703125" customWidth="1"/>
  </cols>
  <sheetData>
    <row r="1" spans="1:23" ht="28.5" x14ac:dyDescent="0.25">
      <c r="A1" s="120" t="s">
        <v>255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</row>
    <row r="2" spans="1:23" ht="28.5" x14ac:dyDescent="0.25">
      <c r="A2" s="104"/>
      <c r="B2" s="83"/>
      <c r="C2" s="78" t="s">
        <v>240</v>
      </c>
      <c r="D2" s="79"/>
      <c r="E2" s="80" t="s">
        <v>254</v>
      </c>
      <c r="F2" s="80"/>
      <c r="G2" s="80"/>
      <c r="H2" s="80"/>
      <c r="I2" s="78" t="s">
        <v>253</v>
      </c>
      <c r="J2" s="81"/>
      <c r="K2" s="79"/>
      <c r="L2" s="80" t="s">
        <v>252</v>
      </c>
      <c r="M2" s="80"/>
      <c r="N2" s="80"/>
      <c r="O2" s="78" t="s">
        <v>251</v>
      </c>
      <c r="P2" s="81"/>
      <c r="Q2" s="81"/>
      <c r="R2" s="81"/>
      <c r="S2" s="79"/>
      <c r="T2" s="78" t="s">
        <v>261</v>
      </c>
      <c r="U2" s="79"/>
      <c r="V2" s="80" t="s">
        <v>232</v>
      </c>
      <c r="W2" s="80"/>
    </row>
    <row r="3" spans="1:23" x14ac:dyDescent="0.25">
      <c r="A3" s="105" t="s">
        <v>324</v>
      </c>
      <c r="B3" s="74" t="s">
        <v>211</v>
      </c>
      <c r="C3" s="17" t="s">
        <v>256</v>
      </c>
      <c r="D3" s="17" t="s">
        <v>257</v>
      </c>
      <c r="E3" s="17" t="s">
        <v>0</v>
      </c>
      <c r="F3" s="17" t="s">
        <v>1</v>
      </c>
      <c r="G3" s="17" t="s">
        <v>215</v>
      </c>
      <c r="H3" s="17" t="s">
        <v>250</v>
      </c>
      <c r="I3" s="17" t="s">
        <v>214</v>
      </c>
      <c r="J3" s="17" t="s">
        <v>262</v>
      </c>
      <c r="K3" s="17" t="s">
        <v>249</v>
      </c>
      <c r="L3" s="75" t="s">
        <v>219</v>
      </c>
      <c r="M3" s="74" t="s">
        <v>248</v>
      </c>
      <c r="N3" s="17" t="s">
        <v>247</v>
      </c>
      <c r="O3" s="17" t="s">
        <v>222</v>
      </c>
      <c r="P3" s="17" t="s">
        <v>246</v>
      </c>
      <c r="Q3" s="17" t="s">
        <v>245</v>
      </c>
      <c r="R3" s="17" t="s">
        <v>258</v>
      </c>
      <c r="S3" s="17" t="s">
        <v>259</v>
      </c>
      <c r="T3" s="17" t="s">
        <v>233</v>
      </c>
      <c r="U3" s="17" t="s">
        <v>260</v>
      </c>
      <c r="V3" s="17" t="s">
        <v>244</v>
      </c>
      <c r="W3" s="73" t="s">
        <v>243</v>
      </c>
    </row>
    <row r="4" spans="1:23" x14ac:dyDescent="0.25">
      <c r="A4" s="106">
        <f t="shared" ref="A4:A6" si="0" xml:space="preserve"> ROW(A4) - 3</f>
        <v>1</v>
      </c>
      <c r="B4" s="90">
        <v>44470</v>
      </c>
      <c r="C4" s="89" t="s">
        <v>285</v>
      </c>
      <c r="D4" s="89"/>
      <c r="E4" s="89" t="s">
        <v>96</v>
      </c>
      <c r="F4" s="89"/>
      <c r="G4" s="89" t="s">
        <v>97</v>
      </c>
      <c r="H4" s="89" t="s">
        <v>87</v>
      </c>
      <c r="I4" s="89"/>
      <c r="J4" s="89"/>
      <c r="K4" s="89"/>
      <c r="L4" s="89"/>
      <c r="M4" s="91" t="s">
        <v>414</v>
      </c>
      <c r="N4" s="89"/>
      <c r="O4" s="89" t="s">
        <v>413</v>
      </c>
      <c r="P4" s="89" t="s">
        <v>415</v>
      </c>
      <c r="Q4" s="89">
        <v>5</v>
      </c>
      <c r="R4" s="89" t="s">
        <v>295</v>
      </c>
      <c r="S4" s="92"/>
      <c r="T4" s="92"/>
      <c r="U4" s="92"/>
      <c r="V4" s="92"/>
      <c r="W4" s="89"/>
    </row>
    <row r="5" spans="1:23" x14ac:dyDescent="0.25">
      <c r="A5" s="106">
        <f t="shared" si="0"/>
        <v>2</v>
      </c>
      <c r="B5" s="90">
        <v>44470</v>
      </c>
      <c r="C5" s="89" t="s">
        <v>285</v>
      </c>
      <c r="D5" s="89"/>
      <c r="E5" s="89" t="s">
        <v>62</v>
      </c>
      <c r="F5" s="89"/>
      <c r="G5" s="89" t="s">
        <v>24</v>
      </c>
      <c r="H5" s="89" t="s">
        <v>64</v>
      </c>
      <c r="I5" s="89"/>
      <c r="J5" s="89"/>
      <c r="K5" s="89"/>
      <c r="L5" s="89"/>
      <c r="M5" s="91" t="s">
        <v>416</v>
      </c>
      <c r="N5" s="89"/>
      <c r="O5" s="89" t="s">
        <v>305</v>
      </c>
      <c r="P5" s="89" t="s">
        <v>417</v>
      </c>
      <c r="Q5" s="89">
        <v>0.25</v>
      </c>
      <c r="R5" s="89" t="s">
        <v>295</v>
      </c>
      <c r="S5" s="92"/>
      <c r="T5" s="92"/>
      <c r="U5" s="92"/>
      <c r="V5" s="92"/>
      <c r="W5" s="89"/>
    </row>
    <row r="6" spans="1:23" x14ac:dyDescent="0.25">
      <c r="A6" s="106">
        <f t="shared" si="0"/>
        <v>3</v>
      </c>
      <c r="B6" s="90">
        <v>44470</v>
      </c>
      <c r="C6" s="89" t="s">
        <v>285</v>
      </c>
      <c r="D6" s="89"/>
      <c r="E6" s="89"/>
      <c r="F6" s="89"/>
      <c r="G6" s="89"/>
      <c r="H6" s="89"/>
      <c r="I6" s="89" t="s">
        <v>18</v>
      </c>
      <c r="J6" s="89"/>
      <c r="K6" s="89" t="s">
        <v>277</v>
      </c>
      <c r="L6" s="89"/>
      <c r="M6" s="91"/>
      <c r="N6" s="89"/>
      <c r="O6" s="89" t="s">
        <v>298</v>
      </c>
      <c r="P6" s="89" t="s">
        <v>418</v>
      </c>
      <c r="Q6" s="89">
        <v>0.5</v>
      </c>
      <c r="R6" s="89"/>
      <c r="S6" s="92"/>
      <c r="T6" s="92"/>
      <c r="U6" s="92"/>
      <c r="V6" s="92"/>
      <c r="W6" s="89"/>
    </row>
  </sheetData>
  <mergeCells count="1">
    <mergeCell ref="A1:W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V25"/>
  <sheetViews>
    <sheetView showGridLines="0" workbookViewId="0">
      <selection activeCell="M6" sqref="M6"/>
    </sheetView>
  </sheetViews>
  <sheetFormatPr baseColWidth="10" defaultRowHeight="15" x14ac:dyDescent="0.25"/>
  <cols>
    <col min="1" max="1" width="2.7109375" customWidth="1"/>
    <col min="2" max="2" width="12.7109375" customWidth="1"/>
    <col min="3" max="4" width="2.7109375" customWidth="1"/>
    <col min="5" max="5" width="13.85546875" customWidth="1"/>
    <col min="6" max="6" width="2.7109375" customWidth="1"/>
    <col min="7" max="7" width="24.42578125" customWidth="1"/>
    <col min="8" max="10" width="2.7109375" customWidth="1"/>
    <col min="11" max="11" width="15.42578125" customWidth="1"/>
    <col min="12" max="12" width="2.7109375" customWidth="1"/>
    <col min="13" max="13" width="4.28515625" customWidth="1"/>
    <col min="14" max="14" width="19.140625" customWidth="1"/>
    <col min="15" max="17" width="2.7109375" customWidth="1"/>
    <col min="18" max="18" width="14.140625" customWidth="1"/>
    <col min="19" max="20" width="2.7109375" customWidth="1"/>
  </cols>
  <sheetData>
    <row r="1" spans="2:22" ht="12" customHeight="1" x14ac:dyDescent="0.25"/>
    <row r="2" spans="2:22" ht="15" customHeight="1" x14ac:dyDescent="0.25">
      <c r="B2" s="121"/>
      <c r="C2" s="139" t="s">
        <v>210</v>
      </c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10"/>
    </row>
    <row r="3" spans="2:22" ht="15" customHeight="1" x14ac:dyDescent="0.25">
      <c r="B3" s="121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12"/>
      <c r="S3" s="111"/>
      <c r="T3" s="110"/>
    </row>
    <row r="4" spans="2:22" x14ac:dyDescent="0.25">
      <c r="B4" s="121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13"/>
      <c r="S4" s="110"/>
      <c r="T4" s="110"/>
    </row>
    <row r="5" spans="2:22" ht="15" customHeight="1" x14ac:dyDescent="0.25">
      <c r="B5" s="121"/>
      <c r="C5" s="5"/>
      <c r="D5" s="19"/>
      <c r="E5" s="42" t="s">
        <v>211</v>
      </c>
      <c r="F5" s="19"/>
      <c r="G5" s="19"/>
      <c r="H5" s="19"/>
      <c r="I5" s="135" t="s">
        <v>240</v>
      </c>
      <c r="J5" s="135"/>
      <c r="K5" s="135"/>
      <c r="L5" s="135"/>
      <c r="M5" s="135"/>
      <c r="N5" s="135"/>
      <c r="O5" s="135"/>
      <c r="P5" s="6"/>
      <c r="Q5" s="6"/>
      <c r="R5" s="109"/>
      <c r="S5" s="5"/>
      <c r="T5" s="5"/>
    </row>
    <row r="6" spans="2:22" ht="15" customHeight="1" x14ac:dyDescent="0.25">
      <c r="B6" s="121"/>
      <c r="C6" s="5"/>
      <c r="D6" s="20"/>
      <c r="E6" s="76">
        <v>44470</v>
      </c>
      <c r="F6" s="19"/>
      <c r="G6" s="71"/>
      <c r="H6" s="71"/>
      <c r="I6" s="133"/>
      <c r="J6" s="133"/>
      <c r="K6" s="133"/>
      <c r="L6" s="133"/>
      <c r="M6" s="82"/>
      <c r="N6" s="134"/>
      <c r="O6" s="134"/>
      <c r="P6" s="50"/>
      <c r="Q6" s="50"/>
      <c r="R6" s="50"/>
      <c r="S6" s="5"/>
      <c r="T6" s="5"/>
    </row>
    <row r="7" spans="2:22" ht="15.75" thickBot="1" x14ac:dyDescent="0.3">
      <c r="B7" s="121"/>
      <c r="C7" s="5"/>
      <c r="D7" s="20"/>
      <c r="E7" s="19"/>
      <c r="F7" s="19"/>
      <c r="G7" s="21"/>
      <c r="H7" s="21"/>
      <c r="I7" s="21"/>
      <c r="J7" s="21"/>
      <c r="K7" s="19"/>
      <c r="L7" s="19"/>
      <c r="M7" s="19"/>
      <c r="N7" s="5"/>
      <c r="O7" s="5"/>
      <c r="P7" s="5"/>
      <c r="Q7" s="5"/>
      <c r="R7" s="5"/>
      <c r="S7" s="5"/>
      <c r="T7" s="5"/>
    </row>
    <row r="8" spans="2:22" ht="15.75" thickTop="1" x14ac:dyDescent="0.25">
      <c r="B8" s="121"/>
      <c r="C8" s="5"/>
      <c r="D8" s="126" t="s">
        <v>212</v>
      </c>
      <c r="E8" s="127"/>
      <c r="F8" s="127"/>
      <c r="G8" s="127"/>
      <c r="H8" s="128"/>
      <c r="I8" s="22"/>
      <c r="J8" s="129" t="s">
        <v>213</v>
      </c>
      <c r="K8" s="130"/>
      <c r="L8" s="131"/>
      <c r="M8" s="131"/>
      <c r="N8" s="131"/>
      <c r="O8" s="23"/>
      <c r="P8" s="5"/>
      <c r="Q8" s="9"/>
      <c r="R8" s="48" t="s">
        <v>233</v>
      </c>
      <c r="S8" s="10"/>
      <c r="T8" s="5"/>
    </row>
    <row r="9" spans="2:22" x14ac:dyDescent="0.25">
      <c r="B9" s="121"/>
      <c r="C9" s="5"/>
      <c r="D9" s="11"/>
      <c r="E9" s="24" t="s">
        <v>0</v>
      </c>
      <c r="F9" s="8"/>
      <c r="G9" s="40" t="s">
        <v>203</v>
      </c>
      <c r="H9" s="12"/>
      <c r="I9" s="8"/>
      <c r="J9" s="25"/>
      <c r="K9" s="24" t="s">
        <v>214</v>
      </c>
      <c r="L9" s="8"/>
      <c r="M9" s="24"/>
      <c r="N9" s="8"/>
      <c r="O9" s="26"/>
      <c r="P9" s="5"/>
      <c r="Q9" s="11"/>
      <c r="R9" s="27" t="s">
        <v>235</v>
      </c>
      <c r="S9" s="12"/>
      <c r="T9" s="5"/>
      <c r="V9" s="77"/>
    </row>
    <row r="10" spans="2:22" x14ac:dyDescent="0.25">
      <c r="B10" s="121"/>
      <c r="C10" s="5"/>
      <c r="D10" s="11"/>
      <c r="E10" s="115"/>
      <c r="F10" s="8"/>
      <c r="G10" s="115"/>
      <c r="H10" s="12"/>
      <c r="I10" s="8"/>
      <c r="J10" s="25"/>
      <c r="K10" s="115"/>
      <c r="L10" s="8"/>
      <c r="M10" s="132" t="s">
        <v>215</v>
      </c>
      <c r="N10" s="132"/>
      <c r="O10" s="26"/>
      <c r="P10" s="5"/>
      <c r="Q10" s="11"/>
      <c r="R10" s="116"/>
      <c r="S10" s="12"/>
      <c r="T10" s="5"/>
    </row>
    <row r="11" spans="2:22" x14ac:dyDescent="0.25">
      <c r="B11" s="121"/>
      <c r="C11" s="5"/>
      <c r="D11" s="11"/>
      <c r="E11" s="24" t="s">
        <v>1</v>
      </c>
      <c r="F11" s="8"/>
      <c r="G11" s="27" t="s">
        <v>216</v>
      </c>
      <c r="H11" s="12"/>
      <c r="I11" s="8"/>
      <c r="J11" s="25"/>
      <c r="K11" s="24" t="s">
        <v>262</v>
      </c>
      <c r="L11" s="8"/>
      <c r="M11" s="123"/>
      <c r="N11" s="123"/>
      <c r="O11" s="26"/>
      <c r="P11" s="5"/>
      <c r="Q11" s="11"/>
      <c r="R11" s="27" t="s">
        <v>234</v>
      </c>
      <c r="S11" s="12"/>
      <c r="T11" s="5"/>
    </row>
    <row r="12" spans="2:22" x14ac:dyDescent="0.25">
      <c r="B12" s="121"/>
      <c r="C12" s="5"/>
      <c r="D12" s="11"/>
      <c r="E12" s="115"/>
      <c r="F12" s="8"/>
      <c r="G12" s="94"/>
      <c r="H12" s="12"/>
      <c r="I12" s="8"/>
      <c r="J12" s="25"/>
      <c r="K12" s="115"/>
      <c r="L12" s="8"/>
      <c r="M12" s="28"/>
      <c r="N12" s="8"/>
      <c r="O12" s="26"/>
      <c r="P12" s="5"/>
      <c r="Q12" s="11"/>
      <c r="R12" s="94"/>
      <c r="S12" s="12"/>
      <c r="T12" s="5"/>
    </row>
    <row r="13" spans="2:22" ht="15.75" thickBot="1" x14ac:dyDescent="0.3">
      <c r="B13" s="121"/>
      <c r="C13" s="5"/>
      <c r="D13" s="13"/>
      <c r="E13" s="29"/>
      <c r="F13" s="14"/>
      <c r="G13" s="14"/>
      <c r="H13" s="15"/>
      <c r="I13" s="8"/>
      <c r="J13" s="30"/>
      <c r="K13" s="31"/>
      <c r="L13" s="32"/>
      <c r="M13" s="33"/>
      <c r="N13" s="32"/>
      <c r="O13" s="34"/>
      <c r="P13" s="5"/>
      <c r="Q13" s="13"/>
      <c r="R13" s="14"/>
      <c r="S13" s="15"/>
      <c r="T13" s="5"/>
    </row>
    <row r="14" spans="2:22" ht="16.5" thickTop="1" thickBot="1" x14ac:dyDescent="0.3">
      <c r="B14" s="121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8"/>
      <c r="O14" s="8"/>
      <c r="P14" s="5"/>
      <c r="Q14" s="5"/>
      <c r="R14" s="5"/>
      <c r="S14" s="5"/>
      <c r="T14" s="5"/>
    </row>
    <row r="15" spans="2:22" ht="15.75" thickTop="1" x14ac:dyDescent="0.25">
      <c r="B15" s="121"/>
      <c r="C15" s="5"/>
      <c r="D15" s="136" t="s">
        <v>217</v>
      </c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8"/>
      <c r="P15" s="5"/>
      <c r="Q15" s="9"/>
      <c r="R15" s="49" t="s">
        <v>232</v>
      </c>
      <c r="S15" s="10"/>
      <c r="T15" s="5"/>
    </row>
    <row r="16" spans="2:22" x14ac:dyDescent="0.25">
      <c r="B16" s="121"/>
      <c r="C16" s="5"/>
      <c r="D16" s="11"/>
      <c r="E16" s="8"/>
      <c r="F16" s="35"/>
      <c r="G16" s="35" t="s">
        <v>218</v>
      </c>
      <c r="H16" s="8"/>
      <c r="I16" s="8"/>
      <c r="J16" s="8"/>
      <c r="K16" s="8"/>
      <c r="L16" s="8"/>
      <c r="M16" s="8"/>
      <c r="N16" s="45"/>
      <c r="O16" s="12"/>
      <c r="P16" s="5"/>
      <c r="Q16" s="11"/>
      <c r="R16" s="8"/>
      <c r="S16" s="12"/>
      <c r="T16" s="5"/>
    </row>
    <row r="17" spans="2:20" x14ac:dyDescent="0.25">
      <c r="B17" s="121"/>
      <c r="C17" s="5"/>
      <c r="D17" s="11"/>
      <c r="E17" s="36" t="s">
        <v>219</v>
      </c>
      <c r="F17" s="37"/>
      <c r="G17" s="124"/>
      <c r="H17" s="124"/>
      <c r="I17" s="124"/>
      <c r="J17" s="8"/>
      <c r="K17" s="27" t="s">
        <v>220</v>
      </c>
      <c r="L17" s="38"/>
      <c r="M17" s="38"/>
      <c r="N17" s="8"/>
      <c r="O17" s="12"/>
      <c r="P17" s="5"/>
      <c r="Q17" s="11"/>
      <c r="R17" s="94"/>
      <c r="S17" s="12"/>
      <c r="T17" s="5"/>
    </row>
    <row r="18" spans="2:20" x14ac:dyDescent="0.25">
      <c r="B18" s="121"/>
      <c r="C18" s="5"/>
      <c r="D18" s="11"/>
      <c r="E18" s="117"/>
      <c r="F18" s="37"/>
      <c r="G18" s="124"/>
      <c r="H18" s="124"/>
      <c r="I18" s="124"/>
      <c r="J18" s="8"/>
      <c r="K18" s="94"/>
      <c r="L18" s="8"/>
      <c r="M18" s="8"/>
      <c r="N18" s="46"/>
      <c r="O18" s="47"/>
      <c r="P18" s="5"/>
      <c r="Q18" s="11"/>
      <c r="R18" s="8"/>
      <c r="S18" s="12"/>
      <c r="T18" s="5"/>
    </row>
    <row r="19" spans="2:20" x14ac:dyDescent="0.25">
      <c r="B19" s="121"/>
      <c r="C19" s="5"/>
      <c r="D19" s="11"/>
      <c r="E19" s="37"/>
      <c r="F19" s="37"/>
      <c r="G19" s="37"/>
      <c r="H19" s="8"/>
      <c r="I19" s="8"/>
      <c r="J19" s="8"/>
      <c r="K19" s="8"/>
      <c r="L19" s="43"/>
      <c r="M19" s="8"/>
      <c r="N19" s="27" t="s">
        <v>230</v>
      </c>
      <c r="O19" s="12"/>
      <c r="P19" s="5"/>
      <c r="Q19" s="11"/>
      <c r="R19" s="94"/>
      <c r="S19" s="12"/>
      <c r="T19" s="5"/>
    </row>
    <row r="20" spans="2:20" ht="15.75" thickBot="1" x14ac:dyDescent="0.3">
      <c r="B20" s="121"/>
      <c r="C20" s="5"/>
      <c r="D20" s="11"/>
      <c r="E20" s="8"/>
      <c r="F20" s="8"/>
      <c r="G20" s="27" t="s">
        <v>221</v>
      </c>
      <c r="H20" s="8"/>
      <c r="I20" s="8"/>
      <c r="J20" s="8"/>
      <c r="K20" s="8"/>
      <c r="L20" s="8"/>
      <c r="M20" s="8"/>
      <c r="N20" s="94"/>
      <c r="O20" s="12"/>
      <c r="P20" s="5"/>
      <c r="Q20" s="13"/>
      <c r="R20" s="14"/>
      <c r="S20" s="15"/>
      <c r="T20" s="5"/>
    </row>
    <row r="21" spans="2:20" ht="15.75" thickTop="1" x14ac:dyDescent="0.25">
      <c r="B21" s="121"/>
      <c r="C21" s="5"/>
      <c r="D21" s="11"/>
      <c r="E21" s="27" t="s">
        <v>222</v>
      </c>
      <c r="F21" s="8"/>
      <c r="G21" s="125"/>
      <c r="H21" s="125"/>
      <c r="I21" s="125"/>
      <c r="J21" s="8"/>
      <c r="K21" s="27" t="s">
        <v>223</v>
      </c>
      <c r="L21" s="44"/>
      <c r="M21" s="8"/>
      <c r="N21" s="27" t="s">
        <v>231</v>
      </c>
      <c r="O21" s="12"/>
      <c r="P21" s="5"/>
      <c r="Q21" s="122"/>
      <c r="R21" s="122"/>
      <c r="S21" s="122"/>
      <c r="T21" s="5"/>
    </row>
    <row r="22" spans="2:20" x14ac:dyDescent="0.25">
      <c r="B22" s="121"/>
      <c r="C22" s="5"/>
      <c r="D22" s="11"/>
      <c r="E22" s="94"/>
      <c r="F22" s="8"/>
      <c r="G22" s="125"/>
      <c r="H22" s="125"/>
      <c r="I22" s="125"/>
      <c r="J22" s="8"/>
      <c r="K22" s="94"/>
      <c r="L22" s="44"/>
      <c r="M22" s="8"/>
      <c r="N22" s="99"/>
      <c r="O22" s="12"/>
      <c r="P22" s="5"/>
      <c r="Q22" s="5"/>
      <c r="R22" s="5"/>
      <c r="S22" s="5"/>
      <c r="T22" s="5"/>
    </row>
    <row r="23" spans="2:20" ht="15.75" thickBot="1" x14ac:dyDescent="0.3">
      <c r="B23" s="121"/>
      <c r="C23" s="5"/>
      <c r="D23" s="13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5"/>
      <c r="P23" s="5"/>
      <c r="Q23" s="5"/>
      <c r="R23" s="5"/>
      <c r="S23" s="5"/>
      <c r="T23" s="5"/>
    </row>
    <row r="24" spans="2:20" ht="15.75" thickTop="1" x14ac:dyDescent="0.25">
      <c r="B24" s="121"/>
      <c r="C24" s="5"/>
      <c r="D24" s="8"/>
      <c r="E24" s="8"/>
      <c r="F24" s="8"/>
      <c r="G24" s="8"/>
      <c r="H24" s="8"/>
      <c r="I24" s="8"/>
      <c r="J24" s="8"/>
      <c r="K24" s="8"/>
      <c r="L24" s="8"/>
      <c r="M24" s="8"/>
      <c r="N24" s="5"/>
      <c r="O24" s="5"/>
      <c r="P24" s="5"/>
      <c r="Q24" s="5"/>
      <c r="R24" s="5"/>
      <c r="S24" s="5"/>
      <c r="T24" s="5"/>
    </row>
    <row r="25" spans="2:20" x14ac:dyDescent="0.25">
      <c r="B25" s="121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</sheetData>
  <sheetProtection selectLockedCells="1"/>
  <mergeCells count="14">
    <mergeCell ref="B2:B25"/>
    <mergeCell ref="Q21:S21"/>
    <mergeCell ref="M11:N11"/>
    <mergeCell ref="G17:I18"/>
    <mergeCell ref="G21:I22"/>
    <mergeCell ref="D8:H8"/>
    <mergeCell ref="J8:N8"/>
    <mergeCell ref="M10:N10"/>
    <mergeCell ref="I6:L6"/>
    <mergeCell ref="N6:O6"/>
    <mergeCell ref="I5:O5"/>
    <mergeCell ref="D15:O15"/>
    <mergeCell ref="R2:S2"/>
    <mergeCell ref="C2:Q4"/>
  </mergeCells>
  <dataValidations count="1">
    <dataValidation allowBlank="1" showInputMessage="1" sqref="G10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4" name="btn_supprimer_interventions">
              <controlPr defaultSize="0" print="0" autoFill="0" autoPict="0">
                <anchor moveWithCells="1" sizeWithCells="1">
                  <from>
                    <xdr:col>6</xdr:col>
                    <xdr:colOff>762000</xdr:colOff>
                    <xdr:row>23</xdr:row>
                    <xdr:rowOff>114300</xdr:rowOff>
                  </from>
                  <to>
                    <xdr:col>7</xdr:col>
                    <xdr:colOff>66675</xdr:colOff>
                    <xdr:row>24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>
          <x14:formula1>
            <xm:f>listes!$L$5:$L$9</xm:f>
          </x14:formula1>
          <xm:sqref>K10</xm:sqref>
        </x14:dataValidation>
        <x14:dataValidation type="list" allowBlank="1" showInputMessage="1" showErrorMessage="1">
          <x14:formula1>
            <xm:f>listes!$P$5:$P$9</xm:f>
          </x14:formula1>
          <xm:sqref>I6:L6 N6:O6</xm:sqref>
        </x14:dataValidation>
        <x14:dataValidation type="list" allowBlank="1" showInputMessage="1" showErrorMessage="1">
          <x14:formula1>
            <xm:f>listes!$R$5:$R$14</xm:f>
          </x14:formula1>
          <xm:sqref>R10</xm:sqref>
        </x14:dataValidation>
        <x14:dataValidation type="list" allowBlank="1" showInputMessage="1" showErrorMessage="1">
          <x14:formula1>
            <xm:f>listes!$X$5:$X$10</xm:f>
          </x14:formula1>
          <xm:sqref>N20</xm:sqref>
        </x14:dataValidation>
        <x14:dataValidation type="list" errorStyle="information" allowBlank="1" showInputMessage="1" showErrorMessage="1">
          <x14:formula1>
            <xm:f>listes!$V$5:$V$18</xm:f>
          </x14:formula1>
          <xm:sqref>E22</xm:sqref>
        </x14:dataValidation>
        <x14:dataValidation type="list" allowBlank="1" showInputMessage="1" showErrorMessage="1">
          <x14:formula1>
            <xm:f>listes!$T$5:$T$14</xm:f>
          </x14:formula1>
          <xm:sqref>E18</xm:sqref>
        </x14:dataValidation>
        <x14:dataValidation type="list" allowBlank="1" showInputMessage="1" showErrorMessage="1">
          <x14:formula1>
            <xm:f>listes!$J$5:$J$27</xm:f>
          </x14:formula1>
          <xm:sqref>K12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22"/>
  <sheetViews>
    <sheetView showGridLines="0" tabSelected="1" workbookViewId="0">
      <selection activeCell="D6" sqref="D6"/>
    </sheetView>
  </sheetViews>
  <sheetFormatPr baseColWidth="10" defaultRowHeight="15" x14ac:dyDescent="0.25"/>
  <cols>
    <col min="1" max="1" width="2.7109375" style="52" customWidth="1"/>
    <col min="2" max="2" width="12.7109375" style="52" customWidth="1"/>
    <col min="3" max="3" width="2.7109375" style="52" customWidth="1"/>
    <col min="4" max="4" width="11.42578125" style="52"/>
    <col min="5" max="5" width="8.7109375" style="52" customWidth="1"/>
    <col min="6" max="6" width="24.42578125" style="52" customWidth="1"/>
    <col min="7" max="8" width="2.7109375" style="52" customWidth="1"/>
    <col min="9" max="9" width="16.42578125" style="52" customWidth="1"/>
    <col min="10" max="10" width="3.5703125" style="52" customWidth="1"/>
    <col min="11" max="11" width="14.85546875" style="52" customWidth="1"/>
    <col min="12" max="13" width="2.7109375" style="52" customWidth="1"/>
    <col min="14" max="14" width="11.42578125" style="52"/>
    <col min="15" max="15" width="2.7109375" style="52" customWidth="1"/>
    <col min="16" max="16384" width="11.42578125" style="52"/>
  </cols>
  <sheetData>
    <row r="1" spans="2:18" ht="12" customHeight="1" x14ac:dyDescent="0.25"/>
    <row r="2" spans="2:18" x14ac:dyDescent="0.25">
      <c r="B2" s="53"/>
      <c r="C2" s="142" t="s">
        <v>205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54"/>
      <c r="O2" s="54"/>
    </row>
    <row r="3" spans="2:18" x14ac:dyDescent="0.25">
      <c r="B3" s="54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14">
        <f>COUNT(Tableau7[ID])</f>
        <v>96</v>
      </c>
      <c r="O3" s="54"/>
    </row>
    <row r="4" spans="2:18" x14ac:dyDescent="0.25">
      <c r="B4" s="54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54"/>
      <c r="O4" s="54"/>
    </row>
    <row r="5" spans="2:18" ht="15" customHeight="1" x14ac:dyDescent="0.25">
      <c r="B5" s="54"/>
      <c r="C5" s="55"/>
      <c r="D5" s="56" t="s">
        <v>0</v>
      </c>
      <c r="E5" s="55"/>
      <c r="F5" s="57" t="s">
        <v>227</v>
      </c>
      <c r="G5" s="55"/>
      <c r="H5" s="58"/>
      <c r="I5" s="58" t="s">
        <v>228</v>
      </c>
      <c r="J5" s="55"/>
      <c r="K5" s="147" t="s">
        <v>241</v>
      </c>
      <c r="L5" s="147"/>
      <c r="M5" s="55"/>
      <c r="N5" s="55"/>
      <c r="O5" s="55"/>
    </row>
    <row r="6" spans="2:18" x14ac:dyDescent="0.25">
      <c r="B6" s="54"/>
      <c r="C6" s="55"/>
      <c r="D6" s="72"/>
      <c r="E6" s="55"/>
      <c r="F6" s="93"/>
      <c r="G6" s="55"/>
      <c r="H6" s="59"/>
      <c r="I6" s="95"/>
      <c r="J6" s="55"/>
      <c r="K6" s="96"/>
      <c r="L6" s="55"/>
      <c r="M6" s="55"/>
      <c r="N6" s="86" t="s">
        <v>239</v>
      </c>
      <c r="O6" s="55"/>
    </row>
    <row r="7" spans="2:18" ht="15" customHeight="1" x14ac:dyDescent="0.25">
      <c r="B7" s="54"/>
      <c r="C7" s="55"/>
      <c r="D7" s="56" t="s">
        <v>1</v>
      </c>
      <c r="E7" s="55"/>
      <c r="F7" s="60" t="s">
        <v>190</v>
      </c>
      <c r="G7" s="55"/>
      <c r="H7" s="58"/>
      <c r="I7" s="58" t="s">
        <v>229</v>
      </c>
      <c r="J7" s="55"/>
      <c r="K7" s="147" t="s">
        <v>242</v>
      </c>
      <c r="L7" s="147"/>
      <c r="M7" s="55"/>
      <c r="N7" s="98"/>
      <c r="O7" s="55"/>
    </row>
    <row r="8" spans="2:18" x14ac:dyDescent="0.25">
      <c r="B8" s="54"/>
      <c r="C8" s="55"/>
      <c r="D8" s="93"/>
      <c r="E8" s="55"/>
      <c r="F8" s="94"/>
      <c r="G8" s="55"/>
      <c r="H8" s="59"/>
      <c r="I8" s="103"/>
      <c r="J8" s="55"/>
      <c r="K8" s="97"/>
      <c r="L8" s="55"/>
      <c r="M8" s="55"/>
      <c r="N8" s="55"/>
      <c r="O8" s="55"/>
    </row>
    <row r="9" spans="2:18" ht="15" customHeight="1" thickBot="1" x14ac:dyDescent="0.3">
      <c r="B9" s="54"/>
      <c r="C9" s="55"/>
      <c r="D9" s="55"/>
      <c r="E9" s="55"/>
      <c r="F9" s="60" t="s">
        <v>191</v>
      </c>
      <c r="G9" s="55"/>
      <c r="H9" s="55"/>
      <c r="I9" s="55"/>
      <c r="J9" s="55"/>
      <c r="K9" s="55"/>
      <c r="L9" s="55"/>
      <c r="M9" s="55"/>
      <c r="N9" s="55"/>
      <c r="O9" s="55"/>
    </row>
    <row r="10" spans="2:18" ht="15.75" thickTop="1" x14ac:dyDescent="0.25">
      <c r="B10" s="54"/>
      <c r="C10" s="55"/>
      <c r="D10" s="55"/>
      <c r="E10" s="55"/>
      <c r="F10" s="100"/>
      <c r="G10" s="55"/>
      <c r="H10" s="61"/>
      <c r="I10" s="144" t="s">
        <v>206</v>
      </c>
      <c r="J10" s="144"/>
      <c r="K10" s="145"/>
      <c r="L10" s="62"/>
      <c r="M10" s="55"/>
      <c r="N10" s="55"/>
      <c r="O10" s="55"/>
      <c r="R10" s="87"/>
    </row>
    <row r="11" spans="2:18" ht="15" customHeight="1" x14ac:dyDescent="0.25">
      <c r="B11" s="54"/>
      <c r="C11" s="55"/>
      <c r="D11" s="143" t="s">
        <v>204</v>
      </c>
      <c r="E11" s="143"/>
      <c r="F11" s="143"/>
      <c r="G11" s="55"/>
      <c r="H11" s="63"/>
      <c r="I11" s="64" t="s">
        <v>225</v>
      </c>
      <c r="J11" s="59"/>
      <c r="K11" s="65" t="s">
        <v>224</v>
      </c>
      <c r="L11" s="66"/>
      <c r="M11" s="55"/>
      <c r="N11" s="55"/>
      <c r="O11" s="55"/>
    </row>
    <row r="12" spans="2:18" x14ac:dyDescent="0.25">
      <c r="B12" s="54"/>
      <c r="C12" s="55"/>
      <c r="D12" s="146"/>
      <c r="E12" s="146"/>
      <c r="F12" s="146"/>
      <c r="G12" s="55"/>
      <c r="H12" s="63"/>
      <c r="I12" s="99"/>
      <c r="J12" s="51"/>
      <c r="K12" s="108"/>
      <c r="L12" s="66"/>
      <c r="M12" s="55"/>
      <c r="N12" s="55"/>
      <c r="O12" s="55"/>
      <c r="R12" s="87"/>
    </row>
    <row r="13" spans="2:18" ht="15" customHeight="1" x14ac:dyDescent="0.25">
      <c r="B13" s="54"/>
      <c r="C13" s="55"/>
      <c r="D13" s="146"/>
      <c r="E13" s="146"/>
      <c r="F13" s="146"/>
      <c r="G13" s="55"/>
      <c r="H13" s="63"/>
      <c r="I13" s="65" t="s">
        <v>10</v>
      </c>
      <c r="J13" s="59"/>
      <c r="K13" s="65" t="s">
        <v>214</v>
      </c>
      <c r="L13" s="66"/>
      <c r="M13" s="55"/>
      <c r="N13" s="55"/>
      <c r="O13" s="55"/>
    </row>
    <row r="14" spans="2:18" x14ac:dyDescent="0.25">
      <c r="B14" s="54"/>
      <c r="C14" s="55"/>
      <c r="D14" s="146"/>
      <c r="E14" s="146"/>
      <c r="F14" s="146"/>
      <c r="G14" s="55"/>
      <c r="H14" s="63"/>
      <c r="I14" s="94"/>
      <c r="J14" s="59"/>
      <c r="K14" s="94"/>
      <c r="L14" s="66"/>
      <c r="M14" s="55"/>
      <c r="N14" s="55"/>
      <c r="O14" s="55"/>
    </row>
    <row r="15" spans="2:18" ht="15" customHeight="1" x14ac:dyDescent="0.25">
      <c r="B15" s="54"/>
      <c r="C15" s="55"/>
      <c r="D15" s="146"/>
      <c r="E15" s="146"/>
      <c r="F15" s="146"/>
      <c r="G15" s="55"/>
      <c r="H15" s="63"/>
      <c r="I15" s="141" t="s">
        <v>226</v>
      </c>
      <c r="J15" s="141"/>
      <c r="K15" s="141"/>
      <c r="L15" s="66"/>
      <c r="M15" s="55"/>
      <c r="N15" s="55"/>
      <c r="O15" s="55"/>
    </row>
    <row r="16" spans="2:18" x14ac:dyDescent="0.25">
      <c r="B16" s="54"/>
      <c r="C16" s="55"/>
      <c r="D16" s="55"/>
      <c r="E16" s="55"/>
      <c r="F16" s="55"/>
      <c r="G16" s="55"/>
      <c r="H16" s="63"/>
      <c r="I16" s="140"/>
      <c r="J16" s="140"/>
      <c r="K16" s="140"/>
      <c r="L16" s="66"/>
      <c r="M16" s="55"/>
      <c r="N16" s="55"/>
      <c r="O16" s="55"/>
    </row>
    <row r="17" spans="2:18" ht="15" customHeight="1" x14ac:dyDescent="0.25">
      <c r="B17" s="54"/>
      <c r="C17" s="55"/>
      <c r="D17" s="55"/>
      <c r="E17" s="55"/>
      <c r="F17" s="55"/>
      <c r="G17" s="55"/>
      <c r="H17" s="63"/>
      <c r="I17" s="39"/>
      <c r="J17" s="59"/>
      <c r="K17" s="59"/>
      <c r="L17" s="66"/>
      <c r="M17" s="55"/>
      <c r="N17" s="55"/>
      <c r="O17" s="55"/>
      <c r="R17" s="87"/>
    </row>
    <row r="18" spans="2:18" ht="15" customHeight="1" thickBot="1" x14ac:dyDescent="0.3">
      <c r="B18" s="54"/>
      <c r="C18" s="55"/>
      <c r="D18" s="55"/>
      <c r="E18" s="55"/>
      <c r="F18" s="55"/>
      <c r="G18" s="55"/>
      <c r="H18" s="67"/>
      <c r="I18" s="68"/>
      <c r="J18" s="68"/>
      <c r="K18" s="68"/>
      <c r="L18" s="69"/>
      <c r="M18" s="55"/>
      <c r="N18" s="55"/>
      <c r="O18" s="55"/>
    </row>
    <row r="19" spans="2:18" ht="15.75" thickTop="1" x14ac:dyDescent="0.25">
      <c r="B19" s="54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R19" s="87"/>
    </row>
    <row r="20" spans="2:18" x14ac:dyDescent="0.25">
      <c r="N20" s="87"/>
    </row>
    <row r="21" spans="2:18" x14ac:dyDescent="0.25">
      <c r="G21" s="87"/>
      <c r="H21" s="87"/>
      <c r="I21" s="87"/>
    </row>
    <row r="22" spans="2:18" x14ac:dyDescent="0.25">
      <c r="E22" s="87"/>
      <c r="G22" s="87"/>
      <c r="H22" s="87"/>
      <c r="I22" s="87"/>
      <c r="K22" s="87"/>
      <c r="N22" s="87"/>
    </row>
  </sheetData>
  <sheetProtection selectLockedCells="1"/>
  <mergeCells count="8">
    <mergeCell ref="I16:K16"/>
    <mergeCell ref="I15:K15"/>
    <mergeCell ref="C2:M4"/>
    <mergeCell ref="D11:F11"/>
    <mergeCell ref="I10:K10"/>
    <mergeCell ref="D12:F15"/>
    <mergeCell ref="K5:L5"/>
    <mergeCell ref="K7:L7"/>
  </mergeCells>
  <dataValidations count="3">
    <dataValidation allowBlank="1" showInputMessage="1" sqref="D8"/>
    <dataValidation allowBlank="1" showInputMessage="1" sqref="I6"/>
    <dataValidation errorStyle="information" allowBlank="1" showInputMessage="1" showErrorMessage="1" error="machine pas dans la liste" sqref="D6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>
          <x14:formula1>
            <xm:f>listes!$Y$5:$Y$25</xm:f>
          </x14:formula1>
          <xm:sqref>F6</xm:sqref>
        </x14:dataValidation>
        <x14:dataValidation type="list" allowBlank="1" showInputMessage="1" showErrorMessage="1">
          <x14:formula1>
            <xm:f>listes!$L$5:$L$9</xm:f>
          </x14:formula1>
          <xm:sqref>K14</xm:sqref>
        </x14:dataValidation>
        <x14:dataValidation type="list" errorStyle="warning" allowBlank="1" showInputMessage="1" showErrorMessage="1">
          <x14:formula1>
            <xm:f>listes!$J$5:$J$27</xm:f>
          </x14:formula1>
          <xm:sqref>I14</xm:sqref>
        </x14:dataValidation>
        <x14:dataValidation type="list" allowBlank="1" showInputMessage="1" showErrorMessage="1">
          <x14:formula1>
            <xm:f>listes!$H$5:$H$17</xm:f>
          </x14:formula1>
          <xm:sqref>I12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99"/>
  <sheetViews>
    <sheetView topLeftCell="A81" workbookViewId="0">
      <selection activeCell="A100" sqref="A100:XFD100"/>
    </sheetView>
  </sheetViews>
  <sheetFormatPr baseColWidth="10" defaultRowHeight="15" x14ac:dyDescent="0.25"/>
  <cols>
    <col min="1" max="1" width="5.140625" style="102" customWidth="1"/>
    <col min="2" max="2" width="11.42578125" style="102"/>
    <col min="4" max="4" width="27.42578125" style="102" customWidth="1"/>
    <col min="5" max="5" width="15" customWidth="1"/>
    <col min="6" max="6" width="17.7109375" customWidth="1"/>
    <col min="7" max="7" width="13" style="3" customWidth="1"/>
    <col min="8" max="8" width="11.42578125" style="77"/>
    <col min="9" max="9" width="25.5703125" customWidth="1"/>
    <col min="10" max="10" width="12.5703125" style="77" customWidth="1"/>
    <col min="11" max="12" width="17.5703125" customWidth="1"/>
    <col min="13" max="13" width="22.42578125" customWidth="1"/>
    <col min="16" max="16" width="26" customWidth="1"/>
    <col min="17" max="17" width="26.5703125" style="77" customWidth="1"/>
  </cols>
  <sheetData>
    <row r="1" spans="1:17" ht="45" customHeight="1" x14ac:dyDescent="0.25">
      <c r="A1" s="120" t="s">
        <v>208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</row>
    <row r="2" spans="1:17" ht="15" customHeight="1" x14ac:dyDescent="0.25">
      <c r="A2" s="101"/>
      <c r="B2" s="101"/>
      <c r="C2" s="41"/>
      <c r="D2" s="101"/>
      <c r="E2" s="41"/>
      <c r="F2" s="41"/>
      <c r="G2" s="41"/>
      <c r="H2" s="83"/>
      <c r="I2" s="41"/>
      <c r="J2" s="83"/>
      <c r="K2" s="41"/>
      <c r="L2" s="70"/>
      <c r="M2" s="41"/>
      <c r="N2" s="41"/>
      <c r="O2" s="41"/>
      <c r="P2" s="41"/>
      <c r="Q2" s="83"/>
    </row>
    <row r="3" spans="1:17" x14ac:dyDescent="0.25">
      <c r="A3" s="102" t="s">
        <v>4</v>
      </c>
      <c r="B3" s="102" t="s">
        <v>0</v>
      </c>
      <c r="C3" s="1" t="s">
        <v>1</v>
      </c>
      <c r="D3" s="102" t="s">
        <v>2</v>
      </c>
      <c r="E3" s="1" t="s">
        <v>3</v>
      </c>
      <c r="F3" s="1" t="s">
        <v>5</v>
      </c>
      <c r="G3" s="4" t="s">
        <v>6</v>
      </c>
      <c r="H3" s="7" t="s">
        <v>7</v>
      </c>
      <c r="I3" s="1" t="s">
        <v>8</v>
      </c>
      <c r="J3" s="7" t="s">
        <v>238</v>
      </c>
      <c r="K3" s="1" t="s">
        <v>237</v>
      </c>
      <c r="L3" s="1" t="s">
        <v>239</v>
      </c>
      <c r="M3" s="1" t="s">
        <v>9</v>
      </c>
      <c r="N3" s="1" t="s">
        <v>10</v>
      </c>
      <c r="O3" s="1" t="s">
        <v>11</v>
      </c>
      <c r="P3" s="1" t="s">
        <v>236</v>
      </c>
      <c r="Q3" s="7" t="s">
        <v>207</v>
      </c>
    </row>
    <row r="4" spans="1:17" x14ac:dyDescent="0.25">
      <c r="A4" s="102">
        <f t="shared" ref="A4:A35" si="0">ROW(A4)-3</f>
        <v>1</v>
      </c>
      <c r="E4" t="s">
        <v>13</v>
      </c>
      <c r="F4" t="s">
        <v>14</v>
      </c>
      <c r="G4" s="3" t="s">
        <v>15</v>
      </c>
      <c r="H4" s="3">
        <v>2021</v>
      </c>
      <c r="O4" t="s">
        <v>18</v>
      </c>
    </row>
    <row r="5" spans="1:17" x14ac:dyDescent="0.25">
      <c r="A5" s="102">
        <f t="shared" si="0"/>
        <v>2</v>
      </c>
      <c r="E5" t="s">
        <v>20</v>
      </c>
      <c r="F5" t="s">
        <v>21</v>
      </c>
      <c r="G5" s="3">
        <v>922</v>
      </c>
      <c r="H5" s="3"/>
      <c r="O5" t="s">
        <v>18</v>
      </c>
    </row>
    <row r="6" spans="1:17" x14ac:dyDescent="0.25">
      <c r="A6" s="102">
        <f t="shared" si="0"/>
        <v>3</v>
      </c>
      <c r="B6" s="102" t="s">
        <v>322</v>
      </c>
      <c r="D6" s="102" t="s">
        <v>24</v>
      </c>
      <c r="F6" t="s">
        <v>26</v>
      </c>
      <c r="G6" s="3" t="s">
        <v>27</v>
      </c>
      <c r="H6" s="3"/>
      <c r="I6" t="s">
        <v>58</v>
      </c>
      <c r="M6" t="s">
        <v>161</v>
      </c>
      <c r="N6" t="s">
        <v>17</v>
      </c>
      <c r="O6" t="s">
        <v>18</v>
      </c>
      <c r="Q6" s="77">
        <v>44453</v>
      </c>
    </row>
    <row r="7" spans="1:17" x14ac:dyDescent="0.25">
      <c r="A7" s="102">
        <f t="shared" si="0"/>
        <v>4</v>
      </c>
      <c r="B7" s="102" t="s">
        <v>28</v>
      </c>
      <c r="C7">
        <v>180069</v>
      </c>
      <c r="D7" s="102" t="s">
        <v>24</v>
      </c>
      <c r="E7" t="s">
        <v>29</v>
      </c>
      <c r="F7">
        <v>1181</v>
      </c>
      <c r="H7" s="3"/>
      <c r="I7" t="s">
        <v>30</v>
      </c>
      <c r="M7" t="s">
        <v>16</v>
      </c>
      <c r="N7" t="s">
        <v>17</v>
      </c>
      <c r="O7" t="s">
        <v>18</v>
      </c>
    </row>
    <row r="8" spans="1:17" x14ac:dyDescent="0.25">
      <c r="A8" s="102">
        <f t="shared" si="0"/>
        <v>5</v>
      </c>
      <c r="B8" s="102" t="s">
        <v>31</v>
      </c>
      <c r="D8" s="102" t="s">
        <v>32</v>
      </c>
      <c r="H8" s="3"/>
      <c r="M8" t="s">
        <v>33</v>
      </c>
      <c r="N8" t="s">
        <v>17</v>
      </c>
      <c r="O8" t="s">
        <v>18</v>
      </c>
      <c r="Q8" s="77" t="s">
        <v>74</v>
      </c>
    </row>
    <row r="9" spans="1:17" x14ac:dyDescent="0.25">
      <c r="A9" s="102">
        <f t="shared" si="0"/>
        <v>6</v>
      </c>
      <c r="B9" s="102" t="s">
        <v>34</v>
      </c>
      <c r="C9">
        <v>180060</v>
      </c>
      <c r="D9" s="102" t="s">
        <v>24</v>
      </c>
      <c r="E9" t="s">
        <v>35</v>
      </c>
      <c r="F9">
        <v>767</v>
      </c>
      <c r="G9" s="3">
        <v>7677835060</v>
      </c>
      <c r="H9" s="3"/>
      <c r="I9" t="s">
        <v>30</v>
      </c>
      <c r="M9" t="s">
        <v>36</v>
      </c>
      <c r="N9" t="s">
        <v>17</v>
      </c>
      <c r="O9" t="s">
        <v>18</v>
      </c>
    </row>
    <row r="10" spans="1:17" x14ac:dyDescent="0.25">
      <c r="A10" s="102">
        <f t="shared" si="0"/>
        <v>7</v>
      </c>
      <c r="B10" s="102" t="s">
        <v>37</v>
      </c>
      <c r="C10">
        <v>180068</v>
      </c>
      <c r="D10" s="102" t="s">
        <v>24</v>
      </c>
      <c r="E10" t="s">
        <v>25</v>
      </c>
      <c r="F10" t="s">
        <v>26</v>
      </c>
      <c r="G10" s="3" t="s">
        <v>38</v>
      </c>
      <c r="H10" s="3"/>
      <c r="I10" s="3" t="s">
        <v>30</v>
      </c>
      <c r="K10" s="3"/>
      <c r="L10" s="3"/>
      <c r="M10" s="3" t="s">
        <v>36</v>
      </c>
      <c r="N10" s="3" t="s">
        <v>17</v>
      </c>
      <c r="O10" s="3" t="s">
        <v>18</v>
      </c>
      <c r="P10" s="3"/>
    </row>
    <row r="11" spans="1:17" x14ac:dyDescent="0.25">
      <c r="A11" s="102">
        <f t="shared" si="0"/>
        <v>8</v>
      </c>
      <c r="B11" s="102" t="s">
        <v>39</v>
      </c>
      <c r="D11" s="102" t="s">
        <v>22</v>
      </c>
      <c r="E11" t="s">
        <v>52</v>
      </c>
      <c r="F11" t="s">
        <v>23</v>
      </c>
      <c r="G11" s="3">
        <v>1023</v>
      </c>
      <c r="H11" s="3">
        <v>38018</v>
      </c>
      <c r="M11" s="3" t="s">
        <v>40</v>
      </c>
      <c r="N11" s="3" t="s">
        <v>17</v>
      </c>
      <c r="O11" s="3" t="s">
        <v>18</v>
      </c>
      <c r="P11" s="3"/>
    </row>
    <row r="12" spans="1:17" x14ac:dyDescent="0.25">
      <c r="A12" s="102">
        <f t="shared" si="0"/>
        <v>9</v>
      </c>
      <c r="B12" s="102" t="s">
        <v>41</v>
      </c>
      <c r="D12" s="102" t="s">
        <v>19</v>
      </c>
      <c r="E12" t="s">
        <v>20</v>
      </c>
      <c r="F12" t="s">
        <v>21</v>
      </c>
      <c r="G12" s="3" t="s">
        <v>42</v>
      </c>
      <c r="H12" s="3">
        <v>2019</v>
      </c>
      <c r="M12" s="3" t="s">
        <v>36</v>
      </c>
      <c r="N12" s="3" t="s">
        <v>17</v>
      </c>
      <c r="O12" s="3" t="s">
        <v>18</v>
      </c>
      <c r="P12" s="3"/>
    </row>
    <row r="13" spans="1:17" x14ac:dyDescent="0.25">
      <c r="A13" s="102">
        <f t="shared" si="0"/>
        <v>10</v>
      </c>
      <c r="B13" s="102" t="s">
        <v>43</v>
      </c>
      <c r="C13">
        <v>180058</v>
      </c>
      <c r="D13" s="102" t="s">
        <v>24</v>
      </c>
      <c r="E13" t="s">
        <v>35</v>
      </c>
      <c r="F13">
        <v>767</v>
      </c>
      <c r="G13" s="3">
        <v>767881952</v>
      </c>
      <c r="H13" s="3"/>
      <c r="I13" t="s">
        <v>30</v>
      </c>
      <c r="M13" s="3" t="s">
        <v>36</v>
      </c>
      <c r="N13" s="3" t="s">
        <v>17</v>
      </c>
      <c r="O13" s="3" t="s">
        <v>18</v>
      </c>
      <c r="P13" s="3"/>
      <c r="Q13" s="77">
        <v>44453</v>
      </c>
    </row>
    <row r="14" spans="1:17" x14ac:dyDescent="0.25">
      <c r="A14" s="102">
        <f t="shared" si="0"/>
        <v>11</v>
      </c>
      <c r="B14" s="102" t="s">
        <v>44</v>
      </c>
      <c r="C14">
        <v>180074</v>
      </c>
      <c r="D14" s="102" t="s">
        <v>45</v>
      </c>
      <c r="E14" t="s">
        <v>13</v>
      </c>
      <c r="F14" t="s">
        <v>46</v>
      </c>
      <c r="G14" s="3">
        <v>181154</v>
      </c>
      <c r="H14" s="3">
        <v>43466</v>
      </c>
      <c r="M14" s="3" t="s">
        <v>47</v>
      </c>
      <c r="N14" s="3" t="s">
        <v>17</v>
      </c>
      <c r="O14" s="3" t="s">
        <v>18</v>
      </c>
      <c r="P14" s="3"/>
      <c r="Q14" s="77" t="s">
        <v>74</v>
      </c>
    </row>
    <row r="15" spans="1:17" x14ac:dyDescent="0.25">
      <c r="A15" s="102">
        <f t="shared" si="0"/>
        <v>12</v>
      </c>
      <c r="B15" s="102" t="s">
        <v>48</v>
      </c>
      <c r="D15" s="102" t="s">
        <v>12</v>
      </c>
      <c r="E15" t="s">
        <v>13</v>
      </c>
      <c r="F15" t="s">
        <v>14</v>
      </c>
      <c r="G15" s="3">
        <v>191023</v>
      </c>
      <c r="H15" s="3">
        <v>43739</v>
      </c>
      <c r="M15" s="3" t="s">
        <v>36</v>
      </c>
      <c r="N15" s="3" t="s">
        <v>17</v>
      </c>
      <c r="O15" s="3" t="s">
        <v>18</v>
      </c>
      <c r="P15" s="3"/>
    </row>
    <row r="16" spans="1:17" x14ac:dyDescent="0.25">
      <c r="A16" s="102">
        <f t="shared" si="0"/>
        <v>13</v>
      </c>
      <c r="B16" s="102" t="s">
        <v>49</v>
      </c>
      <c r="C16">
        <v>180072</v>
      </c>
      <c r="D16" s="102" t="s">
        <v>12</v>
      </c>
      <c r="E16" t="s">
        <v>13</v>
      </c>
      <c r="F16" t="s">
        <v>14</v>
      </c>
      <c r="G16" s="3" t="s">
        <v>50</v>
      </c>
      <c r="H16" s="3">
        <v>43466</v>
      </c>
      <c r="M16" s="3" t="s">
        <v>51</v>
      </c>
      <c r="N16" s="3" t="s">
        <v>17</v>
      </c>
      <c r="O16" s="3" t="s">
        <v>18</v>
      </c>
      <c r="P16" s="3"/>
    </row>
    <row r="17" spans="1:17" x14ac:dyDescent="0.25">
      <c r="A17" s="102">
        <f t="shared" si="0"/>
        <v>14</v>
      </c>
      <c r="B17" s="102" t="s">
        <v>53</v>
      </c>
      <c r="D17" s="102" t="s">
        <v>19</v>
      </c>
      <c r="E17" t="s">
        <v>20</v>
      </c>
      <c r="F17" t="s">
        <v>21</v>
      </c>
      <c r="G17" s="3" t="s">
        <v>54</v>
      </c>
      <c r="H17" s="3">
        <v>2019</v>
      </c>
      <c r="N17" s="3" t="s">
        <v>17</v>
      </c>
      <c r="O17" s="3" t="s">
        <v>18</v>
      </c>
      <c r="P17" s="3"/>
    </row>
    <row r="18" spans="1:17" x14ac:dyDescent="0.25">
      <c r="A18" s="102">
        <f t="shared" si="0"/>
        <v>15</v>
      </c>
      <c r="B18" s="102" t="s">
        <v>55</v>
      </c>
      <c r="D18" s="102" t="s">
        <v>22</v>
      </c>
      <c r="E18" t="s">
        <v>52</v>
      </c>
      <c r="F18" t="s">
        <v>23</v>
      </c>
      <c r="G18" s="3">
        <v>2696</v>
      </c>
      <c r="H18" s="3"/>
      <c r="M18" t="s">
        <v>51</v>
      </c>
      <c r="N18" t="s">
        <v>17</v>
      </c>
      <c r="O18" t="s">
        <v>18</v>
      </c>
    </row>
    <row r="19" spans="1:17" x14ac:dyDescent="0.25">
      <c r="A19" s="102">
        <f t="shared" si="0"/>
        <v>16</v>
      </c>
      <c r="B19" s="102" t="s">
        <v>56</v>
      </c>
      <c r="D19" s="102" t="s">
        <v>24</v>
      </c>
      <c r="E19" t="s">
        <v>25</v>
      </c>
      <c r="F19" t="s">
        <v>26</v>
      </c>
      <c r="G19" s="3" t="s">
        <v>57</v>
      </c>
      <c r="H19" s="3"/>
      <c r="I19" s="3" t="s">
        <v>58</v>
      </c>
      <c r="K19" s="3"/>
      <c r="L19" s="3"/>
      <c r="M19" s="3" t="s">
        <v>51</v>
      </c>
      <c r="N19" s="3" t="s">
        <v>17</v>
      </c>
      <c r="O19" s="3" t="s">
        <v>18</v>
      </c>
      <c r="P19" s="3"/>
    </row>
    <row r="20" spans="1:17" x14ac:dyDescent="0.25">
      <c r="A20" s="102">
        <f t="shared" si="0"/>
        <v>17</v>
      </c>
      <c r="B20" s="102" t="s">
        <v>59</v>
      </c>
      <c r="C20">
        <v>180067</v>
      </c>
      <c r="D20" s="102" t="s">
        <v>24</v>
      </c>
      <c r="E20" t="s">
        <v>29</v>
      </c>
      <c r="F20">
        <v>2081</v>
      </c>
      <c r="G20" s="3">
        <v>72502000</v>
      </c>
      <c r="H20" s="3"/>
      <c r="I20" t="s">
        <v>30</v>
      </c>
      <c r="M20" s="3" t="s">
        <v>51</v>
      </c>
      <c r="N20" s="3" t="s">
        <v>17</v>
      </c>
      <c r="O20" s="3" t="s">
        <v>18</v>
      </c>
      <c r="P20" s="3"/>
    </row>
    <row r="21" spans="1:17" x14ac:dyDescent="0.25">
      <c r="A21" s="102">
        <f t="shared" si="0"/>
        <v>18</v>
      </c>
      <c r="B21" s="102" t="s">
        <v>60</v>
      </c>
      <c r="C21">
        <v>180059</v>
      </c>
      <c r="D21" s="102" t="s">
        <v>24</v>
      </c>
      <c r="E21" t="s">
        <v>35</v>
      </c>
      <c r="F21">
        <v>767</v>
      </c>
      <c r="G21" s="3">
        <v>767837961</v>
      </c>
      <c r="H21" s="3"/>
      <c r="I21" t="s">
        <v>30</v>
      </c>
      <c r="M21" s="3" t="s">
        <v>61</v>
      </c>
      <c r="N21" s="3" t="s">
        <v>17</v>
      </c>
      <c r="O21" s="3" t="s">
        <v>18</v>
      </c>
      <c r="P21" s="3"/>
    </row>
    <row r="22" spans="1:17" x14ac:dyDescent="0.25">
      <c r="A22" s="102">
        <f t="shared" si="0"/>
        <v>19</v>
      </c>
      <c r="B22" s="102" t="s">
        <v>62</v>
      </c>
      <c r="D22" s="102" t="s">
        <v>24</v>
      </c>
      <c r="E22" t="s">
        <v>25</v>
      </c>
      <c r="F22" t="s">
        <v>26</v>
      </c>
      <c r="G22" s="3" t="s">
        <v>63</v>
      </c>
      <c r="H22" s="3"/>
      <c r="I22" s="3" t="s">
        <v>58</v>
      </c>
      <c r="K22" s="3"/>
      <c r="L22" s="3"/>
      <c r="M22" s="3" t="s">
        <v>64</v>
      </c>
      <c r="N22" s="3" t="s">
        <v>17</v>
      </c>
      <c r="O22" s="3" t="s">
        <v>18</v>
      </c>
      <c r="P22" s="3"/>
    </row>
    <row r="23" spans="1:17" x14ac:dyDescent="0.25">
      <c r="A23" s="102">
        <f t="shared" si="0"/>
        <v>20</v>
      </c>
      <c r="B23" s="102" t="s">
        <v>65</v>
      </c>
      <c r="E23" t="s">
        <v>52</v>
      </c>
      <c r="F23" t="s">
        <v>66</v>
      </c>
      <c r="G23" s="3" t="s">
        <v>67</v>
      </c>
      <c r="H23" s="3">
        <v>40725</v>
      </c>
      <c r="M23" s="3" t="s">
        <v>68</v>
      </c>
      <c r="N23" s="3" t="s">
        <v>17</v>
      </c>
      <c r="O23" s="3" t="s">
        <v>18</v>
      </c>
      <c r="P23" s="3"/>
    </row>
    <row r="24" spans="1:17" x14ac:dyDescent="0.25">
      <c r="A24" s="102">
        <f t="shared" si="0"/>
        <v>21</v>
      </c>
      <c r="B24" s="102" t="s">
        <v>69</v>
      </c>
      <c r="D24" s="102" t="s">
        <v>19</v>
      </c>
      <c r="E24" t="s">
        <v>20</v>
      </c>
      <c r="F24" t="s">
        <v>21</v>
      </c>
      <c r="G24" s="3" t="s">
        <v>70</v>
      </c>
      <c r="H24" s="3">
        <v>43435</v>
      </c>
      <c r="M24" s="3" t="s">
        <v>64</v>
      </c>
      <c r="N24" s="3" t="s">
        <v>17</v>
      </c>
      <c r="O24" s="3" t="s">
        <v>18</v>
      </c>
      <c r="P24" s="3"/>
    </row>
    <row r="25" spans="1:17" x14ac:dyDescent="0.25">
      <c r="A25" s="102">
        <f t="shared" si="0"/>
        <v>22</v>
      </c>
      <c r="B25" s="102" t="s">
        <v>71</v>
      </c>
      <c r="C25">
        <v>180075</v>
      </c>
      <c r="D25" s="102" t="s">
        <v>45</v>
      </c>
      <c r="F25" t="s">
        <v>72</v>
      </c>
      <c r="G25" s="3">
        <v>181153</v>
      </c>
      <c r="H25" s="3">
        <v>43466</v>
      </c>
      <c r="I25" s="2"/>
      <c r="K25" s="2"/>
      <c r="L25" s="2"/>
      <c r="M25" s="3" t="s">
        <v>80</v>
      </c>
      <c r="N25" s="3" t="s">
        <v>17</v>
      </c>
      <c r="O25" s="3" t="s">
        <v>18</v>
      </c>
      <c r="P25" s="3"/>
      <c r="Q25" s="77" t="s">
        <v>73</v>
      </c>
    </row>
    <row r="26" spans="1:17" x14ac:dyDescent="0.25">
      <c r="A26" s="102">
        <f t="shared" si="0"/>
        <v>23</v>
      </c>
      <c r="B26" s="102" t="s">
        <v>75</v>
      </c>
      <c r="D26" s="102" t="s">
        <v>32</v>
      </c>
      <c r="H26" s="3"/>
      <c r="M26" s="3" t="s">
        <v>33</v>
      </c>
      <c r="N26" s="3" t="s">
        <v>17</v>
      </c>
      <c r="O26" s="3" t="s">
        <v>18</v>
      </c>
      <c r="P26" s="3"/>
      <c r="Q26" s="77" t="s">
        <v>73</v>
      </c>
    </row>
    <row r="27" spans="1:17" x14ac:dyDescent="0.25">
      <c r="A27" s="102">
        <f t="shared" si="0"/>
        <v>24</v>
      </c>
      <c r="B27" s="102" t="s">
        <v>76</v>
      </c>
      <c r="D27" s="102" t="s">
        <v>77</v>
      </c>
      <c r="E27" t="s">
        <v>78</v>
      </c>
      <c r="F27" t="s">
        <v>79</v>
      </c>
      <c r="G27" s="3">
        <v>10106551</v>
      </c>
      <c r="H27" s="3">
        <v>2021</v>
      </c>
      <c r="M27" s="3" t="s">
        <v>80</v>
      </c>
      <c r="N27" s="3" t="s">
        <v>17</v>
      </c>
      <c r="O27" s="3" t="s">
        <v>18</v>
      </c>
      <c r="P27" s="3"/>
      <c r="Q27" s="77" t="s">
        <v>81</v>
      </c>
    </row>
    <row r="28" spans="1:17" x14ac:dyDescent="0.25">
      <c r="A28" s="102">
        <f t="shared" si="0"/>
        <v>25</v>
      </c>
      <c r="B28" s="102" t="s">
        <v>82</v>
      </c>
      <c r="D28" s="102" t="s">
        <v>83</v>
      </c>
      <c r="E28" t="s">
        <v>84</v>
      </c>
      <c r="F28" t="s">
        <v>85</v>
      </c>
      <c r="G28" s="3" t="s">
        <v>86</v>
      </c>
      <c r="H28" s="3">
        <v>2016</v>
      </c>
      <c r="M28" s="3" t="s">
        <v>87</v>
      </c>
      <c r="N28" s="3" t="s">
        <v>88</v>
      </c>
      <c r="O28" s="3" t="s">
        <v>18</v>
      </c>
      <c r="P28" s="3"/>
    </row>
    <row r="29" spans="1:17" x14ac:dyDescent="0.25">
      <c r="A29" s="102">
        <f t="shared" si="0"/>
        <v>26</v>
      </c>
      <c r="B29" s="102" t="s">
        <v>89</v>
      </c>
      <c r="E29" t="s">
        <v>90</v>
      </c>
      <c r="F29" t="s">
        <v>91</v>
      </c>
      <c r="G29" s="3">
        <v>191045</v>
      </c>
      <c r="H29" s="3">
        <v>2019</v>
      </c>
      <c r="M29" s="3" t="s">
        <v>87</v>
      </c>
      <c r="N29" s="3" t="s">
        <v>88</v>
      </c>
      <c r="O29" s="3" t="s">
        <v>18</v>
      </c>
      <c r="P29" s="3"/>
    </row>
    <row r="30" spans="1:17" x14ac:dyDescent="0.25">
      <c r="A30" s="102">
        <f t="shared" si="0"/>
        <v>27</v>
      </c>
      <c r="B30" s="102" t="s">
        <v>92</v>
      </c>
      <c r="D30" s="102" t="s">
        <v>93</v>
      </c>
      <c r="E30" t="s">
        <v>52</v>
      </c>
      <c r="F30" t="s">
        <v>94</v>
      </c>
      <c r="G30" s="3" t="s">
        <v>95</v>
      </c>
      <c r="H30" s="3">
        <v>43313</v>
      </c>
      <c r="I30" s="2"/>
      <c r="K30" s="2"/>
      <c r="L30" s="2"/>
      <c r="M30" s="3" t="s">
        <v>87</v>
      </c>
      <c r="N30" s="3" t="s">
        <v>88</v>
      </c>
      <c r="O30" s="3" t="s">
        <v>18</v>
      </c>
      <c r="P30" s="3"/>
    </row>
    <row r="31" spans="1:17" x14ac:dyDescent="0.25">
      <c r="A31" s="102">
        <f t="shared" si="0"/>
        <v>28</v>
      </c>
      <c r="B31" s="102" t="s">
        <v>96</v>
      </c>
      <c r="D31" s="102" t="s">
        <v>97</v>
      </c>
      <c r="E31" t="s">
        <v>98</v>
      </c>
      <c r="F31" t="s">
        <v>99</v>
      </c>
      <c r="G31" s="3">
        <v>207107</v>
      </c>
      <c r="H31" s="3">
        <v>2020</v>
      </c>
      <c r="M31" s="3" t="s">
        <v>87</v>
      </c>
      <c r="N31" s="3" t="s">
        <v>88</v>
      </c>
      <c r="O31" s="3" t="s">
        <v>18</v>
      </c>
      <c r="P31" s="3"/>
    </row>
    <row r="32" spans="1:17" x14ac:dyDescent="0.25">
      <c r="A32" s="102">
        <f t="shared" si="0"/>
        <v>29</v>
      </c>
      <c r="B32" s="102" t="s">
        <v>100</v>
      </c>
      <c r="D32" s="102" t="s">
        <v>101</v>
      </c>
      <c r="F32" t="s">
        <v>102</v>
      </c>
      <c r="G32" s="3">
        <v>2</v>
      </c>
      <c r="H32" s="3">
        <v>39508</v>
      </c>
      <c r="M32" s="3" t="s">
        <v>87</v>
      </c>
      <c r="N32" s="3" t="s">
        <v>88</v>
      </c>
      <c r="O32" s="3" t="s">
        <v>18</v>
      </c>
      <c r="P32" s="3"/>
    </row>
    <row r="33" spans="1:16" x14ac:dyDescent="0.25">
      <c r="A33" s="102">
        <f t="shared" si="0"/>
        <v>30</v>
      </c>
      <c r="B33" s="102" t="s">
        <v>103</v>
      </c>
      <c r="D33" s="102" t="s">
        <v>101</v>
      </c>
      <c r="F33" t="s">
        <v>104</v>
      </c>
      <c r="G33" s="3">
        <v>1</v>
      </c>
      <c r="H33" s="3">
        <v>40634</v>
      </c>
      <c r="M33" s="3" t="s">
        <v>87</v>
      </c>
      <c r="N33" s="3" t="s">
        <v>88</v>
      </c>
      <c r="O33" s="3" t="s">
        <v>18</v>
      </c>
      <c r="P33" s="3"/>
    </row>
    <row r="34" spans="1:16" x14ac:dyDescent="0.25">
      <c r="A34" s="102">
        <f t="shared" si="0"/>
        <v>31</v>
      </c>
      <c r="B34" s="102" t="s">
        <v>105</v>
      </c>
      <c r="D34" s="102" t="s">
        <v>106</v>
      </c>
      <c r="E34" t="s">
        <v>35</v>
      </c>
      <c r="F34" t="s">
        <v>107</v>
      </c>
      <c r="G34" s="3">
        <v>205324243</v>
      </c>
      <c r="H34" s="3"/>
      <c r="M34" s="3" t="s">
        <v>87</v>
      </c>
      <c r="N34" s="3" t="s">
        <v>88</v>
      </c>
      <c r="O34" s="3" t="s">
        <v>18</v>
      </c>
      <c r="P34" s="3"/>
    </row>
    <row r="35" spans="1:16" x14ac:dyDescent="0.25">
      <c r="A35" s="102">
        <f t="shared" si="0"/>
        <v>32</v>
      </c>
      <c r="B35" s="102" t="s">
        <v>108</v>
      </c>
      <c r="D35" s="102" t="s">
        <v>106</v>
      </c>
      <c r="E35" t="s">
        <v>29</v>
      </c>
      <c r="F35">
        <v>335</v>
      </c>
      <c r="G35" s="3">
        <v>7209281</v>
      </c>
      <c r="H35" s="3"/>
      <c r="I35" t="s">
        <v>58</v>
      </c>
      <c r="M35" s="3" t="s">
        <v>110</v>
      </c>
      <c r="N35" s="3" t="s">
        <v>109</v>
      </c>
      <c r="O35" s="3" t="s">
        <v>18</v>
      </c>
      <c r="P35" s="3"/>
    </row>
    <row r="36" spans="1:16" x14ac:dyDescent="0.25">
      <c r="A36" s="102">
        <f t="shared" ref="A36:A67" si="1">ROW(A36)-3</f>
        <v>33</v>
      </c>
      <c r="B36" s="102" t="s">
        <v>111</v>
      </c>
      <c r="D36" s="102" t="s">
        <v>106</v>
      </c>
      <c r="E36" t="s">
        <v>29</v>
      </c>
      <c r="F36">
        <v>335</v>
      </c>
      <c r="G36" s="3">
        <v>7212093</v>
      </c>
      <c r="H36" s="3"/>
      <c r="I36" t="s">
        <v>58</v>
      </c>
      <c r="M36" s="3" t="s">
        <v>110</v>
      </c>
      <c r="N36" s="3" t="s">
        <v>88</v>
      </c>
      <c r="O36" s="3" t="s">
        <v>18</v>
      </c>
      <c r="P36" s="3"/>
    </row>
    <row r="37" spans="1:16" x14ac:dyDescent="0.25">
      <c r="A37" s="102">
        <f t="shared" si="1"/>
        <v>34</v>
      </c>
      <c r="B37" s="102" t="s">
        <v>112</v>
      </c>
      <c r="C37">
        <v>180062</v>
      </c>
      <c r="D37" s="102" t="s">
        <v>106</v>
      </c>
      <c r="E37" t="s">
        <v>29</v>
      </c>
      <c r="F37">
        <v>335</v>
      </c>
      <c r="G37" s="3">
        <v>7274838</v>
      </c>
      <c r="H37" s="3"/>
      <c r="I37" t="s">
        <v>58</v>
      </c>
      <c r="M37" s="3" t="s">
        <v>110</v>
      </c>
      <c r="N37" s="3" t="s">
        <v>88</v>
      </c>
      <c r="O37" s="3" t="s">
        <v>18</v>
      </c>
      <c r="P37" s="3"/>
    </row>
    <row r="38" spans="1:16" x14ac:dyDescent="0.25">
      <c r="A38" s="102">
        <f t="shared" si="1"/>
        <v>35</v>
      </c>
      <c r="B38" s="102" t="s">
        <v>113</v>
      </c>
      <c r="D38" s="102" t="s">
        <v>106</v>
      </c>
      <c r="E38" t="s">
        <v>35</v>
      </c>
      <c r="F38" t="s">
        <v>114</v>
      </c>
      <c r="G38" s="3">
        <v>205703907</v>
      </c>
      <c r="H38" s="3"/>
      <c r="I38" s="3" t="s">
        <v>30</v>
      </c>
      <c r="K38" s="3"/>
      <c r="L38" s="3"/>
      <c r="M38" s="3" t="s">
        <v>110</v>
      </c>
      <c r="N38" s="3" t="s">
        <v>88</v>
      </c>
      <c r="O38" s="3" t="s">
        <v>18</v>
      </c>
      <c r="P38" s="3"/>
    </row>
    <row r="39" spans="1:16" x14ac:dyDescent="0.25">
      <c r="A39" s="102">
        <f t="shared" si="1"/>
        <v>36</v>
      </c>
      <c r="B39" s="102" t="s">
        <v>115</v>
      </c>
      <c r="D39" s="102" t="s">
        <v>106</v>
      </c>
      <c r="E39" t="s">
        <v>29</v>
      </c>
      <c r="F39">
        <v>335</v>
      </c>
      <c r="G39" s="3">
        <v>2686787</v>
      </c>
      <c r="H39" s="3"/>
      <c r="I39" s="3" t="s">
        <v>58</v>
      </c>
      <c r="K39" s="3"/>
      <c r="L39" s="3"/>
      <c r="M39" s="3" t="s">
        <v>110</v>
      </c>
      <c r="N39" s="3" t="s">
        <v>88</v>
      </c>
      <c r="O39" s="3" t="s">
        <v>18</v>
      </c>
      <c r="P39" s="3"/>
    </row>
    <row r="40" spans="1:16" x14ac:dyDescent="0.25">
      <c r="A40" s="102">
        <f t="shared" si="1"/>
        <v>37</v>
      </c>
      <c r="B40" s="102" t="s">
        <v>116</v>
      </c>
      <c r="C40">
        <v>180055</v>
      </c>
      <c r="D40" s="102" t="s">
        <v>24</v>
      </c>
      <c r="E40" t="s">
        <v>35</v>
      </c>
      <c r="F40">
        <v>767</v>
      </c>
      <c r="G40" s="3">
        <v>767862024</v>
      </c>
      <c r="H40" s="3"/>
      <c r="I40" s="3" t="s">
        <v>58</v>
      </c>
      <c r="K40" s="3"/>
      <c r="L40" s="3"/>
      <c r="M40" s="3" t="s">
        <v>110</v>
      </c>
      <c r="N40" s="3" t="s">
        <v>88</v>
      </c>
      <c r="O40" s="3" t="s">
        <v>18</v>
      </c>
      <c r="P40" s="3"/>
    </row>
    <row r="41" spans="1:16" x14ac:dyDescent="0.25">
      <c r="A41" s="102">
        <f t="shared" si="1"/>
        <v>38</v>
      </c>
      <c r="B41" s="102" t="s">
        <v>117</v>
      </c>
      <c r="D41" s="102" t="s">
        <v>106</v>
      </c>
      <c r="E41" t="s">
        <v>29</v>
      </c>
      <c r="F41">
        <v>335</v>
      </c>
      <c r="G41" s="3">
        <v>7274861</v>
      </c>
      <c r="H41" s="3"/>
      <c r="I41" s="3" t="s">
        <v>58</v>
      </c>
      <c r="K41" s="3"/>
      <c r="L41" s="3"/>
      <c r="M41" s="3" t="s">
        <v>110</v>
      </c>
      <c r="N41" s="3" t="s">
        <v>88</v>
      </c>
      <c r="O41" s="3" t="s">
        <v>18</v>
      </c>
      <c r="P41" s="3"/>
    </row>
    <row r="42" spans="1:16" x14ac:dyDescent="0.25">
      <c r="A42" s="102">
        <f t="shared" si="1"/>
        <v>39</v>
      </c>
      <c r="B42" s="102" t="s">
        <v>118</v>
      </c>
      <c r="D42" s="102" t="s">
        <v>24</v>
      </c>
      <c r="E42" t="s">
        <v>29</v>
      </c>
      <c r="F42">
        <v>1181</v>
      </c>
      <c r="G42" s="3">
        <v>6081626</v>
      </c>
      <c r="H42" s="3"/>
      <c r="I42" s="3" t="s">
        <v>30</v>
      </c>
      <c r="K42" s="3"/>
      <c r="L42" s="3"/>
      <c r="M42" s="3" t="s">
        <v>110</v>
      </c>
      <c r="N42" s="3" t="s">
        <v>88</v>
      </c>
      <c r="O42" s="3" t="s">
        <v>18</v>
      </c>
      <c r="P42" s="3"/>
    </row>
    <row r="43" spans="1:16" x14ac:dyDescent="0.25">
      <c r="A43" s="102">
        <f t="shared" si="1"/>
        <v>40</v>
      </c>
      <c r="B43" s="102" t="s">
        <v>119</v>
      </c>
      <c r="D43" s="102" t="s">
        <v>120</v>
      </c>
      <c r="E43" t="s">
        <v>201</v>
      </c>
      <c r="F43" t="s">
        <v>121</v>
      </c>
      <c r="G43" s="3" t="s">
        <v>122</v>
      </c>
      <c r="H43" s="3">
        <v>2011</v>
      </c>
      <c r="M43" s="3" t="s">
        <v>110</v>
      </c>
      <c r="N43" s="3" t="s">
        <v>88</v>
      </c>
      <c r="O43" s="3" t="s">
        <v>18</v>
      </c>
      <c r="P43" s="3"/>
    </row>
    <row r="44" spans="1:16" x14ac:dyDescent="0.25">
      <c r="A44" s="102">
        <f t="shared" si="1"/>
        <v>41</v>
      </c>
      <c r="B44" s="102" t="s">
        <v>123</v>
      </c>
      <c r="D44" s="102" t="s">
        <v>124</v>
      </c>
      <c r="E44" t="s">
        <v>125</v>
      </c>
      <c r="F44" t="s">
        <v>126</v>
      </c>
      <c r="G44" s="3">
        <v>12678011</v>
      </c>
      <c r="H44" s="3">
        <v>2011</v>
      </c>
      <c r="M44" s="3" t="s">
        <v>127</v>
      </c>
      <c r="N44" s="3" t="s">
        <v>128</v>
      </c>
      <c r="O44" s="3" t="s">
        <v>18</v>
      </c>
      <c r="P44" s="3"/>
    </row>
    <row r="45" spans="1:16" x14ac:dyDescent="0.25">
      <c r="A45" s="102">
        <f t="shared" si="1"/>
        <v>42</v>
      </c>
      <c r="B45" s="102" t="s">
        <v>372</v>
      </c>
      <c r="D45" s="102" t="s">
        <v>77</v>
      </c>
      <c r="E45" t="s">
        <v>78</v>
      </c>
      <c r="F45" t="s">
        <v>129</v>
      </c>
      <c r="G45" s="3">
        <v>10075347</v>
      </c>
      <c r="H45" s="3">
        <v>2013</v>
      </c>
      <c r="M45" s="3" t="s">
        <v>127</v>
      </c>
      <c r="N45" s="3" t="s">
        <v>128</v>
      </c>
      <c r="O45" s="3" t="s">
        <v>18</v>
      </c>
      <c r="P45" s="3"/>
    </row>
    <row r="46" spans="1:16" x14ac:dyDescent="0.25">
      <c r="A46" s="102">
        <f t="shared" si="1"/>
        <v>43</v>
      </c>
      <c r="B46" s="102" t="s">
        <v>130</v>
      </c>
      <c r="D46" s="102" t="s">
        <v>131</v>
      </c>
      <c r="E46" t="s">
        <v>132</v>
      </c>
      <c r="F46">
        <v>205</v>
      </c>
      <c r="G46" s="3">
        <v>100940</v>
      </c>
      <c r="H46" s="3"/>
      <c r="M46" s="3" t="s">
        <v>127</v>
      </c>
      <c r="N46" s="3" t="s">
        <v>128</v>
      </c>
      <c r="O46" s="3" t="s">
        <v>18</v>
      </c>
      <c r="P46" s="3"/>
    </row>
    <row r="47" spans="1:16" x14ac:dyDescent="0.25">
      <c r="A47" s="102">
        <f t="shared" si="1"/>
        <v>44</v>
      </c>
      <c r="D47" s="102" t="s">
        <v>133</v>
      </c>
      <c r="E47" t="s">
        <v>134</v>
      </c>
      <c r="F47" t="s">
        <v>135</v>
      </c>
      <c r="G47" s="3">
        <v>190571903</v>
      </c>
      <c r="H47" s="3">
        <v>2019</v>
      </c>
      <c r="M47" s="3" t="s">
        <v>127</v>
      </c>
      <c r="N47" s="3" t="s">
        <v>128</v>
      </c>
      <c r="O47" s="3" t="s">
        <v>18</v>
      </c>
      <c r="P47" s="3"/>
    </row>
    <row r="48" spans="1:16" x14ac:dyDescent="0.25">
      <c r="A48" s="102">
        <f t="shared" si="1"/>
        <v>45</v>
      </c>
      <c r="B48" s="102" t="s">
        <v>136</v>
      </c>
      <c r="D48" s="102" t="s">
        <v>97</v>
      </c>
      <c r="E48" t="s">
        <v>98</v>
      </c>
      <c r="F48" t="s">
        <v>99</v>
      </c>
      <c r="G48" s="3">
        <v>2010148</v>
      </c>
      <c r="H48" s="3">
        <v>2020</v>
      </c>
      <c r="M48" s="3" t="s">
        <v>127</v>
      </c>
      <c r="N48" s="3" t="s">
        <v>128</v>
      </c>
      <c r="O48" s="3" t="s">
        <v>18</v>
      </c>
      <c r="P48" s="3"/>
    </row>
    <row r="49" spans="1:16" x14ac:dyDescent="0.25">
      <c r="A49" s="102">
        <f t="shared" si="1"/>
        <v>46</v>
      </c>
      <c r="B49" s="102" t="s">
        <v>137</v>
      </c>
      <c r="D49" s="102" t="s">
        <v>93</v>
      </c>
      <c r="E49" t="s">
        <v>52</v>
      </c>
      <c r="F49" t="s">
        <v>138</v>
      </c>
      <c r="G49" s="3" t="s">
        <v>139</v>
      </c>
      <c r="H49" s="3">
        <v>43313</v>
      </c>
      <c r="M49" s="3" t="s">
        <v>127</v>
      </c>
      <c r="N49" s="3" t="s">
        <v>128</v>
      </c>
      <c r="O49" s="3" t="s">
        <v>18</v>
      </c>
      <c r="P49" s="3"/>
    </row>
    <row r="50" spans="1:16" x14ac:dyDescent="0.25">
      <c r="A50" s="102">
        <f t="shared" si="1"/>
        <v>47</v>
      </c>
      <c r="B50" s="102" t="s">
        <v>140</v>
      </c>
      <c r="D50" s="102" t="s">
        <v>97</v>
      </c>
      <c r="E50" t="s">
        <v>98</v>
      </c>
      <c r="F50" t="s">
        <v>141</v>
      </c>
      <c r="G50" s="3">
        <v>1910284</v>
      </c>
      <c r="H50" s="3">
        <v>2019</v>
      </c>
      <c r="M50" s="3" t="s">
        <v>127</v>
      </c>
      <c r="N50" s="3" t="s">
        <v>128</v>
      </c>
      <c r="O50" s="3" t="s">
        <v>18</v>
      </c>
      <c r="P50" s="3"/>
    </row>
    <row r="51" spans="1:16" x14ac:dyDescent="0.25">
      <c r="A51" s="102">
        <f t="shared" si="1"/>
        <v>48</v>
      </c>
      <c r="B51" s="102" t="s">
        <v>142</v>
      </c>
      <c r="D51" s="102" t="s">
        <v>143</v>
      </c>
      <c r="E51" t="s">
        <v>144</v>
      </c>
      <c r="F51" t="s">
        <v>145</v>
      </c>
      <c r="G51" s="3" t="s">
        <v>146</v>
      </c>
      <c r="H51" s="3">
        <v>2005</v>
      </c>
      <c r="M51" s="3" t="s">
        <v>127</v>
      </c>
      <c r="N51" s="3" t="s">
        <v>128</v>
      </c>
      <c r="O51" s="3" t="s">
        <v>18</v>
      </c>
      <c r="P51" s="3"/>
    </row>
    <row r="52" spans="1:16" x14ac:dyDescent="0.25">
      <c r="A52" s="102">
        <f t="shared" si="1"/>
        <v>49</v>
      </c>
      <c r="B52" s="102" t="s">
        <v>147</v>
      </c>
      <c r="D52" s="102" t="s">
        <v>24</v>
      </c>
      <c r="E52" t="s">
        <v>35</v>
      </c>
      <c r="F52">
        <v>467</v>
      </c>
      <c r="G52" s="3">
        <v>467834729</v>
      </c>
      <c r="H52" s="3"/>
      <c r="I52" t="s">
        <v>30</v>
      </c>
      <c r="M52" s="3" t="s">
        <v>127</v>
      </c>
      <c r="N52" s="3" t="s">
        <v>128</v>
      </c>
      <c r="O52" s="3" t="s">
        <v>18</v>
      </c>
      <c r="P52" s="3"/>
    </row>
    <row r="53" spans="1:16" x14ac:dyDescent="0.25">
      <c r="A53" s="102">
        <f t="shared" si="1"/>
        <v>50</v>
      </c>
      <c r="B53" s="102" t="s">
        <v>148</v>
      </c>
      <c r="D53" s="102" t="s">
        <v>24</v>
      </c>
      <c r="E53" t="s">
        <v>29</v>
      </c>
      <c r="F53">
        <v>1183</v>
      </c>
      <c r="G53" s="3">
        <v>2627465</v>
      </c>
      <c r="H53" s="3">
        <v>2002</v>
      </c>
      <c r="I53" t="s">
        <v>30</v>
      </c>
      <c r="M53" s="3" t="s">
        <v>127</v>
      </c>
      <c r="N53" s="3" t="s">
        <v>128</v>
      </c>
      <c r="O53" s="3" t="s">
        <v>18</v>
      </c>
      <c r="P53" s="3"/>
    </row>
    <row r="54" spans="1:16" x14ac:dyDescent="0.25">
      <c r="A54" s="102">
        <f t="shared" si="1"/>
        <v>51</v>
      </c>
      <c r="B54" s="102" t="s">
        <v>149</v>
      </c>
      <c r="C54">
        <v>180056</v>
      </c>
      <c r="D54" s="102" t="s">
        <v>24</v>
      </c>
      <c r="E54" t="s">
        <v>35</v>
      </c>
      <c r="F54">
        <v>767</v>
      </c>
      <c r="G54" s="3">
        <v>767842727</v>
      </c>
      <c r="H54" s="3"/>
      <c r="I54" t="s">
        <v>30</v>
      </c>
      <c r="M54" s="3" t="s">
        <v>127</v>
      </c>
      <c r="N54" s="3" t="s">
        <v>128</v>
      </c>
      <c r="O54" s="3" t="s">
        <v>18</v>
      </c>
      <c r="P54" s="3"/>
    </row>
    <row r="55" spans="1:16" x14ac:dyDescent="0.25">
      <c r="A55" s="102">
        <f t="shared" si="1"/>
        <v>52</v>
      </c>
      <c r="B55" s="102" t="s">
        <v>150</v>
      </c>
      <c r="D55" s="102" t="s">
        <v>24</v>
      </c>
      <c r="E55" t="s">
        <v>29</v>
      </c>
      <c r="F55">
        <v>1181</v>
      </c>
      <c r="G55" s="3">
        <v>6081643</v>
      </c>
      <c r="H55" s="3"/>
      <c r="I55" t="s">
        <v>30</v>
      </c>
      <c r="M55" s="3" t="s">
        <v>127</v>
      </c>
      <c r="N55" s="3" t="s">
        <v>128</v>
      </c>
      <c r="O55" s="3" t="s">
        <v>18</v>
      </c>
      <c r="P55" s="3"/>
    </row>
    <row r="56" spans="1:16" x14ac:dyDescent="0.25">
      <c r="A56" s="102">
        <f t="shared" si="1"/>
        <v>53</v>
      </c>
      <c r="B56" s="102" t="s">
        <v>151</v>
      </c>
      <c r="C56">
        <v>180070</v>
      </c>
      <c r="D56" s="102" t="s">
        <v>77</v>
      </c>
      <c r="E56" t="s">
        <v>78</v>
      </c>
      <c r="F56">
        <v>5108</v>
      </c>
      <c r="H56" s="3"/>
      <c r="M56" s="3" t="s">
        <v>127</v>
      </c>
      <c r="N56" s="3" t="s">
        <v>128</v>
      </c>
      <c r="O56" s="3" t="s">
        <v>18</v>
      </c>
      <c r="P56" s="3"/>
    </row>
    <row r="57" spans="1:16" x14ac:dyDescent="0.25">
      <c r="A57" s="102">
        <f t="shared" si="1"/>
        <v>54</v>
      </c>
      <c r="B57" s="102" t="s">
        <v>152</v>
      </c>
      <c r="D57" s="102" t="s">
        <v>153</v>
      </c>
      <c r="E57" t="s">
        <v>154</v>
      </c>
      <c r="F57" t="s">
        <v>155</v>
      </c>
      <c r="G57" s="3">
        <v>76850</v>
      </c>
      <c r="H57" s="3">
        <v>2020</v>
      </c>
      <c r="M57" s="3" t="s">
        <v>127</v>
      </c>
      <c r="N57" s="3" t="s">
        <v>128</v>
      </c>
      <c r="O57" s="3" t="s">
        <v>18</v>
      </c>
      <c r="P57" s="3"/>
    </row>
    <row r="58" spans="1:16" x14ac:dyDescent="0.25">
      <c r="A58" s="102">
        <f t="shared" si="1"/>
        <v>55</v>
      </c>
      <c r="B58" s="102" t="s">
        <v>156</v>
      </c>
      <c r="D58" s="102" t="s">
        <v>157</v>
      </c>
      <c r="E58" t="s">
        <v>125</v>
      </c>
      <c r="F58" t="s">
        <v>158</v>
      </c>
      <c r="G58" s="3">
        <v>173328015</v>
      </c>
      <c r="H58" s="3">
        <v>2015</v>
      </c>
      <c r="M58" s="3" t="s">
        <v>127</v>
      </c>
      <c r="N58" s="3" t="s">
        <v>128</v>
      </c>
      <c r="O58" s="3" t="s">
        <v>18</v>
      </c>
      <c r="P58" s="3"/>
    </row>
    <row r="59" spans="1:16" x14ac:dyDescent="0.25">
      <c r="A59" s="102">
        <f t="shared" si="1"/>
        <v>56</v>
      </c>
      <c r="B59" s="102" t="s">
        <v>159</v>
      </c>
      <c r="D59" s="102" t="s">
        <v>12</v>
      </c>
      <c r="E59" t="s">
        <v>13</v>
      </c>
      <c r="F59" t="s">
        <v>14</v>
      </c>
      <c r="G59" s="3" t="s">
        <v>160</v>
      </c>
      <c r="H59" s="3">
        <v>2019</v>
      </c>
      <c r="M59" s="3" t="s">
        <v>161</v>
      </c>
      <c r="O59" s="3" t="s">
        <v>18</v>
      </c>
      <c r="P59" s="3"/>
    </row>
    <row r="60" spans="1:16" x14ac:dyDescent="0.25">
      <c r="A60" s="102">
        <f t="shared" si="1"/>
        <v>57</v>
      </c>
      <c r="B60" s="102" t="s">
        <v>162</v>
      </c>
      <c r="D60" s="102" t="s">
        <v>163</v>
      </c>
      <c r="E60" t="s">
        <v>164</v>
      </c>
      <c r="F60" t="s">
        <v>126</v>
      </c>
      <c r="G60" s="3">
        <v>720071</v>
      </c>
      <c r="H60" s="3">
        <v>2011</v>
      </c>
      <c r="M60" s="3" t="s">
        <v>161</v>
      </c>
      <c r="O60" s="3" t="s">
        <v>18</v>
      </c>
      <c r="P60" s="3"/>
    </row>
    <row r="61" spans="1:16" x14ac:dyDescent="0.25">
      <c r="A61" s="102">
        <f t="shared" si="1"/>
        <v>58</v>
      </c>
      <c r="B61" s="102" t="s">
        <v>165</v>
      </c>
      <c r="D61" s="102" t="s">
        <v>166</v>
      </c>
      <c r="H61" s="3"/>
      <c r="M61" s="3" t="s">
        <v>167</v>
      </c>
      <c r="O61" s="3" t="s">
        <v>18</v>
      </c>
      <c r="P61" s="3"/>
    </row>
    <row r="62" spans="1:16" x14ac:dyDescent="0.25">
      <c r="A62" s="102">
        <f t="shared" si="1"/>
        <v>59</v>
      </c>
      <c r="B62" s="102" t="s">
        <v>168</v>
      </c>
      <c r="D62" s="102" t="s">
        <v>12</v>
      </c>
      <c r="E62" t="s">
        <v>169</v>
      </c>
      <c r="F62">
        <v>1834</v>
      </c>
      <c r="G62" s="3">
        <v>25</v>
      </c>
      <c r="H62" s="3">
        <v>2019</v>
      </c>
      <c r="M62" s="3" t="s">
        <v>161</v>
      </c>
      <c r="O62" s="3" t="s">
        <v>18</v>
      </c>
      <c r="P62" s="3"/>
    </row>
    <row r="63" spans="1:16" x14ac:dyDescent="0.25">
      <c r="A63" s="102">
        <f t="shared" si="1"/>
        <v>60</v>
      </c>
      <c r="D63" s="102" t="s">
        <v>12</v>
      </c>
      <c r="E63" t="s">
        <v>169</v>
      </c>
      <c r="F63" t="s">
        <v>170</v>
      </c>
      <c r="G63" s="3">
        <v>44</v>
      </c>
      <c r="H63" s="3">
        <v>2020</v>
      </c>
      <c r="M63" s="3" t="s">
        <v>161</v>
      </c>
      <c r="O63" s="3" t="s">
        <v>18</v>
      </c>
      <c r="P63" s="3"/>
    </row>
    <row r="64" spans="1:16" x14ac:dyDescent="0.25">
      <c r="A64" s="102">
        <f t="shared" si="1"/>
        <v>61</v>
      </c>
      <c r="B64" s="102" t="s">
        <v>171</v>
      </c>
      <c r="D64" s="102" t="s">
        <v>12</v>
      </c>
      <c r="E64" t="s">
        <v>169</v>
      </c>
      <c r="F64">
        <v>1834</v>
      </c>
      <c r="G64" s="3">
        <v>26</v>
      </c>
      <c r="H64" s="3">
        <v>2019</v>
      </c>
      <c r="M64" s="3" t="s">
        <v>161</v>
      </c>
      <c r="O64" s="3" t="s">
        <v>18</v>
      </c>
      <c r="P64" s="3"/>
    </row>
    <row r="65" spans="1:17" x14ac:dyDescent="0.25">
      <c r="A65" s="102">
        <f t="shared" si="1"/>
        <v>62</v>
      </c>
      <c r="B65" s="102" t="s">
        <v>172</v>
      </c>
      <c r="D65" s="102" t="s">
        <v>163</v>
      </c>
      <c r="E65" t="s">
        <v>52</v>
      </c>
      <c r="F65" t="s">
        <v>173</v>
      </c>
      <c r="G65" s="3" t="s">
        <v>174</v>
      </c>
      <c r="H65" s="3">
        <v>43466</v>
      </c>
      <c r="M65" s="3" t="s">
        <v>161</v>
      </c>
      <c r="O65" s="3" t="s">
        <v>18</v>
      </c>
      <c r="P65" s="3"/>
    </row>
    <row r="66" spans="1:17" x14ac:dyDescent="0.25">
      <c r="A66" s="102">
        <f t="shared" si="1"/>
        <v>63</v>
      </c>
      <c r="B66" s="102" t="s">
        <v>175</v>
      </c>
      <c r="D66" s="102" t="s">
        <v>163</v>
      </c>
      <c r="E66" t="s">
        <v>52</v>
      </c>
      <c r="F66" t="s">
        <v>173</v>
      </c>
      <c r="G66" s="3" t="s">
        <v>176</v>
      </c>
      <c r="H66" s="3">
        <v>42887</v>
      </c>
      <c r="M66" s="3"/>
      <c r="O66" s="3" t="s">
        <v>18</v>
      </c>
      <c r="P66" s="3"/>
    </row>
    <row r="67" spans="1:17" x14ac:dyDescent="0.25">
      <c r="A67" s="102">
        <f t="shared" si="1"/>
        <v>64</v>
      </c>
      <c r="B67" s="102" t="s">
        <v>177</v>
      </c>
      <c r="D67" s="102" t="s">
        <v>12</v>
      </c>
      <c r="E67" t="s">
        <v>169</v>
      </c>
      <c r="F67">
        <v>1817</v>
      </c>
      <c r="G67" s="3">
        <v>100</v>
      </c>
      <c r="H67" s="3">
        <v>2018</v>
      </c>
      <c r="M67" s="3"/>
      <c r="O67" s="3" t="s">
        <v>18</v>
      </c>
      <c r="P67" s="3"/>
    </row>
    <row r="68" spans="1:17" x14ac:dyDescent="0.25">
      <c r="A68" s="102">
        <f t="shared" ref="A68:A99" si="2">ROW(A68)-3</f>
        <v>65</v>
      </c>
      <c r="B68" s="102" t="s">
        <v>178</v>
      </c>
      <c r="D68" s="102" t="s">
        <v>163</v>
      </c>
      <c r="E68" t="s">
        <v>52</v>
      </c>
      <c r="F68" t="s">
        <v>173</v>
      </c>
      <c r="G68" s="3" t="s">
        <v>179</v>
      </c>
      <c r="H68" s="3">
        <v>42491</v>
      </c>
      <c r="M68" s="3"/>
      <c r="O68" s="3" t="s">
        <v>18</v>
      </c>
      <c r="P68" s="3"/>
    </row>
    <row r="69" spans="1:17" x14ac:dyDescent="0.25">
      <c r="A69" s="102">
        <f t="shared" si="2"/>
        <v>66</v>
      </c>
      <c r="B69" s="102" t="s">
        <v>180</v>
      </c>
      <c r="C69">
        <v>180047</v>
      </c>
      <c r="D69" s="102" t="s">
        <v>12</v>
      </c>
      <c r="E69" t="s">
        <v>169</v>
      </c>
      <c r="F69">
        <v>1817</v>
      </c>
      <c r="G69" s="3">
        <v>99</v>
      </c>
      <c r="H69" s="3">
        <v>2018</v>
      </c>
      <c r="M69" s="3"/>
      <c r="O69" s="3" t="s">
        <v>18</v>
      </c>
      <c r="P69" s="3"/>
    </row>
    <row r="70" spans="1:17" x14ac:dyDescent="0.25">
      <c r="A70" s="102">
        <f t="shared" si="2"/>
        <v>67</v>
      </c>
      <c r="B70" s="102" t="s">
        <v>181</v>
      </c>
      <c r="D70" s="102" t="s">
        <v>182</v>
      </c>
      <c r="F70" t="s">
        <v>183</v>
      </c>
      <c r="G70" s="3" t="s">
        <v>184</v>
      </c>
      <c r="H70" s="3">
        <v>2013</v>
      </c>
      <c r="O70" s="3" t="s">
        <v>18</v>
      </c>
      <c r="P70" s="3"/>
    </row>
    <row r="71" spans="1:17" x14ac:dyDescent="0.25">
      <c r="A71" s="102">
        <f t="shared" si="2"/>
        <v>68</v>
      </c>
      <c r="B71" s="102" t="s">
        <v>185</v>
      </c>
      <c r="D71" s="102" t="s">
        <v>186</v>
      </c>
      <c r="E71" t="s">
        <v>187</v>
      </c>
      <c r="F71" t="s">
        <v>188</v>
      </c>
      <c r="G71" s="3">
        <v>43661</v>
      </c>
      <c r="H71" s="3">
        <v>1998</v>
      </c>
      <c r="O71" s="3" t="s">
        <v>18</v>
      </c>
      <c r="P71" s="3"/>
    </row>
    <row r="72" spans="1:17" x14ac:dyDescent="0.25">
      <c r="A72" s="102">
        <f t="shared" si="2"/>
        <v>69</v>
      </c>
      <c r="B72" s="102" t="s">
        <v>332</v>
      </c>
      <c r="C72" s="1"/>
      <c r="D72" s="102" t="s">
        <v>24</v>
      </c>
      <c r="E72" s="1" t="s">
        <v>35</v>
      </c>
      <c r="F72" s="1" t="s">
        <v>342</v>
      </c>
      <c r="G72" s="4">
        <v>767716939</v>
      </c>
      <c r="H72" s="4"/>
      <c r="I72" s="1" t="s">
        <v>30</v>
      </c>
      <c r="J72" s="77">
        <v>44440</v>
      </c>
      <c r="M72" s="1" t="s">
        <v>277</v>
      </c>
      <c r="N72" s="1" t="s">
        <v>18</v>
      </c>
      <c r="O72" s="1" t="s">
        <v>18</v>
      </c>
      <c r="P72" s="3"/>
      <c r="Q72" s="7">
        <v>44453</v>
      </c>
    </row>
    <row r="73" spans="1:17" x14ac:dyDescent="0.25">
      <c r="A73" s="102">
        <f t="shared" si="2"/>
        <v>70</v>
      </c>
      <c r="B73" s="102" t="s">
        <v>333</v>
      </c>
      <c r="C73" s="1"/>
      <c r="D73" s="102" t="s">
        <v>24</v>
      </c>
      <c r="E73" s="1" t="s">
        <v>197</v>
      </c>
      <c r="F73" s="1" t="s">
        <v>349</v>
      </c>
      <c r="G73" s="4">
        <v>7252017</v>
      </c>
      <c r="H73" s="4"/>
      <c r="I73" s="1" t="s">
        <v>30</v>
      </c>
      <c r="J73" s="77">
        <v>44440</v>
      </c>
      <c r="M73" s="1" t="s">
        <v>277</v>
      </c>
      <c r="N73" s="1" t="s">
        <v>18</v>
      </c>
      <c r="O73" s="1" t="s">
        <v>18</v>
      </c>
      <c r="P73" s="3"/>
      <c r="Q73" s="7">
        <v>44453</v>
      </c>
    </row>
    <row r="74" spans="1:17" x14ac:dyDescent="0.25">
      <c r="A74" s="102">
        <f t="shared" si="2"/>
        <v>71</v>
      </c>
      <c r="B74" s="102" t="s">
        <v>334</v>
      </c>
      <c r="C74" s="1"/>
      <c r="D74" s="102" t="s">
        <v>106</v>
      </c>
      <c r="E74" s="1" t="s">
        <v>197</v>
      </c>
      <c r="F74" s="1" t="s">
        <v>340</v>
      </c>
      <c r="G74" s="4">
        <v>7217648</v>
      </c>
      <c r="H74" s="4"/>
      <c r="I74" s="1" t="s">
        <v>58</v>
      </c>
      <c r="J74" s="77">
        <v>44440</v>
      </c>
      <c r="M74" s="1" t="s">
        <v>277</v>
      </c>
      <c r="N74" s="1" t="s">
        <v>18</v>
      </c>
      <c r="O74" s="1" t="s">
        <v>18</v>
      </c>
      <c r="P74" s="3"/>
      <c r="Q74" s="7">
        <v>44453</v>
      </c>
    </row>
    <row r="75" spans="1:17" x14ac:dyDescent="0.25">
      <c r="A75" s="102">
        <f t="shared" si="2"/>
        <v>72</v>
      </c>
      <c r="B75" s="102" t="s">
        <v>335</v>
      </c>
      <c r="C75" s="1"/>
      <c r="D75" s="102" t="s">
        <v>24</v>
      </c>
      <c r="E75" s="1" t="s">
        <v>35</v>
      </c>
      <c r="F75" s="1" t="s">
        <v>341</v>
      </c>
      <c r="G75" s="4">
        <v>467834696</v>
      </c>
      <c r="H75" s="4"/>
      <c r="I75" s="1" t="s">
        <v>30</v>
      </c>
      <c r="J75" s="77">
        <v>44440</v>
      </c>
      <c r="M75" s="1" t="s">
        <v>277</v>
      </c>
      <c r="N75" s="1" t="s">
        <v>18</v>
      </c>
      <c r="O75" s="1" t="s">
        <v>18</v>
      </c>
      <c r="P75" s="3"/>
      <c r="Q75" s="7">
        <v>44453</v>
      </c>
    </row>
    <row r="76" spans="1:17" x14ac:dyDescent="0.25">
      <c r="A76" s="102">
        <f t="shared" si="2"/>
        <v>73</v>
      </c>
      <c r="B76" s="102" t="s">
        <v>337</v>
      </c>
      <c r="C76" s="1"/>
      <c r="D76" s="102" t="s">
        <v>24</v>
      </c>
      <c r="E76" s="1" t="s">
        <v>35</v>
      </c>
      <c r="F76" s="1" t="s">
        <v>342</v>
      </c>
      <c r="G76" s="4">
        <v>767839339</v>
      </c>
      <c r="H76" s="4"/>
      <c r="I76" s="1" t="s">
        <v>30</v>
      </c>
      <c r="J76" s="77">
        <v>44440</v>
      </c>
      <c r="M76" s="1" t="s">
        <v>277</v>
      </c>
      <c r="N76" s="1" t="s">
        <v>18</v>
      </c>
      <c r="O76" s="1" t="s">
        <v>18</v>
      </c>
      <c r="P76" s="3"/>
      <c r="Q76" s="7">
        <v>44453</v>
      </c>
    </row>
    <row r="77" spans="1:17" x14ac:dyDescent="0.25">
      <c r="A77" s="102">
        <f t="shared" si="2"/>
        <v>74</v>
      </c>
      <c r="B77" s="102" t="s">
        <v>338</v>
      </c>
      <c r="C77" s="1"/>
      <c r="D77" s="102" t="s">
        <v>24</v>
      </c>
      <c r="E77" s="1" t="s">
        <v>343</v>
      </c>
      <c r="F77" s="1" t="s">
        <v>344</v>
      </c>
      <c r="G77" s="4" t="s">
        <v>345</v>
      </c>
      <c r="H77" s="4"/>
      <c r="I77" s="1" t="s">
        <v>58</v>
      </c>
      <c r="J77" s="77">
        <v>44440</v>
      </c>
      <c r="M77" s="1" t="s">
        <v>277</v>
      </c>
      <c r="N77" s="1" t="s">
        <v>18</v>
      </c>
      <c r="O77" s="1" t="s">
        <v>18</v>
      </c>
      <c r="P77" s="3"/>
      <c r="Q77" s="7">
        <v>44453</v>
      </c>
    </row>
    <row r="78" spans="1:17" x14ac:dyDescent="0.25">
      <c r="A78" s="102">
        <f t="shared" si="2"/>
        <v>75</v>
      </c>
      <c r="B78" s="102" t="s">
        <v>336</v>
      </c>
      <c r="C78" s="1"/>
      <c r="D78" s="102" t="s">
        <v>24</v>
      </c>
      <c r="E78" s="1" t="s">
        <v>343</v>
      </c>
      <c r="F78" s="1" t="s">
        <v>347</v>
      </c>
      <c r="G78" s="4" t="s">
        <v>348</v>
      </c>
      <c r="H78" s="4"/>
      <c r="I78" s="1" t="s">
        <v>30</v>
      </c>
      <c r="J78" s="77">
        <v>44440</v>
      </c>
      <c r="M78" s="1" t="s">
        <v>277</v>
      </c>
      <c r="N78" s="1" t="s">
        <v>18</v>
      </c>
      <c r="O78" s="1" t="s">
        <v>18</v>
      </c>
      <c r="P78" s="3"/>
      <c r="Q78" s="7">
        <v>44453</v>
      </c>
    </row>
    <row r="79" spans="1:17" x14ac:dyDescent="0.25">
      <c r="A79" s="102">
        <f t="shared" si="2"/>
        <v>76</v>
      </c>
      <c r="B79" s="102" t="s">
        <v>339</v>
      </c>
      <c r="C79" s="1"/>
      <c r="D79" s="102" t="s">
        <v>24</v>
      </c>
      <c r="E79" s="1" t="s">
        <v>343</v>
      </c>
      <c r="F79" s="1" t="s">
        <v>344</v>
      </c>
      <c r="G79" s="4" t="s">
        <v>346</v>
      </c>
      <c r="H79" s="4"/>
      <c r="I79" s="1" t="s">
        <v>58</v>
      </c>
      <c r="J79" s="77">
        <v>44440</v>
      </c>
      <c r="M79" s="1" t="s">
        <v>277</v>
      </c>
      <c r="N79" s="1" t="s">
        <v>18</v>
      </c>
      <c r="O79" s="1" t="s">
        <v>18</v>
      </c>
      <c r="P79" s="3"/>
      <c r="Q79" s="7">
        <v>44453</v>
      </c>
    </row>
    <row r="80" spans="1:17" x14ac:dyDescent="0.25">
      <c r="A80" s="102">
        <f t="shared" si="2"/>
        <v>77</v>
      </c>
      <c r="B80" s="102" t="s">
        <v>350</v>
      </c>
      <c r="C80" s="1"/>
      <c r="D80" s="102" t="s">
        <v>328</v>
      </c>
      <c r="E80" s="1" t="s">
        <v>32</v>
      </c>
      <c r="F80" s="1"/>
      <c r="G80" s="4"/>
      <c r="H80" s="4"/>
      <c r="I80" s="1"/>
      <c r="M80" s="1" t="s">
        <v>277</v>
      </c>
      <c r="N80" s="1" t="s">
        <v>18</v>
      </c>
      <c r="O80" s="1" t="s">
        <v>18</v>
      </c>
      <c r="P80" s="3"/>
      <c r="Q80" s="7">
        <v>44453</v>
      </c>
    </row>
    <row r="81" spans="1:17" x14ac:dyDescent="0.25">
      <c r="A81" s="102">
        <f t="shared" si="2"/>
        <v>78</v>
      </c>
      <c r="B81" s="102" t="s">
        <v>351</v>
      </c>
      <c r="C81" s="1"/>
      <c r="D81" s="102" t="s">
        <v>328</v>
      </c>
      <c r="E81" s="1" t="s">
        <v>32</v>
      </c>
      <c r="F81" s="1"/>
      <c r="G81" s="4"/>
      <c r="H81" s="4"/>
      <c r="I81" s="1"/>
      <c r="M81" s="1" t="s">
        <v>277</v>
      </c>
      <c r="N81" s="1" t="s">
        <v>18</v>
      </c>
      <c r="O81" s="1" t="s">
        <v>18</v>
      </c>
      <c r="P81" s="3"/>
      <c r="Q81" s="7">
        <v>44453</v>
      </c>
    </row>
    <row r="82" spans="1:17" x14ac:dyDescent="0.25">
      <c r="A82" s="102">
        <f t="shared" si="2"/>
        <v>79</v>
      </c>
      <c r="B82" s="102" t="s">
        <v>352</v>
      </c>
      <c r="C82" s="1"/>
      <c r="D82" s="102" t="s">
        <v>12</v>
      </c>
      <c r="E82" s="1" t="s">
        <v>13</v>
      </c>
      <c r="F82" s="1" t="s">
        <v>14</v>
      </c>
      <c r="G82" s="4" t="s">
        <v>353</v>
      </c>
      <c r="H82" s="4">
        <v>42767</v>
      </c>
      <c r="I82" s="1"/>
      <c r="J82" s="77">
        <v>44440</v>
      </c>
      <c r="M82" s="1" t="s">
        <v>277</v>
      </c>
      <c r="N82" s="1" t="s">
        <v>18</v>
      </c>
      <c r="O82" s="1" t="s">
        <v>18</v>
      </c>
      <c r="P82" s="3"/>
      <c r="Q82" s="7">
        <v>44453</v>
      </c>
    </row>
    <row r="83" spans="1:17" x14ac:dyDescent="0.25">
      <c r="A83" s="102">
        <f t="shared" si="2"/>
        <v>80</v>
      </c>
      <c r="B83" s="102" t="s">
        <v>354</v>
      </c>
      <c r="C83" s="1"/>
      <c r="D83" s="102" t="s">
        <v>12</v>
      </c>
      <c r="E83" s="1" t="s">
        <v>13</v>
      </c>
      <c r="F83" s="1" t="s">
        <v>14</v>
      </c>
      <c r="G83" s="4" t="s">
        <v>355</v>
      </c>
      <c r="H83" s="4">
        <v>42125</v>
      </c>
      <c r="I83" s="1"/>
      <c r="J83" s="77">
        <v>44440</v>
      </c>
      <c r="M83" s="1" t="s">
        <v>277</v>
      </c>
      <c r="N83" s="1" t="s">
        <v>18</v>
      </c>
      <c r="O83" s="1" t="s">
        <v>18</v>
      </c>
      <c r="P83" s="3"/>
      <c r="Q83" s="7">
        <v>44210</v>
      </c>
    </row>
    <row r="84" spans="1:17" x14ac:dyDescent="0.25">
      <c r="A84" s="102">
        <f t="shared" si="2"/>
        <v>81</v>
      </c>
      <c r="B84" s="102" t="s">
        <v>356</v>
      </c>
      <c r="C84" s="1"/>
      <c r="D84" s="102" t="s">
        <v>24</v>
      </c>
      <c r="E84" s="1" t="s">
        <v>197</v>
      </c>
      <c r="F84" s="1" t="s">
        <v>357</v>
      </c>
      <c r="G84" s="4">
        <v>2669958</v>
      </c>
      <c r="H84" s="4"/>
      <c r="I84" s="1" t="s">
        <v>358</v>
      </c>
      <c r="J84" s="77">
        <v>44440</v>
      </c>
      <c r="M84" s="1" t="s">
        <v>277</v>
      </c>
      <c r="N84" s="1" t="s">
        <v>18</v>
      </c>
      <c r="O84" s="1" t="s">
        <v>18</v>
      </c>
      <c r="P84" s="3"/>
      <c r="Q84" s="7">
        <v>44453</v>
      </c>
    </row>
    <row r="85" spans="1:17" x14ac:dyDescent="0.25">
      <c r="A85" s="102">
        <f t="shared" si="2"/>
        <v>82</v>
      </c>
      <c r="B85" s="102" t="s">
        <v>359</v>
      </c>
      <c r="C85" s="1"/>
      <c r="E85" s="1" t="s">
        <v>360</v>
      </c>
      <c r="F85" s="1" t="s">
        <v>361</v>
      </c>
      <c r="G85" s="4">
        <v>369148</v>
      </c>
      <c r="H85" s="4">
        <v>2019</v>
      </c>
      <c r="I85" s="1"/>
      <c r="M85" s="1" t="s">
        <v>277</v>
      </c>
      <c r="N85" s="1" t="s">
        <v>18</v>
      </c>
      <c r="O85" s="1" t="s">
        <v>18</v>
      </c>
      <c r="P85" s="3"/>
      <c r="Q85" s="7">
        <v>44453</v>
      </c>
    </row>
    <row r="86" spans="1:17" x14ac:dyDescent="0.25">
      <c r="A86" s="102">
        <f t="shared" si="2"/>
        <v>83</v>
      </c>
      <c r="B86" s="102" t="s">
        <v>362</v>
      </c>
      <c r="C86" s="1">
        <v>180063</v>
      </c>
      <c r="D86" s="102" t="s">
        <v>106</v>
      </c>
      <c r="E86" s="1" t="s">
        <v>197</v>
      </c>
      <c r="F86" s="1" t="s">
        <v>340</v>
      </c>
      <c r="G86" s="4">
        <v>7273736</v>
      </c>
      <c r="H86" s="4"/>
      <c r="I86" s="1" t="s">
        <v>58</v>
      </c>
      <c r="M86" s="1"/>
      <c r="N86" s="1"/>
      <c r="O86" s="1"/>
      <c r="P86" s="3"/>
      <c r="Q86" s="7"/>
    </row>
    <row r="87" spans="1:17" x14ac:dyDescent="0.25">
      <c r="A87" s="102">
        <f t="shared" si="2"/>
        <v>84</v>
      </c>
      <c r="B87" s="102" t="s">
        <v>363</v>
      </c>
      <c r="C87" s="1"/>
      <c r="D87" s="102" t="s">
        <v>106</v>
      </c>
      <c r="E87" s="1" t="s">
        <v>197</v>
      </c>
      <c r="F87" s="1" t="s">
        <v>340</v>
      </c>
      <c r="G87" s="4">
        <v>7217465</v>
      </c>
      <c r="H87" s="4"/>
      <c r="I87" s="1" t="s">
        <v>30</v>
      </c>
      <c r="J87" s="77">
        <v>44440</v>
      </c>
      <c r="M87" s="1"/>
      <c r="N87" s="1"/>
      <c r="O87" s="1"/>
      <c r="P87" s="3"/>
      <c r="Q87" s="7"/>
    </row>
    <row r="88" spans="1:17" x14ac:dyDescent="0.25">
      <c r="A88" s="102">
        <f t="shared" si="2"/>
        <v>85</v>
      </c>
      <c r="B88" s="102" t="s">
        <v>364</v>
      </c>
      <c r="C88" s="1"/>
      <c r="D88" s="102" t="s">
        <v>24</v>
      </c>
      <c r="E88" s="1" t="s">
        <v>197</v>
      </c>
      <c r="F88" s="1" t="s">
        <v>365</v>
      </c>
      <c r="G88" s="4">
        <v>2567791</v>
      </c>
      <c r="H88" s="4"/>
      <c r="I88" s="1" t="s">
        <v>30</v>
      </c>
      <c r="M88" s="1"/>
      <c r="N88" s="1" t="s">
        <v>267</v>
      </c>
      <c r="O88" s="1" t="s">
        <v>18</v>
      </c>
      <c r="P88" s="3"/>
      <c r="Q88" s="7"/>
    </row>
    <row r="89" spans="1:17" x14ac:dyDescent="0.25">
      <c r="A89" s="102">
        <f t="shared" si="2"/>
        <v>86</v>
      </c>
      <c r="B89" s="102" t="s">
        <v>366</v>
      </c>
      <c r="C89" s="1"/>
      <c r="D89" s="102" t="s">
        <v>24</v>
      </c>
      <c r="E89" s="1" t="s">
        <v>197</v>
      </c>
      <c r="F89" s="1" t="s">
        <v>367</v>
      </c>
      <c r="G89" s="4">
        <v>6078893</v>
      </c>
      <c r="H89" s="4"/>
      <c r="I89" s="1" t="s">
        <v>30</v>
      </c>
      <c r="M89" s="1"/>
      <c r="N89" s="1" t="s">
        <v>267</v>
      </c>
      <c r="O89" s="1" t="s">
        <v>18</v>
      </c>
      <c r="P89" s="3"/>
      <c r="Q89" s="7"/>
    </row>
    <row r="90" spans="1:17" x14ac:dyDescent="0.25">
      <c r="A90" s="102">
        <f t="shared" si="2"/>
        <v>87</v>
      </c>
      <c r="B90" s="102" t="s">
        <v>368</v>
      </c>
      <c r="C90" s="1"/>
      <c r="D90" s="102" t="s">
        <v>24</v>
      </c>
      <c r="E90" s="1" t="s">
        <v>343</v>
      </c>
      <c r="F90" s="1" t="s">
        <v>347</v>
      </c>
      <c r="G90" s="4" t="s">
        <v>369</v>
      </c>
      <c r="H90" s="4"/>
      <c r="I90" s="1" t="s">
        <v>58</v>
      </c>
      <c r="J90" s="77">
        <v>44440</v>
      </c>
      <c r="M90" s="1"/>
      <c r="N90" s="1" t="s">
        <v>325</v>
      </c>
      <c r="O90" s="1" t="s">
        <v>18</v>
      </c>
      <c r="P90" s="3"/>
      <c r="Q90" s="7">
        <v>44440</v>
      </c>
    </row>
    <row r="91" spans="1:17" x14ac:dyDescent="0.25">
      <c r="A91" s="102">
        <f t="shared" si="2"/>
        <v>88</v>
      </c>
      <c r="B91" s="102" t="s">
        <v>370</v>
      </c>
      <c r="C91" s="1"/>
      <c r="D91" s="102" t="s">
        <v>24</v>
      </c>
      <c r="E91" s="1" t="s">
        <v>35</v>
      </c>
      <c r="F91" s="1" t="s">
        <v>342</v>
      </c>
      <c r="G91" s="4">
        <v>767824172</v>
      </c>
      <c r="H91" s="4"/>
      <c r="I91" s="1"/>
      <c r="J91" s="77">
        <v>44440</v>
      </c>
      <c r="M91" s="1"/>
      <c r="N91" s="1" t="s">
        <v>325</v>
      </c>
      <c r="O91" s="1" t="s">
        <v>18</v>
      </c>
      <c r="P91" s="3"/>
      <c r="Q91" s="7">
        <v>44440</v>
      </c>
    </row>
    <row r="92" spans="1:17" x14ac:dyDescent="0.25">
      <c r="A92" s="102">
        <f t="shared" si="2"/>
        <v>89</v>
      </c>
      <c r="B92" s="102" t="s">
        <v>373</v>
      </c>
      <c r="C92" s="1"/>
      <c r="D92" s="102" t="s">
        <v>374</v>
      </c>
      <c r="E92" s="1" t="s">
        <v>375</v>
      </c>
      <c r="F92" s="1" t="s">
        <v>376</v>
      </c>
      <c r="G92" s="4" t="s">
        <v>377</v>
      </c>
      <c r="H92" s="4">
        <v>2009</v>
      </c>
      <c r="I92" s="1" t="s">
        <v>378</v>
      </c>
      <c r="M92" s="1"/>
      <c r="N92" s="1" t="s">
        <v>379</v>
      </c>
      <c r="O92" s="1" t="s">
        <v>18</v>
      </c>
      <c r="P92" s="3"/>
      <c r="Q92" s="7">
        <v>44075</v>
      </c>
    </row>
    <row r="93" spans="1:17" x14ac:dyDescent="0.25">
      <c r="A93" s="102">
        <f t="shared" si="2"/>
        <v>90</v>
      </c>
      <c r="B93" s="102" t="s">
        <v>380</v>
      </c>
      <c r="C93" s="1"/>
      <c r="D93" s="102" t="s">
        <v>381</v>
      </c>
      <c r="E93" s="1" t="s">
        <v>382</v>
      </c>
      <c r="F93" s="1" t="s">
        <v>383</v>
      </c>
      <c r="G93" s="4" t="s">
        <v>384</v>
      </c>
      <c r="H93" s="4">
        <v>2009</v>
      </c>
      <c r="I93" s="1"/>
      <c r="M93" s="1"/>
      <c r="N93" s="1" t="s">
        <v>379</v>
      </c>
      <c r="O93" s="1" t="s">
        <v>18</v>
      </c>
      <c r="P93" s="3"/>
      <c r="Q93" s="7">
        <v>44440</v>
      </c>
    </row>
    <row r="94" spans="1:17" x14ac:dyDescent="0.25">
      <c r="A94" s="102">
        <f t="shared" si="2"/>
        <v>91</v>
      </c>
      <c r="B94" s="102" t="s">
        <v>385</v>
      </c>
      <c r="C94" s="1"/>
      <c r="D94" s="102" t="s">
        <v>386</v>
      </c>
      <c r="E94" s="1" t="s">
        <v>387</v>
      </c>
      <c r="F94" s="1" t="s">
        <v>388</v>
      </c>
      <c r="G94" s="4">
        <v>146719</v>
      </c>
      <c r="H94" s="4">
        <v>1991</v>
      </c>
      <c r="I94" s="1" t="s">
        <v>389</v>
      </c>
      <c r="M94" s="1" t="s">
        <v>276</v>
      </c>
      <c r="N94" s="1" t="s">
        <v>267</v>
      </c>
      <c r="O94" s="1" t="s">
        <v>18</v>
      </c>
      <c r="P94" s="3"/>
      <c r="Q94" s="7"/>
    </row>
    <row r="95" spans="1:17" x14ac:dyDescent="0.25">
      <c r="A95" s="102">
        <f t="shared" si="2"/>
        <v>92</v>
      </c>
      <c r="B95" s="102" t="s">
        <v>390</v>
      </c>
      <c r="C95" s="1"/>
      <c r="D95" s="102" t="s">
        <v>391</v>
      </c>
      <c r="E95" s="1" t="s">
        <v>392</v>
      </c>
      <c r="F95" s="1" t="s">
        <v>393</v>
      </c>
      <c r="G95" s="4">
        <v>8101018060</v>
      </c>
      <c r="H95" s="4">
        <v>2014</v>
      </c>
      <c r="I95" s="1"/>
      <c r="M95" s="1"/>
      <c r="N95" s="1" t="s">
        <v>379</v>
      </c>
      <c r="O95" s="1" t="s">
        <v>18</v>
      </c>
      <c r="P95" s="3"/>
      <c r="Q95" s="7"/>
    </row>
    <row r="96" spans="1:17" x14ac:dyDescent="0.25">
      <c r="A96" s="102">
        <f t="shared" si="2"/>
        <v>93</v>
      </c>
      <c r="B96" s="102" t="s">
        <v>394</v>
      </c>
      <c r="C96" s="1"/>
      <c r="D96" s="102" t="s">
        <v>395</v>
      </c>
      <c r="E96" s="1" t="s">
        <v>396</v>
      </c>
      <c r="F96" s="1" t="s">
        <v>397</v>
      </c>
      <c r="G96" s="4" t="s">
        <v>398</v>
      </c>
      <c r="H96" s="4"/>
      <c r="I96" s="1"/>
      <c r="M96" s="1"/>
      <c r="N96" s="1" t="s">
        <v>399</v>
      </c>
      <c r="O96" s="1" t="s">
        <v>18</v>
      </c>
      <c r="P96" s="3"/>
      <c r="Q96" s="7"/>
    </row>
    <row r="97" spans="1:17" x14ac:dyDescent="0.25">
      <c r="A97" s="102">
        <f t="shared" si="2"/>
        <v>94</v>
      </c>
      <c r="B97" s="102" t="s">
        <v>400</v>
      </c>
      <c r="C97" s="1"/>
      <c r="D97" s="102" t="s">
        <v>411</v>
      </c>
      <c r="E97" s="1" t="s">
        <v>401</v>
      </c>
      <c r="F97" s="1" t="s">
        <v>402</v>
      </c>
      <c r="G97" s="4" t="s">
        <v>403</v>
      </c>
      <c r="H97" s="4">
        <v>2019</v>
      </c>
      <c r="I97" s="1"/>
      <c r="J97" s="77">
        <v>2020</v>
      </c>
      <c r="M97" s="1"/>
      <c r="N97" s="1" t="s">
        <v>407</v>
      </c>
      <c r="O97" s="1" t="s">
        <v>18</v>
      </c>
      <c r="P97" s="3"/>
      <c r="Q97" s="7"/>
    </row>
    <row r="98" spans="1:17" x14ac:dyDescent="0.25">
      <c r="A98" s="102">
        <f t="shared" si="2"/>
        <v>95</v>
      </c>
      <c r="B98" s="102" t="s">
        <v>404</v>
      </c>
      <c r="C98" s="1"/>
      <c r="D98" s="102" t="s">
        <v>411</v>
      </c>
      <c r="E98" s="1" t="s">
        <v>405</v>
      </c>
      <c r="F98" s="1" t="s">
        <v>402</v>
      </c>
      <c r="G98" s="4" t="s">
        <v>406</v>
      </c>
      <c r="H98" s="4">
        <v>2019</v>
      </c>
      <c r="I98" s="1"/>
      <c r="J98" s="77">
        <v>2020</v>
      </c>
      <c r="M98" s="1"/>
      <c r="N98" s="1" t="s">
        <v>315</v>
      </c>
      <c r="O98" s="1" t="s">
        <v>18</v>
      </c>
      <c r="P98" s="3"/>
      <c r="Q98" s="7"/>
    </row>
    <row r="99" spans="1:17" x14ac:dyDescent="0.25">
      <c r="A99" s="102">
        <f t="shared" si="2"/>
        <v>96</v>
      </c>
      <c r="B99" s="102" t="s">
        <v>408</v>
      </c>
      <c r="C99" s="1"/>
      <c r="D99" s="102" t="s">
        <v>124</v>
      </c>
      <c r="E99" s="1" t="s">
        <v>132</v>
      </c>
      <c r="F99" s="1" t="s">
        <v>409</v>
      </c>
      <c r="G99" s="4">
        <v>141002</v>
      </c>
      <c r="H99" s="4">
        <v>2021</v>
      </c>
      <c r="I99" s="1" t="s">
        <v>410</v>
      </c>
      <c r="J99" s="77">
        <v>44440</v>
      </c>
      <c r="M99" s="1"/>
      <c r="N99" s="1"/>
      <c r="O99" s="1"/>
      <c r="P99" s="3"/>
      <c r="Q99" s="7"/>
    </row>
  </sheetData>
  <mergeCells count="1">
    <mergeCell ref="A1:Q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9"/>
  <sheetViews>
    <sheetView topLeftCell="A10" zoomScaleNormal="100" workbookViewId="0">
      <selection activeCell="D33" sqref="D33"/>
    </sheetView>
  </sheetViews>
  <sheetFormatPr baseColWidth="10" defaultRowHeight="15" x14ac:dyDescent="0.25"/>
  <cols>
    <col min="1" max="2" width="11.5703125" customWidth="1"/>
    <col min="3" max="3" width="12.42578125" customWidth="1"/>
    <col min="4" max="4" width="32.28515625" customWidth="1"/>
    <col min="5" max="6" width="15" customWidth="1"/>
    <col min="7" max="7" width="28.85546875" style="77" customWidth="1"/>
    <col min="8" max="8" width="29.85546875" customWidth="1"/>
  </cols>
  <sheetData>
    <row r="1" spans="1:8" ht="15" customHeight="1" x14ac:dyDescent="0.25">
      <c r="A1" s="120"/>
      <c r="B1" s="120" t="s">
        <v>209</v>
      </c>
      <c r="C1" s="120"/>
      <c r="D1" s="120"/>
      <c r="E1" s="120"/>
      <c r="F1" s="120"/>
      <c r="G1" s="120"/>
      <c r="H1" s="120"/>
    </row>
    <row r="2" spans="1:8" ht="45" customHeight="1" x14ac:dyDescent="0.25">
      <c r="A2" s="120"/>
      <c r="B2" s="120"/>
      <c r="C2" s="120"/>
      <c r="D2" s="120"/>
      <c r="E2" s="120"/>
      <c r="F2" s="120"/>
      <c r="G2" s="120"/>
      <c r="H2" s="120"/>
    </row>
    <row r="3" spans="1:8" x14ac:dyDescent="0.25">
      <c r="A3" t="s">
        <v>321</v>
      </c>
      <c r="B3" s="16" t="s">
        <v>0</v>
      </c>
      <c r="C3" s="16" t="s">
        <v>1</v>
      </c>
      <c r="D3" s="16" t="s">
        <v>330</v>
      </c>
      <c r="E3" s="16" t="s">
        <v>331</v>
      </c>
      <c r="F3" s="16" t="s">
        <v>214</v>
      </c>
      <c r="G3" s="88" t="s">
        <v>329</v>
      </c>
      <c r="H3" s="17" t="s">
        <v>226</v>
      </c>
    </row>
    <row r="4" spans="1:8" x14ac:dyDescent="0.25">
      <c r="B4" t="s">
        <v>332</v>
      </c>
      <c r="D4" t="s">
        <v>277</v>
      </c>
      <c r="E4" t="s">
        <v>18</v>
      </c>
      <c r="F4" t="s">
        <v>18</v>
      </c>
      <c r="G4" s="77">
        <v>44453</v>
      </c>
    </row>
    <row r="5" spans="1:8" x14ac:dyDescent="0.25">
      <c r="B5" t="s">
        <v>333</v>
      </c>
      <c r="D5" t="s">
        <v>277</v>
      </c>
      <c r="E5" t="s">
        <v>18</v>
      </c>
      <c r="F5" t="s">
        <v>18</v>
      </c>
      <c r="G5" s="77">
        <v>44453</v>
      </c>
    </row>
    <row r="6" spans="1:8" x14ac:dyDescent="0.25">
      <c r="B6" t="s">
        <v>334</v>
      </c>
      <c r="D6" t="s">
        <v>277</v>
      </c>
      <c r="E6" t="s">
        <v>18</v>
      </c>
      <c r="F6" t="s">
        <v>18</v>
      </c>
      <c r="G6" s="77">
        <v>44453</v>
      </c>
    </row>
    <row r="7" spans="1:8" x14ac:dyDescent="0.25">
      <c r="B7" t="s">
        <v>335</v>
      </c>
      <c r="D7" t="s">
        <v>277</v>
      </c>
      <c r="E7" t="s">
        <v>18</v>
      </c>
      <c r="F7" t="s">
        <v>18</v>
      </c>
      <c r="G7" s="77">
        <v>44453</v>
      </c>
    </row>
    <row r="8" spans="1:8" x14ac:dyDescent="0.25">
      <c r="B8" t="s">
        <v>337</v>
      </c>
      <c r="D8" t="s">
        <v>277</v>
      </c>
      <c r="E8" t="s">
        <v>18</v>
      </c>
      <c r="F8" t="s">
        <v>18</v>
      </c>
      <c r="G8" s="77">
        <v>44453</v>
      </c>
    </row>
    <row r="9" spans="1:8" x14ac:dyDescent="0.25">
      <c r="B9" t="s">
        <v>338</v>
      </c>
      <c r="D9" t="s">
        <v>277</v>
      </c>
      <c r="E9" t="s">
        <v>18</v>
      </c>
      <c r="F9" t="s">
        <v>18</v>
      </c>
      <c r="G9" s="77">
        <v>44453</v>
      </c>
    </row>
    <row r="10" spans="1:8" ht="14.25" customHeight="1" x14ac:dyDescent="0.25">
      <c r="B10" t="s">
        <v>336</v>
      </c>
      <c r="D10" t="s">
        <v>277</v>
      </c>
      <c r="E10" t="s">
        <v>18</v>
      </c>
      <c r="F10" t="s">
        <v>18</v>
      </c>
      <c r="G10" s="77">
        <v>44453</v>
      </c>
    </row>
    <row r="11" spans="1:8" x14ac:dyDescent="0.25">
      <c r="B11" t="s">
        <v>339</v>
      </c>
      <c r="D11" t="s">
        <v>277</v>
      </c>
      <c r="E11" t="s">
        <v>18</v>
      </c>
      <c r="F11" t="s">
        <v>18</v>
      </c>
      <c r="G11" s="77">
        <v>44453</v>
      </c>
    </row>
    <row r="12" spans="1:8" x14ac:dyDescent="0.25">
      <c r="B12" t="s">
        <v>350</v>
      </c>
      <c r="D12" t="s">
        <v>277</v>
      </c>
      <c r="E12" t="s">
        <v>18</v>
      </c>
      <c r="F12" t="s">
        <v>18</v>
      </c>
      <c r="G12" s="77">
        <v>44453</v>
      </c>
    </row>
    <row r="13" spans="1:8" x14ac:dyDescent="0.25">
      <c r="B13" t="s">
        <v>351</v>
      </c>
      <c r="D13" t="s">
        <v>277</v>
      </c>
      <c r="E13" t="s">
        <v>18</v>
      </c>
      <c r="F13" t="s">
        <v>18</v>
      </c>
      <c r="G13" s="77">
        <v>44453</v>
      </c>
    </row>
    <row r="14" spans="1:8" x14ac:dyDescent="0.25">
      <c r="B14" t="s">
        <v>352</v>
      </c>
      <c r="D14" t="s">
        <v>277</v>
      </c>
      <c r="E14" t="s">
        <v>18</v>
      </c>
      <c r="F14" t="s">
        <v>18</v>
      </c>
      <c r="G14" s="77">
        <v>44453</v>
      </c>
    </row>
    <row r="15" spans="1:8" x14ac:dyDescent="0.25">
      <c r="B15" t="s">
        <v>354</v>
      </c>
      <c r="D15" t="s">
        <v>277</v>
      </c>
      <c r="E15" t="s">
        <v>18</v>
      </c>
      <c r="F15" t="s">
        <v>18</v>
      </c>
      <c r="G15" s="77">
        <v>44210</v>
      </c>
    </row>
    <row r="16" spans="1:8" x14ac:dyDescent="0.25">
      <c r="B16" t="s">
        <v>356</v>
      </c>
      <c r="D16" t="s">
        <v>277</v>
      </c>
      <c r="E16" t="s">
        <v>18</v>
      </c>
      <c r="F16" t="s">
        <v>18</v>
      </c>
      <c r="G16" s="77">
        <v>44453</v>
      </c>
    </row>
    <row r="17" spans="2:7" x14ac:dyDescent="0.25">
      <c r="B17" t="s">
        <v>359</v>
      </c>
      <c r="D17" t="s">
        <v>277</v>
      </c>
      <c r="E17" t="s">
        <v>18</v>
      </c>
      <c r="F17" t="s">
        <v>18</v>
      </c>
      <c r="G17" s="77">
        <v>44453</v>
      </c>
    </row>
    <row r="18" spans="2:7" x14ac:dyDescent="0.25">
      <c r="B18" t="s">
        <v>364</v>
      </c>
      <c r="E18" t="s">
        <v>267</v>
      </c>
      <c r="F18" t="s">
        <v>18</v>
      </c>
    </row>
    <row r="19" spans="2:7" x14ac:dyDescent="0.25">
      <c r="B19" t="s">
        <v>366</v>
      </c>
      <c r="E19" t="s">
        <v>267</v>
      </c>
      <c r="F19" t="s">
        <v>18</v>
      </c>
    </row>
    <row r="20" spans="2:7" x14ac:dyDescent="0.25">
      <c r="B20" t="s">
        <v>368</v>
      </c>
      <c r="E20" t="s">
        <v>325</v>
      </c>
      <c r="F20" t="s">
        <v>18</v>
      </c>
      <c r="G20" s="77">
        <v>44440</v>
      </c>
    </row>
    <row r="21" spans="2:7" x14ac:dyDescent="0.25">
      <c r="B21" t="s">
        <v>370</v>
      </c>
      <c r="E21" t="s">
        <v>325</v>
      </c>
      <c r="F21" t="s">
        <v>18</v>
      </c>
      <c r="G21" s="77">
        <v>44440</v>
      </c>
    </row>
    <row r="22" spans="2:7" x14ac:dyDescent="0.25">
      <c r="B22" t="s">
        <v>371</v>
      </c>
      <c r="E22" t="s">
        <v>325</v>
      </c>
      <c r="F22" t="s">
        <v>18</v>
      </c>
    </row>
    <row r="23" spans="2:7" x14ac:dyDescent="0.25">
      <c r="B23" t="s">
        <v>373</v>
      </c>
      <c r="E23" t="s">
        <v>379</v>
      </c>
      <c r="F23" t="s">
        <v>18</v>
      </c>
      <c r="G23" s="77">
        <v>44075</v>
      </c>
    </row>
    <row r="24" spans="2:7" x14ac:dyDescent="0.25">
      <c r="B24" t="s">
        <v>380</v>
      </c>
      <c r="E24" t="s">
        <v>379</v>
      </c>
      <c r="F24" t="s">
        <v>18</v>
      </c>
      <c r="G24" s="77">
        <v>44440</v>
      </c>
    </row>
    <row r="25" spans="2:7" x14ac:dyDescent="0.25">
      <c r="B25" t="s">
        <v>385</v>
      </c>
      <c r="D25" t="s">
        <v>276</v>
      </c>
      <c r="E25" t="s">
        <v>267</v>
      </c>
      <c r="F25" t="s">
        <v>18</v>
      </c>
    </row>
    <row r="26" spans="2:7" x14ac:dyDescent="0.25">
      <c r="B26" t="s">
        <v>390</v>
      </c>
      <c r="E26" t="s">
        <v>379</v>
      </c>
      <c r="F26" t="s">
        <v>18</v>
      </c>
    </row>
    <row r="27" spans="2:7" x14ac:dyDescent="0.25">
      <c r="B27" t="s">
        <v>394</v>
      </c>
      <c r="E27" t="s">
        <v>399</v>
      </c>
      <c r="F27" t="s">
        <v>18</v>
      </c>
    </row>
    <row r="28" spans="2:7" x14ac:dyDescent="0.25">
      <c r="B28" t="s">
        <v>400</v>
      </c>
      <c r="E28" t="s">
        <v>407</v>
      </c>
      <c r="F28" t="s">
        <v>18</v>
      </c>
    </row>
    <row r="29" spans="2:7" x14ac:dyDescent="0.25">
      <c r="B29" t="s">
        <v>404</v>
      </c>
      <c r="E29" t="s">
        <v>315</v>
      </c>
      <c r="F29" t="s">
        <v>18</v>
      </c>
    </row>
  </sheetData>
  <mergeCells count="2">
    <mergeCell ref="B1:H2"/>
    <mergeCell ref="A1:A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Y25"/>
  <sheetViews>
    <sheetView topLeftCell="G1" workbookViewId="0">
      <selection activeCell="L9" sqref="L9"/>
    </sheetView>
  </sheetViews>
  <sheetFormatPr baseColWidth="10" defaultRowHeight="15" x14ac:dyDescent="0.25"/>
  <cols>
    <col min="1" max="1" width="2.7109375" customWidth="1"/>
    <col min="2" max="2" width="22.7109375" customWidth="1"/>
    <col min="3" max="3" width="2.7109375" customWidth="1"/>
    <col min="4" max="4" width="19.28515625" customWidth="1"/>
    <col min="5" max="5" width="2.7109375" customWidth="1"/>
    <col min="7" max="7" width="2.7109375" customWidth="1"/>
    <col min="8" max="8" width="17.140625" customWidth="1"/>
    <col min="9" max="9" width="2.7109375" customWidth="1"/>
    <col min="10" max="10" width="17.7109375" customWidth="1"/>
    <col min="11" max="11" width="2.7109375" customWidth="1"/>
    <col min="13" max="13" width="2.7109375" customWidth="1"/>
    <col min="14" max="14" width="17.7109375" customWidth="1"/>
    <col min="15" max="15" width="2.7109375" customWidth="1"/>
    <col min="16" max="16" width="12.85546875" customWidth="1"/>
    <col min="17" max="17" width="2.7109375" customWidth="1"/>
    <col min="19" max="19" width="2.7109375" customWidth="1"/>
    <col min="20" max="20" width="14" customWidth="1"/>
    <col min="21" max="21" width="2.7109375" customWidth="1"/>
    <col min="22" max="22" width="25.28515625" customWidth="1"/>
    <col min="23" max="23" width="2.7109375" customWidth="1"/>
    <col min="24" max="24" width="22" customWidth="1"/>
    <col min="25" max="25" width="24.7109375" customWidth="1"/>
  </cols>
  <sheetData>
    <row r="4" spans="2:25" x14ac:dyDescent="0.25">
      <c r="B4" s="18" t="s">
        <v>189</v>
      </c>
      <c r="D4" s="18" t="s">
        <v>190</v>
      </c>
      <c r="F4" s="84" t="s">
        <v>191</v>
      </c>
      <c r="H4" s="84" t="s">
        <v>225</v>
      </c>
      <c r="J4" s="84" t="s">
        <v>263</v>
      </c>
      <c r="L4" s="84" t="s">
        <v>214</v>
      </c>
      <c r="N4" s="84" t="s">
        <v>279</v>
      </c>
      <c r="P4" s="84" t="s">
        <v>280</v>
      </c>
      <c r="R4" s="84" t="s">
        <v>281</v>
      </c>
      <c r="T4" s="84" t="s">
        <v>283</v>
      </c>
      <c r="V4" s="84" t="s">
        <v>282</v>
      </c>
      <c r="X4" s="84" t="s">
        <v>284</v>
      </c>
      <c r="Y4" s="84" t="s">
        <v>326</v>
      </c>
    </row>
    <row r="5" spans="2:25" x14ac:dyDescent="0.25">
      <c r="B5" t="s">
        <v>93</v>
      </c>
      <c r="D5" t="s">
        <v>13</v>
      </c>
      <c r="H5" t="s">
        <v>161</v>
      </c>
      <c r="J5" t="s">
        <v>267</v>
      </c>
      <c r="L5" t="s">
        <v>17</v>
      </c>
      <c r="P5" t="s">
        <v>285</v>
      </c>
      <c r="R5" t="s">
        <v>286</v>
      </c>
      <c r="V5" t="s">
        <v>298</v>
      </c>
      <c r="X5" t="s">
        <v>295</v>
      </c>
      <c r="Y5" t="s">
        <v>186</v>
      </c>
    </row>
    <row r="6" spans="2:25" x14ac:dyDescent="0.25">
      <c r="B6" t="s">
        <v>97</v>
      </c>
      <c r="D6" t="s">
        <v>199</v>
      </c>
      <c r="H6" t="s">
        <v>271</v>
      </c>
      <c r="J6" t="s">
        <v>325</v>
      </c>
      <c r="L6" t="s">
        <v>264</v>
      </c>
      <c r="R6" t="s">
        <v>287</v>
      </c>
      <c r="V6" t="s">
        <v>300</v>
      </c>
      <c r="X6" t="s">
        <v>296</v>
      </c>
      <c r="Y6" t="s">
        <v>93</v>
      </c>
    </row>
    <row r="7" spans="2:25" x14ac:dyDescent="0.25">
      <c r="B7" t="s">
        <v>19</v>
      </c>
      <c r="D7" t="s">
        <v>164</v>
      </c>
      <c r="H7" t="s">
        <v>272</v>
      </c>
      <c r="J7" t="s">
        <v>268</v>
      </c>
      <c r="L7" t="s">
        <v>18</v>
      </c>
      <c r="R7" t="s">
        <v>288</v>
      </c>
      <c r="V7" t="s">
        <v>299</v>
      </c>
      <c r="X7" t="s">
        <v>297</v>
      </c>
      <c r="Y7" t="s">
        <v>97</v>
      </c>
    </row>
    <row r="8" spans="2:25" x14ac:dyDescent="0.25">
      <c r="B8" t="s">
        <v>163</v>
      </c>
      <c r="D8" t="s">
        <v>84</v>
      </c>
      <c r="H8" t="s">
        <v>273</v>
      </c>
      <c r="J8" t="s">
        <v>128</v>
      </c>
      <c r="L8" t="s">
        <v>419</v>
      </c>
      <c r="R8" t="s">
        <v>289</v>
      </c>
      <c r="V8" t="s">
        <v>301</v>
      </c>
      <c r="X8" t="s">
        <v>308</v>
      </c>
      <c r="Y8" t="s">
        <v>19</v>
      </c>
    </row>
    <row r="9" spans="2:25" x14ac:dyDescent="0.25">
      <c r="B9" t="s">
        <v>193</v>
      </c>
      <c r="D9" t="s">
        <v>200</v>
      </c>
      <c r="H9" t="s">
        <v>274</v>
      </c>
      <c r="J9" t="s">
        <v>18</v>
      </c>
      <c r="R9" t="s">
        <v>290</v>
      </c>
      <c r="V9" t="s">
        <v>302</v>
      </c>
      <c r="Y9" t="s">
        <v>163</v>
      </c>
    </row>
    <row r="10" spans="2:25" x14ac:dyDescent="0.25">
      <c r="B10" t="s">
        <v>192</v>
      </c>
      <c r="D10" t="s">
        <v>35</v>
      </c>
      <c r="H10" t="s">
        <v>275</v>
      </c>
      <c r="J10" t="s">
        <v>88</v>
      </c>
      <c r="R10" t="s">
        <v>291</v>
      </c>
      <c r="V10" t="s">
        <v>303</v>
      </c>
      <c r="Y10" t="s">
        <v>106</v>
      </c>
    </row>
    <row r="11" spans="2:25" x14ac:dyDescent="0.25">
      <c r="B11" t="s">
        <v>106</v>
      </c>
      <c r="D11" t="s">
        <v>154</v>
      </c>
      <c r="H11" t="s">
        <v>276</v>
      </c>
      <c r="J11" t="s">
        <v>265</v>
      </c>
      <c r="R11" t="s">
        <v>292</v>
      </c>
      <c r="V11" t="s">
        <v>309</v>
      </c>
      <c r="Y11" t="s">
        <v>327</v>
      </c>
    </row>
    <row r="12" spans="2:25" x14ac:dyDescent="0.25">
      <c r="B12" t="s">
        <v>24</v>
      </c>
      <c r="D12" t="s">
        <v>20</v>
      </c>
      <c r="H12" t="s">
        <v>127</v>
      </c>
      <c r="J12" t="s">
        <v>266</v>
      </c>
      <c r="R12" t="s">
        <v>293</v>
      </c>
      <c r="V12" t="s">
        <v>304</v>
      </c>
      <c r="Y12" t="s">
        <v>24</v>
      </c>
    </row>
    <row r="13" spans="2:25" x14ac:dyDescent="0.25">
      <c r="B13" t="s">
        <v>143</v>
      </c>
      <c r="D13" t="s">
        <v>125</v>
      </c>
      <c r="H13" t="s">
        <v>277</v>
      </c>
      <c r="J13" t="s">
        <v>269</v>
      </c>
      <c r="R13" t="s">
        <v>294</v>
      </c>
      <c r="V13" t="s">
        <v>305</v>
      </c>
      <c r="Y13" t="s">
        <v>12</v>
      </c>
    </row>
    <row r="14" spans="2:25" x14ac:dyDescent="0.25">
      <c r="B14" t="s">
        <v>12</v>
      </c>
      <c r="D14" t="s">
        <v>187</v>
      </c>
      <c r="H14" t="s">
        <v>110</v>
      </c>
      <c r="J14" t="s">
        <v>270</v>
      </c>
      <c r="V14" t="s">
        <v>306</v>
      </c>
      <c r="Y14" t="s">
        <v>131</v>
      </c>
    </row>
    <row r="15" spans="2:25" x14ac:dyDescent="0.25">
      <c r="B15" t="s">
        <v>131</v>
      </c>
      <c r="D15" t="s">
        <v>25</v>
      </c>
      <c r="H15" t="s">
        <v>278</v>
      </c>
      <c r="J15" t="s">
        <v>310</v>
      </c>
      <c r="V15" t="s">
        <v>214</v>
      </c>
      <c r="Y15" t="s">
        <v>153</v>
      </c>
    </row>
    <row r="16" spans="2:25" x14ac:dyDescent="0.25">
      <c r="B16" t="s">
        <v>120</v>
      </c>
      <c r="D16" t="s">
        <v>134</v>
      </c>
      <c r="J16" t="s">
        <v>311</v>
      </c>
      <c r="V16" t="s">
        <v>307</v>
      </c>
      <c r="Y16" t="s">
        <v>182</v>
      </c>
    </row>
    <row r="17" spans="2:25" x14ac:dyDescent="0.25">
      <c r="B17" t="s">
        <v>153</v>
      </c>
      <c r="D17" t="s">
        <v>198</v>
      </c>
      <c r="J17" t="s">
        <v>312</v>
      </c>
      <c r="V17" t="s">
        <v>413</v>
      </c>
      <c r="Y17" t="s">
        <v>328</v>
      </c>
    </row>
    <row r="18" spans="2:25" x14ac:dyDescent="0.25">
      <c r="B18" t="s">
        <v>195</v>
      </c>
      <c r="D18" t="s">
        <v>202</v>
      </c>
      <c r="J18" t="s">
        <v>313</v>
      </c>
      <c r="Y18" t="s">
        <v>101</v>
      </c>
    </row>
    <row r="19" spans="2:25" x14ac:dyDescent="0.25">
      <c r="B19" t="s">
        <v>166</v>
      </c>
      <c r="D19" t="s">
        <v>98</v>
      </c>
      <c r="J19" t="s">
        <v>314</v>
      </c>
      <c r="Y19" t="s">
        <v>83</v>
      </c>
    </row>
    <row r="20" spans="2:25" x14ac:dyDescent="0.25">
      <c r="B20" t="s">
        <v>101</v>
      </c>
      <c r="D20" t="s">
        <v>197</v>
      </c>
      <c r="J20" t="s">
        <v>315</v>
      </c>
      <c r="Y20" t="s">
        <v>45</v>
      </c>
    </row>
    <row r="21" spans="2:25" x14ac:dyDescent="0.25">
      <c r="B21" t="s">
        <v>83</v>
      </c>
      <c r="D21" t="s">
        <v>132</v>
      </c>
      <c r="J21" t="s">
        <v>316</v>
      </c>
      <c r="Y21" t="s">
        <v>77</v>
      </c>
    </row>
    <row r="22" spans="2:25" x14ac:dyDescent="0.25">
      <c r="B22" t="s">
        <v>45</v>
      </c>
      <c r="D22" t="s">
        <v>90</v>
      </c>
      <c r="J22" t="s">
        <v>317</v>
      </c>
      <c r="Y22" t="s">
        <v>412</v>
      </c>
    </row>
    <row r="23" spans="2:25" x14ac:dyDescent="0.25">
      <c r="B23" t="s">
        <v>194</v>
      </c>
      <c r="D23" t="s">
        <v>196</v>
      </c>
      <c r="J23" t="s">
        <v>318</v>
      </c>
    </row>
    <row r="24" spans="2:25" x14ac:dyDescent="0.25">
      <c r="B24" t="s">
        <v>22</v>
      </c>
      <c r="J24" t="s">
        <v>319</v>
      </c>
    </row>
    <row r="25" spans="2:25" x14ac:dyDescent="0.25">
      <c r="B25" t="s">
        <v>93</v>
      </c>
      <c r="J25" t="s">
        <v>320</v>
      </c>
    </row>
  </sheetData>
  <sortState ref="Y5:Y22">
    <sortCondition ref="Y22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7A5A35E-F9C8-4AA9-BDCF-D0D5C340AD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accueil</vt:lpstr>
      <vt:lpstr>interventions</vt:lpstr>
      <vt:lpstr>formulaire interventions</vt:lpstr>
      <vt:lpstr>formulaire machines</vt:lpstr>
      <vt:lpstr>machines</vt:lpstr>
      <vt:lpstr>affectation</vt:lpstr>
      <vt:lpstr>listes</vt:lpstr>
      <vt:lpstr>DesignationMachine</vt:lpstr>
      <vt:lpstr>machine</vt:lpstr>
      <vt:lpstr>marque</vt:lpstr>
      <vt:lpstr>MarqueMachine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POIRSON</dc:creator>
  <cp:lastModifiedBy>Cyrille poirson</cp:lastModifiedBy>
  <dcterms:created xsi:type="dcterms:W3CDTF">2021-07-19T09:24:02Z</dcterms:created>
  <dcterms:modified xsi:type="dcterms:W3CDTF">2021-10-06T18:18:26Z</dcterms:modified>
</cp:coreProperties>
</file>