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 codeName="{7AA9133B-0738-3967-A58A-2178011A57A6}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oletsebastien/Documents/Niolet Conseils/Projet L'entrepreneur/Administratif/"/>
    </mc:Choice>
  </mc:AlternateContent>
  <xr:revisionPtr revIDLastSave="0" documentId="13_ncr:1_{3648B215-2260-DB4D-916E-3A24E2025FBA}" xr6:coauthVersionLast="47" xr6:coauthVersionMax="47" xr10:uidLastSave="{00000000-0000-0000-0000-000000000000}"/>
  <bookViews>
    <workbookView xWindow="0" yWindow="500" windowWidth="28800" windowHeight="15880" xr2:uid="{87B6F169-A415-CF41-AFAB-D4FF0558D924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2" l="1"/>
  <c r="I11" i="2" l="1"/>
  <c r="I12" i="2"/>
  <c r="I9" i="2"/>
  <c r="I10" i="2"/>
  <c r="I5" i="2"/>
  <c r="I8" i="2"/>
  <c r="I3" i="2"/>
  <c r="I7" i="2" s="1"/>
  <c r="I4" i="2"/>
  <c r="I2" i="2"/>
  <c r="B2" i="1"/>
  <c r="B3" i="1" s="1"/>
  <c r="C2" i="1" l="1"/>
  <c r="D2" i="1" s="1"/>
  <c r="E2" i="1" s="1"/>
  <c r="I6" i="2"/>
  <c r="C3" i="1" l="1"/>
  <c r="D3" i="1"/>
  <c r="F2" i="1"/>
  <c r="E3" i="1"/>
  <c r="G2" i="1" l="1"/>
  <c r="F3" i="1"/>
  <c r="H2" i="1" l="1"/>
  <c r="H3" i="1" s="1"/>
  <c r="G3" i="1"/>
</calcChain>
</file>

<file path=xl/sharedStrings.xml><?xml version="1.0" encoding="utf-8"?>
<sst xmlns="http://schemas.openxmlformats.org/spreadsheetml/2006/main" count="19" uniqueCount="19">
  <si>
    <t>Horaire</t>
  </si>
  <si>
    <t>Liste taches à effectuer</t>
  </si>
  <si>
    <t>Facturation</t>
  </si>
  <si>
    <t>Consulter mails</t>
  </si>
  <si>
    <t>Jour férié</t>
  </si>
  <si>
    <t>Jour de l'an</t>
  </si>
  <si>
    <t>lundi de paques</t>
  </si>
  <si>
    <t>Fete du travail</t>
  </si>
  <si>
    <t>Victoire 1945</t>
  </si>
  <si>
    <t>Jeudi de l'ascension</t>
  </si>
  <si>
    <t>lundi de Pentecote</t>
  </si>
  <si>
    <t>Fete nationale</t>
  </si>
  <si>
    <t>Assomption</t>
  </si>
  <si>
    <t>Toussaint</t>
  </si>
  <si>
    <t>Armistice 1918</t>
  </si>
  <si>
    <t>Jour de Noel</t>
  </si>
  <si>
    <t>Date</t>
  </si>
  <si>
    <t>Annéé</t>
  </si>
  <si>
    <t>Dimache Pâques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</si>
</sst>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dd/mm"/>
    <numFmt numFmtId="167" formatCode="dd/mm/yy"/>
    <numFmt numFmtId="168" formatCode=";;"/>
  </numFmts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20" fontId="1" fillId="2" borderId="1" xfId="0" applyNumberFormat="1" applyFont="1" applyFill="1" applyBorder="1"/>
    <xf numFmtId="20" fontId="1" fillId="2" borderId="2" xfId="0" applyNumberFormat="1" applyFont="1" applyFill="1" applyBorder="1"/>
    <xf numFmtId="20" fontId="1" fillId="2" borderId="3" xfId="0" applyNumberFormat="1" applyFont="1" applyFill="1" applyBorder="1"/>
    <xf numFmtId="0" fontId="0" fillId="0" borderId="4" xfId="0" applyBorder="1"/>
    <xf numFmtId="0" fontId="1" fillId="3" borderId="0" xfId="0" applyFont="1" applyFill="1"/>
    <xf numFmtId="168" fontId="0" fillId="0" borderId="0" xfId="0" applyNumberFormat="1"/>
    <xf numFmtId="167" fontId="1" fillId="4" borderId="0" xfId="0" applyNumberFormat="1" applyFont="1" applyFill="1" applyAlignment="1">
      <alignment horizontal="center"/>
    </xf>
    <xf numFmtId="165" fontId="1" fillId="4" borderId="0" xfId="0" applyNumberFormat="1" applyFont="1" applyFill="1" applyAlignment="1">
      <alignment horizontal="center"/>
    </xf>
    <xf numFmtId="0" fontId="1" fillId="2" borderId="0" xfId="0" applyFont="1" applyFill="1"/>
    <xf numFmtId="0" fontId="0" fillId="0" borderId="0" xfId="0" applyNumberFormat="1"/>
  </cellXfs>
  <cellStyles count="1">
    <cellStyle name="Normal" xfId="0" builtinId="0"/>
  </cellStyles>
  <dxfs count="5">
    <dxf>
      <font>
        <color theme="0"/>
      </font>
      <fill>
        <patternFill>
          <bgColor theme="1"/>
        </patternFill>
      </fill>
      <border>
        <bottom style="dashed">
          <color theme="0"/>
        </bottom>
        <vertical/>
        <horizontal/>
      </border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5" fmlaLink="$B$1" horiz="1" inc="7" max="3650" page="10" val="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812800</xdr:colOff>
          <xdr:row>2</xdr:row>
          <xdr:rowOff>0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F34D4D1-9DC7-B51F-340C-DACA85C6D7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12700</xdr:colOff>
      <xdr:row>0</xdr:row>
      <xdr:rowOff>12700</xdr:rowOff>
    </xdr:from>
    <xdr:to>
      <xdr:col>8</xdr:col>
      <xdr:colOff>0</xdr:colOff>
      <xdr:row>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06688CF-B31B-8202-C637-AE17CF469A6B}"/>
            </a:ext>
          </a:extLst>
        </xdr:cNvPr>
        <xdr:cNvSpPr txBox="1"/>
      </xdr:nvSpPr>
      <xdr:spPr>
        <a:xfrm>
          <a:off x="838200" y="12700"/>
          <a:ext cx="5765800" cy="190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Planning Hebdomadaire</a:t>
          </a:r>
        </a:p>
      </xdr:txBody>
    </xdr:sp>
    <xdr:clientData/>
  </xdr:twoCellAnchor>
  <xdr:twoCellAnchor>
    <xdr:from>
      <xdr:col>6</xdr:col>
      <xdr:colOff>25400</xdr:colOff>
      <xdr:row>0</xdr:row>
      <xdr:rowOff>38100</xdr:rowOff>
    </xdr:from>
    <xdr:to>
      <xdr:col>8</xdr:col>
      <xdr:colOff>0</xdr:colOff>
      <xdr:row>1</xdr:row>
      <xdr:rowOff>0</xdr:rowOff>
    </xdr:to>
    <xdr:sp macro="[0]!Effa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794C907-88CC-99BD-1137-05067D64D643}"/>
            </a:ext>
          </a:extLst>
        </xdr:cNvPr>
        <xdr:cNvSpPr/>
      </xdr:nvSpPr>
      <xdr:spPr>
        <a:xfrm>
          <a:off x="4978400" y="38100"/>
          <a:ext cx="1625600" cy="16510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Supprimer</a:t>
          </a:r>
          <a:r>
            <a:rPr lang="fr-FR" sz="1400" baseline="0"/>
            <a:t> taches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6BD99F-C9B5-984E-94C8-A72D3606C8A7}" name="Tableau1" displayName="Tableau1" ref="C1:C3" totalsRowShown="0" headerRowDxfId="4">
  <autoFilter ref="C1:C3" xr:uid="{606BD99F-C9B5-984E-94C8-A72D3606C8A7}"/>
  <tableColumns count="1">
    <tableColumn id="1" xr3:uid="{0C46D529-E012-D34F-A4E9-509D179C2CCA}" name="Liste taches à effectuer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9907FD-E03C-1747-AE61-D6BA36AD58FF}" name="Tableau2" displayName="Tableau2" ref="E1:F20" totalsRowShown="0">
  <autoFilter ref="E1:F20" xr:uid="{BC9907FD-E03C-1747-AE61-D6BA36AD58FF}"/>
  <tableColumns count="2">
    <tableColumn id="1" xr3:uid="{63F6C3F2-5DFF-B344-9E96-8385BDB32D3D}" name="Dimache Pâques" dataDxfId="3"/>
    <tableColumn id="2" xr3:uid="{80BF9FA8-E898-694B-A88B-BCDBBC2EBCA4}" name="Annéé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172F16-4B27-EF46-A28D-DE61AC14AE1C}" name="Tableau3" displayName="Tableau3" ref="H1:I12" totalsRowShown="0">
  <autoFilter ref="H1:I12" xr:uid="{05172F16-4B27-EF46-A28D-DE61AC14AE1C}"/>
  <tableColumns count="2">
    <tableColumn id="1" xr3:uid="{CA95EDE2-FE9F-3945-8F70-2C95E2A69D51}" name="Jour férié"/>
    <tableColumn id="2" xr3:uid="{4AB400E5-7FAB-DF4C-9951-F85014C18EEF}" name="Date" dataDxfId="2">
      <calculatedColumnFormula>DATE(YEAR($A$1),1,1)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9A1A-0103-D948-8F81-5F74F43787D1}">
  <dimension ref="A1:H24"/>
  <sheetViews>
    <sheetView tabSelected="1" workbookViewId="0">
      <selection activeCell="B4" sqref="B4"/>
    </sheetView>
  </sheetViews>
  <sheetFormatPr baseColWidth="10" defaultRowHeight="16" x14ac:dyDescent="0.2"/>
  <cols>
    <col min="2" max="8" width="15.83203125" customWidth="1"/>
  </cols>
  <sheetData>
    <row r="1" spans="1:8" x14ac:dyDescent="0.2">
      <c r="B1" s="7">
        <v>7</v>
      </c>
    </row>
    <row r="2" spans="1:8" x14ac:dyDescent="0.2">
      <c r="A2" s="1">
        <v>45033</v>
      </c>
      <c r="B2" s="8">
        <f>A2+B1</f>
        <v>45040</v>
      </c>
      <c r="C2" s="8">
        <f>B2+1</f>
        <v>45041</v>
      </c>
      <c r="D2" s="8">
        <f t="shared" ref="D2:H2" si="0">C2+1</f>
        <v>45042</v>
      </c>
      <c r="E2" s="8">
        <f t="shared" si="0"/>
        <v>45043</v>
      </c>
      <c r="F2" s="8">
        <f t="shared" si="0"/>
        <v>45044</v>
      </c>
      <c r="G2" s="8">
        <f t="shared" si="0"/>
        <v>45045</v>
      </c>
      <c r="H2" s="8">
        <f t="shared" si="0"/>
        <v>45046</v>
      </c>
    </row>
    <row r="3" spans="1:8" x14ac:dyDescent="0.2">
      <c r="A3" s="10" t="s">
        <v>0</v>
      </c>
      <c r="B3" s="9" t="str">
        <f>PROPER(TEXT(B2,"jjj"))</f>
        <v>Lun</v>
      </c>
      <c r="C3" s="9" t="str">
        <f t="shared" ref="C3:H3" si="1">PROPER(TEXT(C2,"jjj"))</f>
        <v>Mar</v>
      </c>
      <c r="D3" s="9" t="str">
        <f t="shared" si="1"/>
        <v>Mer</v>
      </c>
      <c r="E3" s="9" t="str">
        <f t="shared" si="1"/>
        <v>Jeu</v>
      </c>
      <c r="F3" s="9" t="str">
        <f t="shared" si="1"/>
        <v>Ven</v>
      </c>
      <c r="G3" s="9" t="str">
        <f t="shared" si="1"/>
        <v>Sam</v>
      </c>
      <c r="H3" s="9" t="str">
        <f t="shared" si="1"/>
        <v>Dim</v>
      </c>
    </row>
    <row r="4" spans="1:8" x14ac:dyDescent="0.2">
      <c r="A4" s="2">
        <v>0.33333333333333331</v>
      </c>
      <c r="B4" s="5"/>
      <c r="C4" s="5"/>
      <c r="D4" s="5"/>
      <c r="E4" s="5"/>
      <c r="F4" s="5"/>
      <c r="G4" s="5"/>
      <c r="H4" s="5"/>
    </row>
    <row r="5" spans="1:8" x14ac:dyDescent="0.2">
      <c r="A5" s="3">
        <v>0.35416666666666669</v>
      </c>
      <c r="B5" s="5"/>
      <c r="C5" s="5"/>
      <c r="D5" s="5"/>
      <c r="E5" s="5"/>
      <c r="F5" s="5"/>
      <c r="G5" s="5"/>
      <c r="H5" s="5"/>
    </row>
    <row r="6" spans="1:8" x14ac:dyDescent="0.2">
      <c r="A6" s="3">
        <v>0.375</v>
      </c>
      <c r="B6" s="5"/>
      <c r="C6" s="5"/>
      <c r="D6" s="5"/>
      <c r="E6" s="5"/>
      <c r="F6" s="5"/>
      <c r="G6" s="5"/>
      <c r="H6" s="5"/>
    </row>
    <row r="7" spans="1:8" x14ac:dyDescent="0.2">
      <c r="A7" s="3">
        <v>0.39583333333333298</v>
      </c>
      <c r="B7" s="5"/>
      <c r="C7" s="5"/>
      <c r="D7" s="5"/>
      <c r="E7" s="5"/>
      <c r="F7" s="5"/>
      <c r="G7" s="5"/>
      <c r="H7" s="5"/>
    </row>
    <row r="8" spans="1:8" x14ac:dyDescent="0.2">
      <c r="A8" s="3">
        <v>0.41666666666666702</v>
      </c>
      <c r="B8" s="5"/>
      <c r="C8" s="5"/>
      <c r="D8" s="5"/>
      <c r="E8" s="5"/>
      <c r="F8" s="5"/>
      <c r="G8" s="5"/>
      <c r="H8" s="5"/>
    </row>
    <row r="9" spans="1:8" x14ac:dyDescent="0.2">
      <c r="A9" s="3">
        <v>0.4375</v>
      </c>
      <c r="B9" s="5"/>
      <c r="C9" s="5"/>
      <c r="D9" s="5"/>
      <c r="E9" s="5"/>
      <c r="F9" s="5"/>
      <c r="G9" s="5"/>
      <c r="H9" s="5"/>
    </row>
    <row r="10" spans="1:8" x14ac:dyDescent="0.2">
      <c r="A10" s="3">
        <v>0.45833333333333298</v>
      </c>
      <c r="B10" s="5"/>
      <c r="C10" s="5"/>
      <c r="D10" s="5"/>
      <c r="E10" s="5"/>
      <c r="F10" s="5"/>
      <c r="G10" s="5"/>
      <c r="H10" s="5"/>
    </row>
    <row r="11" spans="1:8" x14ac:dyDescent="0.2">
      <c r="A11" s="3">
        <v>0.47916666666666702</v>
      </c>
      <c r="B11" s="5"/>
      <c r="C11" s="5"/>
      <c r="D11" s="5"/>
      <c r="E11" s="5"/>
      <c r="F11" s="5"/>
      <c r="G11" s="5"/>
      <c r="H11" s="5"/>
    </row>
    <row r="12" spans="1:8" x14ac:dyDescent="0.2">
      <c r="A12" s="3">
        <v>0.5</v>
      </c>
      <c r="B12" s="5"/>
      <c r="C12" s="5"/>
      <c r="D12" s="5"/>
      <c r="E12" s="5"/>
      <c r="F12" s="5"/>
      <c r="G12" s="5"/>
      <c r="H12" s="5"/>
    </row>
    <row r="13" spans="1:8" x14ac:dyDescent="0.2">
      <c r="A13" s="3">
        <v>0.52083333333333304</v>
      </c>
      <c r="B13" s="5"/>
      <c r="C13" s="5"/>
      <c r="D13" s="5"/>
      <c r="E13" s="5"/>
      <c r="F13" s="5"/>
      <c r="G13" s="5"/>
      <c r="H13" s="5"/>
    </row>
    <row r="14" spans="1:8" x14ac:dyDescent="0.2">
      <c r="A14" s="3">
        <v>0.54166666666666696</v>
      </c>
      <c r="B14" s="5"/>
      <c r="C14" s="5"/>
      <c r="D14" s="5"/>
      <c r="E14" s="5"/>
      <c r="F14" s="5"/>
      <c r="G14" s="5"/>
      <c r="H14" s="5"/>
    </row>
    <row r="15" spans="1:8" x14ac:dyDescent="0.2">
      <c r="A15" s="3">
        <v>0.5625</v>
      </c>
      <c r="B15" s="5"/>
      <c r="C15" s="5"/>
      <c r="D15" s="5"/>
      <c r="E15" s="5"/>
      <c r="F15" s="5"/>
      <c r="G15" s="5"/>
      <c r="H15" s="5"/>
    </row>
    <row r="16" spans="1:8" x14ac:dyDescent="0.2">
      <c r="A16" s="3">
        <v>0.58333333333333304</v>
      </c>
      <c r="B16" s="5"/>
      <c r="C16" s="5"/>
      <c r="D16" s="5"/>
      <c r="E16" s="5"/>
      <c r="F16" s="5"/>
      <c r="G16" s="5"/>
      <c r="H16" s="5"/>
    </row>
    <row r="17" spans="1:8" x14ac:dyDescent="0.2">
      <c r="A17" s="3">
        <v>0.60416666666666696</v>
      </c>
      <c r="B17" s="5"/>
      <c r="C17" s="5"/>
      <c r="D17" s="5"/>
      <c r="E17" s="5"/>
      <c r="F17" s="5"/>
      <c r="G17" s="5"/>
      <c r="H17" s="5"/>
    </row>
    <row r="18" spans="1:8" x14ac:dyDescent="0.2">
      <c r="A18" s="3">
        <v>0.625</v>
      </c>
      <c r="B18" s="5"/>
      <c r="C18" s="5"/>
      <c r="D18" s="5"/>
      <c r="E18" s="5"/>
      <c r="F18" s="5"/>
      <c r="G18" s="5"/>
      <c r="H18" s="5"/>
    </row>
    <row r="19" spans="1:8" x14ac:dyDescent="0.2">
      <c r="A19" s="3">
        <v>0.64583333333333404</v>
      </c>
      <c r="B19" s="5"/>
      <c r="C19" s="5"/>
      <c r="D19" s="5"/>
      <c r="E19" s="5"/>
      <c r="F19" s="5"/>
      <c r="G19" s="5"/>
      <c r="H19" s="5"/>
    </row>
    <row r="20" spans="1:8" x14ac:dyDescent="0.2">
      <c r="A20" s="3">
        <v>0.66666666666666696</v>
      </c>
      <c r="B20" s="5"/>
      <c r="C20" s="5"/>
      <c r="D20" s="5"/>
      <c r="E20" s="5"/>
      <c r="F20" s="5"/>
      <c r="G20" s="5"/>
      <c r="H20" s="5"/>
    </row>
    <row r="21" spans="1:8" x14ac:dyDescent="0.2">
      <c r="A21" s="3">
        <v>0.6875</v>
      </c>
      <c r="B21" s="5"/>
      <c r="C21" s="5"/>
      <c r="D21" s="5"/>
      <c r="E21" s="5"/>
      <c r="F21" s="5"/>
      <c r="G21" s="5"/>
      <c r="H21" s="5"/>
    </row>
    <row r="22" spans="1:8" x14ac:dyDescent="0.2">
      <c r="A22" s="3">
        <v>0.70833333333333404</v>
      </c>
      <c r="B22" s="5"/>
      <c r="C22" s="5"/>
      <c r="D22" s="5"/>
      <c r="E22" s="5"/>
      <c r="F22" s="5"/>
      <c r="G22" s="5"/>
      <c r="H22" s="5"/>
    </row>
    <row r="23" spans="1:8" x14ac:dyDescent="0.2">
      <c r="A23" s="3">
        <v>0.72916666666666696</v>
      </c>
      <c r="B23" s="5"/>
      <c r="C23" s="5"/>
      <c r="D23" s="5"/>
      <c r="E23" s="5"/>
      <c r="F23" s="5"/>
      <c r="G23" s="5"/>
      <c r="H23" s="5"/>
    </row>
    <row r="24" spans="1:8" x14ac:dyDescent="0.2">
      <c r="A24" s="4">
        <v>0.75</v>
      </c>
      <c r="B24" s="5"/>
      <c r="C24" s="5"/>
      <c r="D24" s="5"/>
      <c r="E24" s="5"/>
      <c r="F24" s="5"/>
      <c r="G24" s="5"/>
      <c r="H24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Scroll Bar 4">
              <controlPr defaultSiz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812800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594BE30-D24C-0545-BBFC-94CA0CF18BDA}">
            <xm:f>COUNTIF(Feuil2!$I$2:$I$12,B$2)&gt;0</xm:f>
            <x14:dxf>
              <font>
                <color theme="0"/>
              </font>
              <fill>
                <patternFill>
                  <bgColor theme="1"/>
                </patternFill>
              </fill>
              <border>
                <bottom style="dashed">
                  <color theme="0"/>
                </bottom>
                <vertical/>
                <horizontal/>
              </border>
            </x14:dxf>
          </x14:cfRule>
          <xm:sqref>B4:H24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3AF9586F-5EC3-364E-8DC7-702169025120}">
          <x14:formula1>
            <xm:f>Feuil2!$C$2:$C$3</xm:f>
          </x14:formula1>
          <xm:sqref>B4:H24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EEDBE-47E7-AC4A-B925-2C51C12455D7}">
  <dimension ref="A1:I20"/>
  <sheetViews>
    <sheetView workbookViewId="0">
      <selection activeCell="I13" sqref="I13"/>
    </sheetView>
  </sheetViews>
  <sheetFormatPr baseColWidth="10" defaultRowHeight="16" x14ac:dyDescent="0.2"/>
  <cols>
    <col min="3" max="4" width="22.6640625" customWidth="1"/>
    <col min="5" max="5" width="17.33203125" bestFit="1" customWidth="1"/>
    <col min="8" max="8" width="17.5" bestFit="1" customWidth="1"/>
  </cols>
  <sheetData>
    <row r="1" spans="1:9" x14ac:dyDescent="0.2">
      <c r="A1" s="1">
        <f ca="1">TODAY()</f>
        <v>45038</v>
      </c>
      <c r="C1" s="6" t="s">
        <v>1</v>
      </c>
      <c r="E1" t="s">
        <v>18</v>
      </c>
      <c r="F1" t="s">
        <v>17</v>
      </c>
      <c r="H1" t="s">
        <v>4</v>
      </c>
      <c r="I1" t="s">
        <v>16</v>
      </c>
    </row>
    <row r="2" spans="1:9" x14ac:dyDescent="0.2">
      <c r="C2" t="s">
        <v>2</v>
      </c>
      <c r="E2" s="1">
        <v>44668</v>
      </c>
      <c r="F2" s="11">
        <v>2022</v>
      </c>
      <c r="H2" t="s">
        <v>5</v>
      </c>
      <c r="I2" s="1">
        <f t="shared" ref="I2:I12" ca="1" si="0">DATE(YEAR($A$1),1,1)</f>
        <v>44927</v>
      </c>
    </row>
    <row r="3" spans="1:9" x14ac:dyDescent="0.2">
      <c r="C3" t="s">
        <v>3</v>
      </c>
      <c r="E3" s="1">
        <v>45025</v>
      </c>
      <c r="F3" s="11">
        <v>2023</v>
      </c>
      <c r="H3" t="s">
        <v>6</v>
      </c>
      <c r="I3" s="1">
        <f ca="1">_xlfn.XLOOKUP(YEAR(A1),F:F,E:E,"",0)+1</f>
        <v>45026</v>
      </c>
    </row>
    <row r="4" spans="1:9" x14ac:dyDescent="0.2">
      <c r="E4" s="1">
        <v>45382</v>
      </c>
      <c r="F4" s="11">
        <v>2024</v>
      </c>
      <c r="H4" t="s">
        <v>7</v>
      </c>
      <c r="I4" s="1">
        <f ca="1">DATE(YEAR($A$1),5,1)</f>
        <v>45047</v>
      </c>
    </row>
    <row r="5" spans="1:9" x14ac:dyDescent="0.2">
      <c r="E5" s="1">
        <v>45767</v>
      </c>
      <c r="F5" s="11">
        <v>2025</v>
      </c>
      <c r="H5" t="s">
        <v>8</v>
      </c>
      <c r="I5" s="1">
        <f ca="1">DATE(YEAR($A$1),5,8)</f>
        <v>45054</v>
      </c>
    </row>
    <row r="6" spans="1:9" x14ac:dyDescent="0.2">
      <c r="E6" s="1">
        <v>46117</v>
      </c>
      <c r="F6" s="11">
        <v>2026</v>
      </c>
      <c r="H6" t="s">
        <v>9</v>
      </c>
      <c r="I6" s="1">
        <f ca="1">I3+38</f>
        <v>45064</v>
      </c>
    </row>
    <row r="7" spans="1:9" x14ac:dyDescent="0.2">
      <c r="E7" s="1">
        <v>46474</v>
      </c>
      <c r="F7" s="11">
        <v>2027</v>
      </c>
      <c r="H7" t="s">
        <v>10</v>
      </c>
      <c r="I7" s="1">
        <f ca="1">I3+49</f>
        <v>45075</v>
      </c>
    </row>
    <row r="8" spans="1:9" x14ac:dyDescent="0.2">
      <c r="E8" s="1">
        <v>46859</v>
      </c>
      <c r="F8" s="11">
        <v>2028</v>
      </c>
      <c r="H8" t="s">
        <v>11</v>
      </c>
      <c r="I8" s="1">
        <f ca="1">DATE(YEAR($A$1),7,14)</f>
        <v>45121</v>
      </c>
    </row>
    <row r="9" spans="1:9" x14ac:dyDescent="0.2">
      <c r="E9" s="1">
        <v>47209</v>
      </c>
      <c r="F9" s="11">
        <v>2029</v>
      </c>
      <c r="H9" t="s">
        <v>12</v>
      </c>
      <c r="I9" s="1">
        <f ca="1">DATE(YEAR($A$1),8,15)</f>
        <v>45153</v>
      </c>
    </row>
    <row r="10" spans="1:9" x14ac:dyDescent="0.2">
      <c r="E10" s="1">
        <v>47594</v>
      </c>
      <c r="F10" s="11">
        <v>2030</v>
      </c>
      <c r="H10" t="s">
        <v>13</v>
      </c>
      <c r="I10" s="1">
        <f ca="1">DATE(YEAR($A$1),11,1)</f>
        <v>45231</v>
      </c>
    </row>
    <row r="11" spans="1:9" x14ac:dyDescent="0.2">
      <c r="E11" s="1">
        <v>47951</v>
      </c>
      <c r="F11" s="11">
        <v>2031</v>
      </c>
      <c r="H11" t="s">
        <v>14</v>
      </c>
      <c r="I11" s="1">
        <f ca="1">DATE(YEAR($A$1),11,11)</f>
        <v>45241</v>
      </c>
    </row>
    <row r="12" spans="1:9" x14ac:dyDescent="0.2">
      <c r="E12" s="1">
        <v>48301</v>
      </c>
      <c r="F12" s="11">
        <v>2032</v>
      </c>
      <c r="H12" t="s">
        <v>15</v>
      </c>
      <c r="I12" s="1">
        <f ca="1">DATE(YEAR($A$1),12,25)</f>
        <v>45285</v>
      </c>
    </row>
    <row r="13" spans="1:9" x14ac:dyDescent="0.2">
      <c r="E13" s="1">
        <v>48686</v>
      </c>
      <c r="F13" s="11">
        <v>2033</v>
      </c>
    </row>
    <row r="14" spans="1:9" x14ac:dyDescent="0.2">
      <c r="E14" s="1">
        <v>49043</v>
      </c>
      <c r="F14" s="11">
        <v>2034</v>
      </c>
    </row>
    <row r="15" spans="1:9" x14ac:dyDescent="0.2">
      <c r="E15" s="1">
        <v>49393</v>
      </c>
      <c r="F15" s="11">
        <v>2035</v>
      </c>
    </row>
    <row r="16" spans="1:9" x14ac:dyDescent="0.2">
      <c r="E16" s="1">
        <v>49778</v>
      </c>
      <c r="F16" s="11">
        <v>2036</v>
      </c>
    </row>
    <row r="17" spans="5:6" x14ac:dyDescent="0.2">
      <c r="E17" s="1">
        <v>50135</v>
      </c>
      <c r="F17" s="11">
        <v>2037</v>
      </c>
    </row>
    <row r="18" spans="5:6" x14ac:dyDescent="0.2">
      <c r="E18" s="1">
        <v>50520</v>
      </c>
      <c r="F18" s="11">
        <v>2038</v>
      </c>
    </row>
    <row r="19" spans="5:6" x14ac:dyDescent="0.2">
      <c r="E19" s="1">
        <v>50870</v>
      </c>
      <c r="F19" s="11">
        <v>2039</v>
      </c>
    </row>
    <row r="20" spans="5:6" x14ac:dyDescent="0.2">
      <c r="E20" s="1">
        <v>51227</v>
      </c>
      <c r="F20" s="11">
        <v>2040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NIOLET Sébastien</dc:creator>
  <cp:lastModifiedBy>NIOLET Sébastien</cp:lastModifiedBy>
  <dcterms:created xsi:type="dcterms:W3CDTF">2023-04-22T05:14:29Z</dcterms:created>
  <dcterms:modified xsi:type="dcterms:W3CDTF">2023-04-22T05:51:42Z</dcterms:modified>
</cp:coreProperties>
</file>