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filterPrivacy="1" defaultThemeVersion="124226"/>
  <xr:revisionPtr revIDLastSave="0" documentId="8_{EAB19C68-3A7B-4AAD-8C4B-224B695D224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5" sheetId="5" r:id="rId1"/>
    <sheet name="db_mat" sheetId="4" r:id="rId2"/>
  </sheets>
  <definedNames>
    <definedName name="diver">#REF!</definedName>
    <definedName name="finition">#REF!</definedName>
    <definedName name="list_mat">db_mat!$K$3:$K$5</definedName>
    <definedName name="pose">#REF!</definedName>
    <definedName name="pose1">#REF!</definedName>
    <definedName name="travaux">#REF!,#REF!,#REF!,#REF!</definedName>
    <definedName name="travaux1">#REF!</definedName>
    <definedName name="typ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5" l="1"/>
  <c r="G4" i="5"/>
  <c r="J4" i="4"/>
  <c r="J5" i="4"/>
  <c r="J3" i="4"/>
  <c r="K5" i="4"/>
  <c r="K4" i="4"/>
  <c r="K3" i="4"/>
</calcChain>
</file>

<file path=xl/sharedStrings.xml><?xml version="1.0" encoding="utf-8"?>
<sst xmlns="http://schemas.openxmlformats.org/spreadsheetml/2006/main" count="24" uniqueCount="20">
  <si>
    <t>glasswool</t>
  </si>
  <si>
    <t>Rough</t>
  </si>
  <si>
    <t>gypsumboard</t>
  </si>
  <si>
    <t>concrete</t>
  </si>
  <si>
    <t>compo_1</t>
  </si>
  <si>
    <t>compo_2</t>
  </si>
  <si>
    <t>U</t>
  </si>
  <si>
    <t>gypsumboard_ep0.013</t>
  </si>
  <si>
    <t>glasswool_ep0.05</t>
  </si>
  <si>
    <t>concrete_ep0.1</t>
  </si>
  <si>
    <t>Name</t>
  </si>
  <si>
    <t>Thickness (m)</t>
  </si>
  <si>
    <t>Conductivity (W/m.K)</t>
  </si>
  <si>
    <t>Specific Heat (J/kg.K)</t>
  </si>
  <si>
    <t>Density (kg/m3)</t>
  </si>
  <si>
    <t>Thermal Absorptance</t>
  </si>
  <si>
    <t xml:space="preserve">Solar Absoprtance </t>
  </si>
  <si>
    <t>Visible Absorptance</t>
  </si>
  <si>
    <t>Roughness</t>
  </si>
  <si>
    <t>R (m².K/W)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</si>
</sst>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List_material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1" xfId="0" applyFont="1" applyBorder="1"/>
    <xf numFmtId="0" fontId="2" fillId="0" borderId="2" xfId="0" applyFont="1" applyBorder="1"/>
    <xf numFmtId="0" fontId="1" fillId="0" borderId="3" xfId="0" applyFont="1" applyBorder="1"/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1C4B9E-3B09-44D4-922F-40862F3E3F5A}">
  <dimension ref="B3:G5"/>
  <sheetViews>
    <sheetView tabSelected="1" workbookViewId="0">
      <selection activeCell="H11" sqref="H11"/>
    </sheetView>
  </sheetViews>
  <sheetFormatPr baseColWidth="10" defaultRowHeight="14.4"/>
  <sheetData>
    <row r="3" spans="2:7">
      <c r="C3">
        <v>1</v>
      </c>
      <c r="D3">
        <v>2</v>
      </c>
      <c r="E3">
        <v>3</v>
      </c>
      <c r="F3">
        <v>4</v>
      </c>
      <c r="G3" t="s">
        <v>6</v>
      </c>
    </row>
    <row r="4" spans="2:7">
      <c r="B4" t="s">
        <v>4</v>
      </c>
      <c r="C4" t="s">
        <v>7</v>
      </c>
      <c r="D4" t="s">
        <v>8</v>
      </c>
      <c r="E4" t="s">
        <v>9</v>
      </c>
      <c r="G4" t="e">
        <f>1/SUM(IF(C4="","",VLOOKUP(C4,db_mat!J3:K5,1,0)),IF(D4="","",VLOOKUP(D4,db_mat!J3:K5,1,0)))</f>
        <v>#N/A</v>
      </c>
    </row>
    <row r="5" spans="2:7">
      <c r="B5" t="s">
        <v>5</v>
      </c>
      <c r="C5" t="s">
        <v>9</v>
      </c>
      <c r="D5" t="s">
        <v>8</v>
      </c>
      <c r="G5" t="e">
        <f>1/SUM(IF(C5="","",VLOOKUP(C5,db_mat!J4:K6,1,0)),IF(D5="","",VLOOKUP(D5,db_mat!J4:K6,1,0)))</f>
        <v>#N/A</v>
      </c>
    </row>
  </sheetData>
  <dataValidations count="1">
    <dataValidation type="list" allowBlank="1" showInputMessage="1" showErrorMessage="1" sqref="C4:F5" xr:uid="{E6C4EFC9-B2C3-4B23-BABC-24861C01286F}">
      <formula1>list_mat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F29910-9FBA-4F4D-98A0-AAAC7BA59A8F}">
  <dimension ref="A2:K5"/>
  <sheetViews>
    <sheetView workbookViewId="0">
      <selection activeCell="G14" sqref="G14"/>
    </sheetView>
  </sheetViews>
  <sheetFormatPr baseColWidth="10" defaultRowHeight="14.4"/>
  <sheetData>
    <row r="2" spans="1:11">
      <c r="A2" s="3" t="s">
        <v>10</v>
      </c>
      <c r="B2" s="4" t="s">
        <v>11</v>
      </c>
      <c r="C2" s="4" t="s">
        <v>12</v>
      </c>
      <c r="D2" s="4" t="s">
        <v>13</v>
      </c>
      <c r="E2" s="4" t="s">
        <v>14</v>
      </c>
      <c r="F2" s="4" t="s">
        <v>15</v>
      </c>
      <c r="G2" s="4" t="s">
        <v>16</v>
      </c>
      <c r="H2" s="4" t="s">
        <v>17</v>
      </c>
      <c r="I2" s="4" t="s">
        <v>18</v>
      </c>
      <c r="J2" s="4" t="s">
        <v>19</v>
      </c>
    </row>
    <row r="3" spans="1:11">
      <c r="A3" s="1" t="s">
        <v>0</v>
      </c>
      <c r="B3">
        <v>0.05</v>
      </c>
      <c r="C3">
        <v>3.5999999999999997E-2</v>
      </c>
      <c r="D3">
        <v>840</v>
      </c>
      <c r="E3">
        <v>20</v>
      </c>
      <c r="F3">
        <v>0.9</v>
      </c>
      <c r="G3">
        <v>0.6</v>
      </c>
      <c r="H3">
        <v>0.6</v>
      </c>
      <c r="I3" t="s">
        <v>1</v>
      </c>
      <c r="J3">
        <f>B3/C3</f>
        <v>1.3888888888888891</v>
      </c>
      <c r="K3" s="2" t="str">
        <f t="shared" ref="K3:K4" si="0">CONCATENATE(A3,"_ep",B3)</f>
        <v>glasswool_ep0.05</v>
      </c>
    </row>
    <row r="4" spans="1:11">
      <c r="A4" s="1" t="s">
        <v>2</v>
      </c>
      <c r="B4">
        <v>1.2999999999999999E-2</v>
      </c>
      <c r="C4">
        <v>0.25</v>
      </c>
      <c r="D4">
        <v>1000</v>
      </c>
      <c r="E4">
        <v>900</v>
      </c>
      <c r="F4">
        <v>0.9</v>
      </c>
      <c r="G4">
        <v>0.5</v>
      </c>
      <c r="H4">
        <v>0.5</v>
      </c>
      <c r="I4" t="s">
        <v>1</v>
      </c>
      <c r="J4">
        <f t="shared" ref="J4:J5" si="1">B4/C4</f>
        <v>5.1999999999999998E-2</v>
      </c>
      <c r="K4" s="2" t="str">
        <f t="shared" si="0"/>
        <v>gypsumboard_ep0.013</v>
      </c>
    </row>
    <row r="5" spans="1:11">
      <c r="A5" s="1" t="s">
        <v>3</v>
      </c>
      <c r="B5">
        <v>0.1</v>
      </c>
      <c r="C5">
        <v>0.51</v>
      </c>
      <c r="D5">
        <v>1000</v>
      </c>
      <c r="E5">
        <v>1400</v>
      </c>
      <c r="F5">
        <v>0.9</v>
      </c>
      <c r="G5">
        <v>0.6</v>
      </c>
      <c r="H5">
        <v>0.6</v>
      </c>
      <c r="I5" t="s">
        <v>1</v>
      </c>
      <c r="J5">
        <f t="shared" si="1"/>
        <v>0.19607843137254902</v>
      </c>
      <c r="K5" s="2" t="str">
        <f>CONCATENATE(A5,"_ep",B5)</f>
        <v>concrete_ep0.1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Feuil5</vt:lpstr>
      <vt:lpstr>db_mat</vt:lpstr>
      <vt:lpstr>list_mat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2023-12-04T09:05:42Z</dcterms:modified>
</cp:coreProperties>
</file>