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9"/>
  <workbookPr/>
  <mc:AlternateContent xmlns:mc="http://schemas.openxmlformats.org/markup-compatibility/2006">
    <mc:Choice Requires="x15">
      <x15ac:absPath xmlns:x15ac="http://schemas.microsoft.com/office/spreadsheetml/2010/11/ac" url="C:\Users\joris.aubrespin-mars\Desktop\"/>
    </mc:Choice>
  </mc:AlternateContent>
  <xr:revisionPtr revIDLastSave="5956" documentId="11_3B77317037DD26054CE08F8E7CA94E5FC955A8E4" xr6:coauthVersionLast="47" xr6:coauthVersionMax="47" xr10:uidLastSave="{106EDC2A-F918-40C5-8B3B-32A64AFB3A26}"/>
  <bookViews>
    <workbookView xWindow="0" yWindow="0" windowWidth="25200" windowHeight="10650" firstSheet="1" activeTab="4" xr2:uid="{00000000-000D-0000-FFFF-FFFF00000000}"/>
  </bookViews>
  <sheets>
    <sheet name="Planning cab_old" sheetId="7" state="hidden" r:id="rId1"/>
    <sheet name="Planning" sheetId="4" r:id="rId2"/>
    <sheet name="Data" sheetId="5" state="hidden" r:id="rId3"/>
    <sheet name="Feuil2" sheetId="11" r:id="rId4"/>
    <sheet name="Feuil1" sheetId="12" r:id="rId5"/>
  </sheets>
  <definedNames>
    <definedName name="_xlnm._FilterDatabase" localSheetId="0" hidden="1">'Planning cab_old'!$A$1:$G$1</definedName>
    <definedName name="_xlnm._FilterDatabase" localSheetId="1" hidden="1">Planning!$A$1:$D$7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1" i="12" l="1" a="1"/>
  <c r="A11" i="12"/>
  <c r="F1" i="11"/>
  <c r="B2" i="4"/>
  <c r="B3" i="4"/>
  <c r="B4" i="4"/>
  <c r="B5" i="4"/>
  <c r="B6" i="4"/>
  <c r="B7" i="4"/>
  <c r="A2" i="11"/>
  <c r="A17" i="11" s="1" a="1"/>
  <c r="A17" i="11" s="1"/>
  <c r="A10" i="11" l="1" a="1"/>
  <c r="A10" i="11" s="1"/>
  <c r="A7" i="11" a="1"/>
  <c r="A7" i="1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<sst xmlns="http://schemas.openxmlformats.org/spreadsheetml/2006/main" count="373" uniqueCount="145">
  <si>
    <t>Date</t>
  </si>
  <si>
    <t>Compte</t>
  </si>
  <si>
    <t>Thème</t>
  </si>
  <si>
    <t>Sujet</t>
  </si>
  <si>
    <t>lundi 4 juillet 2022</t>
  </si>
  <si>
    <t>TT Dares_travail</t>
  </si>
  <si>
    <t>Quels ont été les effets de l’aide à l’embauche des jeunes sur l’emploi des jeunes ?</t>
  </si>
  <si>
    <t>Jeunes</t>
  </si>
  <si>
    <t>Quelles organisations du travail ont favorisé la prévention de la contamination pendant la crise sanitaire ?</t>
  </si>
  <si>
    <t>Conditions de travail</t>
  </si>
  <si>
    <t>TT Travail_Gouv</t>
  </si>
  <si>
    <t>Enquête Les usages du compte personnel de formation</t>
  </si>
  <si>
    <t>Formation des salariés</t>
  </si>
  <si>
    <t>mardi 5 juillet 2022</t>
  </si>
  <si>
    <t>Les métiers en 2030</t>
  </si>
  <si>
    <t>Prospective des métiers</t>
  </si>
  <si>
    <t>Les conséquences de la crise sanitaire sur les conditions de travail selon les métiers</t>
  </si>
  <si>
    <t>L’insertion professionnelle des apprentis de niveau CAP à BTS deux ans après leur sortie d’études en 2019</t>
  </si>
  <si>
    <t>Jeunes / apprentissage</t>
  </si>
  <si>
    <t>mercredi 6 juillet 2022</t>
  </si>
  <si>
    <t>Descendants d’immigrés maghrébins et population sans ascendance migratoire : les écarts de salaires se réduisent-ils pour les jeunes générations ?</t>
  </si>
  <si>
    <t>Salaires / immigrés</t>
  </si>
  <si>
    <t>Les embauches continuent de progresser au 1er trimestre 2022</t>
  </si>
  <si>
    <t>Mouvements de main-d'oeuvre</t>
  </si>
  <si>
    <t>jeudi 7 juillet 2022</t>
  </si>
  <si>
    <t>Les jeunes ni en études, ni en emploi, ni en formation (NEET) : quels profils et quels parcours ?</t>
  </si>
  <si>
    <t>Les efforts de recrutement des employeurs améliorent-ils les appariements sur le marché du travail?</t>
  </si>
  <si>
    <t>Recrutement</t>
  </si>
  <si>
    <t>Quelles sont les conditions de travail qui contribuent le plus aux difficultés de recrutement dans le secteur privé ?</t>
  </si>
  <si>
    <t>Conditions de travail / recrutement</t>
  </si>
  <si>
    <t>vendredi 8 juillet 2022</t>
  </si>
  <si>
    <t>L'emploi intérimaire</t>
  </si>
  <si>
    <t>Emploi intérimaire</t>
  </si>
  <si>
    <t>lundi 11 juillet 2022</t>
  </si>
  <si>
    <t>Quelle place occupe l’emploi saisonnier en France ?</t>
  </si>
  <si>
    <t>Emploi saisonnier</t>
  </si>
  <si>
    <t>Après la naissance d’un enfant, les conditions de travail diffèrent entre les pères et les mères</t>
  </si>
  <si>
    <t>Femmes-Hommes</t>
  </si>
  <si>
    <t>mardi 12 juillet 2022</t>
  </si>
  <si>
    <t>Portrait statistique des métiers</t>
  </si>
  <si>
    <t>Les relations sociales en entreprise durant la crise sanitaire</t>
  </si>
  <si>
    <t>Dialogue social</t>
  </si>
  <si>
    <t>mercredi 13 juillet 2022</t>
  </si>
  <si>
    <t>La négociation collective d'entreprise en 2020</t>
  </si>
  <si>
    <t>Négociation collective</t>
  </si>
  <si>
    <t>Les instances de représentation des salariés dans les entreprises en 2020</t>
  </si>
  <si>
    <t>Les portraits statistiques de branches professionnelles en 2020</t>
  </si>
  <si>
    <t>Branches professionnelles</t>
  </si>
  <si>
    <t>Les inégalités professionnelles entre femmes et hommes</t>
  </si>
  <si>
    <t>jeudi 14 juillet 2022</t>
  </si>
  <si>
    <t>férié</t>
  </si>
  <si>
    <t> </t>
  </si>
  <si>
    <t>vendredi 15 juillet 2022</t>
  </si>
  <si>
    <t>Les usages du compte personnel de formation</t>
  </si>
  <si>
    <t>CPF</t>
  </si>
  <si>
    <t>Les efforts de recrutement des employeurs améliorent-ils les appariements sur le marché du travail ?</t>
  </si>
  <si>
    <t>lundi 18 juillet 2022</t>
  </si>
  <si>
    <t>mardi 19 juillet 2022</t>
  </si>
  <si>
    <t>Quel recours des jeunes au service public de l'emploi ?</t>
  </si>
  <si>
    <t>La nomenclature des familles professionnelles</t>
  </si>
  <si>
    <t>mercredi 20 juillet 2022</t>
  </si>
  <si>
    <t>Abonnez-vous aux publications de la Dares</t>
  </si>
  <si>
    <t>Activité partielle en avril 2022</t>
  </si>
  <si>
    <t>Chômage partiel</t>
  </si>
  <si>
    <t>jeudi 21 juillet 2022</t>
  </si>
  <si>
    <t>Intérim</t>
  </si>
  <si>
    <t>vendredi 22 juillet 2022</t>
  </si>
  <si>
    <t>Comment les employeurs recrutent-ils un jeune candidat ?</t>
  </si>
  <si>
    <t>Jeunes / recrutement</t>
  </si>
  <si>
    <t>Embauches / Fins de contrats</t>
  </si>
  <si>
    <t>Le métier de viticulteur</t>
  </si>
  <si>
    <t>lundi 25 juillet 2022</t>
  </si>
  <si>
    <t>Quelles sont les sources de données de la Dares ?</t>
  </si>
  <si>
    <t>Podcast - Les métiers en 2030</t>
  </si>
  <si>
    <t>mardi 26 juillet 2022</t>
  </si>
  <si>
    <t>Femmes/hommes</t>
  </si>
  <si>
    <t>Enquête CPF</t>
  </si>
  <si>
    <t>Compte personnel de formation</t>
  </si>
  <si>
    <t>mercredi 27 juillet 2022</t>
  </si>
  <si>
    <t>Les demandeurs d'emploi inscrits à Pôle emploi au 2e trimestre 2022</t>
  </si>
  <si>
    <t>Demandeurs d'emploi</t>
  </si>
  <si>
    <t>jeudi 28 juillet 2022</t>
  </si>
  <si>
    <t>Qui sont les jeunes entrés dans le plan 1 jeune 1 solution ?</t>
  </si>
  <si>
    <t xml:space="preserve">Jeunes </t>
  </si>
  <si>
    <t>vendredi 29 juillet 2022</t>
  </si>
  <si>
    <t>Mise à jour de données sur les politiques de l'emploi (PoEm)</t>
  </si>
  <si>
    <t>Politiques de l'emploi</t>
  </si>
  <si>
    <t>Demandeurs d'emploi inscrits à Pôle emploi - données annuelles communales</t>
  </si>
  <si>
    <t>lundi 1 août 2022</t>
  </si>
  <si>
    <t>Données - Dispositifs d'accompagnement des restructurations au 1e trimestre 2022</t>
  </si>
  <si>
    <t>Restructurations</t>
  </si>
  <si>
    <t>https://dares.travail-emploi.gouv.fr/donnees/les-demandeurs-demploi-inscrits-pole-emploi-donnees-communales</t>
  </si>
  <si>
    <t>mardi 2 août 2022</t>
  </si>
  <si>
    <t>Tableau de bord des politiques de l'emploi</t>
  </si>
  <si>
    <t>Les ruptures conventionnelles en 2021</t>
  </si>
  <si>
    <t>Ruptures conventionnelles</t>
  </si>
  <si>
    <t>mercredi 3 août 2022</t>
  </si>
  <si>
    <t>Évaluation qualitative de l’expérimentation de l’ouverture de l’action PEE aux bénéficiaires du RSA</t>
  </si>
  <si>
    <t>Les métiers du nettoyage : quels types d'emploi et quelles conditions de travail ?</t>
  </si>
  <si>
    <t>Santé au travail / conditions de travail</t>
  </si>
  <si>
    <t>Demandeurs d'emploi au 2e trimestre 2022</t>
  </si>
  <si>
    <t>jeudi 4 août 2022</t>
  </si>
  <si>
    <t>vendredi 5 août 2022</t>
  </si>
  <si>
    <t>Tableau de bord des politiques de l'emploi  : l'insertion par l'activité économique</t>
  </si>
  <si>
    <t>Portraits statistiques des métiers</t>
  </si>
  <si>
    <t>Métiers</t>
  </si>
  <si>
    <t>TT Dares</t>
  </si>
  <si>
    <t>Données restructurations</t>
  </si>
  <si>
    <t>Restructurations / Licenciements et ruptures conventionnelles</t>
  </si>
  <si>
    <t>DR Ruptures conventionnelles en 2021</t>
  </si>
  <si>
    <t>Licenciement et ruptures conventionnelles</t>
  </si>
  <si>
    <t>TT Travail</t>
  </si>
  <si>
    <t>Portraits statistiques de branches professionnelles</t>
  </si>
  <si>
    <t>Données emploi intérimaire</t>
  </si>
  <si>
    <t>Appels à projets de recherche « Inégalités sociales de santé » et « Prévention, inégalités sociales de santé »</t>
  </si>
  <si>
    <t>Santé au travail</t>
  </si>
  <si>
    <t>Podcast extrait Ceren</t>
  </si>
  <si>
    <t>DE Évaluation qualitative de l’expérimentation de l’ouverture de l’action PEE aux bénéficiaires du RSA	Contrats aidés</t>
  </si>
  <si>
    <t>Contrats aidés</t>
  </si>
  <si>
    <t>Activité partielle APLD</t>
  </si>
  <si>
    <t>Les sources de la Dares - les données administratives</t>
  </si>
  <si>
    <t>Sources</t>
  </si>
  <si>
    <t>Podcast Bertrand</t>
  </si>
  <si>
    <t>Évolution des salaires de base et conditions d’emploi dans le secteur privé : résultats provisoires du 2ème trimestre 2022 (Acemo)</t>
  </si>
  <si>
    <t>Salaires</t>
  </si>
  <si>
    <t>Semaine</t>
  </si>
  <si>
    <t>Sujets</t>
  </si>
  <si>
    <t>ttt</t>
  </si>
  <si>
    <t>Quisque at gravida elit</t>
  </si>
  <si>
    <t>ttd</t>
  </si>
  <si>
    <t>Suspendisse at egestas neque,</t>
  </si>
  <si>
    <t>Morbi ornare lacinia eleifend</t>
  </si>
  <si>
    <t>uspendisse potenti.</t>
  </si>
  <si>
    <t>Vestibulum ante</t>
  </si>
  <si>
    <t>lkd</t>
  </si>
  <si>
    <t>Vivamus et diam at nisi mollis euismod</t>
  </si>
  <si>
    <t>TTT</t>
  </si>
  <si>
    <t>TTD</t>
  </si>
  <si>
    <t>FBT</t>
  </si>
  <si>
    <t>LKD</t>
  </si>
  <si>
    <t>LKT</t>
  </si>
  <si>
    <t>=VRAI('Planning édito'!B184=cnum("32"))</t>
  </si>
  <si>
    <t>=vrai('Planning édito'!B184=32)</t>
  </si>
  <si>
    <t>=FILTRE(Messages</t>
  </si>
  <si>
    <t>=FILTRE(Messages;(Messages[Semaine]=32)))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</si>
</sst>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u/>
      <sz val="11"/>
      <color rgb="FF0563C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left"/>
    </xf>
    <xf numFmtId="0" fontId="2" fillId="0" borderId="0" xfId="0" applyFont="1" applyAlignment="1">
      <alignment wrapText="1"/>
    </xf>
    <xf numFmtId="0" fontId="0" fillId="3" borderId="0" xfId="0" applyFill="1" applyAlignment="1">
      <alignment vertical="center"/>
    </xf>
    <xf numFmtId="164" fontId="0" fillId="3" borderId="0" xfId="0" applyNumberFormat="1" applyFill="1" applyAlignment="1">
      <alignment wrapText="1"/>
    </xf>
    <xf numFmtId="0" fontId="0" fillId="2" borderId="0" xfId="0" applyFill="1" applyAlignment="1">
      <alignment vertical="center"/>
    </xf>
    <xf numFmtId="0" fontId="0" fillId="4" borderId="0" xfId="0" applyFill="1" applyAlignment="1">
      <alignment vertical="center"/>
    </xf>
    <xf numFmtId="14" fontId="0" fillId="0" borderId="0" xfId="0" applyNumberFormat="1"/>
    <xf numFmtId="0" fontId="3" fillId="0" borderId="0" xfId="1" applyAlignment="1">
      <alignment wrapText="1"/>
    </xf>
    <xf numFmtId="164" fontId="1" fillId="0" borderId="0" xfId="0" applyNumberFormat="1" applyFont="1" applyAlignment="1">
      <alignment horizontal="left"/>
    </xf>
    <xf numFmtId="0" fontId="3" fillId="0" borderId="0" xfId="1" applyFill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5" fillId="5" borderId="0" xfId="0" applyFont="1" applyFill="1"/>
    <xf numFmtId="0" fontId="2" fillId="0" borderId="0" xfId="0" applyFont="1"/>
    <xf numFmtId="0" fontId="5" fillId="6" borderId="0" xfId="0" applyFont="1" applyFill="1"/>
    <xf numFmtId="0" fontId="3" fillId="0" borderId="0" xfId="1" applyFill="1" applyBorder="1" applyAlignment="1"/>
    <xf numFmtId="0" fontId="5" fillId="0" borderId="0" xfId="0" applyFont="1"/>
    <xf numFmtId="0" fontId="5" fillId="0" borderId="0" xfId="0" applyFont="1" applyAlignment="1">
      <alignment wrapText="1"/>
    </xf>
    <xf numFmtId="0" fontId="4" fillId="7" borderId="0" xfId="0" applyFont="1" applyFill="1"/>
    <xf numFmtId="0" fontId="6" fillId="7" borderId="0" xfId="0" applyFont="1" applyFill="1"/>
    <xf numFmtId="0" fontId="7" fillId="7" borderId="0" xfId="0" applyFont="1" applyFill="1" applyAlignment="1">
      <alignment wrapText="1"/>
    </xf>
    <xf numFmtId="0" fontId="5" fillId="7" borderId="0" xfId="0" applyFont="1" applyFill="1" applyAlignment="1">
      <alignment wrapText="1"/>
    </xf>
    <xf numFmtId="0" fontId="7" fillId="8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3" fillId="0" borderId="0" xfId="1" applyAlignment="1">
      <alignment vertic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0" borderId="0" xfId="0" applyNumberFormat="1"/>
  </cellXfs>
  <cellStyles count="2">
    <cellStyle name="Hyperlink" xfId="1" xr:uid="{00000000-000B-0000-0000-000008000000}"/>
    <cellStyle name="Normal" xfId="0" builtinId="0"/>
  </cellStyles>
  <dxfs count="3">
    <dxf>
      <alignment horizontal="center" vertical="center" textRotation="0" wrapText="1" indent="0" justifyLastLine="0" shrinkToFit="0" readingOrder="0"/>
    </dxf>
    <dxf>
      <numFmt numFmtId="1" formatCode="0"/>
      <alignment horizontal="center" vertical="bottom" textRotation="0" wrapText="0" relativeIndent="-1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1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07327F-7BA6-4F76-93C6-803F4704DF65}" name="Messages" displayName="Messages" ref="A1:D7" totalsRowShown="0">
  <autoFilter ref="A1:D7" xr:uid="{3A07327F-7BA6-4F76-93C6-803F4704DF65}"/>
  <tableColumns count="4">
    <tableColumn id="1" xr3:uid="{D97F45AA-A114-4033-B030-62886C530F42}" name="Date" dataDxfId="2"/>
    <tableColumn id="10" xr3:uid="{639CC29B-D18C-4518-8E7B-DD97C465E300}" name="Semaine" dataDxfId="1">
      <calculatedColumnFormula>_xlfn.ISOWEEKNUM(A2)</calculatedColumnFormula>
    </tableColumn>
    <tableColumn id="2" xr3:uid="{E20ABD0D-2D2F-4B81-B8DA-0DD4A6C7CC96}" name="Compte"/>
    <tableColumn id="4" xr3:uid="{27BE16A4-D355-4FD2-A51E-EBCF23D89C95}" name="Sujet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ares.travail-emploi.gouv.fr/enquete-source/les-usages-du-compte-personnel-de-formation" TargetMode="External"/><Relationship Id="rId21" Type="http://schemas.openxmlformats.org/officeDocument/2006/relationships/hyperlink" Target="https://dares.travail-emploi.gouv.fr/donnees/portraits-statistiques-des-metiers" TargetMode="External"/><Relationship Id="rId34" Type="http://schemas.openxmlformats.org/officeDocument/2006/relationships/hyperlink" Target="http://https/dares.travail-emploi.gouv.fr/donnees/lemploi-interimaire" TargetMode="External"/><Relationship Id="rId42" Type="http://schemas.openxmlformats.org/officeDocument/2006/relationships/hyperlink" Target="http://https/dares.travail-emploi.gouv.fr/publications/les-inegalites-professionnelles-entre-femmes-et-hommes" TargetMode="External"/><Relationship Id="rId47" Type="http://schemas.openxmlformats.org/officeDocument/2006/relationships/hyperlink" Target="http://https/dares.travail-emploi.gouv.fr/donnees/le-chomage-partiel" TargetMode="External"/><Relationship Id="rId50" Type="http://schemas.openxmlformats.org/officeDocument/2006/relationships/hyperlink" Target="http://https/dares.travail-emploi.gouv.fr/publication/qui-sont-les-jeunes-entres-dans-le-plan-1-jeune-1-solution" TargetMode="External"/><Relationship Id="rId55" Type="http://schemas.openxmlformats.org/officeDocument/2006/relationships/hyperlink" Target="http://https/dares.travail-emploi.gouv.fr/donnees/les-portraits-statistiques-de-branches-professionnelles" TargetMode="External"/><Relationship Id="rId63" Type="http://schemas.openxmlformats.org/officeDocument/2006/relationships/hyperlink" Target="https://dares.travail-emploi.gouv.fr/publication/evaluation-qualitative-de-lexperimentation-de-louverture-de-laction-pee" TargetMode="External"/><Relationship Id="rId68" Type="http://schemas.openxmlformats.org/officeDocument/2006/relationships/hyperlink" Target="http://https/dares.travail-emploi.gouv.fr/donnees/portraits-statistiques-des-metiers" TargetMode="External"/><Relationship Id="rId7" Type="http://schemas.openxmlformats.org/officeDocument/2006/relationships/hyperlink" Target="https://dares.travail-emploi.gouv.fr/publication/linsertion-professionnelle-des-apprentis-de-niveau-cap-bts-deux-ans-apres-leur-sortie" TargetMode="External"/><Relationship Id="rId2" Type="http://schemas.openxmlformats.org/officeDocument/2006/relationships/hyperlink" Target="https://dares.travail-emploi.gouv.fr/publication/quelles-organisations-du-travail-ont-favorise-la-prevention-de-la-contamination" TargetMode="External"/><Relationship Id="rId16" Type="http://schemas.openxmlformats.org/officeDocument/2006/relationships/hyperlink" Target="https://dares.travail-emploi.gouv.fr/enquete-source/les-usages-du-compte-personnel-de-formation" TargetMode="External"/><Relationship Id="rId29" Type="http://schemas.openxmlformats.org/officeDocument/2006/relationships/hyperlink" Target="http://https/dares.travail-emploi.gouv.fr/publication/les-relations-sociales-en-entreprise-durant-la-crise-sanitaire" TargetMode="External"/><Relationship Id="rId11" Type="http://schemas.openxmlformats.org/officeDocument/2006/relationships/hyperlink" Target="https://dares.travail-emploi.gouv.fr/enquete-source/les-usages-du-compte-personnel-de-formation" TargetMode="External"/><Relationship Id="rId24" Type="http://schemas.openxmlformats.org/officeDocument/2006/relationships/hyperlink" Target="https://dares.travail-emploi.gouv.fr/donnees/les-portraits-statistiques-de-branches-professionnelles" TargetMode="External"/><Relationship Id="rId32" Type="http://schemas.openxmlformats.org/officeDocument/2006/relationships/hyperlink" Target="http://https/dares.travail-emploi.gouv.fr/publication/les-instances-de-representation-des-salaries-dans-les-entreprises-en-2020" TargetMode="External"/><Relationship Id="rId37" Type="http://schemas.openxmlformats.org/officeDocument/2006/relationships/hyperlink" Target="http://https/dares.travail-emploi.gouv.fr/donnees/portraits-statistiques-des-metiers" TargetMode="External"/><Relationship Id="rId40" Type="http://schemas.openxmlformats.org/officeDocument/2006/relationships/hyperlink" Target="http://https/dares.travail-emploi.gouv.fr/dossier/les-metiers-en-2030" TargetMode="External"/><Relationship Id="rId45" Type="http://schemas.openxmlformats.org/officeDocument/2006/relationships/hyperlink" Target="http://https/dares.travail-emploi.gouv.fr/publication/qui-sont-les-jeunes-entres-dans-le-plan-1-jeune-1-solution" TargetMode="External"/><Relationship Id="rId53" Type="http://schemas.openxmlformats.org/officeDocument/2006/relationships/hyperlink" Target="http://https/dares.travail-emploi.gouv.fr/publications/les-metiers-du-nettoyage-quels-types-d-emploi-quelles-conditions-de-travail" TargetMode="External"/><Relationship Id="rId58" Type="http://schemas.openxmlformats.org/officeDocument/2006/relationships/hyperlink" Target="http://https/dares.travail-emploi.gouv.fr/donnees/portraits-statistiques-des-metiers" TargetMode="External"/><Relationship Id="rId66" Type="http://schemas.openxmlformats.org/officeDocument/2006/relationships/hyperlink" Target="https://dares.travail-emploi.gouv.fr/nos-sources-de-donnees" TargetMode="External"/><Relationship Id="rId5" Type="http://schemas.openxmlformats.org/officeDocument/2006/relationships/hyperlink" Target="https://dares.travail-emploi.gouv.fr/publication/les-consequences-de-la-crise-sanitaire-sur-les-conditions-de-travail-selon-les-metiers" TargetMode="External"/><Relationship Id="rId61" Type="http://schemas.openxmlformats.org/officeDocument/2006/relationships/hyperlink" Target="https://dares.travail-emploi.gouv.fr/donnees/les-portraits-statistiques-de-branches-professionnelles" TargetMode="External"/><Relationship Id="rId19" Type="http://schemas.openxmlformats.org/officeDocument/2006/relationships/hyperlink" Target="https://dares.travail-emploi.gouv.fr/donnees/portraits-statistiques-des-metiers" TargetMode="External"/><Relationship Id="rId14" Type="http://schemas.openxmlformats.org/officeDocument/2006/relationships/hyperlink" Target="https://dares.travail-emploi.gouv.fr/donnees/lemploi-interimaire" TargetMode="External"/><Relationship Id="rId22" Type="http://schemas.openxmlformats.org/officeDocument/2006/relationships/hyperlink" Target="https://dares.travail-emploi.gouv.fr/publication/la-negociation-collective-dentreprise-en-2020" TargetMode="External"/><Relationship Id="rId27" Type="http://schemas.openxmlformats.org/officeDocument/2006/relationships/hyperlink" Target="https://dares.travail-emploi.gouv.fr/publication/les-efforts-de-recrutement-des-employeurs-ameliorent-ils-les-appariements-sur-le-marche" TargetMode="External"/><Relationship Id="rId30" Type="http://schemas.openxmlformats.org/officeDocument/2006/relationships/hyperlink" Target="http://https/dares.travail-emploi.gouv.fr/actualite/la-nomenclature-des-familles-professionnelles-fap" TargetMode="External"/><Relationship Id="rId35" Type="http://schemas.openxmlformats.org/officeDocument/2006/relationships/hyperlink" Target="http://https/dares.travail-emploi.gouv.fr/publication/comment-les-employeurs-recrutent-ils-un-jeune-candidat" TargetMode="External"/><Relationship Id="rId43" Type="http://schemas.openxmlformats.org/officeDocument/2006/relationships/hyperlink" Target="http://https/dares.travail-emploi.gouv.fr/enquete-source/les-usages-du-compte-personnel-de-formation" TargetMode="External"/><Relationship Id="rId48" Type="http://schemas.openxmlformats.org/officeDocument/2006/relationships/hyperlink" Target="http://https/dares.travail-emploi.gouv.fr/donnees/poem-tableau-de-bord-des-politiques-de-lemploi" TargetMode="External"/><Relationship Id="rId56" Type="http://schemas.openxmlformats.org/officeDocument/2006/relationships/hyperlink" Target="http://https/dares.travail-emploi.gouv.fr/publication/quel-recours-des-jeunes-au-service-public-de-lemploi" TargetMode="External"/><Relationship Id="rId64" Type="http://schemas.openxmlformats.org/officeDocument/2006/relationships/hyperlink" Target="https://dares.travail-emploi.gouv.fr/donnees/le-chomage-partiel" TargetMode="External"/><Relationship Id="rId8" Type="http://schemas.openxmlformats.org/officeDocument/2006/relationships/hyperlink" Target="https://dares.travail-emploi.gouv.fr/publication/descendants-dimmigres-maghrebins-et-population-sans-ascendance-migratoire-les-ecarts-de-salaires" TargetMode="External"/><Relationship Id="rId51" Type="http://schemas.openxmlformats.org/officeDocument/2006/relationships/hyperlink" Target="https://dares.travail-emploi.gouv.fr/donnees/les-demandeurs-demploi-inscrits-pole-emploi-donnees-communales" TargetMode="External"/><Relationship Id="rId3" Type="http://schemas.openxmlformats.org/officeDocument/2006/relationships/hyperlink" Target="https://dares.travail-emploi.gouv.fr/enquete-source/les-usages-du-compte-personnel-de-formation" TargetMode="External"/><Relationship Id="rId12" Type="http://schemas.openxmlformats.org/officeDocument/2006/relationships/hyperlink" Target="https://dares.travail-emploi.gouv.fr/publications/les-jeunes-ni-en-emploi-ni-en-formation-neet" TargetMode="External"/><Relationship Id="rId17" Type="http://schemas.openxmlformats.org/officeDocument/2006/relationships/hyperlink" Target="https://dares.travail-emploi.gouv.fr/publications/quelle-place-occupe-l-emploi-saisonnier-en-france" TargetMode="External"/><Relationship Id="rId25" Type="http://schemas.openxmlformats.org/officeDocument/2006/relationships/hyperlink" Target="https://dares.travail-emploi.gouv.fr/publications/les-inegalites-professionnelles-entre-femmes-et-hommes" TargetMode="External"/><Relationship Id="rId33" Type="http://schemas.openxmlformats.org/officeDocument/2006/relationships/hyperlink" Target="http://https/dares.travail-emploi.gouv.fr/dossier/les-metiers-en-2030" TargetMode="External"/><Relationship Id="rId38" Type="http://schemas.openxmlformats.org/officeDocument/2006/relationships/hyperlink" Target="http://https/dares.travail-emploi.gouv.fr/donnees/le-chomage-partiel" TargetMode="External"/><Relationship Id="rId46" Type="http://schemas.openxmlformats.org/officeDocument/2006/relationships/hyperlink" Target="http://https/dares.travail-emploi.gouv.fr/donnees/les-portraits-statistiques-de-branches-professionnelles" TargetMode="External"/><Relationship Id="rId59" Type="http://schemas.openxmlformats.org/officeDocument/2006/relationships/hyperlink" Target="https://dares.travail-emploi.gouv.fr/donnees/les-dispositifs-publics-daccompagnement-des-restructurations" TargetMode="External"/><Relationship Id="rId67" Type="http://schemas.openxmlformats.org/officeDocument/2006/relationships/hyperlink" Target="https://dares.travail-emploi.gouv.fr/donnees/les-portraits-statistiques-de-branches-professionnelles" TargetMode="External"/><Relationship Id="rId20" Type="http://schemas.openxmlformats.org/officeDocument/2006/relationships/hyperlink" Target="https://dares.travail-emploi.gouv.fr/publication/les-relations-sociales-en-entreprise-durant-la-crise-sanitaire" TargetMode="External"/><Relationship Id="rId41" Type="http://schemas.openxmlformats.org/officeDocument/2006/relationships/hyperlink" Target="http://https/dares.travail-emploi.gouv.fr/publication/quel-recours-des-jeunes-au-service-public-de-lemploi" TargetMode="External"/><Relationship Id="rId54" Type="http://schemas.openxmlformats.org/officeDocument/2006/relationships/hyperlink" Target="http://https/dares.travail-emploi.gouv.fr/" TargetMode="External"/><Relationship Id="rId62" Type="http://schemas.openxmlformats.org/officeDocument/2006/relationships/hyperlink" Target="https://dares.travail-emploi.gouv.fr/donnees/lemploi-interimaire" TargetMode="External"/><Relationship Id="rId1" Type="http://schemas.openxmlformats.org/officeDocument/2006/relationships/hyperlink" Target="https://dares.travail-emploi.gouv.fr/publication/quels-ont-ete-les-effets-de-laide-lembauche-des-jeunes-sur-lemploi-des-jeunes" TargetMode="External"/><Relationship Id="rId6" Type="http://schemas.openxmlformats.org/officeDocument/2006/relationships/hyperlink" Target="https://dares.travail-emploi.gouv.fr/publication/linsertion-professionnelle-des-apprentis-de-niveau-cap-bts-deux-ans-apres-leur-sortie" TargetMode="External"/><Relationship Id="rId15" Type="http://schemas.openxmlformats.org/officeDocument/2006/relationships/hyperlink" Target="https://dares.travail-emploi.gouv.fr/publication/les-embauches-continuent-de-progresser-au-1er-trimestre-2022" TargetMode="External"/><Relationship Id="rId23" Type="http://schemas.openxmlformats.org/officeDocument/2006/relationships/hyperlink" Target="https://dares.travail-emploi.gouv.fr/publication/les-instances-de-representation-des-salaries-dans-les-entreprises-en-2020" TargetMode="External"/><Relationship Id="rId28" Type="http://schemas.openxmlformats.org/officeDocument/2006/relationships/hyperlink" Target="http://https/dares.travail-emploi.gouv.fr/publications/les-jeunes-ni-en-emploi-ni-en-formation-neet" TargetMode="External"/><Relationship Id="rId36" Type="http://schemas.openxmlformats.org/officeDocument/2006/relationships/hyperlink" Target="http://https/dares.travail-emploi.gouv.fr/donnees/les-mouvements-de-main-doeuvre" TargetMode="External"/><Relationship Id="rId49" Type="http://schemas.openxmlformats.org/officeDocument/2006/relationships/hyperlink" Target="http://https/dares.travail-emploi.gouv.fr/publication/qui-sont-les-jeunes-entres-dans-le-plan-1-jeune-1-solution" TargetMode="External"/><Relationship Id="rId57" Type="http://schemas.openxmlformats.org/officeDocument/2006/relationships/hyperlink" Target="http://https/dares.travail-emploi.gouv.fr/donnees/poem-tableau-de-bord-des-politiques-de-lemploi" TargetMode="External"/><Relationship Id="rId10" Type="http://schemas.openxmlformats.org/officeDocument/2006/relationships/hyperlink" Target="https://dares.travail-emploi.gouv.fr/publication/les-embauches-continuent-de-progresser-au-1er-trimestre-2022" TargetMode="External"/><Relationship Id="rId31" Type="http://schemas.openxmlformats.org/officeDocument/2006/relationships/hyperlink" Target="http://https/dares.travail-emploi.gouv.fr/publication/les-relations-sociales-en-entreprise-durant-la-crise-sanitaire" TargetMode="External"/><Relationship Id="rId44" Type="http://schemas.openxmlformats.org/officeDocument/2006/relationships/hyperlink" Target="http://https/dares.travail-emploi.gouv.fr/dossier/les-metiers-en-2030" TargetMode="External"/><Relationship Id="rId52" Type="http://schemas.openxmlformats.org/officeDocument/2006/relationships/hyperlink" Target="http://https/dares.travail-emploi.gouv.fr/donnees/les-demandeurs-demploi-inscrits-pole-emploi-donnees-communales" TargetMode="External"/><Relationship Id="rId60" Type="http://schemas.openxmlformats.org/officeDocument/2006/relationships/hyperlink" Target="https://dares.travail-emploi.gouv.fr/publication/les-ruptures-conventionnelles-en-2021" TargetMode="External"/><Relationship Id="rId65" Type="http://schemas.openxmlformats.org/officeDocument/2006/relationships/hyperlink" Target="http://https/dares.travail-emploi.gouv.fr/publication/qui-sont-les-jeunes-entres-dans-le-plan-1-jeune-1-solution" TargetMode="External"/><Relationship Id="rId4" Type="http://schemas.openxmlformats.org/officeDocument/2006/relationships/hyperlink" Target="https://dares.travail-emploi.gouv.fr/dossier/les-metiers-en-2030" TargetMode="External"/><Relationship Id="rId9" Type="http://schemas.openxmlformats.org/officeDocument/2006/relationships/hyperlink" Target="https://dares.travail-emploi.gouv.fr/dossier/les-metiers-en-2030" TargetMode="External"/><Relationship Id="rId13" Type="http://schemas.openxmlformats.org/officeDocument/2006/relationships/hyperlink" Target="https://dares.travail-emploi.gouv.fr/publication/quelles-sont-les-conditions-de-travail-qui-contribuent-le-plus-aux-difficultes-de-recrutement" TargetMode="External"/><Relationship Id="rId18" Type="http://schemas.openxmlformats.org/officeDocument/2006/relationships/hyperlink" Target="https://dares.travail-emploi.gouv.fr/publication/apres-la-naissance-dun-enfant-les-conditions-de-travail-different-entre-les-peres-et" TargetMode="External"/><Relationship Id="rId39" Type="http://schemas.openxmlformats.org/officeDocument/2006/relationships/hyperlink" Target="http://https/dares.travail-emploi.gouv.fr/nos-sources-de-donne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B0A86-558A-4C0C-9D13-A4D73DFA0BB4}">
  <dimension ref="A1:G92"/>
  <sheetViews>
    <sheetView topLeftCell="A75" workbookViewId="0">
      <selection activeCell="C96" sqref="C96"/>
    </sheetView>
  </sheetViews>
  <sheetFormatPr defaultRowHeight="15"/>
  <cols>
    <col min="1" max="1" width="22.5703125" bestFit="1" customWidth="1"/>
    <col min="2" max="2" width="15.42578125" bestFit="1" customWidth="1"/>
    <col min="3" max="3" width="57.85546875" bestFit="1" customWidth="1"/>
    <col min="4" max="4" width="34.7109375" bestFit="1" customWidth="1"/>
  </cols>
  <sheetData>
    <row r="1" spans="1:7">
      <c r="A1" s="17" t="s">
        <v>0</v>
      </c>
      <c r="B1" s="17" t="s">
        <v>1</v>
      </c>
      <c r="C1" s="18" t="s">
        <v>2</v>
      </c>
      <c r="D1" s="17" t="s">
        <v>3</v>
      </c>
      <c r="E1" s="17"/>
      <c r="F1" s="17"/>
      <c r="G1" s="17"/>
    </row>
    <row r="2" spans="1:7" ht="30.75">
      <c r="A2" s="17" t="s">
        <v>4</v>
      </c>
      <c r="B2" s="19" t="s">
        <v>5</v>
      </c>
      <c r="C2" s="16" t="s">
        <v>6</v>
      </c>
      <c r="D2" s="20" t="s">
        <v>7</v>
      </c>
      <c r="E2" s="18"/>
      <c r="F2" s="18"/>
      <c r="G2" s="18"/>
    </row>
    <row r="3" spans="1:7" ht="30.75">
      <c r="A3" s="17" t="s">
        <v>4</v>
      </c>
      <c r="B3" s="19" t="s">
        <v>5</v>
      </c>
      <c r="C3" s="16" t="s">
        <v>8</v>
      </c>
      <c r="D3" s="20" t="s">
        <v>9</v>
      </c>
      <c r="E3" s="18"/>
      <c r="F3" s="18"/>
      <c r="G3" s="18"/>
    </row>
    <row r="4" spans="1:7">
      <c r="A4" s="17" t="s">
        <v>4</v>
      </c>
      <c r="B4" s="21" t="s">
        <v>10</v>
      </c>
      <c r="C4" s="22" t="s">
        <v>11</v>
      </c>
      <c r="D4" s="20" t="s">
        <v>12</v>
      </c>
      <c r="E4" s="18"/>
      <c r="F4" s="18"/>
      <c r="G4" s="18"/>
    </row>
    <row r="5" spans="1:7">
      <c r="A5" s="17" t="s">
        <v>13</v>
      </c>
      <c r="B5" s="19" t="s">
        <v>5</v>
      </c>
      <c r="C5" s="22" t="s">
        <v>14</v>
      </c>
      <c r="D5" s="20" t="s">
        <v>15</v>
      </c>
      <c r="E5" s="23"/>
      <c r="F5" s="23"/>
      <c r="G5" s="23"/>
    </row>
    <row r="6" spans="1:7" ht="30.75">
      <c r="A6" s="17" t="s">
        <v>13</v>
      </c>
      <c r="B6" s="19" t="s">
        <v>5</v>
      </c>
      <c r="C6" s="16" t="s">
        <v>16</v>
      </c>
      <c r="D6" s="20" t="s">
        <v>9</v>
      </c>
      <c r="E6" s="23"/>
      <c r="F6" s="23"/>
      <c r="G6" s="23"/>
    </row>
    <row r="7" spans="1:7" ht="30.75">
      <c r="A7" s="17" t="s">
        <v>13</v>
      </c>
      <c r="B7" s="21" t="s">
        <v>10</v>
      </c>
      <c r="C7" s="16" t="s">
        <v>17</v>
      </c>
      <c r="D7" s="20" t="s">
        <v>18</v>
      </c>
      <c r="E7" s="23"/>
      <c r="F7" s="23"/>
      <c r="G7" s="23"/>
    </row>
    <row r="8" spans="1:7" ht="30.75">
      <c r="A8" s="17" t="s">
        <v>19</v>
      </c>
      <c r="B8" s="19" t="s">
        <v>5</v>
      </c>
      <c r="C8" s="16" t="s">
        <v>17</v>
      </c>
      <c r="D8" s="20" t="s">
        <v>7</v>
      </c>
      <c r="E8" s="23"/>
      <c r="F8" s="23"/>
      <c r="G8" s="23"/>
    </row>
    <row r="9" spans="1:7" ht="45.75">
      <c r="A9" s="17" t="s">
        <v>19</v>
      </c>
      <c r="B9" s="19" t="s">
        <v>5</v>
      </c>
      <c r="C9" s="16" t="s">
        <v>20</v>
      </c>
      <c r="D9" s="20" t="s">
        <v>21</v>
      </c>
      <c r="E9" s="23"/>
      <c r="F9" s="23"/>
      <c r="G9" s="23"/>
    </row>
    <row r="10" spans="1:7">
      <c r="A10" s="17" t="s">
        <v>19</v>
      </c>
      <c r="B10" s="19" t="s">
        <v>5</v>
      </c>
      <c r="C10" s="22" t="s">
        <v>14</v>
      </c>
      <c r="D10" s="20" t="s">
        <v>15</v>
      </c>
      <c r="E10" s="23"/>
      <c r="F10" s="23"/>
      <c r="G10" s="23"/>
    </row>
    <row r="11" spans="1:7">
      <c r="A11" s="17" t="s">
        <v>19</v>
      </c>
      <c r="B11" s="21" t="s">
        <v>10</v>
      </c>
      <c r="C11" s="22" t="s">
        <v>22</v>
      </c>
      <c r="D11" s="20" t="s">
        <v>23</v>
      </c>
      <c r="E11" s="23"/>
      <c r="F11" s="23"/>
      <c r="G11" s="23"/>
    </row>
    <row r="12" spans="1:7">
      <c r="A12" s="17" t="s">
        <v>24</v>
      </c>
      <c r="B12" s="19" t="s">
        <v>5</v>
      </c>
      <c r="C12" s="22" t="s">
        <v>11</v>
      </c>
      <c r="D12" s="20" t="s">
        <v>12</v>
      </c>
      <c r="E12" s="23"/>
      <c r="F12" s="23"/>
      <c r="G12" s="23"/>
    </row>
    <row r="13" spans="1:7" ht="30.75">
      <c r="A13" s="17" t="s">
        <v>24</v>
      </c>
      <c r="B13" s="19" t="s">
        <v>5</v>
      </c>
      <c r="C13" s="16" t="s">
        <v>25</v>
      </c>
      <c r="D13" s="20" t="s">
        <v>7</v>
      </c>
      <c r="E13" s="23"/>
      <c r="F13" s="23"/>
      <c r="G13" s="23"/>
    </row>
    <row r="14" spans="1:7" ht="30.75">
      <c r="A14" s="17" t="s">
        <v>24</v>
      </c>
      <c r="B14" s="19" t="s">
        <v>5</v>
      </c>
      <c r="C14" s="24" t="s">
        <v>26</v>
      </c>
      <c r="D14" s="20" t="s">
        <v>27</v>
      </c>
      <c r="E14" s="23"/>
      <c r="F14" s="23"/>
      <c r="G14" s="23"/>
    </row>
    <row r="15" spans="1:7" ht="30.75">
      <c r="A15" s="17" t="s">
        <v>24</v>
      </c>
      <c r="B15" s="21" t="s">
        <v>10</v>
      </c>
      <c r="C15" s="16" t="s">
        <v>28</v>
      </c>
      <c r="D15" s="8" t="s">
        <v>29</v>
      </c>
      <c r="E15" s="23"/>
      <c r="F15" s="23"/>
      <c r="G15" s="23"/>
    </row>
    <row r="16" spans="1:7">
      <c r="A16" s="17" t="s">
        <v>30</v>
      </c>
      <c r="B16" s="19" t="s">
        <v>5</v>
      </c>
      <c r="C16" s="22" t="s">
        <v>31</v>
      </c>
      <c r="D16" s="20" t="s">
        <v>32</v>
      </c>
      <c r="E16" s="23"/>
      <c r="F16" s="23"/>
      <c r="G16" s="23"/>
    </row>
    <row r="17" spans="1:7">
      <c r="A17" s="17" t="s">
        <v>30</v>
      </c>
      <c r="B17" s="19" t="s">
        <v>5</v>
      </c>
      <c r="C17" s="22" t="s">
        <v>22</v>
      </c>
      <c r="D17" s="20" t="s">
        <v>23</v>
      </c>
      <c r="E17" s="23"/>
      <c r="F17" s="23"/>
      <c r="G17" s="23"/>
    </row>
    <row r="18" spans="1:7">
      <c r="A18" s="17" t="s">
        <v>30</v>
      </c>
      <c r="B18" s="21" t="s">
        <v>10</v>
      </c>
      <c r="C18" s="22" t="s">
        <v>11</v>
      </c>
      <c r="D18" s="20" t="s">
        <v>12</v>
      </c>
      <c r="E18" s="23"/>
      <c r="F18" s="23"/>
      <c r="G18" s="23"/>
    </row>
    <row r="19" spans="1:7">
      <c r="A19" s="17" t="s">
        <v>33</v>
      </c>
      <c r="B19" s="19" t="s">
        <v>5</v>
      </c>
      <c r="C19" s="16" t="s">
        <v>34</v>
      </c>
      <c r="D19" s="24" t="s">
        <v>35</v>
      </c>
      <c r="E19" s="23"/>
      <c r="F19" s="23"/>
      <c r="G19" s="23"/>
    </row>
    <row r="20" spans="1:7" ht="30.75">
      <c r="A20" s="17" t="s">
        <v>33</v>
      </c>
      <c r="B20" s="19" t="s">
        <v>5</v>
      </c>
      <c r="C20" s="16" t="s">
        <v>36</v>
      </c>
      <c r="D20" s="24" t="s">
        <v>37</v>
      </c>
      <c r="E20" s="23"/>
      <c r="F20" s="23"/>
      <c r="G20" s="23"/>
    </row>
    <row r="21" spans="1:7">
      <c r="A21" s="17" t="s">
        <v>38</v>
      </c>
      <c r="B21" s="19" t="s">
        <v>5</v>
      </c>
      <c r="C21" s="16" t="s">
        <v>39</v>
      </c>
      <c r="D21" s="24" t="s">
        <v>39</v>
      </c>
      <c r="E21" s="23"/>
      <c r="F21" s="23"/>
      <c r="G21" s="23"/>
    </row>
    <row r="22" spans="1:7">
      <c r="A22" s="17" t="s">
        <v>38</v>
      </c>
      <c r="B22" s="19" t="s">
        <v>5</v>
      </c>
      <c r="C22" s="16" t="s">
        <v>40</v>
      </c>
      <c r="D22" s="23" t="s">
        <v>41</v>
      </c>
      <c r="E22" s="23"/>
      <c r="F22" s="23"/>
      <c r="G22" s="23"/>
    </row>
    <row r="23" spans="1:7">
      <c r="A23" s="17" t="s">
        <v>38</v>
      </c>
      <c r="B23" s="21" t="s">
        <v>10</v>
      </c>
      <c r="C23" s="16" t="s">
        <v>39</v>
      </c>
      <c r="D23" s="24" t="s">
        <v>39</v>
      </c>
      <c r="E23" s="23"/>
      <c r="F23" s="23"/>
      <c r="G23" s="23"/>
    </row>
    <row r="24" spans="1:7">
      <c r="A24" s="17" t="s">
        <v>42</v>
      </c>
      <c r="B24" s="19" t="s">
        <v>5</v>
      </c>
      <c r="C24" s="16" t="s">
        <v>43</v>
      </c>
      <c r="D24" s="24" t="s">
        <v>44</v>
      </c>
      <c r="E24" s="23"/>
      <c r="F24" s="23"/>
      <c r="G24" s="23"/>
    </row>
    <row r="25" spans="1:7" ht="30.75">
      <c r="A25" s="17" t="s">
        <v>42</v>
      </c>
      <c r="B25" s="19" t="s">
        <v>5</v>
      </c>
      <c r="C25" s="16" t="s">
        <v>45</v>
      </c>
      <c r="D25" s="23" t="s">
        <v>41</v>
      </c>
      <c r="E25" s="23"/>
      <c r="F25" s="23"/>
      <c r="G25" s="23"/>
    </row>
    <row r="26" spans="1:7">
      <c r="A26" s="17" t="s">
        <v>42</v>
      </c>
      <c r="B26" s="19" t="s">
        <v>5</v>
      </c>
      <c r="C26" s="16" t="s">
        <v>46</v>
      </c>
      <c r="D26" s="24" t="s">
        <v>47</v>
      </c>
      <c r="E26" s="23"/>
      <c r="F26" s="23"/>
      <c r="G26" s="23"/>
    </row>
    <row r="27" spans="1:7">
      <c r="A27" s="17" t="s">
        <v>42</v>
      </c>
      <c r="B27" s="21" t="s">
        <v>10</v>
      </c>
      <c r="C27" s="16" t="s">
        <v>48</v>
      </c>
      <c r="D27" s="24"/>
      <c r="E27" s="23"/>
      <c r="F27" s="23"/>
      <c r="G27" s="23"/>
    </row>
    <row r="28" spans="1:7">
      <c r="A28" s="25" t="s">
        <v>49</v>
      </c>
      <c r="B28" s="26" t="s">
        <v>50</v>
      </c>
      <c r="C28" s="27" t="s">
        <v>51</v>
      </c>
      <c r="D28" s="28" t="s">
        <v>51</v>
      </c>
      <c r="E28" s="23"/>
      <c r="F28" s="23"/>
      <c r="G28" s="23"/>
    </row>
    <row r="29" spans="1:7">
      <c r="A29" s="17" t="s">
        <v>52</v>
      </c>
      <c r="B29" s="19" t="s">
        <v>5</v>
      </c>
      <c r="C29" s="16" t="s">
        <v>53</v>
      </c>
      <c r="D29" s="23" t="s">
        <v>54</v>
      </c>
      <c r="E29" s="23"/>
      <c r="F29" s="23"/>
      <c r="G29" s="23"/>
    </row>
    <row r="30" spans="1:7" ht="30.75">
      <c r="A30" s="17" t="s">
        <v>52</v>
      </c>
      <c r="B30" s="19" t="s">
        <v>5</v>
      </c>
      <c r="C30" s="16" t="s">
        <v>55</v>
      </c>
      <c r="D30" s="23" t="s">
        <v>27</v>
      </c>
      <c r="E30" s="23"/>
      <c r="F30" s="23"/>
      <c r="G30" s="23"/>
    </row>
    <row r="31" spans="1:7" ht="30.75">
      <c r="A31" s="17" t="s">
        <v>56</v>
      </c>
      <c r="B31" s="19" t="s">
        <v>5</v>
      </c>
      <c r="C31" s="16" t="s">
        <v>25</v>
      </c>
      <c r="D31" s="23" t="s">
        <v>7</v>
      </c>
      <c r="E31" s="23"/>
      <c r="F31" s="23"/>
      <c r="G31" s="23"/>
    </row>
    <row r="32" spans="1:7">
      <c r="A32" s="17" t="s">
        <v>56</v>
      </c>
      <c r="B32" s="19" t="s">
        <v>5</v>
      </c>
      <c r="C32" s="29" t="s">
        <v>43</v>
      </c>
      <c r="D32" s="24" t="s">
        <v>44</v>
      </c>
      <c r="E32" s="23"/>
      <c r="F32" s="23"/>
      <c r="G32" s="23"/>
    </row>
    <row r="33" spans="1:7">
      <c r="A33" s="17" t="s">
        <v>56</v>
      </c>
      <c r="B33" s="21" t="s">
        <v>10</v>
      </c>
      <c r="C33" s="30" t="s">
        <v>46</v>
      </c>
      <c r="D33" s="23" t="s">
        <v>47</v>
      </c>
      <c r="E33" s="23"/>
      <c r="F33" s="23"/>
      <c r="G33" s="23"/>
    </row>
    <row r="34" spans="1:7">
      <c r="A34" s="17" t="s">
        <v>57</v>
      </c>
      <c r="B34" s="19" t="s">
        <v>5</v>
      </c>
      <c r="C34" s="16" t="s">
        <v>40</v>
      </c>
      <c r="D34" s="24" t="s">
        <v>41</v>
      </c>
      <c r="E34" s="23"/>
      <c r="F34" s="23"/>
      <c r="G34" s="23"/>
    </row>
    <row r="35" spans="1:7">
      <c r="A35" s="17" t="s">
        <v>57</v>
      </c>
      <c r="B35" s="19" t="s">
        <v>5</v>
      </c>
      <c r="C35" s="24" t="s">
        <v>58</v>
      </c>
      <c r="D35" s="23" t="s">
        <v>7</v>
      </c>
      <c r="E35" s="23"/>
      <c r="F35" s="23"/>
      <c r="G35" s="23"/>
    </row>
    <row r="36" spans="1:7">
      <c r="A36" s="17" t="s">
        <v>57</v>
      </c>
      <c r="B36" s="21" t="s">
        <v>10</v>
      </c>
      <c r="C36" s="16" t="s">
        <v>59</v>
      </c>
      <c r="D36" s="23" t="s">
        <v>39</v>
      </c>
      <c r="E36" s="23"/>
      <c r="F36" s="23"/>
      <c r="G36" s="23"/>
    </row>
    <row r="37" spans="1:7">
      <c r="A37" s="17" t="s">
        <v>60</v>
      </c>
      <c r="B37" s="19" t="s">
        <v>5</v>
      </c>
      <c r="C37" s="24" t="s">
        <v>61</v>
      </c>
      <c r="D37" s="23"/>
      <c r="E37" s="23"/>
      <c r="F37" s="23"/>
      <c r="G37" s="23"/>
    </row>
    <row r="38" spans="1:7">
      <c r="A38" s="17" t="s">
        <v>60</v>
      </c>
      <c r="B38" s="19" t="s">
        <v>5</v>
      </c>
      <c r="C38" s="24" t="s">
        <v>62</v>
      </c>
      <c r="D38" s="23" t="s">
        <v>63</v>
      </c>
      <c r="E38" s="23"/>
      <c r="F38" s="23"/>
      <c r="G38" s="23"/>
    </row>
    <row r="39" spans="1:7">
      <c r="A39" s="17" t="s">
        <v>60</v>
      </c>
      <c r="B39" s="21" t="s">
        <v>10</v>
      </c>
      <c r="C39" s="22" t="s">
        <v>40</v>
      </c>
      <c r="D39" s="23" t="s">
        <v>41</v>
      </c>
      <c r="E39" s="23"/>
      <c r="F39" s="23"/>
      <c r="G39" s="23"/>
    </row>
    <row r="40" spans="1:7" ht="30.75">
      <c r="A40" s="17" t="s">
        <v>64</v>
      </c>
      <c r="B40" s="19" t="s">
        <v>5</v>
      </c>
      <c r="C40" s="16" t="s">
        <v>45</v>
      </c>
      <c r="D40" s="23" t="s">
        <v>41</v>
      </c>
      <c r="E40" s="23"/>
      <c r="F40" s="23"/>
      <c r="G40" s="23"/>
    </row>
    <row r="41" spans="1:7">
      <c r="A41" s="17" t="s">
        <v>64</v>
      </c>
      <c r="B41" s="19" t="s">
        <v>5</v>
      </c>
      <c r="C41" s="16" t="s">
        <v>14</v>
      </c>
      <c r="D41" s="23" t="s">
        <v>15</v>
      </c>
      <c r="E41" s="23"/>
      <c r="F41" s="23"/>
      <c r="G41" s="23"/>
    </row>
    <row r="42" spans="1:7">
      <c r="A42" s="17" t="s">
        <v>64</v>
      </c>
      <c r="B42" s="21" t="s">
        <v>10</v>
      </c>
      <c r="C42" s="16" t="s">
        <v>31</v>
      </c>
      <c r="D42" s="23" t="s">
        <v>65</v>
      </c>
      <c r="E42" s="23"/>
      <c r="F42" s="23"/>
      <c r="G42" s="23"/>
    </row>
    <row r="43" spans="1:7">
      <c r="A43" s="17" t="s">
        <v>66</v>
      </c>
      <c r="B43" s="19" t="s">
        <v>5</v>
      </c>
      <c r="C43" s="16" t="s">
        <v>67</v>
      </c>
      <c r="D43" s="23" t="s">
        <v>68</v>
      </c>
      <c r="E43" s="23"/>
      <c r="F43" s="23"/>
      <c r="G43" s="23"/>
    </row>
    <row r="44" spans="1:7">
      <c r="A44" s="17" t="s">
        <v>66</v>
      </c>
      <c r="B44" s="19" t="s">
        <v>5</v>
      </c>
      <c r="C44" s="16" t="s">
        <v>23</v>
      </c>
      <c r="D44" s="23" t="s">
        <v>69</v>
      </c>
      <c r="E44" s="23"/>
      <c r="F44" s="23"/>
      <c r="G44" s="23"/>
    </row>
    <row r="45" spans="1:7">
      <c r="A45" s="17" t="s">
        <v>66</v>
      </c>
      <c r="B45" s="21" t="s">
        <v>10</v>
      </c>
      <c r="C45" s="16" t="s">
        <v>70</v>
      </c>
      <c r="D45" s="23" t="s">
        <v>39</v>
      </c>
      <c r="E45" s="23"/>
      <c r="F45" s="23"/>
      <c r="G45" s="23"/>
    </row>
    <row r="46" spans="1:7">
      <c r="A46" s="17" t="s">
        <v>71</v>
      </c>
      <c r="B46" s="19" t="s">
        <v>5</v>
      </c>
      <c r="C46" s="16" t="s">
        <v>62</v>
      </c>
      <c r="D46" s="23" t="s">
        <v>63</v>
      </c>
      <c r="E46" s="23"/>
      <c r="F46" s="23"/>
      <c r="G46" s="23"/>
    </row>
    <row r="47" spans="1:7">
      <c r="A47" s="17" t="s">
        <v>71</v>
      </c>
      <c r="B47" s="19" t="s">
        <v>5</v>
      </c>
      <c r="C47" s="16" t="s">
        <v>72</v>
      </c>
      <c r="D47" s="23"/>
      <c r="E47" s="23"/>
      <c r="F47" s="23"/>
      <c r="G47" s="23"/>
    </row>
    <row r="48" spans="1:7">
      <c r="A48" s="17" t="s">
        <v>71</v>
      </c>
      <c r="B48" s="21" t="s">
        <v>10</v>
      </c>
      <c r="C48" s="16" t="s">
        <v>73</v>
      </c>
      <c r="D48" s="23" t="s">
        <v>15</v>
      </c>
      <c r="E48" s="23"/>
      <c r="F48" s="23"/>
      <c r="G48" s="23"/>
    </row>
    <row r="49" spans="1:7">
      <c r="A49" s="17" t="s">
        <v>74</v>
      </c>
      <c r="B49" s="19" t="s">
        <v>5</v>
      </c>
      <c r="C49" s="16" t="s">
        <v>58</v>
      </c>
      <c r="D49" s="23" t="s">
        <v>7</v>
      </c>
      <c r="E49" s="23"/>
      <c r="F49" s="23"/>
      <c r="G49" s="23"/>
    </row>
    <row r="50" spans="1:7">
      <c r="A50" s="17" t="s">
        <v>74</v>
      </c>
      <c r="B50" s="19" t="s">
        <v>5</v>
      </c>
      <c r="C50" s="16" t="s">
        <v>48</v>
      </c>
      <c r="D50" s="23" t="s">
        <v>75</v>
      </c>
      <c r="E50" s="23"/>
      <c r="F50" s="23"/>
      <c r="G50" s="23"/>
    </row>
    <row r="51" spans="1:7">
      <c r="A51" s="17" t="s">
        <v>74</v>
      </c>
      <c r="B51" s="21" t="s">
        <v>10</v>
      </c>
      <c r="C51" s="16" t="s">
        <v>76</v>
      </c>
      <c r="D51" s="23" t="s">
        <v>77</v>
      </c>
      <c r="E51" s="23"/>
      <c r="F51" s="23"/>
      <c r="G51" s="23"/>
    </row>
    <row r="52" spans="1:7" ht="30.75">
      <c r="A52" s="17" t="s">
        <v>78</v>
      </c>
      <c r="B52" s="19" t="s">
        <v>5</v>
      </c>
      <c r="C52" s="24" t="s">
        <v>79</v>
      </c>
      <c r="D52" s="23" t="s">
        <v>80</v>
      </c>
      <c r="E52" s="23"/>
      <c r="F52" s="23"/>
      <c r="G52" s="23"/>
    </row>
    <row r="53" spans="1:7">
      <c r="A53" s="17" t="s">
        <v>78</v>
      </c>
      <c r="B53" s="19" t="s">
        <v>5</v>
      </c>
      <c r="C53" s="16" t="s">
        <v>73</v>
      </c>
      <c r="D53" s="23" t="s">
        <v>15</v>
      </c>
      <c r="E53" s="23"/>
      <c r="F53" s="23"/>
      <c r="G53" s="23"/>
    </row>
    <row r="54" spans="1:7" ht="30.75">
      <c r="A54" s="17" t="s">
        <v>78</v>
      </c>
      <c r="B54" s="21" t="s">
        <v>10</v>
      </c>
      <c r="C54" s="24" t="s">
        <v>79</v>
      </c>
      <c r="D54" s="23" t="s">
        <v>80</v>
      </c>
      <c r="E54" s="23"/>
      <c r="F54" s="23"/>
      <c r="G54" s="23"/>
    </row>
    <row r="55" spans="1:7">
      <c r="A55" s="17" t="s">
        <v>81</v>
      </c>
      <c r="B55" s="19" t="s">
        <v>5</v>
      </c>
      <c r="C55" s="16" t="s">
        <v>82</v>
      </c>
      <c r="D55" s="23" t="s">
        <v>83</v>
      </c>
      <c r="E55" s="23"/>
      <c r="F55" s="23"/>
      <c r="G55" s="23"/>
    </row>
    <row r="56" spans="1:7">
      <c r="A56" s="17" t="s">
        <v>81</v>
      </c>
      <c r="B56" s="19" t="s">
        <v>5</v>
      </c>
      <c r="C56" s="16" t="s">
        <v>46</v>
      </c>
      <c r="D56" s="23" t="s">
        <v>47</v>
      </c>
      <c r="E56" s="23"/>
      <c r="F56" s="23"/>
      <c r="G56" s="23"/>
    </row>
    <row r="57" spans="1:7">
      <c r="A57" s="17" t="s">
        <v>81</v>
      </c>
      <c r="B57" s="21" t="s">
        <v>10</v>
      </c>
      <c r="C57" s="16" t="s">
        <v>62</v>
      </c>
      <c r="D57" s="23" t="s">
        <v>63</v>
      </c>
      <c r="E57" s="23"/>
      <c r="F57" s="23"/>
      <c r="G57" s="23"/>
    </row>
    <row r="58" spans="1:7">
      <c r="A58" s="17" t="s">
        <v>84</v>
      </c>
      <c r="B58" s="19" t="s">
        <v>5</v>
      </c>
      <c r="C58" s="16" t="s">
        <v>85</v>
      </c>
      <c r="D58" s="23" t="s">
        <v>86</v>
      </c>
      <c r="E58" s="23"/>
      <c r="F58" s="23"/>
      <c r="G58" s="23"/>
    </row>
    <row r="59" spans="1:7" ht="30.75">
      <c r="A59" s="17" t="s">
        <v>84</v>
      </c>
      <c r="B59" s="19" t="s">
        <v>5</v>
      </c>
      <c r="C59" s="24" t="s">
        <v>87</v>
      </c>
      <c r="D59" s="23" t="s">
        <v>80</v>
      </c>
      <c r="E59" s="23"/>
      <c r="F59" s="23"/>
      <c r="G59" s="23"/>
    </row>
    <row r="60" spans="1:7">
      <c r="A60" s="17" t="s">
        <v>84</v>
      </c>
      <c r="B60" s="21" t="s">
        <v>10</v>
      </c>
      <c r="C60" s="16" t="s">
        <v>82</v>
      </c>
      <c r="D60" s="23" t="s">
        <v>83</v>
      </c>
      <c r="E60" s="23"/>
      <c r="F60" s="23"/>
      <c r="G60" s="23"/>
    </row>
    <row r="61" spans="1:7" ht="30.75">
      <c r="A61" s="17" t="s">
        <v>88</v>
      </c>
      <c r="B61" s="19" t="s">
        <v>5</v>
      </c>
      <c r="C61" s="24" t="s">
        <v>89</v>
      </c>
      <c r="D61" s="23" t="s">
        <v>90</v>
      </c>
      <c r="E61" s="23"/>
      <c r="F61" s="23"/>
      <c r="G61" s="23"/>
    </row>
    <row r="62" spans="1:7">
      <c r="A62" s="17" t="s">
        <v>88</v>
      </c>
      <c r="B62" s="19" t="s">
        <v>5</v>
      </c>
      <c r="C62" s="16" t="s">
        <v>82</v>
      </c>
      <c r="D62" s="23" t="s">
        <v>7</v>
      </c>
      <c r="E62" s="23"/>
      <c r="F62" s="23"/>
      <c r="G62" s="23"/>
    </row>
    <row r="63" spans="1:7" ht="30.75">
      <c r="A63" s="17" t="s">
        <v>88</v>
      </c>
      <c r="B63" s="19" t="s">
        <v>5</v>
      </c>
      <c r="C63" s="24" t="s">
        <v>55</v>
      </c>
      <c r="D63" s="23" t="s">
        <v>27</v>
      </c>
      <c r="E63" s="23"/>
      <c r="F63" s="23"/>
      <c r="G63" s="23"/>
    </row>
    <row r="64" spans="1:7" ht="30.75">
      <c r="A64" s="17" t="s">
        <v>88</v>
      </c>
      <c r="B64" s="21" t="s">
        <v>10</v>
      </c>
      <c r="C64" s="16" t="s">
        <v>91</v>
      </c>
      <c r="D64" s="23" t="s">
        <v>80</v>
      </c>
      <c r="E64" s="23"/>
      <c r="F64" s="23"/>
      <c r="G64" s="23"/>
    </row>
    <row r="65" spans="1:7">
      <c r="A65" s="17" t="s">
        <v>92</v>
      </c>
      <c r="B65" s="19" t="s">
        <v>5</v>
      </c>
      <c r="C65" s="16" t="s">
        <v>93</v>
      </c>
      <c r="D65" s="23" t="s">
        <v>86</v>
      </c>
      <c r="E65" s="23"/>
      <c r="F65" s="23"/>
      <c r="G65" s="23"/>
    </row>
    <row r="66" spans="1:7">
      <c r="A66" s="17" t="s">
        <v>92</v>
      </c>
      <c r="B66" s="19" t="s">
        <v>5</v>
      </c>
      <c r="C66" s="24" t="s">
        <v>94</v>
      </c>
      <c r="D66" s="23" t="s">
        <v>95</v>
      </c>
      <c r="E66" s="23"/>
      <c r="F66" s="23"/>
      <c r="G66" s="23"/>
    </row>
    <row r="67" spans="1:7" ht="30.75">
      <c r="A67" s="17" t="s">
        <v>92</v>
      </c>
      <c r="B67" s="21" t="s">
        <v>10</v>
      </c>
      <c r="C67" s="24" t="s">
        <v>89</v>
      </c>
      <c r="D67" s="23" t="s">
        <v>90</v>
      </c>
      <c r="E67" s="23"/>
      <c r="F67" s="23"/>
      <c r="G67" s="23"/>
    </row>
    <row r="68" spans="1:7" ht="30.75">
      <c r="A68" s="17" t="s">
        <v>96</v>
      </c>
      <c r="B68" s="19" t="s">
        <v>5</v>
      </c>
      <c r="C68" s="24" t="s">
        <v>97</v>
      </c>
      <c r="D68" s="23"/>
      <c r="E68" s="23"/>
      <c r="F68" s="23"/>
      <c r="G68" s="23"/>
    </row>
    <row r="69" spans="1:7" ht="30.75">
      <c r="A69" s="17" t="s">
        <v>96</v>
      </c>
      <c r="B69" s="19" t="s">
        <v>5</v>
      </c>
      <c r="C69" s="16" t="s">
        <v>98</v>
      </c>
      <c r="D69" s="23" t="s">
        <v>99</v>
      </c>
      <c r="E69" s="23"/>
      <c r="F69" s="23"/>
      <c r="G69" s="23"/>
    </row>
    <row r="70" spans="1:7">
      <c r="A70" s="17" t="s">
        <v>96</v>
      </c>
      <c r="B70" s="19" t="s">
        <v>5</v>
      </c>
      <c r="C70" s="16" t="s">
        <v>100</v>
      </c>
      <c r="D70" s="23" t="s">
        <v>80</v>
      </c>
      <c r="E70" s="23"/>
      <c r="F70" s="23"/>
      <c r="G70" s="23"/>
    </row>
    <row r="71" spans="1:7">
      <c r="A71" s="17" t="s">
        <v>96</v>
      </c>
      <c r="B71" s="21" t="s">
        <v>10</v>
      </c>
      <c r="C71" s="24" t="s">
        <v>94</v>
      </c>
      <c r="D71" s="23" t="s">
        <v>95</v>
      </c>
      <c r="E71" s="23"/>
      <c r="F71" s="23"/>
      <c r="G71" s="23"/>
    </row>
    <row r="72" spans="1:7">
      <c r="A72" s="17" t="s">
        <v>101</v>
      </c>
      <c r="B72" s="19" t="s">
        <v>5</v>
      </c>
      <c r="C72" s="16" t="s">
        <v>46</v>
      </c>
      <c r="D72" s="23" t="s">
        <v>47</v>
      </c>
      <c r="E72" s="23"/>
      <c r="F72" s="23"/>
      <c r="G72" s="23"/>
    </row>
    <row r="73" spans="1:7">
      <c r="A73" s="17" t="s">
        <v>101</v>
      </c>
      <c r="B73" s="19" t="s">
        <v>5</v>
      </c>
      <c r="C73" s="16" t="s">
        <v>58</v>
      </c>
      <c r="D73" s="23" t="s">
        <v>7</v>
      </c>
      <c r="E73" s="23"/>
      <c r="F73" s="23"/>
      <c r="G73" s="23"/>
    </row>
    <row r="74" spans="1:7" ht="30.75">
      <c r="A74" s="17" t="s">
        <v>101</v>
      </c>
      <c r="B74" s="21" t="s">
        <v>10</v>
      </c>
      <c r="C74" s="24" t="s">
        <v>97</v>
      </c>
      <c r="D74" s="23"/>
      <c r="E74" s="23"/>
      <c r="F74" s="23"/>
      <c r="G74" s="23"/>
    </row>
    <row r="75" spans="1:7">
      <c r="A75" s="17" t="s">
        <v>102</v>
      </c>
      <c r="B75" s="19" t="s">
        <v>5</v>
      </c>
      <c r="C75" s="24" t="s">
        <v>31</v>
      </c>
      <c r="D75" s="23" t="s">
        <v>65</v>
      </c>
      <c r="E75" s="23"/>
      <c r="F75" s="23"/>
      <c r="G75" s="23"/>
    </row>
    <row r="76" spans="1:7" ht="30.75">
      <c r="A76" s="17" t="s">
        <v>102</v>
      </c>
      <c r="B76" s="19" t="s">
        <v>5</v>
      </c>
      <c r="C76" s="16" t="s">
        <v>103</v>
      </c>
      <c r="D76" s="23" t="s">
        <v>86</v>
      </c>
      <c r="E76" s="23"/>
      <c r="F76" s="23"/>
      <c r="G76" s="23"/>
    </row>
    <row r="77" spans="1:7">
      <c r="A77" s="17" t="s">
        <v>102</v>
      </c>
      <c r="B77" s="21" t="s">
        <v>10</v>
      </c>
      <c r="C77" s="16" t="s">
        <v>104</v>
      </c>
      <c r="D77" s="23" t="s">
        <v>105</v>
      </c>
      <c r="E77" s="23"/>
      <c r="F77" s="23"/>
      <c r="G77" s="23"/>
    </row>
    <row r="78" spans="1:7" ht="30.75">
      <c r="A78" s="15">
        <v>44781</v>
      </c>
      <c r="B78" s="12" t="s">
        <v>106</v>
      </c>
      <c r="C78" s="32" t="s">
        <v>107</v>
      </c>
      <c r="D78" s="31" t="s">
        <v>108</v>
      </c>
    </row>
    <row r="79" spans="1:7" ht="30.75">
      <c r="A79" s="15">
        <v>44781</v>
      </c>
      <c r="B79" s="12" t="s">
        <v>106</v>
      </c>
      <c r="C79" s="32" t="s">
        <v>109</v>
      </c>
      <c r="D79" s="31" t="s">
        <v>110</v>
      </c>
    </row>
    <row r="80" spans="1:7">
      <c r="A80" s="15">
        <v>44781</v>
      </c>
      <c r="B80" s="10" t="s">
        <v>111</v>
      </c>
      <c r="C80" s="33" t="s">
        <v>112</v>
      </c>
      <c r="D80" s="31" t="s">
        <v>47</v>
      </c>
    </row>
    <row r="81" spans="1:4">
      <c r="A81" s="15">
        <v>44782</v>
      </c>
      <c r="B81" s="12" t="s">
        <v>106</v>
      </c>
      <c r="C81" s="33" t="s">
        <v>113</v>
      </c>
      <c r="D81" s="31" t="s">
        <v>32</v>
      </c>
    </row>
    <row r="82" spans="1:4" ht="30.75">
      <c r="A82" s="15">
        <v>44782</v>
      </c>
      <c r="B82" s="12" t="s">
        <v>106</v>
      </c>
      <c r="C82" s="31" t="s">
        <v>114</v>
      </c>
      <c r="D82" s="31" t="s">
        <v>115</v>
      </c>
    </row>
    <row r="83" spans="1:4">
      <c r="A83" s="15">
        <v>44782</v>
      </c>
      <c r="B83" s="10" t="s">
        <v>111</v>
      </c>
      <c r="C83" s="31" t="s">
        <v>116</v>
      </c>
      <c r="D83" s="31" t="s">
        <v>9</v>
      </c>
    </row>
    <row r="84" spans="1:4" ht="30.75">
      <c r="A84" s="15">
        <v>44783</v>
      </c>
      <c r="B84" s="12" t="s">
        <v>106</v>
      </c>
      <c r="C84" s="32" t="s">
        <v>117</v>
      </c>
      <c r="D84" s="31" t="s">
        <v>118</v>
      </c>
    </row>
    <row r="85" spans="1:4">
      <c r="A85" s="15">
        <v>44783</v>
      </c>
      <c r="B85" s="12" t="s">
        <v>106</v>
      </c>
      <c r="C85" s="32" t="s">
        <v>119</v>
      </c>
      <c r="D85" s="31" t="s">
        <v>63</v>
      </c>
    </row>
    <row r="86" spans="1:4">
      <c r="A86" s="15">
        <v>44783</v>
      </c>
      <c r="B86" s="10" t="s">
        <v>111</v>
      </c>
      <c r="C86" s="14" t="s">
        <v>82</v>
      </c>
      <c r="D86" s="31" t="s">
        <v>7</v>
      </c>
    </row>
    <row r="87" spans="1:4">
      <c r="A87" s="15">
        <v>44784</v>
      </c>
      <c r="B87" s="12" t="s">
        <v>106</v>
      </c>
      <c r="C87" s="32" t="s">
        <v>120</v>
      </c>
      <c r="D87" s="31" t="s">
        <v>121</v>
      </c>
    </row>
    <row r="88" spans="1:4">
      <c r="A88" s="15">
        <v>44784</v>
      </c>
      <c r="B88" s="12" t="s">
        <v>106</v>
      </c>
      <c r="C88" s="31" t="s">
        <v>122</v>
      </c>
      <c r="D88" s="31" t="s">
        <v>27</v>
      </c>
    </row>
    <row r="89" spans="1:4">
      <c r="A89" s="15">
        <v>44784</v>
      </c>
      <c r="B89" s="10" t="s">
        <v>111</v>
      </c>
      <c r="C89" s="33" t="s">
        <v>112</v>
      </c>
      <c r="D89" s="31" t="s">
        <v>47</v>
      </c>
    </row>
    <row r="90" spans="1:4" ht="45.75">
      <c r="A90" s="15">
        <v>44785</v>
      </c>
      <c r="B90" s="12" t="s">
        <v>106</v>
      </c>
      <c r="C90" s="31" t="s">
        <v>123</v>
      </c>
      <c r="D90" s="31" t="s">
        <v>124</v>
      </c>
    </row>
    <row r="91" spans="1:4">
      <c r="A91" s="15">
        <v>44785</v>
      </c>
      <c r="B91" s="12" t="s">
        <v>106</v>
      </c>
      <c r="C91" s="32" t="s">
        <v>104</v>
      </c>
      <c r="D91" s="31" t="s">
        <v>104</v>
      </c>
    </row>
    <row r="92" spans="1:4" ht="30.75">
      <c r="A92" s="15">
        <v>44785</v>
      </c>
      <c r="B92" s="10" t="s">
        <v>111</v>
      </c>
      <c r="C92" s="31" t="s">
        <v>114</v>
      </c>
      <c r="D92" s="31" t="s">
        <v>115</v>
      </c>
    </row>
  </sheetData>
  <autoFilter ref="A1:G1" xr:uid="{CB2B0A86-558A-4C0C-9D13-A4D73DFA0BB4}"/>
  <hyperlinks>
    <hyperlink ref="C2" r:id="rId1" xr:uid="{9F8C182F-E3C7-4A0D-86D6-3CE687406355}"/>
    <hyperlink ref="C3" r:id="rId2" xr:uid="{68850DE6-6910-440D-9D3D-495AB677831B}"/>
    <hyperlink ref="C4" r:id="rId3" xr:uid="{852F8BD9-EB34-4712-9299-38F72C161237}"/>
    <hyperlink ref="C5" r:id="rId4" xr:uid="{740F175B-ACC4-46A0-BB28-A1346438CCC5}"/>
    <hyperlink ref="C6" r:id="rId5" xr:uid="{45F8C3BA-90C5-4903-99FB-5A904A02B870}"/>
    <hyperlink ref="C7" r:id="rId6" xr:uid="{1F23CB31-358F-4868-8F71-C9BB985022D3}"/>
    <hyperlink ref="C8" r:id="rId7" xr:uid="{6ECE4E8E-5C12-4574-B6E0-765EB21A1B04}"/>
    <hyperlink ref="C9" r:id="rId8" xr:uid="{5EC0CBD0-377E-4DA6-B29A-57C9BA49CDC6}"/>
    <hyperlink ref="C10" r:id="rId9" xr:uid="{F7235BE6-64BA-4989-AE70-D89D7AE78E24}"/>
    <hyperlink ref="C11" r:id="rId10" xr:uid="{47A1097D-9214-433B-857E-026AE1543884}"/>
    <hyperlink ref="C12" r:id="rId11" xr:uid="{5AB3F6B0-4F4A-45CB-8FAB-9E2A2E0D5D5C}"/>
    <hyperlink ref="C13" r:id="rId12" xr:uid="{8CDE053A-282D-478C-9AC7-07C9DC6696FB}"/>
    <hyperlink ref="C15" r:id="rId13" xr:uid="{E7C4F6BC-7115-4D13-A1AE-C529242511FC}"/>
    <hyperlink ref="C16" r:id="rId14" xr:uid="{1E572E89-0783-4602-99CD-F2D1593193EC}"/>
    <hyperlink ref="C17" r:id="rId15" xr:uid="{54737422-A1B7-4261-84CC-EB9D42E860A5}"/>
    <hyperlink ref="C18" r:id="rId16" xr:uid="{0B6CBA9F-807B-4428-A5A8-F81CEAEF5B1B}"/>
    <hyperlink ref="C19" r:id="rId17" xr:uid="{56F8643A-C3F9-4579-9E5C-FEF67CF3BDCC}"/>
    <hyperlink ref="C20" r:id="rId18" xr:uid="{851CADF9-E7FC-4AB6-939C-5A673BC4E1E0}"/>
    <hyperlink ref="C21" r:id="rId19" xr:uid="{92E45AF7-209C-4A26-AF1A-70D840FB43E9}"/>
    <hyperlink ref="C22" r:id="rId20" xr:uid="{F3772274-9051-4E13-B56C-A00D8329B8CE}"/>
    <hyperlink ref="C23" r:id="rId21" xr:uid="{9FED478B-D12B-4803-B85F-E716A2479AAA}"/>
    <hyperlink ref="C24" r:id="rId22" xr:uid="{C18BFB0C-9360-4B3E-AC93-095C46BA0243}"/>
    <hyperlink ref="C25" r:id="rId23" xr:uid="{D13F8343-6272-426D-A05E-1606EC6B937C}"/>
    <hyperlink ref="C26" r:id="rId24" xr:uid="{6FD41D4C-3031-4E18-8391-3F7615F84B3B}"/>
    <hyperlink ref="C27" r:id="rId25" xr:uid="{273113CB-5252-48E6-ADD6-DDA79B6E39C6}"/>
    <hyperlink ref="C29" r:id="rId26" xr:uid="{4239A3E6-9447-4E83-AF37-29894B52AEC1}"/>
    <hyperlink ref="C30" r:id="rId27" xr:uid="{2690BB51-3EC5-46A8-84A0-4FB19E47F5C3}"/>
    <hyperlink ref="C31" r:id="rId28" xr:uid="{E82BBEFF-1E06-4A4A-99C6-9FEDF4882E15}"/>
    <hyperlink ref="C34" r:id="rId29" xr:uid="{99BB60C3-5C39-4236-B860-1AF659758097}"/>
    <hyperlink ref="C36" r:id="rId30" xr:uid="{06487DF8-A045-471C-B42D-2F35BC659A32}"/>
    <hyperlink ref="C39" r:id="rId31" xr:uid="{82D9155C-4670-4132-9AE4-7547727726E0}"/>
    <hyperlink ref="C40" r:id="rId32" xr:uid="{E737C7CB-289A-474B-8A62-1784EF4FB52D}"/>
    <hyperlink ref="C41" r:id="rId33" xr:uid="{099BD3E0-6DFF-4103-896E-86B647D66CC8}"/>
    <hyperlink ref="C42" r:id="rId34" xr:uid="{A0D66443-80BD-475B-88DB-C04DE0960BFB}"/>
    <hyperlink ref="C43" r:id="rId35" xr:uid="{D00B9ACA-2CE5-42CA-B894-C356FB889B29}"/>
    <hyperlink ref="C44" r:id="rId36" xr:uid="{FC45B5B6-4F08-449B-80F4-3F6BB02A98B8}"/>
    <hyperlink ref="C45" r:id="rId37" xr:uid="{26066A2C-A0FA-44B3-8F0B-D1BDC046F50D}"/>
    <hyperlink ref="C46" r:id="rId38" xr:uid="{DA15F4BB-D406-407E-8A26-DF29168A9E8F}"/>
    <hyperlink ref="C47" r:id="rId39" xr:uid="{0F2C622A-DE82-4F0C-9DA4-58D5E4D38EB8}"/>
    <hyperlink ref="C48" r:id="rId40" xr:uid="{44497CC4-BE89-45E3-B78B-5B51506F48BE}"/>
    <hyperlink ref="C49" r:id="rId41" xr:uid="{E8DCCBE5-9659-4D91-B6AE-2B6C89EB102D}"/>
    <hyperlink ref="C50" r:id="rId42" xr:uid="{473B2F8E-92C2-4E67-A22F-ECC36DF3FDA0}"/>
    <hyperlink ref="C51" r:id="rId43" xr:uid="{35FA49FC-6B77-4845-BB8B-F4721872A8C5}"/>
    <hyperlink ref="C53" r:id="rId44" xr:uid="{888A5C47-B909-456B-A7D0-8511F477E924}"/>
    <hyperlink ref="C55" r:id="rId45" xr:uid="{2C187F57-8BCF-4322-930A-8B9170612A21}"/>
    <hyperlink ref="C56" r:id="rId46" xr:uid="{3F8B84DC-3FFE-4E8C-B07A-7395004F61E7}"/>
    <hyperlink ref="C57" r:id="rId47" xr:uid="{4D733F7F-0B0B-4B88-85A2-4E972415601C}"/>
    <hyperlink ref="C58" r:id="rId48" xr:uid="{1715081C-D6FF-4784-AD33-774797281C2E}"/>
    <hyperlink ref="C60" r:id="rId49" xr:uid="{BFBBF017-C719-4651-BCB8-76B2612AEE3B}"/>
    <hyperlink ref="C62" r:id="rId50" xr:uid="{DF841C9A-B811-4DF0-BD96-9E6E6DF569DB}"/>
    <hyperlink ref="C64" r:id="rId51" xr:uid="{9FD47AA7-4DED-4B71-9D1C-4137AA633552}"/>
    <hyperlink ref="C65" r:id="rId52" xr:uid="{1272FEAB-A230-4185-BA62-11FEDF455838}"/>
    <hyperlink ref="C69" r:id="rId53" xr:uid="{A4B69110-352A-4537-ACB1-DBF3024F8AB0}"/>
    <hyperlink ref="C70" r:id="rId54" xr:uid="{B98A0469-A696-466A-A3F9-C4DDA8FFE14A}"/>
    <hyperlink ref="C72" r:id="rId55" xr:uid="{56FC6137-2AAC-45D4-920C-A3035A8B40EC}"/>
    <hyperlink ref="C73" r:id="rId56" xr:uid="{8BD7A380-E699-4B4D-A422-61C887954C51}"/>
    <hyperlink ref="C76" r:id="rId57" xr:uid="{1678E6FF-D712-4AB0-A876-53FBF3A2EC7E}"/>
    <hyperlink ref="C77" r:id="rId58" xr:uid="{B9AAECF2-A89C-4BD6-83E3-96E3F0AD2CB5}"/>
    <hyperlink ref="C78" r:id="rId59" xr:uid="{E1947944-576B-4898-9987-9B98B4DADEE1}"/>
    <hyperlink ref="C79" r:id="rId60" xr:uid="{B0376A53-ADC6-4A4A-B3FA-8DC8F7D027ED}"/>
    <hyperlink ref="C80" r:id="rId61" display="Portraits de branches professionnelles" xr:uid="{C6D45E52-E9B2-4ED4-810F-043505CC1055}"/>
    <hyperlink ref="C81" r:id="rId62" display="Données intérim" xr:uid="{CF63C40A-B12E-4CC3-9ED2-B26278408C96}"/>
    <hyperlink ref="C84" r:id="rId63" xr:uid="{735F138E-5AB4-46F3-A0C0-C6E86A5750E2}"/>
    <hyperlink ref="C85" r:id="rId64" xr:uid="{31BB6AA0-1026-455D-A426-2F06B44AF6FC}"/>
    <hyperlink ref="C86" r:id="rId65" xr:uid="{E26611E1-AFFB-4D00-8196-C2513055C065}"/>
    <hyperlink ref="C87" r:id="rId66" xr:uid="{612CE613-1F5E-4FDF-AD12-D4481CB23F12}"/>
    <hyperlink ref="C89" r:id="rId67" display="Portraits de branches professionnelles" xr:uid="{79C36339-CF6E-4500-A4C1-784D665CD959}"/>
    <hyperlink ref="C91" r:id="rId68" xr:uid="{0123F86A-9AE3-49BC-A050-185B42402E38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A0BC4A-ED50-493A-B46B-A58129200955}">
          <x14:formula1>
            <xm:f>Data!$A$1:$A$5</xm:f>
          </x14:formula1>
          <xm:sqref>B78:B92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D9868-E0B1-4DE3-8676-5A2C4077C657}">
  <dimension ref="A1:D7"/>
  <sheetViews>
    <sheetView workbookViewId="0">
      <pane ySplit="1" topLeftCell="A2" activePane="bottomLeft" state="frozen"/>
      <selection pane="bottomLeft" activeCell="C1" sqref="C1"/>
    </sheetView>
  </sheetViews>
  <sheetFormatPr defaultRowHeight="15"/>
  <cols>
    <col min="1" max="1" width="23.85546875" style="7" customWidth="1"/>
    <col min="2" max="2" width="10.28515625" style="36" customWidth="1"/>
    <col min="3" max="3" width="12.140625" style="4" customWidth="1"/>
    <col min="4" max="4" width="17.7109375" style="4" customWidth="1"/>
  </cols>
  <sheetData>
    <row r="1" spans="1:4" s="2" customFormat="1">
      <c r="A1" s="5" t="s">
        <v>0</v>
      </c>
      <c r="B1" s="34" t="s">
        <v>125</v>
      </c>
      <c r="C1" s="3" t="s">
        <v>1</v>
      </c>
      <c r="D1" s="3" t="s">
        <v>126</v>
      </c>
    </row>
    <row r="2" spans="1:4" s="4" customFormat="1">
      <c r="A2" s="6">
        <v>44721</v>
      </c>
      <c r="B2" s="35">
        <f t="shared" ref="B2" si="0">_xlfn.ISOWEEKNUM(A2)</f>
        <v>23</v>
      </c>
      <c r="C2" s="9" t="s">
        <v>127</v>
      </c>
      <c r="D2" s="4" t="s">
        <v>128</v>
      </c>
    </row>
    <row r="3" spans="1:4" ht="30.75">
      <c r="A3" s="7">
        <v>44776</v>
      </c>
      <c r="B3" s="36">
        <f t="shared" ref="B3:B7" si="1">_xlfn.ISOWEEKNUM(A3)</f>
        <v>31</v>
      </c>
      <c r="C3" s="12" t="s">
        <v>129</v>
      </c>
      <c r="D3" s="1" t="s">
        <v>130</v>
      </c>
    </row>
    <row r="4" spans="1:4" ht="30.75">
      <c r="A4" s="7">
        <v>44774</v>
      </c>
      <c r="B4" s="36">
        <f t="shared" si="1"/>
        <v>31</v>
      </c>
      <c r="C4" s="12" t="s">
        <v>129</v>
      </c>
      <c r="D4" s="1" t="s">
        <v>131</v>
      </c>
    </row>
    <row r="5" spans="1:4">
      <c r="A5" s="7">
        <v>44777</v>
      </c>
      <c r="B5" s="36">
        <f t="shared" si="1"/>
        <v>31</v>
      </c>
      <c r="C5" s="12" t="s">
        <v>129</v>
      </c>
      <c r="D5" s="1" t="s">
        <v>132</v>
      </c>
    </row>
    <row r="6" spans="1:4">
      <c r="A6" s="7">
        <v>44778</v>
      </c>
      <c r="B6" s="36">
        <f t="shared" si="1"/>
        <v>31</v>
      </c>
      <c r="C6" s="10" t="s">
        <v>127</v>
      </c>
      <c r="D6" s="1" t="s">
        <v>133</v>
      </c>
    </row>
    <row r="7" spans="1:4" ht="30.75">
      <c r="A7" s="7">
        <v>44783</v>
      </c>
      <c r="B7" s="36">
        <f t="shared" si="1"/>
        <v>32</v>
      </c>
      <c r="C7" s="11" t="s">
        <v>134</v>
      </c>
      <c r="D7" s="1" t="s">
        <v>135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 showErrorMessage="1" xr:uid="{07D2BC48-F183-4B06-BFA1-898D543B7BB9}">
          <x14:formula1>
            <xm:f>Data!$A$1:$A$5</xm:f>
          </x14:formula1>
          <xm:sqref>C1:C1048576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16A71-460E-4297-B61C-4B588EFC7958}">
  <dimension ref="A1:A5"/>
  <sheetViews>
    <sheetView workbookViewId="0">
      <selection activeCell="A6" sqref="A6"/>
    </sheetView>
  </sheetViews>
  <sheetFormatPr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  <row r="4" spans="1:1">
      <c r="A4" t="s">
        <v>139</v>
      </c>
    </row>
    <row r="5" spans="1:1">
      <c r="A5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D4C7E-025A-445C-AA95-8F2CA8AA69FE}">
  <dimension ref="A1:F20"/>
  <sheetViews>
    <sheetView workbookViewId="0">
      <selection activeCell="A10" sqref="A10"/>
    </sheetView>
  </sheetViews>
  <sheetFormatPr defaultRowHeight="15"/>
  <cols>
    <col min="1" max="6" width="11.85546875" bestFit="1" customWidth="1"/>
  </cols>
  <sheetData>
    <row r="1" spans="1:6">
      <c r="F1" s="13">
        <f ca="1">TODAY()</f>
        <v>44785</v>
      </c>
    </row>
    <row r="2" spans="1:6">
      <c r="A2">
        <f ca="1">_xlfn.ISOWEEKNUM(TODAY())</f>
        <v>32</v>
      </c>
      <c r="B2" t="s">
        <v>141</v>
      </c>
    </row>
    <row r="3" spans="1:6">
      <c r="B3" t="s">
        <v>142</v>
      </c>
    </row>
    <row r="7" spans="1:6">
      <c r="A7" t="e" cm="1" vm="1">
        <f t="array" aca="1" ref="A7" ca="1">_xlfn._xlws.FILTER(Messages[],(Messages[Semaine]=A2)*(Messages[Compte]="TT Dares")+(Messages[Compte]="TT Travail"),)</f>
        <v>#VALUE!</v>
      </c>
    </row>
    <row r="10" spans="1:6">
      <c r="A10" t="e" cm="1" vm="1">
        <f t="array" aca="1" ref="A10" ca="1">_xlfn._xlws.FILTER(Messages[],(Messages[Date]=TODAY()))</f>
        <v>#VALUE!</v>
      </c>
    </row>
    <row r="13" spans="1:6">
      <c r="A13" s="37"/>
    </row>
    <row r="17" spans="1:4">
      <c r="A17" cm="1">
        <f t="array" aca="1" ref="A17:D17" ca="1">_xlfn._xlws.FILTER(Messages[],(Messages[Semaine]=$A$2),"")</f>
        <v>44783</v>
      </c>
      <c r="B17">
        <f ca="1"/>
        <v>32</v>
      </c>
      <c r="C17" t="str">
        <f ca="1"/>
        <v>lkd</v>
      </c>
      <c r="D17" t="str">
        <f ca="1"/>
        <v>Vivamus et diam at nisi mollis euismod</v>
      </c>
    </row>
    <row r="20" spans="1:4">
      <c r="A20" t="s">
        <v>143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07CE9-7F55-4B97-BDB6-8341246CF90B}">
  <dimension ref="A10:D13"/>
  <sheetViews>
    <sheetView tabSelected="1" topLeftCell="A3" workbookViewId="0">
      <selection activeCell="A12" sqref="A12"/>
    </sheetView>
  </sheetViews>
  <sheetFormatPr defaultRowHeight="15"/>
  <cols>
    <col min="1" max="1" width="24.28515625" customWidth="1"/>
    <col min="2" max="2" width="36.7109375" customWidth="1"/>
  </cols>
  <sheetData>
    <row r="10" spans="1:4">
      <c r="A10" t="s">
        <v>144</v>
      </c>
    </row>
    <row r="11" spans="1:4">
      <c r="A11" cm="1">
        <f t="array" ref="A11:D13">_xlfn._xlws.FILTER(Messages[],(Messages[Compte]="ttt")+(Messages[Compte]="lkd"))</f>
        <v>44721</v>
      </c>
      <c r="B11">
        <v>23</v>
      </c>
      <c r="C11" t="str">
        <v>ttt</v>
      </c>
      <c r="D11" t="str">
        <v>Quisque at gravida elit</v>
      </c>
    </row>
    <row r="12" spans="1:4">
      <c r="A12">
        <v>44778</v>
      </c>
      <c r="B12">
        <v>31</v>
      </c>
      <c r="C12" t="str">
        <v>ttt</v>
      </c>
      <c r="D12" t="str">
        <v>Vestibulum ante</v>
      </c>
    </row>
    <row r="13" spans="1:4">
      <c r="A13">
        <v>44783</v>
      </c>
      <c r="B13">
        <v>32</v>
      </c>
      <c r="C13" t="str">
        <v>lkd</v>
      </c>
      <c r="D13" t="str">
        <v>Vivamus et diam at nisi mollis euismod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0DCF9F7AC1C749906D13F325DB42B3" ma:contentTypeVersion="2" ma:contentTypeDescription="Crée un document." ma:contentTypeScope="" ma:versionID="d441aea2df656758770287c00fdddfae">
  <xsd:schema xmlns:xsd="http://www.w3.org/2001/XMLSchema" xmlns:xs="http://www.w3.org/2001/XMLSchema" xmlns:p="http://schemas.microsoft.com/office/2006/metadata/properties" xmlns:ns2="2dc00378-82ab-4010-a33a-ccebd52b5611" targetNamespace="http://schemas.microsoft.com/office/2006/metadata/properties" ma:root="true" ma:fieldsID="4c36d2ce69b60a19dcc08be03ac32de7" ns2:_="">
    <xsd:import namespace="2dc00378-82ab-4010-a33a-ccebd52b56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c00378-82ab-4010-a33a-ccebd52b56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2D53F3-C2E1-49ED-8605-C03CAE1E7446}"/>
</file>

<file path=customXml/itemProps2.xml><?xml version="1.0" encoding="utf-8"?>
<ds:datastoreItem xmlns:ds="http://schemas.openxmlformats.org/officeDocument/2006/customXml" ds:itemID="{7FCCA41A-E5EB-4C4E-A338-5996358EBF9A}"/>
</file>

<file path=customXml/itemProps3.xml><?xml version="1.0" encoding="utf-8"?>
<ds:datastoreItem xmlns:ds="http://schemas.openxmlformats.org/officeDocument/2006/customXml" ds:itemID="{6FEF24EE-E2A7-49C8-AB07-3C48EAAD1CE7}"/>
</file>

<file path=docProps/app.xml><?xml version="1.0" encoding="utf-8"?>
<Properties xmlns="http://schemas.openxmlformats.org/officeDocument/2006/extended-properties" xmlns:vt="http://schemas.openxmlformats.org/officeDocument/2006/docPropsVTypes">
  <Manager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2022-04-15T11:39:12Z</dcterms:created>
  <dcterms:modified xsi:type="dcterms:W3CDTF">2022-08-12T13:40:47Z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0x010100210DCF9F7AC1C749906D13F325DB42B3</vt:lpwstr>
  </property>
  <property fmtid="{D5CDD505-2E9C-101B-9397-08002B2CF9AE}" pid="3" name="Order">
    <vt:r8>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