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ssa\OneDrive\Documents\Belvédère\Idée gestion des stocks Cave\"/>
    </mc:Choice>
  </mc:AlternateContent>
  <xr:revisionPtr revIDLastSave="0" documentId="8_{851A0429-009C-4415-959C-47CFF6207AC2}" xr6:coauthVersionLast="46" xr6:coauthVersionMax="46" xr10:uidLastSave="{00000000-0000-0000-0000-000000000000}"/>
  <bookViews>
    <workbookView xWindow="0" yWindow="0" windowWidth="25600" windowHeight="13800" activeTab="4" xr2:uid="{DDAA3DA2-92D8-42D1-B242-6C521EA20296}"/>
  </bookViews>
  <sheets>
    <sheet name="Accueil" sheetId="2" r:id="rId1"/>
    <sheet name="VDN bouteille" sheetId="1" r:id="rId2"/>
    <sheet name="Effervescents bouteille" sheetId="13" r:id="rId3"/>
    <sheet name="Champagnes bouteille" sheetId="12" r:id="rId4"/>
    <sheet name="Blancs doux bouteille" sheetId="11" r:id="rId5"/>
    <sheet name="Blancs secs bouteille" sheetId="10" r:id="rId6"/>
    <sheet name="Blancs demi-bouteille" sheetId="15" r:id="rId7"/>
    <sheet name="Rouges bouteille" sheetId="9" r:id="rId8"/>
    <sheet name="Rouges demi-bouteille" sheetId="14" r:id="rId9"/>
    <sheet name="Rosés bouteille" sheetId="7" r:id="rId10"/>
    <sheet name="Rosés demi-bouteille" sheetId="6" r:id="rId11"/>
    <sheet name="Magnums" sheetId="8" r:id="rId1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4" i="11" l="1"/>
  <c r="K23" i="11"/>
  <c r="K22" i="11"/>
  <c r="K21" i="11"/>
  <c r="K20" i="11"/>
  <c r="K19" i="11"/>
  <c r="K18" i="11"/>
  <c r="K17" i="11"/>
  <c r="K16" i="11"/>
  <c r="K15" i="11"/>
  <c r="K14" i="11"/>
  <c r="K13" i="11"/>
  <c r="K12" i="11"/>
  <c r="K11" i="11"/>
  <c r="K10" i="11"/>
  <c r="K9" i="11"/>
  <c r="K8" i="11"/>
  <c r="K7" i="11"/>
  <c r="K6" i="11"/>
  <c r="K5" i="11"/>
  <c r="K27" i="12"/>
  <c r="K26" i="12"/>
  <c r="K25" i="12"/>
  <c r="K24" i="12"/>
  <c r="K23" i="12"/>
  <c r="K22" i="12"/>
  <c r="K21" i="12"/>
  <c r="K20" i="12"/>
  <c r="K19" i="12"/>
  <c r="K18" i="12"/>
  <c r="K17" i="12"/>
  <c r="K16" i="12"/>
  <c r="K15" i="12"/>
  <c r="K14" i="12"/>
  <c r="K13" i="12"/>
  <c r="K12" i="12"/>
  <c r="K11" i="12"/>
  <c r="K10" i="12"/>
  <c r="K9" i="12"/>
  <c r="K8" i="12"/>
  <c r="K7" i="12"/>
  <c r="K6" i="12"/>
  <c r="K5" i="12"/>
  <c r="K11" i="13"/>
  <c r="K10" i="13"/>
  <c r="K9" i="13"/>
  <c r="K8" i="13"/>
  <c r="K7" i="13"/>
  <c r="K6" i="13"/>
  <c r="K5" i="13"/>
  <c r="K4" i="6"/>
  <c r="K4" i="7"/>
  <c r="K4" i="14"/>
  <c r="K4" i="9"/>
  <c r="K4" i="10"/>
  <c r="K4" i="11"/>
  <c r="K4" i="12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H1" i="2"/>
  <c r="L4" i="15"/>
  <c r="K1" i="15"/>
  <c r="J1" i="14"/>
  <c r="K4" i="13"/>
  <c r="J1" i="13"/>
  <c r="J1" i="12"/>
  <c r="J1" i="11"/>
  <c r="J1" i="10"/>
  <c r="J1" i="9"/>
  <c r="L4" i="8"/>
  <c r="K1" i="8"/>
  <c r="J1" i="7"/>
  <c r="J1" i="6"/>
  <c r="J1" i="1"/>
</calcChain>
</file>

<file path=xl/sharedStrings.xml><?xml version="1.0" encoding="utf-8"?>
<sst xmlns="http://schemas.openxmlformats.org/spreadsheetml/2006/main" count="413" uniqueCount="159">
  <si>
    <t>Type</t>
  </si>
  <si>
    <t>Région</t>
  </si>
  <si>
    <t>Appellation</t>
  </si>
  <si>
    <t>Domaine</t>
  </si>
  <si>
    <t>Millésime</t>
  </si>
  <si>
    <t>Prix</t>
  </si>
  <si>
    <t>Stock</t>
  </si>
  <si>
    <t>Fournisseur</t>
  </si>
  <si>
    <t>Commande passée le</t>
  </si>
  <si>
    <t>Etat</t>
  </si>
  <si>
    <t>Livraison prévue le</t>
  </si>
  <si>
    <t>Livré le</t>
  </si>
  <si>
    <t>Retour Accueil</t>
  </si>
  <si>
    <t>Date du Jour</t>
  </si>
  <si>
    <t>Vins doux naturels en bouteille</t>
  </si>
  <si>
    <t>Vins effervescents en bouteille</t>
  </si>
  <si>
    <t>Vins de Champagne en bouteille</t>
  </si>
  <si>
    <t>Vins blancs doux en bouteille</t>
  </si>
  <si>
    <t>Vins blancs secs en bouteille</t>
  </si>
  <si>
    <t>Vins rouges en bouteille</t>
  </si>
  <si>
    <t>Vins rouges en demi-bouteille</t>
  </si>
  <si>
    <t>Vins blancs en demi-bouteille</t>
  </si>
  <si>
    <t>Vins rosés en bouteille</t>
  </si>
  <si>
    <t>Vins rosé en demi-bouteille</t>
  </si>
  <si>
    <t>Magnums</t>
  </si>
  <si>
    <t>Acceder</t>
  </si>
  <si>
    <t>Liens</t>
  </si>
  <si>
    <t>Types de vins</t>
  </si>
  <si>
    <t>Accueil</t>
  </si>
  <si>
    <t>Vin de liqueur</t>
  </si>
  <si>
    <t>"Ratafia de Cantelauze"</t>
  </si>
  <si>
    <t>"Sérapias" (50 cl)</t>
  </si>
  <si>
    <t>Château Plaisance</t>
  </si>
  <si>
    <t>Château de Cantelauze</t>
  </si>
  <si>
    <t>"Noces de feu"</t>
  </si>
  <si>
    <t>Dom. Rotier</t>
  </si>
  <si>
    <t>Muscat</t>
  </si>
  <si>
    <t>Muscat de Beaumes-de-Venise "Tradition"</t>
  </si>
  <si>
    <t>Dom. des Bernadins</t>
  </si>
  <si>
    <t>Muscat de Beaumes-de-Venise "Hommage" (50 cl)</t>
  </si>
  <si>
    <t xml:space="preserve">Dom. des Bernadins </t>
  </si>
  <si>
    <t>Muscat de Beaumes-de-Venise</t>
  </si>
  <si>
    <t>Dom. Durban</t>
  </si>
  <si>
    <t>Muscat de Rivesaltes</t>
  </si>
  <si>
    <t>Dom. des Schistes, J.M. Sire</t>
  </si>
  <si>
    <t>Muscat de Rivesaltes "Joia"</t>
  </si>
  <si>
    <t>Rivesaltes, "Solera"</t>
  </si>
  <si>
    <t>Rivesaltes</t>
  </si>
  <si>
    <t>Château Prieuré du Monastir del Camp</t>
  </si>
  <si>
    <t>Dom. Marie</t>
  </si>
  <si>
    <t>Côtes catalanes, "Rancio Sec" (50 cl)</t>
  </si>
  <si>
    <t>Dom. des Scistes, J.M. Sire</t>
  </si>
  <si>
    <t>Maury, "La Cerisaie"</t>
  </si>
  <si>
    <t>Carton</t>
  </si>
  <si>
    <t>Maury</t>
  </si>
  <si>
    <t>Dom. Pla Del Fount</t>
  </si>
  <si>
    <t>Banyuls, "Cirera"</t>
  </si>
  <si>
    <t>Dom. Madeloc</t>
  </si>
  <si>
    <t>Banyuls, Solera "Robert Pagès"</t>
  </si>
  <si>
    <t>Banyuls Grand Cru, Cuvée Joseph Nadal (demi sec)</t>
  </si>
  <si>
    <t>Cave de l'Abbé Rous</t>
  </si>
  <si>
    <t>Banyuls Grand Cru, "Cuvée Christian Raynal"</t>
  </si>
  <si>
    <t>Banyuls Grand Cru</t>
  </si>
  <si>
    <t>Domaines et Terroirs du Sud</t>
  </si>
  <si>
    <t>Porto</t>
  </si>
  <si>
    <t>Porto, "White Dry"</t>
  </si>
  <si>
    <t>Quinta Do Infantado</t>
  </si>
  <si>
    <t>Porto, "Ruby"</t>
  </si>
  <si>
    <t>A. Ramos Pinto</t>
  </si>
  <si>
    <t>Porto, "Reserva" (demi sec)</t>
  </si>
  <si>
    <t>Porto, "Colheita 2010"</t>
  </si>
  <si>
    <t>Porto, DOC Late-Bottled-Vintage</t>
  </si>
  <si>
    <t>Porto, Vintage, "Quinta Nova De Nossa Senhora Do Carmo"</t>
  </si>
  <si>
    <t>Burmeister</t>
  </si>
  <si>
    <t>Porto, "Tawny"</t>
  </si>
  <si>
    <t>Porto, "Ruby Reserva"</t>
  </si>
  <si>
    <t>Mayenne</t>
  </si>
  <si>
    <t>Cidre sur Schistes, Grand Cru, "Sydre Argelette"</t>
  </si>
  <si>
    <t>E. Bordelet</t>
  </si>
  <si>
    <t>Poiré de poiriers anciens sur granite, Grand Cru, "Poiré Granit"</t>
  </si>
  <si>
    <t>Val de Loire</t>
  </si>
  <si>
    <t>Vouvray brut, "Méthode traditionnelle"</t>
  </si>
  <si>
    <t>Dom. des Aubuisières, B. Fouquet</t>
  </si>
  <si>
    <t>Vins Italiens</t>
  </si>
  <si>
    <t>Conegliano Valdobbiadene Prosecco Superiore (DOGC)</t>
  </si>
  <si>
    <t>Le Vigne Di Alice</t>
  </si>
  <si>
    <t>Italie</t>
  </si>
  <si>
    <t>Moscato d'Asti, Bricco delle Merende</t>
  </si>
  <si>
    <t>Marco Capra</t>
  </si>
  <si>
    <t>Lambrusco</t>
  </si>
  <si>
    <t>Provincia Di Montova</t>
  </si>
  <si>
    <t>Extra-brut, Grand Cru, Blanc de blancs</t>
  </si>
  <si>
    <t>"Terroir"</t>
  </si>
  <si>
    <t>P. Agrapart</t>
  </si>
  <si>
    <t>Extra-brut, Grand cru, Blanc de blancs</t>
  </si>
  <si>
    <t>"Minéral"</t>
  </si>
  <si>
    <t>"Avizoise"</t>
  </si>
  <si>
    <t>Brut-nature, Grand cru, Blanc de blancs</t>
  </si>
  <si>
    <t>"Expérience 07"</t>
  </si>
  <si>
    <t>Brut-nature, Blanc de blancs</t>
  </si>
  <si>
    <t>"Vénus"</t>
  </si>
  <si>
    <t>Brut</t>
  </si>
  <si>
    <t>"Carte d'or"</t>
  </si>
  <si>
    <t>Drappier</t>
  </si>
  <si>
    <t>Demi-sec</t>
  </si>
  <si>
    <t>Brut-nature</t>
  </si>
  <si>
    <t>Zéro dosage</t>
  </si>
  <si>
    <t>Rosé nature</t>
  </si>
  <si>
    <t>Brut, Blanc de quatre blancs</t>
  </si>
  <si>
    <t>"Quattuor"</t>
  </si>
  <si>
    <t>Sec</t>
  </si>
  <si>
    <t>"Exquise"</t>
  </si>
  <si>
    <t>J. Selosse</t>
  </si>
  <si>
    <t>"V.O."</t>
  </si>
  <si>
    <t>Brut, Grand cru, Blanc de blancs</t>
  </si>
  <si>
    <t>"Initial"</t>
  </si>
  <si>
    <t>"Substance"</t>
  </si>
  <si>
    <t>Brut, Blanc de blancs</t>
  </si>
  <si>
    <t>L. Roederer</t>
  </si>
  <si>
    <t>"739"</t>
  </si>
  <si>
    <t>Jacquesson</t>
  </si>
  <si>
    <t>Brut-rosé</t>
  </si>
  <si>
    <t>"Dizy - Terres Rouges"</t>
  </si>
  <si>
    <t>Extra-brut</t>
  </si>
  <si>
    <t>"Avize - Champ Caïn"</t>
  </si>
  <si>
    <t>"Dizy - Corne Bautray"</t>
  </si>
  <si>
    <t>"Aÿ - Vauzelle Terme"</t>
  </si>
  <si>
    <t>"Millésime"</t>
  </si>
  <si>
    <t>"Grand Vin Signature"</t>
  </si>
  <si>
    <t>Maison Jacquesson</t>
  </si>
  <si>
    <t>Sud-Ouest</t>
  </si>
  <si>
    <t>Gaillac, "Les Gravels"</t>
  </si>
  <si>
    <t>Gaillac, "Mauzac"</t>
  </si>
  <si>
    <t>R.B. Plageoles</t>
  </si>
  <si>
    <t>Pacherenc du Vic-Bilh</t>
  </si>
  <si>
    <t>Dom. Lebranche-Laffont, C. Dupuy</t>
  </si>
  <si>
    <t>Jurançon, "Les grains des copains"</t>
  </si>
  <si>
    <t>Dom. Camin Larredya, JM Grussaute</t>
  </si>
  <si>
    <t>Jurançon, "Costat Darrèr"</t>
  </si>
  <si>
    <t>Jurançon, "Au Capcéu"</t>
  </si>
  <si>
    <t>Jurançon</t>
  </si>
  <si>
    <t>Dom. Du Souch, Y. et JR Hegobru</t>
  </si>
  <si>
    <t>Jurançon, "Uroulat"</t>
  </si>
  <si>
    <t>C. Hours</t>
  </si>
  <si>
    <t>Bordelais</t>
  </si>
  <si>
    <t>Monbazillac, "Réserve du Chateau"</t>
  </si>
  <si>
    <t>Château Vari</t>
  </si>
  <si>
    <t>Sauternes</t>
  </si>
  <si>
    <t>Château Lamothe Guignard</t>
  </si>
  <si>
    <t>Château de Myrat</t>
  </si>
  <si>
    <t>Cru Barrejats</t>
  </si>
  <si>
    <t>Sauternes 1er Grand cru classé</t>
  </si>
  <si>
    <t>Château Guiraud, X. Planty</t>
  </si>
  <si>
    <t>Château Haut-Bergeron, Lamothe &amp; fils</t>
  </si>
  <si>
    <t>Château de Fargues, Lur-Saluces</t>
  </si>
  <si>
    <t xml:space="preserve">Sauternes </t>
  </si>
  <si>
    <t>Château d'Yquem, Lur-Saluces</t>
  </si>
  <si>
    <t>Barsac</t>
  </si>
  <si>
    <t>Château Coutet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</si>
</sst>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0" borderId="0" xfId="0" applyFont="1" applyAlignment="1">
      <alignment horizontal="center"/>
    </xf>
    <xf numFmtId="0" fontId="3" fillId="2" borderId="0" xfId="2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6" fillId="2" borderId="3" xfId="2" applyFont="1" applyFill="1" applyBorder="1" applyAlignment="1">
      <alignment horizontal="center"/>
    </xf>
    <xf numFmtId="0" fontId="6" fillId="2" borderId="1" xfId="2" applyFont="1" applyFill="1" applyBorder="1" applyAlignment="1">
      <alignment horizontal="center"/>
    </xf>
    <xf numFmtId="0" fontId="3" fillId="5" borderId="3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left"/>
    </xf>
    <xf numFmtId="0" fontId="5" fillId="6" borderId="2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0" fillId="0" borderId="0" xfId="0" applyAlignment="1">
      <alignment wrapText="1"/>
    </xf>
  </cellXfs>
  <cellStyles count="3">
    <cellStyle name="Lien hypertexte" xfId="2" builtinId="8"/>
    <cellStyle name="Monétaire" xfId="1" builtinId="4"/>
    <cellStyle name="Normal" xfId="0" builtinId="0"/>
  </cellStyles>
  <dxfs count="145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E9B09B-B1AA-4170-B6BF-EE6B26D716E3}" name="Tableau1" displayName="Tableau1" ref="A3:K32" totalsRowShown="0" headerRowDxfId="144" dataDxfId="123">
  <autoFilter ref="A3:K32" xr:uid="{B13A279D-56B3-44E3-9471-6A14B5F15D5D}"/>
  <tableColumns count="11">
    <tableColumn id="1" xr3:uid="{2A3DF265-9C0E-4BD6-A228-0A958293A2F9}" name="Type" dataDxfId="134"/>
    <tableColumn id="2" xr3:uid="{2590B9FA-983F-4579-9A6F-477D95E45EE7}" name="Appellation" dataDxfId="133"/>
    <tableColumn id="3" xr3:uid="{9777F380-07FE-4BC7-800C-C5B6D0657A54}" name="Domaine" dataDxfId="132"/>
    <tableColumn id="4" xr3:uid="{9648920C-8D4C-4D8C-AE22-2ACBA09ED1F2}" name="Millésime" dataDxfId="131"/>
    <tableColumn id="5" xr3:uid="{50786242-AF1B-438A-8F56-92F494ED6B99}" name="Prix" dataDxfId="130" dataCellStyle="Monétaire"/>
    <tableColumn id="6" xr3:uid="{106C3698-C55E-433C-B819-72B66744CC33}" name="Stock" dataDxfId="129"/>
    <tableColumn id="7" xr3:uid="{DD66F514-F3D9-40FF-909E-BFE982FCC2A8}" name="Fournisseur" dataDxfId="128"/>
    <tableColumn id="8" xr3:uid="{BB521FE0-A3FC-4B6A-8618-EC390F39B6D7}" name="Commande passée le" dataDxfId="127"/>
    <tableColumn id="9" xr3:uid="{58DFB521-3971-4D63-A639-E0826F151F5B}" name="Livraison prévue le" dataDxfId="126"/>
    <tableColumn id="10" xr3:uid="{1F31E332-F756-4177-8250-FB024E61416C}" name="Livré le" dataDxfId="125"/>
    <tableColumn id="11" xr3:uid="{FEA28C7E-ECEA-4591-9AFC-CAB295D90A20}" name="Etat" dataDxfId="124">
      <calculatedColumnFormula>IF(ISBLANK(H4),"",IF(ISBLANK(J4),"En attente de livraison",IF(J4&gt;I4,"Livré en retard",IF(J4&lt;=I4,"Livré !",IF(I4&gt;$J$1,"Retard de livraison")))))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F4814C63-976B-4859-9E80-F1681D2C5AA9}" name="Tableau14567910111213" displayName="Tableau14567910111213" ref="A3:K11" totalsRowShown="0" headerRowDxfId="24" dataDxfId="12">
  <autoFilter ref="A3:K11" xr:uid="{B13A279D-56B3-44E3-9471-6A14B5F15D5D}"/>
  <tableColumns count="11">
    <tableColumn id="1" xr3:uid="{B42FAD55-66A5-4E3B-96CC-196F42BC3064}" name="Région" dataDxfId="23"/>
    <tableColumn id="2" xr3:uid="{EFE0B0A1-428E-4863-809E-80ADC17B7423}" name="Appellation" dataDxfId="22"/>
    <tableColumn id="3" xr3:uid="{EC12697B-A389-45B9-96AC-00AEAD1E4F63}" name="Domaine" dataDxfId="21"/>
    <tableColumn id="4" xr3:uid="{19EEE39D-3586-497B-A38C-E99524F26FAC}" name="Millésime" dataDxfId="20"/>
    <tableColumn id="5" xr3:uid="{99A1109C-6AA8-4A7F-8122-EEB605D69A5B}" name="Prix" dataDxfId="19" dataCellStyle="Monétaire"/>
    <tableColumn id="6" xr3:uid="{92201FB1-E16A-4E92-BB2B-F72CF57FF24B}" name="Stock" dataDxfId="18"/>
    <tableColumn id="7" xr3:uid="{A3B8F055-6DA9-40DD-85E9-4D2C1BEF8FD2}" name="Fournisseur" dataDxfId="17"/>
    <tableColumn id="8" xr3:uid="{7F44B492-3F93-4423-BE09-C4C5C7F517B4}" name="Commande passée le" dataDxfId="16"/>
    <tableColumn id="9" xr3:uid="{C68373FB-9AE1-4DDF-BB94-6DCB07E53DEF}" name="Livraison prévue le" dataDxfId="15"/>
    <tableColumn id="10" xr3:uid="{F53FC7FB-FFB6-4B0A-840E-072762A513BE}" name="Livré le" dataDxfId="14"/>
    <tableColumn id="11" xr3:uid="{EA57A3C5-B59E-41FB-8627-CDAD0E11C122}" name="Etat" dataDxfId="13">
      <calculatedColumnFormula>IF(ISBLANK(H4),"",IF(ISBLANK(J4),"En attente de livraison",IF(J4&gt;I4,"Livré en retard",IF(J4&lt;=I4,"Livré !",IF(I4&gt;$J$1,"Retard de livraison")))))</calculatedColumnFormula>
    </tableColumn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B6DF324-9985-459D-BC88-B6312ED66A50}" name="Tableau145679101112" displayName="Tableau145679101112" ref="A3:K27" totalsRowShown="0" headerRowDxfId="137" dataDxfId="111">
  <autoFilter ref="A3:K27" xr:uid="{B13A279D-56B3-44E3-9471-6A14B5F15D5D}"/>
  <tableColumns count="11">
    <tableColumn id="1" xr3:uid="{0A3A5448-30CA-4D1B-8DDC-E258B1577236}" name="Type" dataDxfId="122"/>
    <tableColumn id="2" xr3:uid="{0F39F951-F6A6-4E8A-9B05-E115CB0430DF}" name="Appellation" dataDxfId="121"/>
    <tableColumn id="3" xr3:uid="{2FC1CCE9-8317-4F3C-BCB8-468BDEA77388}" name="Domaine" dataDxfId="120"/>
    <tableColumn id="4" xr3:uid="{5E794C09-FA4B-4134-BCBF-B2ECABBB85BE}" name="Millésime" dataDxfId="119"/>
    <tableColumn id="5" xr3:uid="{98C38DD7-A8F0-4B6E-8CD7-AE1C1B8BE6F4}" name="Prix" dataDxfId="118" dataCellStyle="Monétaire"/>
    <tableColumn id="6" xr3:uid="{68369FB1-894C-4ACE-A620-3014D36583A2}" name="Stock" dataDxfId="117"/>
    <tableColumn id="7" xr3:uid="{F7DA666B-07E5-4330-84BC-0C437DA031B9}" name="Fournisseur" dataDxfId="116"/>
    <tableColumn id="8" xr3:uid="{B2DA3E9F-5E42-425F-A71D-CA229C8CB844}" name="Commande passée le" dataDxfId="115"/>
    <tableColumn id="9" xr3:uid="{E6BA5470-388A-49C8-8B0D-98557C9F2125}" name="Livraison prévue le" dataDxfId="114"/>
    <tableColumn id="10" xr3:uid="{D83B001B-62BA-48DB-9C68-DD4102878FDC}" name="Livré le" dataDxfId="113"/>
    <tableColumn id="11" xr3:uid="{4F574AAC-3153-45E4-899B-8BB4ECB68767}" name="Etat" dataDxfId="112">
      <calculatedColumnFormula>IF(ISBLANK(H4),"",IF(ISBLANK(J4),"En attente de livraison",IF(J4&gt;I4,"Livré en retard",IF(J4&lt;=I4,"Livré !",IF(I4&gt;$J$1,"Retard de livraison")))))</calculatedColumnFormula>
    </tableColumn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FE9AF06-786C-4F61-B0F9-1CE9B1F06CC4}" name="Tableau1456791011" displayName="Tableau1456791011" ref="A3:K24" totalsRowShown="0" headerRowDxfId="138" dataDxfId="0">
  <autoFilter ref="A3:K24" xr:uid="{B13A279D-56B3-44E3-9471-6A14B5F15D5D}"/>
  <tableColumns count="11">
    <tableColumn id="1" xr3:uid="{8B93ED09-146B-4B1E-815A-D60786B3A73F}" name="Région" dataDxfId="11"/>
    <tableColumn id="2" xr3:uid="{C85F640B-8D29-4E28-AD89-8A80AB481C07}" name="Appellation" dataDxfId="10"/>
    <tableColumn id="3" xr3:uid="{C04CFD80-B8C0-4B3C-ABE8-73122E332F03}" name="Domaine" dataDxfId="9"/>
    <tableColumn id="4" xr3:uid="{3C09B30A-382A-4AE8-8E8F-8659BA2EEE44}" name="Millésime" dataDxfId="8"/>
    <tableColumn id="5" xr3:uid="{4AE24779-20E5-4B57-B844-CE3AB6AD80A5}" name="Prix" dataDxfId="7" dataCellStyle="Monétaire"/>
    <tableColumn id="6" xr3:uid="{2CC957B6-D192-4903-AB81-F99ABF686A62}" name="Stock" dataDxfId="6"/>
    <tableColumn id="7" xr3:uid="{84F6CD1F-4E2A-48E1-977D-D65DF97829CE}" name="Fournisseur" dataDxfId="5"/>
    <tableColumn id="8" xr3:uid="{6F1885AF-E841-4BD3-9F8B-07EAE1D01C55}" name="Commande passée le" dataDxfId="4"/>
    <tableColumn id="9" xr3:uid="{7661C156-F40B-463D-B11A-79E81F12AA21}" name="Livraison prévue le" dataDxfId="3"/>
    <tableColumn id="10" xr3:uid="{E0953709-E718-437F-9B08-5AF1198DE514}" name="Livré le" dataDxfId="2"/>
    <tableColumn id="11" xr3:uid="{F03DA88D-6E64-468F-8FEE-992F981BA2E5}" name="Etat" dataDxfId="1">
      <calculatedColumnFormula>IF(ISBLANK(H4),"",IF(ISBLANK(J4),"En attente de livraison",IF(J4&gt;I4,"Livré en retard",IF(J4&lt;=I4,"Livré !",IF(I4&gt;$J$1,"Retard de livraison")))))</calculatedColumnFormula>
    </tableColumn>
  </tableColumns>
  <tableStyleInfo name="TableStyleMedium1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C98A98A-CC7F-4B86-993D-0AB2D4FC1083}" name="Tableau14567910" displayName="Tableau14567910" ref="A3:K4" totalsRowShown="0" headerRowDxfId="139" dataDxfId="99">
  <autoFilter ref="A3:K4" xr:uid="{B13A279D-56B3-44E3-9471-6A14B5F15D5D}"/>
  <tableColumns count="11">
    <tableColumn id="1" xr3:uid="{F3329079-CA19-464C-9422-C2A30A6455E8}" name="Région" dataDxfId="110"/>
    <tableColumn id="2" xr3:uid="{AC08693F-FE03-4753-9EF3-534A24AB3BA1}" name="Appellation" dataDxfId="109"/>
    <tableColumn id="3" xr3:uid="{AFACC530-6DAE-4781-88B3-1DDC4C11CF29}" name="Domaine" dataDxfId="108"/>
    <tableColumn id="4" xr3:uid="{AF38A93F-BCBA-40C4-9419-351276DD5F5A}" name="Millésime" dataDxfId="107"/>
    <tableColumn id="5" xr3:uid="{6F983F03-229F-407E-9102-4D43ADB30E22}" name="Prix" dataDxfId="106" dataCellStyle="Monétaire"/>
    <tableColumn id="6" xr3:uid="{61E27360-DDD0-4CDA-B222-9A3BA55963D8}" name="Stock" dataDxfId="105"/>
    <tableColumn id="7" xr3:uid="{B828D42B-FC18-4A8B-9CAF-C1D65932D241}" name="Fournisseur" dataDxfId="104"/>
    <tableColumn id="8" xr3:uid="{14693FB6-A327-4F36-8833-4C0DF82F7A93}" name="Commande passée le" dataDxfId="103"/>
    <tableColumn id="9" xr3:uid="{E419A7E6-4FC3-4F61-99B3-AF37C75A6AB0}" name="Livraison prévue le" dataDxfId="102"/>
    <tableColumn id="10" xr3:uid="{F43D216D-D47E-4CF4-8105-3BCAB791BA5B}" name="Livré le" dataDxfId="101"/>
    <tableColumn id="11" xr3:uid="{D2ED9148-7CDB-477B-BB34-AD74611F0E95}" name="Etat" dataDxfId="100">
      <calculatedColumnFormula>IF(ISBLANK(H4),"",IF(ISBLANK(J4),"En attente de livraison",IF(J4&gt;I4,"Livré en retard",IF(J4&lt;=I4,"Livré !",IF(I4&gt;$J$1,"Retard de livraison")))))</calculatedColumnFormula>
    </tableColumn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201F0FF2-6236-453F-88C5-99A4BBD0A69D}" name="Tableau14567815" displayName="Tableau14567815" ref="A3:L4" totalsRowShown="0" headerRowDxfId="135" dataDxfId="91">
  <autoFilter ref="A3:L4" xr:uid="{B13A279D-56B3-44E3-9471-6A14B5F15D5D}"/>
  <tableColumns count="12">
    <tableColumn id="12" xr3:uid="{694731A4-7AF1-4595-B46A-3F31AD95559E}" name="Type" dataDxfId="98"/>
    <tableColumn id="1" xr3:uid="{FAC7BFEF-F57C-481B-B74B-0C047B8D062F}" name="Région" dataDxfId="97"/>
    <tableColumn id="2" xr3:uid="{EB20FEAC-DF08-4B1E-B44D-C1574CB42FAE}" name="Appellation" dataDxfId="96"/>
    <tableColumn id="3" xr3:uid="{BE694E91-579D-422C-B4DA-04F546EB2D12}" name="Domaine" dataDxfId="90"/>
    <tableColumn id="4" xr3:uid="{5CE4F7EF-38EB-49E7-B9C8-77EBC6F8AC59}" name="Millésime" dataDxfId="89"/>
    <tableColumn id="5" xr3:uid="{BDB1C055-D107-4E79-B3E3-AE33A9A02F48}" name="Prix" dataDxfId="88" dataCellStyle="Monétaire"/>
    <tableColumn id="6" xr3:uid="{5A42E048-7BAF-492D-8EBE-7C787F5424B7}" name="Stock" dataDxfId="86"/>
    <tableColumn id="7" xr3:uid="{0D5FC352-1DF7-4ED0-A7AE-A6E63B458B17}" name="Fournisseur" dataDxfId="87"/>
    <tableColumn id="8" xr3:uid="{753EE194-17AB-4987-B1D4-32EA86051BBC}" name="Commande passée le" dataDxfId="95"/>
    <tableColumn id="9" xr3:uid="{935B4A88-ECDE-4D89-877C-E5FCE50524CD}" name="Livraison prévue le" dataDxfId="94"/>
    <tableColumn id="10" xr3:uid="{99BEDA4B-969B-4C0A-8D11-3E85AF169764}" name="Livré le" dataDxfId="93"/>
    <tableColumn id="11" xr3:uid="{5FD8A0D6-492B-46B3-9C2F-911FD5F1A2C1}" name="Etat" dataDxfId="92">
      <calculatedColumnFormula>IF(ISBLANK(I4),"",IF(ISBLANK(K4),"En attente de livraison",IF(K4&gt;J4,"Livré en retard",IF(K4&lt;=J4,"Livré !",IF(J4&gt;$K$1,"Retard de livraison")))))</calculatedColumnFormula>
    </tableColumn>
  </tableColumns>
  <tableStyleInfo name="TableStyleMedium1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152C791-D290-4FD2-8036-FB0E2EAB961A}" name="Tableau145679" displayName="Tableau145679" ref="A3:K4" totalsRowShown="0" headerRowDxfId="140" dataDxfId="74">
  <autoFilter ref="A3:K4" xr:uid="{B13A279D-56B3-44E3-9471-6A14B5F15D5D}"/>
  <tableColumns count="11">
    <tableColumn id="1" xr3:uid="{7064FD5E-7ED1-42DF-B7A9-A0175DDEEAF1}" name="Région" dataDxfId="85"/>
    <tableColumn id="2" xr3:uid="{6BA76EA0-9BE5-4A60-9B89-903849A8D20E}" name="Appellation" dataDxfId="84"/>
    <tableColumn id="3" xr3:uid="{74B2F889-454E-4E75-BCBC-62C9CD1AF6B0}" name="Domaine" dataDxfId="83"/>
    <tableColumn id="4" xr3:uid="{648672DF-4545-47FA-A773-801F616E6B32}" name="Millésime" dataDxfId="82"/>
    <tableColumn id="5" xr3:uid="{C74B9BEC-F223-4E33-8B45-DF07162DB4EF}" name="Prix" dataDxfId="81" dataCellStyle="Monétaire"/>
    <tableColumn id="6" xr3:uid="{29E26047-5E58-4043-85DC-A78F967E6268}" name="Stock" dataDxfId="80"/>
    <tableColumn id="7" xr3:uid="{63A803F1-A9D8-466F-821E-6CD75627AEE7}" name="Fournisseur" dataDxfId="79"/>
    <tableColumn id="8" xr3:uid="{5E2C6375-3464-4A4A-ADAB-41D0D2D05F01}" name="Commande passée le" dataDxfId="78"/>
    <tableColumn id="9" xr3:uid="{6CAD8793-B589-452D-8124-6666549D2FB8}" name="Livraison prévue le" dataDxfId="77"/>
    <tableColumn id="10" xr3:uid="{2619BD09-3C8C-4C07-8D98-3D94A6E768A0}" name="Livré le" dataDxfId="76"/>
    <tableColumn id="11" xr3:uid="{6BE35C8E-4B67-4CBA-ACDA-ACD3D78F9FFE}" name="Etat" dataDxfId="75">
      <calculatedColumnFormula>IF(ISBLANK(H4),"",IF(ISBLANK(J4),"En attente de livraison",IF(J4&gt;I4,"Livré en retard",IF(J4&lt;=I4,"Livré !",IF(I4&gt;$J$1,"Retard de livraison")))))</calculatedColumnFormula>
    </tableColumn>
  </tableColumns>
  <tableStyleInfo name="TableStyleMedium15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DC7522B-A888-4178-8E29-5BF91DCA0603}" name="Tableau1456791011121314" displayName="Tableau1456791011121314" ref="A3:K4" totalsRowShown="0" headerRowDxfId="136" dataDxfId="62">
  <autoFilter ref="A3:K4" xr:uid="{B13A279D-56B3-44E3-9471-6A14B5F15D5D}"/>
  <tableColumns count="11">
    <tableColumn id="1" xr3:uid="{A75D1ED3-E28F-4025-B554-269CFE2B0D3F}" name="Région" dataDxfId="73"/>
    <tableColumn id="2" xr3:uid="{8DF5477D-34E3-4425-8696-36CF2CC54AFF}" name="Appellation" dataDxfId="72"/>
    <tableColumn id="3" xr3:uid="{3FBD6C66-91CF-4BE3-A7C3-B2295FADEC6D}" name="Domaine" dataDxfId="71"/>
    <tableColumn id="4" xr3:uid="{B2F94498-44FA-4677-BF63-50E18E147745}" name="Millésime" dataDxfId="70"/>
    <tableColumn id="5" xr3:uid="{A375EB1B-F560-4E72-B402-C3482D32407F}" name="Prix" dataDxfId="69" dataCellStyle="Monétaire"/>
    <tableColumn id="6" xr3:uid="{C796DC03-EB14-4D77-AFEB-385E4F3058B6}" name="Stock" dataDxfId="68"/>
    <tableColumn id="7" xr3:uid="{447B4DAB-1450-42C1-B87A-52997FDD7D44}" name="Fournisseur" dataDxfId="67"/>
    <tableColumn id="8" xr3:uid="{5BEF97CB-87A9-440B-9307-C99B02768278}" name="Commande passée le" dataDxfId="66"/>
    <tableColumn id="9" xr3:uid="{577926DF-0C54-40F9-AE42-3E056505B1A6}" name="Livraison prévue le" dataDxfId="65"/>
    <tableColumn id="10" xr3:uid="{AFEF719D-F91B-4B79-B109-10D6E6EEBFF0}" name="Livré le" dataDxfId="64"/>
    <tableColumn id="11" xr3:uid="{1BC9F3D2-B1CB-43B2-8719-99CF0419B4B0}" name="Etat" dataDxfId="63">
      <calculatedColumnFormula>IF(ISBLANK(H4),"",IF(ISBLANK(J4),"En attente de livraison",IF(J4&gt;I4,"Livré en retard",IF(J4&lt;=I4,"Livré !",IF(I4&gt;$J$1,"Retard de livraison")))))</calculatedColumnFormula>
    </tableColumn>
  </tableColumns>
  <tableStyleInfo name="TableStyleMedium15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239A34C-4D18-4C44-A77A-9C00AD98F6DF}" name="Tableau14567" displayName="Tableau14567" ref="A3:K4" totalsRowShown="0" headerRowDxfId="142" dataDxfId="50">
  <autoFilter ref="A3:K4" xr:uid="{B13A279D-56B3-44E3-9471-6A14B5F15D5D}"/>
  <tableColumns count="11">
    <tableColumn id="1" xr3:uid="{3C30578E-9B00-47E2-9E2E-955DBA6E31BD}" name="Région" dataDxfId="61"/>
    <tableColumn id="2" xr3:uid="{3E4D6687-D454-4FB6-AC04-1C517A48EBBF}" name="Appellation" dataDxfId="60"/>
    <tableColumn id="3" xr3:uid="{C7861CB1-DDE4-4829-8B15-135EC629BF14}" name="Domaine" dataDxfId="59"/>
    <tableColumn id="4" xr3:uid="{1CEE39D7-29AF-4FC4-81BA-EE7E3CDE8BEC}" name="Millésime" dataDxfId="58"/>
    <tableColumn id="5" xr3:uid="{247F769F-6CE8-4246-B385-3D913D8D4AF1}" name="Prix" dataDxfId="57" dataCellStyle="Monétaire"/>
    <tableColumn id="6" xr3:uid="{DF425930-C2D0-4623-BF46-D304A7C65CFB}" name="Stock" dataDxfId="56"/>
    <tableColumn id="7" xr3:uid="{6536F86D-51A0-498E-9E28-BB5188F4368D}" name="Fournisseur" dataDxfId="55"/>
    <tableColumn id="8" xr3:uid="{688CC1C4-C527-40A7-9CA7-4D8364B6AF2E}" name="Commande passée le" dataDxfId="54"/>
    <tableColumn id="9" xr3:uid="{C278A34B-99AA-491F-92DD-993EE1DC3C23}" name="Livraison prévue le" dataDxfId="53"/>
    <tableColumn id="10" xr3:uid="{BDAA37A6-9E44-4261-AEA5-EB34E56BADF2}" name="Livré le" dataDxfId="52"/>
    <tableColumn id="11" xr3:uid="{9399A6F7-3DF7-43E6-B6DD-F93E0B632591}" name="Etat" dataDxfId="51">
      <calculatedColumnFormula>IF(ISBLANK(H4),"",IF(ISBLANK(J4),"En attente de livraison",IF(J4&gt;I4,"Livré en retard",IF(J4&lt;=I4,"Livré !",IF(I4&gt;$J$1,"Retard de livraison")))))</calculatedColumnFormula>
    </tableColumn>
  </tableColumns>
  <tableStyleInfo name="TableStyleMedium15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10DBB72-AA04-4A65-85B8-C9E7DA836785}" name="Tableau1456" displayName="Tableau1456" ref="A3:K4" totalsRowShown="0" headerRowDxfId="143" dataDxfId="38">
  <autoFilter ref="A3:K4" xr:uid="{B13A279D-56B3-44E3-9471-6A14B5F15D5D}"/>
  <tableColumns count="11">
    <tableColumn id="1" xr3:uid="{77BD694E-3487-4E95-BF69-C1ED9F531270}" name="Région" dataDxfId="49"/>
    <tableColumn id="2" xr3:uid="{8AD5F451-8B32-48A2-81ED-CD22A006B787}" name="Appellation" dataDxfId="48"/>
    <tableColumn id="3" xr3:uid="{AE836C33-7230-44AB-BB1D-101F8E8C990D}" name="Domaine" dataDxfId="47"/>
    <tableColumn id="4" xr3:uid="{43D44773-C722-44C1-8210-302814155470}" name="Millésime" dataDxfId="46"/>
    <tableColumn id="5" xr3:uid="{80248803-A1DE-4753-8B85-E833159994FC}" name="Prix" dataDxfId="45" dataCellStyle="Monétaire"/>
    <tableColumn id="6" xr3:uid="{6DBDC4FC-66A3-46D7-82A8-A835BBF97952}" name="Stock" dataDxfId="44"/>
    <tableColumn id="7" xr3:uid="{434234F5-9625-435E-A512-407C103B3DA0}" name="Fournisseur" dataDxfId="43"/>
    <tableColumn id="8" xr3:uid="{107AA5DF-C7FB-4572-B875-E1C953C0D4D3}" name="Commande passée le" dataDxfId="42"/>
    <tableColumn id="9" xr3:uid="{5CB63779-6AA8-4147-BB09-37B8BBD62AB6}" name="Livraison prévue le" dataDxfId="41"/>
    <tableColumn id="10" xr3:uid="{477B12DD-5D13-42B7-8EC3-D1594470517D}" name="Livré le" dataDxfId="40"/>
    <tableColumn id="11" xr3:uid="{5DB40D60-771C-432E-886C-2B92D1E8DCD7}" name="Etat" dataDxfId="39">
      <calculatedColumnFormula>IF(ISBLANK(H4),"",IF(ISBLANK(J4),"En attente de livraison",IF(J4&gt;I4,"Livré en retard",IF(J4&lt;=I4,"Livré !",IF(I4&gt;$J$1,"Retard de livraison")))))</calculatedColumnFormula>
    </tableColumn>
  </tableColumns>
  <tableStyleInfo name="TableStyleMedium15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22519B6-9D4E-4563-899F-4AB89332D540}" name="Tableau145678" displayName="Tableau145678" ref="A3:L4" totalsRowShown="0" headerRowDxfId="141" dataDxfId="30">
  <autoFilter ref="A3:L4" xr:uid="{B13A279D-56B3-44E3-9471-6A14B5F15D5D}"/>
  <tableColumns count="12">
    <tableColumn id="12" xr3:uid="{BA4AC4E2-BF68-48C4-9EA9-84BC7AE41CE4}" name="Type" dataDxfId="37"/>
    <tableColumn id="1" xr3:uid="{A8F9CDC3-3ED4-4CC8-B232-CCF79F17C5E8}" name="Région" dataDxfId="36"/>
    <tableColumn id="2" xr3:uid="{9A3E5238-CFE8-46B5-AFC1-9136540FF304}" name="Appellation" dataDxfId="35"/>
    <tableColumn id="3" xr3:uid="{A4EEFCA2-1BD2-47F1-AEC9-098795225BE7}" name="Domaine" dataDxfId="29"/>
    <tableColumn id="4" xr3:uid="{2C9CF9E3-D500-4BD8-8367-D083EF67BD58}" name="Millésime" dataDxfId="28"/>
    <tableColumn id="5" xr3:uid="{58730625-AFC7-460D-807A-D926E494A679}" name="Prix" dataDxfId="27" dataCellStyle="Monétaire"/>
    <tableColumn id="6" xr3:uid="{D2265880-F57A-49AE-BC67-50A5FB644081}" name="Stock" dataDxfId="25"/>
    <tableColumn id="7" xr3:uid="{2D3DAC5B-3D00-4E0D-83DF-E2996F9BBF12}" name="Fournisseur" dataDxfId="26"/>
    <tableColumn id="8" xr3:uid="{611400DF-09A2-49AE-AA9A-BDEAD16A08D8}" name="Commande passée le" dataDxfId="34"/>
    <tableColumn id="9" xr3:uid="{0363F606-3912-47D2-9C46-826B006FA8F5}" name="Livraison prévue le" dataDxfId="33"/>
    <tableColumn id="10" xr3:uid="{FFB48E98-5F7B-41FB-ADD8-098C905BAF3D}" name="Livré le" dataDxfId="32"/>
    <tableColumn id="11" xr3:uid="{C07C1B39-F306-4D43-A50B-06F8AF92B4A8}" name="Etat" dataDxfId="31">
      <calculatedColumnFormula>IF(ISBLANK(I4),"",IF(ISBLANK(K4),"En attente de livraison",IF(K4&gt;J4,"Livré en retard",IF(K4&lt;=J4,"Livré !",IF(J4&gt;$K$1,"Retard de livraison")))))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BDE96-C8B6-4239-9EDE-D382C19F6D08}">
  <dimension ref="A1:H17"/>
  <sheetViews>
    <sheetView workbookViewId="0">
      <selection activeCell="C10" sqref="C10"/>
    </sheetView>
  </sheetViews>
  <sheetFormatPr baseColWidth="10" defaultRowHeight="14.35" x14ac:dyDescent="0.5"/>
  <cols>
    <col min="2" max="2" width="50.64453125" customWidth="1"/>
    <col min="3" max="3" width="12.64453125" customWidth="1"/>
    <col min="7" max="8" width="23.64453125" customWidth="1"/>
  </cols>
  <sheetData>
    <row r="1" spans="1:8" ht="15.7" x14ac:dyDescent="0.55000000000000004">
      <c r="A1" s="5" t="s">
        <v>28</v>
      </c>
      <c r="B1" s="5"/>
      <c r="C1" s="5"/>
      <c r="G1" s="3" t="s">
        <v>13</v>
      </c>
      <c r="H1" s="4">
        <f ca="1">TODAY()</f>
        <v>44454</v>
      </c>
    </row>
    <row r="5" spans="1:8" ht="16" customHeight="1" x14ac:dyDescent="0.55000000000000004">
      <c r="B5" s="12" t="s">
        <v>27</v>
      </c>
      <c r="C5" s="12" t="s">
        <v>26</v>
      </c>
    </row>
    <row r="6" spans="1:8" ht="16" customHeight="1" x14ac:dyDescent="0.5">
      <c r="B6" s="6"/>
      <c r="C6" s="7"/>
    </row>
    <row r="7" spans="1:8" ht="16" customHeight="1" x14ac:dyDescent="0.5">
      <c r="B7" s="10" t="s">
        <v>14</v>
      </c>
      <c r="C7" s="8" t="s">
        <v>25</v>
      </c>
    </row>
    <row r="8" spans="1:8" ht="16" customHeight="1" x14ac:dyDescent="0.5">
      <c r="B8" s="11" t="s">
        <v>15</v>
      </c>
      <c r="C8" s="9" t="s">
        <v>25</v>
      </c>
    </row>
    <row r="9" spans="1:8" ht="16" customHeight="1" x14ac:dyDescent="0.5">
      <c r="B9" s="11" t="s">
        <v>16</v>
      </c>
      <c r="C9" s="9" t="s">
        <v>25</v>
      </c>
    </row>
    <row r="10" spans="1:8" ht="16" customHeight="1" x14ac:dyDescent="0.5">
      <c r="B10" s="11" t="s">
        <v>17</v>
      </c>
      <c r="C10" s="9" t="s">
        <v>25</v>
      </c>
    </row>
    <row r="11" spans="1:8" ht="16" customHeight="1" x14ac:dyDescent="0.5">
      <c r="B11" s="11" t="s">
        <v>18</v>
      </c>
      <c r="C11" s="9" t="s">
        <v>25</v>
      </c>
    </row>
    <row r="12" spans="1:8" ht="16" customHeight="1" x14ac:dyDescent="0.5">
      <c r="B12" s="11" t="s">
        <v>21</v>
      </c>
      <c r="C12" s="9" t="s">
        <v>25</v>
      </c>
    </row>
    <row r="13" spans="1:8" ht="16" customHeight="1" x14ac:dyDescent="0.5">
      <c r="B13" s="11" t="s">
        <v>19</v>
      </c>
      <c r="C13" s="9" t="s">
        <v>25</v>
      </c>
    </row>
    <row r="14" spans="1:8" ht="16" customHeight="1" x14ac:dyDescent="0.5">
      <c r="B14" s="11" t="s">
        <v>20</v>
      </c>
      <c r="C14" s="9" t="s">
        <v>25</v>
      </c>
    </row>
    <row r="15" spans="1:8" ht="16" customHeight="1" x14ac:dyDescent="0.5">
      <c r="B15" s="11" t="s">
        <v>22</v>
      </c>
      <c r="C15" s="9" t="s">
        <v>25</v>
      </c>
    </row>
    <row r="16" spans="1:8" ht="16" customHeight="1" x14ac:dyDescent="0.5">
      <c r="B16" s="11" t="s">
        <v>23</v>
      </c>
      <c r="C16" s="9" t="s">
        <v>25</v>
      </c>
    </row>
    <row r="17" spans="2:3" ht="16" customHeight="1" x14ac:dyDescent="0.5">
      <c r="B17" s="11" t="s">
        <v>24</v>
      </c>
      <c r="C17" s="9" t="s">
        <v>25</v>
      </c>
    </row>
  </sheetData>
  <mergeCells count="2">
    <mergeCell ref="B6:C6"/>
    <mergeCell ref="A1:C1"/>
  </mergeCells>
  <hyperlinks>
    <hyperlink ref="C7" location="'VDN bouteille'!A1" display="Acceder" xr:uid="{ADE8EA97-3F6D-4B18-B780-DFBB0C710B3C}"/>
    <hyperlink ref="C8" location="'Effervescents bouteille'!A1" display="Acceder" xr:uid="{0AB64AAE-A078-42E0-8FA4-37ED09670D9A}"/>
    <hyperlink ref="C9" location="'Champagnes bouteille'!A1" display="Acceder" xr:uid="{EE4001DA-C181-4EB5-8212-805FF0C96A46}"/>
    <hyperlink ref="C10" location="'Blancs doux bouteille'!A1" display="Acceder" xr:uid="{71FAEDC0-090C-4AE6-94DD-443C91147D73}"/>
    <hyperlink ref="C11" location="'Blancs secs bouteille'!A1" display="Acceder" xr:uid="{BE9E2A83-FF24-420A-A0D1-66C2BAE4C727}"/>
    <hyperlink ref="C12" location="'Blancs demi-bouteille'!A1" display="Acceder" xr:uid="{002BEE75-082D-4271-8A6C-C28857FBF91D}"/>
    <hyperlink ref="C13" location="'Rouges bouteille'!A1" display="Acceder" xr:uid="{95B16D82-49DB-4254-8FBD-C1F6893A1488}"/>
    <hyperlink ref="C14" location="'Rouges demi-bouteille'!A1" display="Acceder" xr:uid="{077FE7C9-11EF-4311-BAD0-47736CDD1AE1}"/>
    <hyperlink ref="C15" location="'Rosés bouteille'!A1" display="Acceder" xr:uid="{50651358-C48C-4380-8A07-34D37C1A2166}"/>
    <hyperlink ref="C16" location="'Rosés demi-bouteille'!A1" display="Acceder" xr:uid="{CB81A18F-CB1A-46A4-9175-897EC4EFDA66}"/>
    <hyperlink ref="C17" location="Magnums!A1" display="Acceder" xr:uid="{5FCEE281-F404-474A-900B-C4A8E9E2CA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61C1D-AC40-4C48-A633-7C6F9E4C2006}">
  <dimension ref="A1:K32"/>
  <sheetViews>
    <sheetView workbookViewId="0">
      <selection activeCell="G5" sqref="G5"/>
    </sheetView>
  </sheetViews>
  <sheetFormatPr baseColWidth="10" defaultColWidth="23.64453125" defaultRowHeight="14.35" x14ac:dyDescent="0.5"/>
  <cols>
    <col min="2" max="3" width="28.64453125" customWidth="1"/>
    <col min="4" max="6" width="12.64453125" customWidth="1"/>
    <col min="8" max="8" width="19.64453125" customWidth="1"/>
    <col min="9" max="10" width="18.64453125" customWidth="1"/>
    <col min="11" max="11" width="20.64453125" customWidth="1"/>
  </cols>
  <sheetData>
    <row r="1" spans="1:11" ht="15.7" x14ac:dyDescent="0.55000000000000004">
      <c r="A1" s="5" t="s">
        <v>14</v>
      </c>
      <c r="B1" s="5"/>
      <c r="C1" s="5"/>
      <c r="G1" s="2" t="s">
        <v>12</v>
      </c>
      <c r="I1" s="3" t="s">
        <v>13</v>
      </c>
      <c r="J1" s="4">
        <f ca="1">TODAY()</f>
        <v>44454</v>
      </c>
    </row>
    <row r="3" spans="1:11" x14ac:dyDescent="0.5">
      <c r="A3" s="1" t="s">
        <v>0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10</v>
      </c>
      <c r="J3" s="1" t="s">
        <v>11</v>
      </c>
      <c r="K3" s="1" t="s">
        <v>9</v>
      </c>
    </row>
    <row r="4" spans="1:11" x14ac:dyDescent="0.5">
      <c r="A4" s="13" t="s">
        <v>29</v>
      </c>
      <c r="B4" s="14" t="s">
        <v>30</v>
      </c>
      <c r="C4" s="14" t="s">
        <v>33</v>
      </c>
      <c r="D4" s="15"/>
      <c r="E4" s="16">
        <v>57</v>
      </c>
      <c r="F4" s="15">
        <v>1</v>
      </c>
      <c r="G4" s="13"/>
      <c r="H4" s="17"/>
      <c r="I4" s="17"/>
      <c r="J4" s="17"/>
      <c r="K4" s="13" t="str">
        <f>IF(ISBLANK(H4),"",IF(ISBLANK(J4),"En attente de livraison",IF(J4&gt;I4,"Livré en retard",IF(J4&lt;=I4,"Livré !",IF(I4&gt;$J$1,"Retard de livraison")))))</f>
        <v/>
      </c>
    </row>
    <row r="5" spans="1:11" x14ac:dyDescent="0.5">
      <c r="A5" s="13" t="s">
        <v>29</v>
      </c>
      <c r="B5" s="14" t="s">
        <v>31</v>
      </c>
      <c r="C5" s="14" t="s">
        <v>32</v>
      </c>
      <c r="D5" s="15"/>
      <c r="E5" s="16">
        <v>54</v>
      </c>
      <c r="F5" s="15">
        <v>1</v>
      </c>
      <c r="G5" s="13"/>
      <c r="H5" s="17"/>
      <c r="I5" s="17"/>
      <c r="J5" s="17"/>
      <c r="K5" s="13" t="str">
        <f>IF(ISBLANK(H5),"",IF(ISBLANK(J5),"En attente de livraison",IF(J5&gt;I5,"Livré en retard",IF(J5&lt;=I5,"Livré !",IF(I5&gt;$J$1,"Retard de livraison")))))</f>
        <v/>
      </c>
    </row>
    <row r="6" spans="1:11" x14ac:dyDescent="0.5">
      <c r="A6" s="13" t="s">
        <v>29</v>
      </c>
      <c r="B6" s="14" t="s">
        <v>34</v>
      </c>
      <c r="C6" s="14" t="s">
        <v>35</v>
      </c>
      <c r="D6" s="15">
        <v>2010</v>
      </c>
      <c r="E6" s="16">
        <v>72</v>
      </c>
      <c r="F6" s="15">
        <v>4</v>
      </c>
      <c r="G6" s="13"/>
      <c r="H6" s="17"/>
      <c r="I6" s="17"/>
      <c r="J6" s="17"/>
      <c r="K6" s="13" t="str">
        <f>IF(ISBLANK(H6),"",IF(ISBLANK(J6),"En attente de livraison",IF(J6&gt;I6,"Livré en retard",IF(J6&lt;=I6,"Livré !",IF(I6&gt;$J$1,"Retard de livraison")))))</f>
        <v/>
      </c>
    </row>
    <row r="7" spans="1:11" ht="28.7" x14ac:dyDescent="0.5">
      <c r="A7" s="13" t="s">
        <v>36</v>
      </c>
      <c r="B7" s="14" t="s">
        <v>37</v>
      </c>
      <c r="C7" s="14" t="s">
        <v>38</v>
      </c>
      <c r="D7" s="15">
        <v>2015</v>
      </c>
      <c r="E7" s="16">
        <v>69</v>
      </c>
      <c r="F7" s="15">
        <v>16</v>
      </c>
      <c r="G7" s="13"/>
      <c r="H7" s="17"/>
      <c r="I7" s="17"/>
      <c r="J7" s="17"/>
      <c r="K7" s="13" t="str">
        <f>IF(ISBLANK(H7),"",IF(ISBLANK(J7),"En attente de livraison",IF(J7&gt;I7,"Livré en retard",IF(J7&lt;=I7,"Livré !",IF(I7&gt;$J$1,"Retard de livraison")))))</f>
        <v/>
      </c>
    </row>
    <row r="8" spans="1:11" ht="28.7" x14ac:dyDescent="0.5">
      <c r="A8" s="13" t="s">
        <v>36</v>
      </c>
      <c r="B8" s="14" t="s">
        <v>39</v>
      </c>
      <c r="C8" s="14" t="s">
        <v>40</v>
      </c>
      <c r="D8" s="15"/>
      <c r="E8" s="16">
        <v>73</v>
      </c>
      <c r="F8" s="15">
        <v>2</v>
      </c>
      <c r="G8" s="13"/>
      <c r="H8" s="17"/>
      <c r="I8" s="17"/>
      <c r="J8" s="17"/>
      <c r="K8" s="13" t="str">
        <f>IF(ISBLANK(H8),"",IF(ISBLANK(J8),"En attente de livraison",IF(J8&gt;I8,"Livré en retard",IF(J8&lt;=I8,"Livré !",IF(I8&gt;$J$1,"Retard de livraison")))))</f>
        <v/>
      </c>
    </row>
    <row r="9" spans="1:11" x14ac:dyDescent="0.5">
      <c r="A9" s="13" t="s">
        <v>36</v>
      </c>
      <c r="B9" s="14" t="s">
        <v>41</v>
      </c>
      <c r="C9" s="14" t="s">
        <v>42</v>
      </c>
      <c r="D9" s="15">
        <v>2010</v>
      </c>
      <c r="E9" s="16">
        <v>59</v>
      </c>
      <c r="F9" s="15">
        <v>2</v>
      </c>
      <c r="G9" s="13"/>
      <c r="H9" s="17"/>
      <c r="I9" s="17"/>
      <c r="J9" s="17"/>
      <c r="K9" s="13" t="str">
        <f>IF(ISBLANK(H9),"",IF(ISBLANK(J9),"En attente de livraison",IF(J9&gt;I9,"Livré en retard",IF(J9&lt;=I9,"Livré !",IF(I9&gt;$J$1,"Retard de livraison")))))</f>
        <v/>
      </c>
    </row>
    <row r="10" spans="1:11" x14ac:dyDescent="0.5">
      <c r="A10" s="13" t="s">
        <v>36</v>
      </c>
      <c r="B10" s="14" t="s">
        <v>43</v>
      </c>
      <c r="C10" s="14" t="s">
        <v>44</v>
      </c>
      <c r="D10" s="15">
        <v>2017</v>
      </c>
      <c r="E10" s="16">
        <v>51</v>
      </c>
      <c r="F10" s="15">
        <v>1</v>
      </c>
      <c r="G10" s="13"/>
      <c r="H10" s="17"/>
      <c r="I10" s="17"/>
      <c r="J10" s="17"/>
      <c r="K10" s="13" t="str">
        <f>IF(ISBLANK(H10),"",IF(ISBLANK(J10),"En attente de livraison",IF(J10&gt;I10,"Livré en retard",IF(J10&lt;=I10,"Livré !",IF(I10&gt;$J$1,"Retard de livraison")))))</f>
        <v/>
      </c>
    </row>
    <row r="11" spans="1:11" x14ac:dyDescent="0.5">
      <c r="A11" s="13" t="s">
        <v>36</v>
      </c>
      <c r="B11" s="14" t="s">
        <v>45</v>
      </c>
      <c r="C11" s="14" t="s">
        <v>44</v>
      </c>
      <c r="D11" s="15">
        <v>2017</v>
      </c>
      <c r="E11" s="16">
        <v>68</v>
      </c>
      <c r="F11" s="15">
        <v>20</v>
      </c>
      <c r="G11" s="13"/>
      <c r="H11" s="17"/>
      <c r="I11" s="17"/>
      <c r="J11" s="17"/>
      <c r="K11" s="13" t="str">
        <f>IF(ISBLANK(H11),"",IF(ISBLANK(J11),"En attente de livraison",IF(J11&gt;I11,"Livré en retard",IF(J11&lt;=I11,"Livré !",IF(I11&gt;$J$1,"Retard de livraison")))))</f>
        <v/>
      </c>
    </row>
    <row r="12" spans="1:11" x14ac:dyDescent="0.5">
      <c r="A12" s="13"/>
      <c r="B12" s="14" t="s">
        <v>46</v>
      </c>
      <c r="C12" s="14" t="s">
        <v>44</v>
      </c>
      <c r="D12" s="15"/>
      <c r="E12" s="16">
        <v>68</v>
      </c>
      <c r="F12" s="15">
        <v>22</v>
      </c>
      <c r="G12" s="13"/>
      <c r="H12" s="17"/>
      <c r="I12" s="17"/>
      <c r="J12" s="17"/>
      <c r="K12" s="13" t="str">
        <f>IF(ISBLANK(H12),"",IF(ISBLANK(J12),"En attente de livraison",IF(J12&gt;I12,"Livré en retard",IF(J12&lt;=I12,"Livré !",IF(I12&gt;$J$1,"Retard de livraison")))))</f>
        <v/>
      </c>
    </row>
    <row r="13" spans="1:11" ht="28.7" x14ac:dyDescent="0.5">
      <c r="A13" s="13"/>
      <c r="B13" s="14" t="s">
        <v>47</v>
      </c>
      <c r="C13" s="14" t="s">
        <v>48</v>
      </c>
      <c r="D13" s="15">
        <v>1968</v>
      </c>
      <c r="E13" s="16">
        <v>220</v>
      </c>
      <c r="F13" s="15">
        <v>3</v>
      </c>
      <c r="G13" s="13"/>
      <c r="H13" s="17"/>
      <c r="I13" s="17"/>
      <c r="J13" s="17"/>
      <c r="K13" s="13" t="str">
        <f>IF(ISBLANK(H13),"",IF(ISBLANK(J13),"En attente de livraison",IF(J13&gt;I13,"Livré en retard",IF(J13&lt;=I13,"Livré !",IF(I13&gt;$J$1,"Retard de livraison")))))</f>
        <v/>
      </c>
    </row>
    <row r="14" spans="1:11" x14ac:dyDescent="0.5">
      <c r="A14" s="13"/>
      <c r="B14" s="14" t="s">
        <v>47</v>
      </c>
      <c r="C14" s="14" t="s">
        <v>49</v>
      </c>
      <c r="D14" s="15">
        <v>1945</v>
      </c>
      <c r="E14" s="16">
        <v>260</v>
      </c>
      <c r="F14" s="15">
        <v>4</v>
      </c>
      <c r="G14" s="13"/>
      <c r="H14" s="17"/>
      <c r="I14" s="17"/>
      <c r="J14" s="17"/>
      <c r="K14" s="13" t="str">
        <f>IF(ISBLANK(H14),"",IF(ISBLANK(J14),"En attente de livraison",IF(J14&gt;I14,"Livré en retard",IF(J14&lt;=I14,"Livré !",IF(I14&gt;$J$1,"Retard de livraison")))))</f>
        <v/>
      </c>
    </row>
    <row r="15" spans="1:11" ht="28.7" x14ac:dyDescent="0.5">
      <c r="A15" s="13"/>
      <c r="B15" s="14" t="s">
        <v>50</v>
      </c>
      <c r="C15" s="14" t="s">
        <v>51</v>
      </c>
      <c r="D15" s="15"/>
      <c r="E15" s="16">
        <v>63</v>
      </c>
      <c r="F15" s="15">
        <v>1</v>
      </c>
      <c r="G15" s="13"/>
      <c r="H15" s="17"/>
      <c r="I15" s="17"/>
      <c r="J15" s="17"/>
      <c r="K15" s="13" t="str">
        <f>IF(ISBLANK(H15),"",IF(ISBLANK(J15),"En attente de livraison",IF(J15&gt;I15,"Livré en retard",IF(J15&lt;=I15,"Livré !",IF(I15&gt;$J$1,"Retard de livraison")))))</f>
        <v/>
      </c>
    </row>
    <row r="16" spans="1:11" x14ac:dyDescent="0.5">
      <c r="A16" s="13"/>
      <c r="B16" s="14" t="s">
        <v>52</v>
      </c>
      <c r="C16" s="14" t="s">
        <v>44</v>
      </c>
      <c r="D16" s="15">
        <v>2018</v>
      </c>
      <c r="E16" s="16">
        <v>12</v>
      </c>
      <c r="F16" s="15" t="s">
        <v>53</v>
      </c>
      <c r="G16" s="13"/>
      <c r="H16" s="17"/>
      <c r="I16" s="17"/>
      <c r="J16" s="17"/>
      <c r="K16" s="13" t="str">
        <f>IF(ISBLANK(H16),"",IF(ISBLANK(J16),"En attente de livraison",IF(J16&gt;I16,"Livré en retard",IF(J16&lt;=I16,"Livré !",IF(I16&gt;$J$1,"Retard de livraison")))))</f>
        <v/>
      </c>
    </row>
    <row r="17" spans="1:11" x14ac:dyDescent="0.5">
      <c r="A17" s="13"/>
      <c r="B17" s="14" t="s">
        <v>52</v>
      </c>
      <c r="C17" s="14" t="s">
        <v>44</v>
      </c>
      <c r="D17" s="15">
        <v>2015</v>
      </c>
      <c r="E17" s="16">
        <v>60</v>
      </c>
      <c r="F17" s="15">
        <v>1</v>
      </c>
      <c r="G17" s="13"/>
      <c r="H17" s="17"/>
      <c r="I17" s="17"/>
      <c r="J17" s="17"/>
      <c r="K17" s="13" t="str">
        <f>IF(ISBLANK(H17),"",IF(ISBLANK(J17),"En attente de livraison",IF(J17&gt;I17,"Livré en retard",IF(J17&lt;=I17,"Livré !",IF(I17&gt;$J$1,"Retard de livraison")))))</f>
        <v/>
      </c>
    </row>
    <row r="18" spans="1:11" x14ac:dyDescent="0.5">
      <c r="A18" s="13"/>
      <c r="B18" s="14" t="s">
        <v>54</v>
      </c>
      <c r="C18" s="14" t="s">
        <v>55</v>
      </c>
      <c r="D18" s="15">
        <v>1929</v>
      </c>
      <c r="E18" s="16">
        <v>290</v>
      </c>
      <c r="F18" s="15">
        <v>3</v>
      </c>
      <c r="G18" s="13"/>
      <c r="H18" s="17"/>
      <c r="I18" s="17"/>
      <c r="J18" s="17"/>
      <c r="K18" s="13" t="str">
        <f>IF(ISBLANK(H18),"",IF(ISBLANK(J18),"En attente de livraison",IF(J18&gt;I18,"Livré en retard",IF(J18&lt;=I18,"Livré !",IF(I18&gt;$J$1,"Retard de livraison")))))</f>
        <v/>
      </c>
    </row>
    <row r="19" spans="1:11" x14ac:dyDescent="0.5">
      <c r="A19" s="13"/>
      <c r="B19" s="14" t="s">
        <v>56</v>
      </c>
      <c r="C19" s="14" t="s">
        <v>57</v>
      </c>
      <c r="D19" s="15"/>
      <c r="E19" s="16">
        <v>68</v>
      </c>
      <c r="F19" s="15">
        <v>2</v>
      </c>
      <c r="G19" s="13"/>
      <c r="H19" s="17"/>
      <c r="I19" s="17"/>
      <c r="J19" s="17"/>
      <c r="K19" s="13" t="str">
        <f>IF(ISBLANK(H19),"",IF(ISBLANK(J19),"En attente de livraison",IF(J19&gt;I19,"Livré en retard",IF(J19&lt;=I19,"Livré !",IF(I19&gt;$J$1,"Retard de livraison")))))</f>
        <v/>
      </c>
    </row>
    <row r="20" spans="1:11" x14ac:dyDescent="0.5">
      <c r="A20" s="13"/>
      <c r="B20" s="14" t="s">
        <v>58</v>
      </c>
      <c r="C20" s="14" t="s">
        <v>57</v>
      </c>
      <c r="D20" s="15"/>
      <c r="E20" s="16">
        <v>68</v>
      </c>
      <c r="F20" s="15">
        <v>0</v>
      </c>
      <c r="G20" s="13"/>
      <c r="H20" s="17"/>
      <c r="I20" s="17"/>
      <c r="J20" s="17"/>
      <c r="K20" s="13" t="str">
        <f>IF(ISBLANK(H20),"",IF(ISBLANK(J20),"En attente de livraison",IF(J20&gt;I20,"Livré en retard",IF(J20&lt;=I20,"Livré !",IF(I20&gt;$J$1,"Retard de livraison")))))</f>
        <v/>
      </c>
    </row>
    <row r="21" spans="1:11" ht="28.7" x14ac:dyDescent="0.5">
      <c r="A21" s="13"/>
      <c r="B21" s="14" t="s">
        <v>59</v>
      </c>
      <c r="C21" s="14" t="s">
        <v>60</v>
      </c>
      <c r="D21" s="15">
        <v>2003</v>
      </c>
      <c r="E21" s="16">
        <v>105</v>
      </c>
      <c r="F21" s="15">
        <v>6</v>
      </c>
      <c r="G21" s="13"/>
      <c r="H21" s="17"/>
      <c r="I21" s="17"/>
      <c r="J21" s="17"/>
      <c r="K21" s="13" t="str">
        <f>IF(ISBLANK(H21),"",IF(ISBLANK(J21),"En attente de livraison",IF(J21&gt;I21,"Livré en retard",IF(J21&lt;=I21,"Livré !",IF(I21&gt;$J$1,"Retard de livraison")))))</f>
        <v/>
      </c>
    </row>
    <row r="22" spans="1:11" ht="28.7" x14ac:dyDescent="0.5">
      <c r="A22" s="13"/>
      <c r="B22" s="14" t="s">
        <v>59</v>
      </c>
      <c r="C22" s="14" t="s">
        <v>60</v>
      </c>
      <c r="D22" s="15">
        <v>2000</v>
      </c>
      <c r="E22" s="16">
        <v>110</v>
      </c>
      <c r="F22" s="15">
        <v>6</v>
      </c>
      <c r="G22" s="13"/>
      <c r="H22" s="17"/>
      <c r="I22" s="17"/>
      <c r="J22" s="17"/>
      <c r="K22" s="13" t="str">
        <f>IF(ISBLANK(H22),"",IF(ISBLANK(J22),"En attente de livraison",IF(J22&gt;I22,"Livré en retard",IF(J22&lt;=I22,"Livré !",IF(I22&gt;$J$1,"Retard de livraison")))))</f>
        <v/>
      </c>
    </row>
    <row r="23" spans="1:11" ht="28.7" x14ac:dyDescent="0.5">
      <c r="A23" s="13"/>
      <c r="B23" s="14" t="s">
        <v>61</v>
      </c>
      <c r="C23" s="14" t="s">
        <v>60</v>
      </c>
      <c r="D23" s="15">
        <v>2000</v>
      </c>
      <c r="E23" s="16">
        <v>120</v>
      </c>
      <c r="F23" s="15">
        <v>2</v>
      </c>
      <c r="G23" s="13"/>
      <c r="H23" s="17"/>
      <c r="I23" s="17"/>
      <c r="J23" s="17"/>
      <c r="K23" s="13" t="str">
        <f>IF(ISBLANK(H23),"",IF(ISBLANK(J23),"En attente de livraison",IF(J23&gt;I23,"Livré en retard",IF(J23&lt;=I23,"Livré !",IF(I23&gt;$J$1,"Retard de livraison")))))</f>
        <v/>
      </c>
    </row>
    <row r="24" spans="1:11" x14ac:dyDescent="0.5">
      <c r="A24" s="13"/>
      <c r="B24" s="14" t="s">
        <v>62</v>
      </c>
      <c r="C24" s="14" t="s">
        <v>63</v>
      </c>
      <c r="D24" s="15">
        <v>1955</v>
      </c>
      <c r="E24" s="16">
        <v>230</v>
      </c>
      <c r="F24" s="15">
        <v>3</v>
      </c>
      <c r="G24" s="13"/>
      <c r="H24" s="17"/>
      <c r="I24" s="17"/>
      <c r="J24" s="17"/>
      <c r="K24" s="13" t="str">
        <f>IF(ISBLANK(H24),"",IF(ISBLANK(J24),"En attente de livraison",IF(J24&gt;I24,"Livré en retard",IF(J24&lt;=I24,"Livré !",IF(I24&gt;$J$1,"Retard de livraison")))))</f>
        <v/>
      </c>
    </row>
    <row r="25" spans="1:11" x14ac:dyDescent="0.5">
      <c r="A25" s="13" t="s">
        <v>64</v>
      </c>
      <c r="B25" s="14" t="s">
        <v>65</v>
      </c>
      <c r="C25" s="14" t="s">
        <v>66</v>
      </c>
      <c r="D25" s="15"/>
      <c r="E25" s="16">
        <v>63</v>
      </c>
      <c r="F25" s="15">
        <v>20</v>
      </c>
      <c r="G25" s="13"/>
      <c r="H25" s="17"/>
      <c r="I25" s="17"/>
      <c r="J25" s="17"/>
      <c r="K25" s="13" t="str">
        <f>IF(ISBLANK(H25),"",IF(ISBLANK(J25),"En attente de livraison",IF(J25&gt;I25,"Livré en retard",IF(J25&lt;=I25,"Livré !",IF(I25&gt;$J$1,"Retard de livraison")))))</f>
        <v/>
      </c>
    </row>
    <row r="26" spans="1:11" x14ac:dyDescent="0.5">
      <c r="A26" s="13" t="s">
        <v>64</v>
      </c>
      <c r="B26" s="14" t="s">
        <v>67</v>
      </c>
      <c r="C26" s="14" t="s">
        <v>68</v>
      </c>
      <c r="D26" s="15"/>
      <c r="E26" s="16">
        <v>65</v>
      </c>
      <c r="F26" s="15">
        <v>1</v>
      </c>
      <c r="G26" s="13"/>
      <c r="H26" s="17"/>
      <c r="I26" s="17"/>
      <c r="J26" s="17"/>
      <c r="K26" s="13" t="str">
        <f>IF(ISBLANK(H26),"",IF(ISBLANK(J26),"En attente de livraison",IF(J26&gt;I26,"Livré en retard",IF(J26&lt;=I26,"Livré !",IF(I26&gt;$J$1,"Retard de livraison")))))</f>
        <v/>
      </c>
    </row>
    <row r="27" spans="1:11" x14ac:dyDescent="0.5">
      <c r="A27" s="13" t="s">
        <v>64</v>
      </c>
      <c r="B27" s="14" t="s">
        <v>69</v>
      </c>
      <c r="C27" s="14" t="s">
        <v>66</v>
      </c>
      <c r="D27" s="15"/>
      <c r="E27" s="16">
        <v>83</v>
      </c>
      <c r="F27" s="15">
        <v>1</v>
      </c>
      <c r="G27" s="13"/>
      <c r="H27" s="17"/>
      <c r="I27" s="17"/>
      <c r="J27" s="17"/>
      <c r="K27" s="13" t="str">
        <f>IF(ISBLANK(H27),"",IF(ISBLANK(J27),"En attente de livraison",IF(J27&gt;I27,"Livré en retard",IF(J27&lt;=I27,"Livré !",IF(I27&gt;$J$1,"Retard de livraison")))))</f>
        <v/>
      </c>
    </row>
    <row r="28" spans="1:11" x14ac:dyDescent="0.5">
      <c r="A28" s="13" t="s">
        <v>64</v>
      </c>
      <c r="B28" s="14" t="s">
        <v>70</v>
      </c>
      <c r="C28" s="14" t="s">
        <v>66</v>
      </c>
      <c r="D28" s="15"/>
      <c r="E28" s="16">
        <v>143</v>
      </c>
      <c r="F28" s="15">
        <v>3</v>
      </c>
      <c r="G28" s="13"/>
      <c r="H28" s="17"/>
      <c r="I28" s="17"/>
      <c r="J28" s="17"/>
      <c r="K28" s="13" t="str">
        <f>IF(ISBLANK(H28),"",IF(ISBLANK(J28),"En attente de livraison",IF(J28&gt;I28,"Livré en retard",IF(J28&lt;=I28,"Livré !",IF(I28&gt;$J$1,"Retard de livraison")))))</f>
        <v/>
      </c>
    </row>
    <row r="29" spans="1:11" x14ac:dyDescent="0.5">
      <c r="A29" s="13" t="s">
        <v>64</v>
      </c>
      <c r="B29" s="14" t="s">
        <v>71</v>
      </c>
      <c r="C29" s="14" t="s">
        <v>68</v>
      </c>
      <c r="D29" s="15">
        <v>1997</v>
      </c>
      <c r="E29" s="16">
        <v>105</v>
      </c>
      <c r="F29" s="15">
        <v>2</v>
      </c>
      <c r="G29" s="13"/>
      <c r="H29" s="17"/>
      <c r="I29" s="17"/>
      <c r="J29" s="17"/>
      <c r="K29" s="13" t="str">
        <f>IF(ISBLANK(H29),"",IF(ISBLANK(J29),"En attente de livraison",IF(J29&gt;I29,"Livré en retard",IF(J29&lt;=I29,"Livré !",IF(I29&gt;$J$1,"Retard de livraison")))))</f>
        <v/>
      </c>
    </row>
    <row r="30" spans="1:11" ht="28.7" x14ac:dyDescent="0.5">
      <c r="A30" s="13" t="s">
        <v>64</v>
      </c>
      <c r="B30" s="14" t="s">
        <v>72</v>
      </c>
      <c r="C30" s="14" t="s">
        <v>73</v>
      </c>
      <c r="D30" s="15">
        <v>1992</v>
      </c>
      <c r="E30" s="16">
        <v>170</v>
      </c>
      <c r="F30" s="15">
        <v>3</v>
      </c>
      <c r="G30" s="13"/>
      <c r="H30" s="17"/>
      <c r="I30" s="17"/>
      <c r="J30" s="17"/>
      <c r="K30" s="13" t="str">
        <f>IF(ISBLANK(H30),"",IF(ISBLANK(J30),"En attente de livraison",IF(J30&gt;I30,"Livré en retard",IF(J30&lt;=I30,"Livré !",IF(I30&gt;$J$1,"Retard de livraison")))))</f>
        <v/>
      </c>
    </row>
    <row r="31" spans="1:11" x14ac:dyDescent="0.5">
      <c r="A31" s="13" t="s">
        <v>64</v>
      </c>
      <c r="B31" s="14" t="s">
        <v>74</v>
      </c>
      <c r="C31" s="14" t="s">
        <v>66</v>
      </c>
      <c r="D31" s="15"/>
      <c r="E31" s="16">
        <v>63</v>
      </c>
      <c r="F31" s="15">
        <v>2</v>
      </c>
      <c r="G31" s="13"/>
      <c r="H31" s="17"/>
      <c r="I31" s="17"/>
      <c r="J31" s="17"/>
      <c r="K31" s="13" t="str">
        <f>IF(ISBLANK(H31),"",IF(ISBLANK(J31),"En attente de livraison",IF(J31&gt;I31,"Livré en retard",IF(J31&lt;=I31,"Livré !",IF(I31&gt;$J$1,"Retard de livraison")))))</f>
        <v/>
      </c>
    </row>
    <row r="32" spans="1:11" x14ac:dyDescent="0.5">
      <c r="A32" s="13" t="s">
        <v>64</v>
      </c>
      <c r="B32" s="14" t="s">
        <v>75</v>
      </c>
      <c r="C32" s="14" t="s">
        <v>66</v>
      </c>
      <c r="D32" s="15"/>
      <c r="E32" s="16">
        <v>83</v>
      </c>
      <c r="F32" s="15">
        <v>11</v>
      </c>
      <c r="G32" s="13"/>
      <c r="H32" s="17"/>
      <c r="I32" s="17"/>
      <c r="J32" s="17"/>
      <c r="K32" s="13" t="str">
        <f>IF(ISBLANK(H32),"",IF(ISBLANK(J32),"En attente de livraison",IF(J32&gt;I32,"Livré en retard",IF(J32&lt;=I32,"Livré !",IF(I32&gt;$J$1,"Retard de livraison")))))</f>
        <v/>
      </c>
    </row>
  </sheetData>
  <mergeCells count="1">
    <mergeCell ref="A1:C1"/>
  </mergeCells>
  <hyperlinks>
    <hyperlink ref="G1" location="Accueil!A1" display="Retour Accueil" xr:uid="{474D6D04-A256-40F0-9D29-39122909C6F4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5D795-F49B-451A-8CE2-6AE63AE5FFCA}">
  <dimension ref="A1:K11"/>
  <sheetViews>
    <sheetView workbookViewId="0">
      <selection activeCell="G1" sqref="G1"/>
    </sheetView>
  </sheetViews>
  <sheetFormatPr baseColWidth="10" defaultColWidth="23.64453125" defaultRowHeight="14.35" x14ac:dyDescent="0.5"/>
  <cols>
    <col min="2" max="2" width="23.64453125" style="22"/>
    <col min="4" max="6" width="12.64453125" customWidth="1"/>
    <col min="8" max="8" width="19.64453125" customWidth="1"/>
    <col min="9" max="10" width="18.64453125" customWidth="1"/>
    <col min="11" max="11" width="20.64453125" customWidth="1"/>
  </cols>
  <sheetData>
    <row r="1" spans="1:11" ht="15.7" x14ac:dyDescent="0.55000000000000004">
      <c r="A1" s="5" t="s">
        <v>15</v>
      </c>
      <c r="B1" s="5"/>
      <c r="C1" s="5"/>
      <c r="G1" s="2" t="s">
        <v>12</v>
      </c>
      <c r="I1" s="3" t="s">
        <v>13</v>
      </c>
      <c r="J1" s="4">
        <f ca="1">TODAY()</f>
        <v>44454</v>
      </c>
    </row>
    <row r="3" spans="1:11" x14ac:dyDescent="0.5">
      <c r="A3" s="1" t="s">
        <v>1</v>
      </c>
      <c r="B3" s="2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10</v>
      </c>
      <c r="J3" s="1" t="s">
        <v>11</v>
      </c>
      <c r="K3" s="1" t="s">
        <v>9</v>
      </c>
    </row>
    <row r="4" spans="1:11" ht="28.7" x14ac:dyDescent="0.5">
      <c r="A4" s="14" t="s">
        <v>76</v>
      </c>
      <c r="B4" s="14" t="s">
        <v>77</v>
      </c>
      <c r="C4" s="14" t="s">
        <v>78</v>
      </c>
      <c r="D4" s="20">
        <v>2014</v>
      </c>
      <c r="E4" s="18">
        <v>57</v>
      </c>
      <c r="F4" s="20">
        <v>7</v>
      </c>
      <c r="G4" s="14"/>
      <c r="H4" s="19"/>
      <c r="I4" s="19"/>
      <c r="J4" s="19"/>
      <c r="K4" s="14" t="str">
        <f>IF(ISBLANK(H4),"",IF(ISBLANK(J4),"En attente de livraison",IF(J4&gt;I4,"Livré en retard",IF(J4&lt;=I4,"Livré !",IF(I4&gt;$J$1,"Retard de livraison")))))</f>
        <v/>
      </c>
    </row>
    <row r="5" spans="1:11" ht="43" x14ac:dyDescent="0.5">
      <c r="A5" s="14" t="s">
        <v>76</v>
      </c>
      <c r="B5" s="14" t="s">
        <v>79</v>
      </c>
      <c r="C5" s="14" t="s">
        <v>78</v>
      </c>
      <c r="D5" s="20">
        <v>2014</v>
      </c>
      <c r="E5" s="18">
        <v>70</v>
      </c>
      <c r="F5" s="20">
        <v>4</v>
      </c>
      <c r="G5" s="14"/>
      <c r="H5" s="19"/>
      <c r="I5" s="19"/>
      <c r="J5" s="19"/>
      <c r="K5" s="14" t="str">
        <f>IF(ISBLANK(H5),"",IF(ISBLANK(J5),"En attente de livraison",IF(J5&gt;I5,"Livré en retard",IF(J5&lt;=I5,"Livré !",IF(I5&gt;$J$1,"Retard de livraison")))))</f>
        <v/>
      </c>
    </row>
    <row r="6" spans="1:11" ht="28.7" x14ac:dyDescent="0.5">
      <c r="A6" s="14" t="s">
        <v>80</v>
      </c>
      <c r="B6" s="14" t="s">
        <v>81</v>
      </c>
      <c r="C6" s="14" t="s">
        <v>82</v>
      </c>
      <c r="D6" s="20"/>
      <c r="E6" s="18">
        <v>43</v>
      </c>
      <c r="F6" s="20"/>
      <c r="G6" s="14"/>
      <c r="H6" s="19"/>
      <c r="I6" s="19"/>
      <c r="J6" s="19"/>
      <c r="K6" s="14" t="str">
        <f>IF(ISBLANK(H6),"",IF(ISBLANK(J6),"En attente de livraison",IF(J6&gt;I6,"Livré en retard",IF(J6&lt;=I6,"Livré !",IF(I6&gt;$J$1,"Retard de livraison")))))</f>
        <v/>
      </c>
    </row>
    <row r="7" spans="1:11" ht="28.7" x14ac:dyDescent="0.5">
      <c r="A7" s="14" t="s">
        <v>83</v>
      </c>
      <c r="B7" s="14" t="s">
        <v>84</v>
      </c>
      <c r="C7" s="14" t="s">
        <v>85</v>
      </c>
      <c r="D7" s="20">
        <v>2016</v>
      </c>
      <c r="E7" s="18">
        <v>55</v>
      </c>
      <c r="F7" s="20">
        <v>9</v>
      </c>
      <c r="G7" s="14"/>
      <c r="H7" s="19"/>
      <c r="I7" s="19"/>
      <c r="J7" s="19"/>
      <c r="K7" s="14" t="str">
        <f>IF(ISBLANK(H7),"",IF(ISBLANK(J7),"En attente de livraison",IF(J7&gt;I7,"Livré en retard",IF(J7&lt;=I7,"Livré !",IF(I7&gt;$J$1,"Retard de livraison")))))</f>
        <v/>
      </c>
    </row>
    <row r="8" spans="1:11" ht="28.7" x14ac:dyDescent="0.5">
      <c r="A8" s="14" t="s">
        <v>86</v>
      </c>
      <c r="B8" s="14" t="s">
        <v>84</v>
      </c>
      <c r="C8" s="14" t="s">
        <v>85</v>
      </c>
      <c r="D8" s="20">
        <v>2017</v>
      </c>
      <c r="E8" s="18">
        <v>55</v>
      </c>
      <c r="F8" s="20">
        <v>6</v>
      </c>
      <c r="G8" s="14"/>
      <c r="H8" s="19"/>
      <c r="I8" s="19"/>
      <c r="J8" s="19"/>
      <c r="K8" s="14" t="str">
        <f>IF(ISBLANK(H8),"",IF(ISBLANK(J8),"En attente de livraison",IF(J8&gt;I8,"Livré en retard",IF(J8&lt;=I8,"Livré !",IF(I8&gt;$J$1,"Retard de livraison")))))</f>
        <v/>
      </c>
    </row>
    <row r="9" spans="1:11" ht="28.7" x14ac:dyDescent="0.5">
      <c r="A9" s="14" t="s">
        <v>86</v>
      </c>
      <c r="B9" s="14" t="s">
        <v>87</v>
      </c>
      <c r="C9" s="14" t="s">
        <v>88</v>
      </c>
      <c r="D9" s="20">
        <v>2015</v>
      </c>
      <c r="E9" s="18">
        <v>58</v>
      </c>
      <c r="F9" s="20">
        <v>3</v>
      </c>
      <c r="G9" s="14"/>
      <c r="H9" s="19"/>
      <c r="I9" s="19"/>
      <c r="J9" s="19"/>
      <c r="K9" s="14" t="str">
        <f>IF(ISBLANK(H9),"",IF(ISBLANK(J9),"En attente de livraison",IF(J9&gt;I9,"Livré en retard",IF(J9&lt;=I9,"Livré !",IF(I9&gt;$J$1,"Retard de livraison")))))</f>
        <v/>
      </c>
    </row>
    <row r="10" spans="1:11" ht="28.7" x14ac:dyDescent="0.5">
      <c r="A10" s="14" t="s">
        <v>86</v>
      </c>
      <c r="B10" s="14" t="s">
        <v>87</v>
      </c>
      <c r="C10" s="14" t="s">
        <v>88</v>
      </c>
      <c r="D10" s="20">
        <v>2016</v>
      </c>
      <c r="E10" s="18">
        <v>58</v>
      </c>
      <c r="F10" s="20">
        <v>5</v>
      </c>
      <c r="G10" s="14"/>
      <c r="H10" s="19"/>
      <c r="I10" s="19"/>
      <c r="J10" s="19"/>
      <c r="K10" s="14" t="str">
        <f>IF(ISBLANK(H10),"",IF(ISBLANK(J10),"En attente de livraison",IF(J10&gt;I10,"Livré en retard",IF(J10&lt;=I10,"Livré !",IF(I10&gt;$J$1,"Retard de livraison")))))</f>
        <v/>
      </c>
    </row>
    <row r="11" spans="1:11" x14ac:dyDescent="0.5">
      <c r="A11" s="14" t="s">
        <v>86</v>
      </c>
      <c r="B11" s="14" t="s">
        <v>89</v>
      </c>
      <c r="C11" s="14" t="s">
        <v>90</v>
      </c>
      <c r="D11" s="20"/>
      <c r="E11" s="18">
        <v>89</v>
      </c>
      <c r="F11" s="20">
        <v>3</v>
      </c>
      <c r="G11" s="14"/>
      <c r="H11" s="19"/>
      <c r="I11" s="19"/>
      <c r="J11" s="19"/>
      <c r="K11" s="14" t="str">
        <f>IF(ISBLANK(H11),"",IF(ISBLANK(J11),"En attente de livraison",IF(J11&gt;I11,"Livré en retard",IF(J11&lt;=I11,"Livré !",IF(I11&gt;$J$1,"Retard de livraison")))))</f>
        <v/>
      </c>
    </row>
  </sheetData>
  <mergeCells count="1">
    <mergeCell ref="A1:C1"/>
  </mergeCells>
  <hyperlinks>
    <hyperlink ref="G1" location="Accueil!A1" display="Retour Accueil" xr:uid="{ED695FA1-B079-4FFB-83A0-0C920CD0EC5B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0D1ED-40AB-41CF-88A9-32E2871396F8}">
  <dimension ref="A1:K27"/>
  <sheetViews>
    <sheetView workbookViewId="0">
      <selection activeCell="G1" sqref="G1"/>
    </sheetView>
  </sheetViews>
  <sheetFormatPr baseColWidth="10" defaultColWidth="23.64453125" defaultRowHeight="14.35" x14ac:dyDescent="0.5"/>
  <cols>
    <col min="4" max="6" width="12.64453125" customWidth="1"/>
    <col min="8" max="8" width="19.64453125" customWidth="1"/>
    <col min="9" max="10" width="18.64453125" customWidth="1"/>
    <col min="11" max="11" width="20.64453125" customWidth="1"/>
  </cols>
  <sheetData>
    <row r="1" spans="1:11" ht="15.7" x14ac:dyDescent="0.55000000000000004">
      <c r="A1" s="5" t="s">
        <v>16</v>
      </c>
      <c r="B1" s="5"/>
      <c r="C1" s="5"/>
      <c r="G1" s="2" t="s">
        <v>12</v>
      </c>
      <c r="I1" s="3" t="s">
        <v>13</v>
      </c>
      <c r="J1" s="4">
        <f ca="1">TODAY()</f>
        <v>44454</v>
      </c>
    </row>
    <row r="3" spans="1:11" x14ac:dyDescent="0.5">
      <c r="A3" s="1" t="s">
        <v>0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10</v>
      </c>
      <c r="J3" s="1" t="s">
        <v>11</v>
      </c>
      <c r="K3" s="1" t="s">
        <v>9</v>
      </c>
    </row>
    <row r="4" spans="1:11" ht="28.7" x14ac:dyDescent="0.5">
      <c r="A4" s="14" t="s">
        <v>91</v>
      </c>
      <c r="B4" s="14" t="s">
        <v>92</v>
      </c>
      <c r="C4" s="14" t="s">
        <v>93</v>
      </c>
      <c r="D4" s="20"/>
      <c r="E4" s="18">
        <v>100</v>
      </c>
      <c r="F4" s="20">
        <v>1</v>
      </c>
      <c r="G4" s="14"/>
      <c r="H4" s="19"/>
      <c r="I4" s="19"/>
      <c r="J4" s="19"/>
      <c r="K4" s="14" t="str">
        <f>IF(ISBLANK(H4),"",IF(ISBLANK(J4),"En attente de livraison",IF(J4&gt;I4,"Livré en retard",IF(J4&lt;=I4,"Livré !",IF(I4&gt;$J$1,"Retard de livraison")))))</f>
        <v/>
      </c>
    </row>
    <row r="5" spans="1:11" ht="28.7" x14ac:dyDescent="0.5">
      <c r="A5" s="14" t="s">
        <v>94</v>
      </c>
      <c r="B5" s="14" t="s">
        <v>95</v>
      </c>
      <c r="C5" s="14" t="s">
        <v>93</v>
      </c>
      <c r="D5" s="20">
        <v>2011</v>
      </c>
      <c r="E5" s="18">
        <v>130</v>
      </c>
      <c r="F5" s="20">
        <v>4</v>
      </c>
      <c r="G5" s="14"/>
      <c r="H5" s="19"/>
      <c r="I5" s="19"/>
      <c r="J5" s="19"/>
      <c r="K5" s="14" t="str">
        <f>IF(ISBLANK(H5),"",IF(ISBLANK(J5),"En attente de livraison",IF(J5&gt;I5,"Livré en retard",IF(J5&lt;=I5,"Livré !",IF(I5&gt;$J$1,"Retard de livraison")))))</f>
        <v/>
      </c>
    </row>
    <row r="6" spans="1:11" ht="28.7" x14ac:dyDescent="0.5">
      <c r="A6" s="14" t="s">
        <v>94</v>
      </c>
      <c r="B6" s="14" t="s">
        <v>96</v>
      </c>
      <c r="C6" s="14" t="s">
        <v>93</v>
      </c>
      <c r="D6" s="20">
        <v>2007</v>
      </c>
      <c r="E6" s="18">
        <v>225</v>
      </c>
      <c r="F6" s="20">
        <v>0</v>
      </c>
      <c r="G6" s="14"/>
      <c r="H6" s="19"/>
      <c r="I6" s="19"/>
      <c r="J6" s="19"/>
      <c r="K6" s="14" t="str">
        <f>IF(ISBLANK(H6),"",IF(ISBLANK(J6),"En attente de livraison",IF(J6&gt;I6,"Livré en retard",IF(J6&lt;=I6,"Livré !",IF(I6&gt;$J$1,"Retard de livraison")))))</f>
        <v/>
      </c>
    </row>
    <row r="7" spans="1:11" ht="28.7" x14ac:dyDescent="0.5">
      <c r="A7" s="14" t="s">
        <v>97</v>
      </c>
      <c r="B7" s="14" t="s">
        <v>98</v>
      </c>
      <c r="C7" s="14" t="s">
        <v>93</v>
      </c>
      <c r="D7" s="20"/>
      <c r="E7" s="18">
        <v>285</v>
      </c>
      <c r="F7" s="20">
        <v>4</v>
      </c>
      <c r="G7" s="14"/>
      <c r="H7" s="19"/>
      <c r="I7" s="19"/>
      <c r="J7" s="19"/>
      <c r="K7" s="14" t="str">
        <f>IF(ISBLANK(H7),"",IF(ISBLANK(J7),"En attente de livraison",IF(J7&gt;I7,"Livré en retard",IF(J7&lt;=I7,"Livré !",IF(I7&gt;$J$1,"Retard de livraison")))))</f>
        <v/>
      </c>
    </row>
    <row r="8" spans="1:11" x14ac:dyDescent="0.5">
      <c r="A8" s="14" t="s">
        <v>99</v>
      </c>
      <c r="B8" s="14" t="s">
        <v>100</v>
      </c>
      <c r="C8" s="14" t="s">
        <v>93</v>
      </c>
      <c r="D8" s="20">
        <v>2011</v>
      </c>
      <c r="E8" s="18">
        <v>220</v>
      </c>
      <c r="F8" s="20">
        <v>2</v>
      </c>
      <c r="G8" s="14"/>
      <c r="H8" s="19"/>
      <c r="I8" s="19"/>
      <c r="J8" s="19"/>
      <c r="K8" s="14" t="str">
        <f>IF(ISBLANK(H8),"",IF(ISBLANK(J8),"En attente de livraison",IF(J8&gt;I8,"Livré en retard",IF(J8&lt;=I8,"Livré !",IF(I8&gt;$J$1,"Retard de livraison")))))</f>
        <v/>
      </c>
    </row>
    <row r="9" spans="1:11" x14ac:dyDescent="0.5">
      <c r="A9" s="14" t="s">
        <v>101</v>
      </c>
      <c r="B9" s="14" t="s">
        <v>102</v>
      </c>
      <c r="C9" s="14" t="s">
        <v>103</v>
      </c>
      <c r="D9" s="20"/>
      <c r="E9" s="18">
        <v>78</v>
      </c>
      <c r="F9" s="20">
        <v>16</v>
      </c>
      <c r="G9" s="14"/>
      <c r="H9" s="19"/>
      <c r="I9" s="19"/>
      <c r="J9" s="19"/>
      <c r="K9" s="14" t="str">
        <f>IF(ISBLANK(H9),"",IF(ISBLANK(J9),"En attente de livraison",IF(J9&gt;I9,"Livré en retard",IF(J9&lt;=I9,"Livré !",IF(I9&gt;$J$1,"Retard de livraison")))))</f>
        <v/>
      </c>
    </row>
    <row r="10" spans="1:11" x14ac:dyDescent="0.5">
      <c r="A10" s="14" t="s">
        <v>104</v>
      </c>
      <c r="B10" s="14" t="s">
        <v>102</v>
      </c>
      <c r="C10" s="14" t="s">
        <v>103</v>
      </c>
      <c r="D10" s="20"/>
      <c r="E10" s="18">
        <v>78</v>
      </c>
      <c r="F10" s="20">
        <v>3</v>
      </c>
      <c r="G10" s="14"/>
      <c r="H10" s="19"/>
      <c r="I10" s="19"/>
      <c r="J10" s="19"/>
      <c r="K10" s="14" t="str">
        <f>IF(ISBLANK(H10),"",IF(ISBLANK(J10),"En attente de livraison",IF(J10&gt;I10,"Livré en retard",IF(J10&lt;=I10,"Livré !",IF(I10&gt;$J$1,"Retard de livraison")))))</f>
        <v/>
      </c>
    </row>
    <row r="11" spans="1:11" x14ac:dyDescent="0.5">
      <c r="A11" s="14" t="s">
        <v>105</v>
      </c>
      <c r="B11" s="14" t="s">
        <v>106</v>
      </c>
      <c r="C11" s="14" t="s">
        <v>103</v>
      </c>
      <c r="D11" s="20"/>
      <c r="E11" s="18">
        <v>92</v>
      </c>
      <c r="F11" s="20"/>
      <c r="G11" s="14"/>
      <c r="H11" s="19"/>
      <c r="I11" s="19"/>
      <c r="J11" s="19"/>
      <c r="K11" s="14" t="str">
        <f>IF(ISBLANK(H11),"",IF(ISBLANK(J11),"En attente de livraison",IF(J11&gt;I11,"Livré en retard",IF(J11&lt;=I11,"Livré !",IF(I11&gt;$J$1,"Retard de livraison")))))</f>
        <v/>
      </c>
    </row>
    <row r="12" spans="1:11" x14ac:dyDescent="0.5">
      <c r="A12" s="14" t="s">
        <v>107</v>
      </c>
      <c r="B12" s="14"/>
      <c r="C12" s="14" t="s">
        <v>103</v>
      </c>
      <c r="D12" s="20"/>
      <c r="E12" s="18">
        <v>105</v>
      </c>
      <c r="F12" s="20">
        <v>2</v>
      </c>
      <c r="G12" s="14"/>
      <c r="H12" s="19"/>
      <c r="I12" s="19"/>
      <c r="J12" s="19"/>
      <c r="K12" s="14" t="str">
        <f>IF(ISBLANK(H12),"",IF(ISBLANK(J12),"En attente de livraison",IF(J12&gt;I12,"Livré en retard",IF(J12&lt;=I12,"Livré !",IF(I12&gt;$J$1,"Retard de livraison")))))</f>
        <v/>
      </c>
    </row>
    <row r="13" spans="1:11" x14ac:dyDescent="0.5">
      <c r="A13" s="14" t="s">
        <v>108</v>
      </c>
      <c r="B13" s="14" t="s">
        <v>109</v>
      </c>
      <c r="C13" s="14" t="s">
        <v>103</v>
      </c>
      <c r="D13" s="20"/>
      <c r="E13" s="18">
        <v>130</v>
      </c>
      <c r="F13" s="20">
        <v>3</v>
      </c>
      <c r="G13" s="14"/>
      <c r="H13" s="19"/>
      <c r="I13" s="19"/>
      <c r="J13" s="19"/>
      <c r="K13" s="14" t="str">
        <f>IF(ISBLANK(H13),"",IF(ISBLANK(J13),"En attente de livraison",IF(J13&gt;I13,"Livré en retard",IF(J13&lt;=I13,"Livré !",IF(I13&gt;$J$1,"Retard de livraison")))))</f>
        <v/>
      </c>
    </row>
    <row r="14" spans="1:11" x14ac:dyDescent="0.5">
      <c r="A14" s="14" t="s">
        <v>110</v>
      </c>
      <c r="B14" s="14" t="s">
        <v>111</v>
      </c>
      <c r="C14" s="14" t="s">
        <v>112</v>
      </c>
      <c r="D14" s="20"/>
      <c r="E14" s="18">
        <v>170</v>
      </c>
      <c r="F14" s="20">
        <v>0</v>
      </c>
      <c r="G14" s="14"/>
      <c r="H14" s="19"/>
      <c r="I14" s="19"/>
      <c r="J14" s="19"/>
      <c r="K14" s="14" t="str">
        <f>IF(ISBLANK(H14),"",IF(ISBLANK(J14),"En attente de livraison",IF(J14&gt;I14,"Livré en retard",IF(J14&lt;=I14,"Livré !",IF(I14&gt;$J$1,"Retard de livraison")))))</f>
        <v/>
      </c>
    </row>
    <row r="15" spans="1:11" ht="28.7" x14ac:dyDescent="0.5">
      <c r="A15" s="14" t="s">
        <v>94</v>
      </c>
      <c r="B15" s="14" t="s">
        <v>113</v>
      </c>
      <c r="C15" s="14" t="s">
        <v>112</v>
      </c>
      <c r="D15" s="20"/>
      <c r="E15" s="18">
        <v>190</v>
      </c>
      <c r="F15" s="20">
        <v>1</v>
      </c>
      <c r="G15" s="14"/>
      <c r="H15" s="19"/>
      <c r="I15" s="19"/>
      <c r="J15" s="19"/>
      <c r="K15" s="14" t="str">
        <f>IF(ISBLANK(H15),"",IF(ISBLANK(J15),"En attente de livraison",IF(J15&gt;I15,"Livré en retard",IF(J15&lt;=I15,"Livré !",IF(I15&gt;$J$1,"Retard de livraison")))))</f>
        <v/>
      </c>
    </row>
    <row r="16" spans="1:11" ht="28.7" x14ac:dyDescent="0.5">
      <c r="A16" s="14" t="s">
        <v>114</v>
      </c>
      <c r="B16" s="14" t="s">
        <v>115</v>
      </c>
      <c r="C16" s="14" t="s">
        <v>112</v>
      </c>
      <c r="D16" s="20"/>
      <c r="E16" s="18">
        <v>195</v>
      </c>
      <c r="F16" s="20">
        <v>3</v>
      </c>
      <c r="G16" s="14"/>
      <c r="H16" s="19"/>
      <c r="I16" s="19"/>
      <c r="J16" s="19"/>
      <c r="K16" s="14" t="str">
        <f>IF(ISBLANK(H16),"",IF(ISBLANK(J16),"En attente de livraison",IF(J16&gt;I16,"Livré en retard",IF(J16&lt;=I16,"Livré !",IF(I16&gt;$J$1,"Retard de livraison")))))</f>
        <v/>
      </c>
    </row>
    <row r="17" spans="1:11" ht="28.7" x14ac:dyDescent="0.5">
      <c r="A17" s="14" t="s">
        <v>114</v>
      </c>
      <c r="B17" s="14" t="s">
        <v>116</v>
      </c>
      <c r="C17" s="14" t="s">
        <v>112</v>
      </c>
      <c r="D17" s="20"/>
      <c r="E17" s="18">
        <v>400</v>
      </c>
      <c r="F17" s="20">
        <v>3</v>
      </c>
      <c r="G17" s="14"/>
      <c r="H17" s="19"/>
      <c r="I17" s="19"/>
      <c r="J17" s="19"/>
      <c r="K17" s="14" t="str">
        <f>IF(ISBLANK(H17),"",IF(ISBLANK(J17),"En attente de livraison",IF(J17&gt;I17,"Livré en retard",IF(J17&lt;=I17,"Livré !",IF(I17&gt;$J$1,"Retard de livraison")))))</f>
        <v/>
      </c>
    </row>
    <row r="18" spans="1:11" x14ac:dyDescent="0.5">
      <c r="A18" s="14" t="s">
        <v>117</v>
      </c>
      <c r="B18" s="14" t="s">
        <v>116</v>
      </c>
      <c r="C18" s="14" t="s">
        <v>112</v>
      </c>
      <c r="D18" s="20">
        <v>2007</v>
      </c>
      <c r="E18" s="18"/>
      <c r="F18" s="20">
        <v>3</v>
      </c>
      <c r="G18" s="14"/>
      <c r="H18" s="19"/>
      <c r="I18" s="19"/>
      <c r="J18" s="19"/>
      <c r="K18" s="14" t="str">
        <f>IF(ISBLANK(H18),"",IF(ISBLANK(J18),"En attente de livraison",IF(J18&gt;I18,"Livré en retard",IF(J18&lt;=I18,"Livré !",IF(I18&gt;$J$1,"Retard de livraison")))))</f>
        <v/>
      </c>
    </row>
    <row r="19" spans="1:11" x14ac:dyDescent="0.5">
      <c r="A19" s="14" t="s">
        <v>101</v>
      </c>
      <c r="B19" s="14"/>
      <c r="C19" s="14" t="s">
        <v>118</v>
      </c>
      <c r="D19" s="20">
        <v>2002</v>
      </c>
      <c r="E19" s="18">
        <v>140</v>
      </c>
      <c r="F19" s="20">
        <v>7</v>
      </c>
      <c r="G19" s="14"/>
      <c r="H19" s="19"/>
      <c r="I19" s="19"/>
      <c r="J19" s="19"/>
      <c r="K19" s="14" t="str">
        <f>IF(ISBLANK(H19),"",IF(ISBLANK(J19),"En attente de livraison",IF(J19&gt;I19,"Livré en retard",IF(J19&lt;=I19,"Livré !",IF(I19&gt;$J$1,"Retard de livraison")))))</f>
        <v/>
      </c>
    </row>
    <row r="20" spans="1:11" x14ac:dyDescent="0.5">
      <c r="A20" s="14" t="s">
        <v>101</v>
      </c>
      <c r="B20" s="14" t="s">
        <v>119</v>
      </c>
      <c r="C20" s="14" t="s">
        <v>120</v>
      </c>
      <c r="D20" s="20"/>
      <c r="E20" s="18">
        <v>130</v>
      </c>
      <c r="F20" s="20">
        <v>6</v>
      </c>
      <c r="G20" s="14"/>
      <c r="H20" s="19"/>
      <c r="I20" s="19"/>
      <c r="J20" s="19"/>
      <c r="K20" s="14" t="str">
        <f>IF(ISBLANK(H20),"",IF(ISBLANK(J20),"En attente de livraison",IF(J20&gt;I20,"Livré en retard",IF(J20&lt;=I20,"Livré !",IF(I20&gt;$J$1,"Retard de livraison")))))</f>
        <v/>
      </c>
    </row>
    <row r="21" spans="1:11" x14ac:dyDescent="0.5">
      <c r="A21" s="14" t="s">
        <v>121</v>
      </c>
      <c r="B21" s="14" t="s">
        <v>122</v>
      </c>
      <c r="C21" s="14" t="s">
        <v>120</v>
      </c>
      <c r="D21" s="20">
        <v>2004</v>
      </c>
      <c r="E21" s="18">
        <v>130</v>
      </c>
      <c r="F21" s="20">
        <v>3</v>
      </c>
      <c r="G21" s="14"/>
      <c r="H21" s="19"/>
      <c r="I21" s="19"/>
      <c r="J21" s="19"/>
      <c r="K21" s="14" t="str">
        <f>IF(ISBLANK(H21),"",IF(ISBLANK(J21),"En attente de livraison",IF(J21&gt;I21,"Livré en retard",IF(J21&lt;=I21,"Livré !",IF(I21&gt;$J$1,"Retard de livraison")))))</f>
        <v/>
      </c>
    </row>
    <row r="22" spans="1:11" x14ac:dyDescent="0.5">
      <c r="A22" s="14" t="s">
        <v>123</v>
      </c>
      <c r="B22" s="14" t="s">
        <v>124</v>
      </c>
      <c r="C22" s="14" t="s">
        <v>120</v>
      </c>
      <c r="D22" s="20">
        <v>2004</v>
      </c>
      <c r="E22" s="18">
        <v>290</v>
      </c>
      <c r="F22" s="20">
        <v>3</v>
      </c>
      <c r="G22" s="14"/>
      <c r="H22" s="19"/>
      <c r="I22" s="19"/>
      <c r="J22" s="19"/>
      <c r="K22" s="14" t="str">
        <f>IF(ISBLANK(H22),"",IF(ISBLANK(J22),"En attente de livraison",IF(J22&gt;I22,"Livré en retard",IF(J22&lt;=I22,"Livré !",IF(I22&gt;$J$1,"Retard de livraison")))))</f>
        <v/>
      </c>
    </row>
    <row r="23" spans="1:11" x14ac:dyDescent="0.5">
      <c r="A23" s="14" t="s">
        <v>123</v>
      </c>
      <c r="B23" s="14" t="s">
        <v>125</v>
      </c>
      <c r="C23" s="14" t="s">
        <v>120</v>
      </c>
      <c r="D23" s="20">
        <v>2004</v>
      </c>
      <c r="E23" s="18">
        <v>300</v>
      </c>
      <c r="F23" s="20">
        <v>3</v>
      </c>
      <c r="G23" s="14"/>
      <c r="H23" s="19"/>
      <c r="I23" s="19"/>
      <c r="J23" s="19"/>
      <c r="K23" s="14" t="str">
        <f>IF(ISBLANK(H23),"",IF(ISBLANK(J23),"En attente de livraison",IF(J23&gt;I23,"Livré en retard",IF(J23&lt;=I23,"Livré !",IF(I23&gt;$J$1,"Retard de livraison")))))</f>
        <v/>
      </c>
    </row>
    <row r="24" spans="1:11" x14ac:dyDescent="0.5">
      <c r="A24" s="14" t="s">
        <v>123</v>
      </c>
      <c r="B24" s="14" t="s">
        <v>126</v>
      </c>
      <c r="C24" s="14" t="s">
        <v>120</v>
      </c>
      <c r="D24" s="20">
        <v>2004</v>
      </c>
      <c r="E24" s="18">
        <v>215</v>
      </c>
      <c r="F24" s="20">
        <v>3</v>
      </c>
      <c r="G24" s="14"/>
      <c r="H24" s="19"/>
      <c r="I24" s="19"/>
      <c r="J24" s="19"/>
      <c r="K24" s="14" t="str">
        <f>IF(ISBLANK(H24),"",IF(ISBLANK(J24),"En attente de livraison",IF(J24&gt;I24,"Livré en retard",IF(J24&lt;=I24,"Livré !",IF(I24&gt;$J$1,"Retard de livraison")))))</f>
        <v/>
      </c>
    </row>
    <row r="25" spans="1:11" x14ac:dyDescent="0.5">
      <c r="A25" s="14" t="s">
        <v>101</v>
      </c>
      <c r="B25" s="14" t="s">
        <v>127</v>
      </c>
      <c r="C25" s="14" t="s">
        <v>120</v>
      </c>
      <c r="D25" s="20">
        <v>2000</v>
      </c>
      <c r="E25" s="18">
        <v>195</v>
      </c>
      <c r="F25" s="20">
        <v>6</v>
      </c>
      <c r="G25" s="14"/>
      <c r="H25" s="19"/>
      <c r="I25" s="19"/>
      <c r="J25" s="19"/>
      <c r="K25" s="14" t="str">
        <f>IF(ISBLANK(H25),"",IF(ISBLANK(J25),"En attente de livraison",IF(J25&gt;I25,"Livré en retard",IF(J25&lt;=I25,"Livré !",IF(I25&gt;$J$1,"Retard de livraison")))))</f>
        <v/>
      </c>
    </row>
    <row r="26" spans="1:11" x14ac:dyDescent="0.5">
      <c r="A26" s="14" t="s">
        <v>123</v>
      </c>
      <c r="B26" s="14"/>
      <c r="C26" s="14" t="s">
        <v>120</v>
      </c>
      <c r="D26" s="20">
        <v>1996</v>
      </c>
      <c r="E26" s="18">
        <v>195</v>
      </c>
      <c r="F26" s="20">
        <v>6</v>
      </c>
      <c r="G26" s="14"/>
      <c r="H26" s="19"/>
      <c r="I26" s="19"/>
      <c r="J26" s="19"/>
      <c r="K26" s="14" t="str">
        <f>IF(ISBLANK(H26),"",IF(ISBLANK(J26),"En attente de livraison",IF(J26&gt;I26,"Livré en retard",IF(J26&lt;=I26,"Livré !",IF(I26&gt;$J$1,"Retard de livraison")))))</f>
        <v/>
      </c>
    </row>
    <row r="27" spans="1:11" x14ac:dyDescent="0.5">
      <c r="A27" s="14" t="s">
        <v>101</v>
      </c>
      <c r="B27" s="14" t="s">
        <v>128</v>
      </c>
      <c r="C27" s="14" t="s">
        <v>129</v>
      </c>
      <c r="D27" s="20">
        <v>1990</v>
      </c>
      <c r="E27" s="18">
        <v>200</v>
      </c>
      <c r="F27" s="20">
        <v>1</v>
      </c>
      <c r="G27" s="14"/>
      <c r="H27" s="19"/>
      <c r="I27" s="19"/>
      <c r="J27" s="19"/>
      <c r="K27" s="14" t="str">
        <f>IF(ISBLANK(H27),"",IF(ISBLANK(J27),"En attente de livraison",IF(J27&gt;I27,"Livré en retard",IF(J27&lt;=I27,"Livré !",IF(I27&gt;$J$1,"Retard de livraison")))))</f>
        <v/>
      </c>
    </row>
  </sheetData>
  <mergeCells count="1">
    <mergeCell ref="A1:C1"/>
  </mergeCells>
  <hyperlinks>
    <hyperlink ref="G1" location="Accueil!A1" display="Retour Accueil" xr:uid="{855AE2F2-FA54-405D-9982-2711FBD2817C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9686D-1DF5-4E63-9C1E-034C98CDAADC}">
  <dimension ref="A1:K24"/>
  <sheetViews>
    <sheetView tabSelected="1" topLeftCell="A7" workbookViewId="0">
      <selection activeCell="E10" sqref="E10"/>
    </sheetView>
  </sheetViews>
  <sheetFormatPr baseColWidth="10" defaultColWidth="23.64453125" defaultRowHeight="14.35" x14ac:dyDescent="0.5"/>
  <cols>
    <col min="4" max="6" width="12.64453125" customWidth="1"/>
    <col min="8" max="8" width="19.64453125" customWidth="1"/>
    <col min="9" max="10" width="18.64453125" customWidth="1"/>
    <col min="11" max="11" width="20.64453125" customWidth="1"/>
  </cols>
  <sheetData>
    <row r="1" spans="1:11" ht="15.7" x14ac:dyDescent="0.55000000000000004">
      <c r="A1" s="5" t="s">
        <v>17</v>
      </c>
      <c r="B1" s="5"/>
      <c r="C1" s="5"/>
      <c r="G1" s="2" t="s">
        <v>12</v>
      </c>
      <c r="I1" s="3" t="s">
        <v>13</v>
      </c>
      <c r="J1" s="4">
        <f ca="1">TODAY()</f>
        <v>44454</v>
      </c>
    </row>
    <row r="3" spans="1:11" x14ac:dyDescent="0.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10</v>
      </c>
      <c r="J3" s="1" t="s">
        <v>11</v>
      </c>
      <c r="K3" s="1" t="s">
        <v>9</v>
      </c>
    </row>
    <row r="4" spans="1:11" x14ac:dyDescent="0.5">
      <c r="A4" s="14" t="s">
        <v>130</v>
      </c>
      <c r="B4" s="14" t="s">
        <v>131</v>
      </c>
      <c r="C4" s="14" t="s">
        <v>35</v>
      </c>
      <c r="D4" s="20">
        <v>2015</v>
      </c>
      <c r="E4" s="18">
        <v>49</v>
      </c>
      <c r="F4" s="20">
        <v>5</v>
      </c>
      <c r="G4" s="14"/>
      <c r="H4" s="19"/>
      <c r="I4" s="19"/>
      <c r="J4" s="19"/>
      <c r="K4" s="14" t="str">
        <f>IF(ISBLANK(H4),"",IF(ISBLANK(J4),"En attente de livraison",IF(J4&gt;I4,"Livré en retard",IF(J4&lt;=I4,"Livré !",IF(I4&gt;$J$1,"Retard de livraison")))))</f>
        <v/>
      </c>
    </row>
    <row r="5" spans="1:11" x14ac:dyDescent="0.5">
      <c r="A5" s="14" t="s">
        <v>130</v>
      </c>
      <c r="B5" s="14" t="s">
        <v>132</v>
      </c>
      <c r="C5" s="14" t="s">
        <v>133</v>
      </c>
      <c r="D5" s="20">
        <v>2016</v>
      </c>
      <c r="E5" s="18">
        <v>45</v>
      </c>
      <c r="F5" s="20">
        <v>6</v>
      </c>
      <c r="G5" s="14"/>
      <c r="H5" s="19"/>
      <c r="I5" s="19"/>
      <c r="J5" s="19"/>
      <c r="K5" s="14" t="str">
        <f>IF(ISBLANK(H5),"",IF(ISBLANK(J5),"En attente de livraison",IF(J5&gt;I5,"Livré en retard",IF(J5&lt;=I5,"Livré !",IF(I5&gt;$J$1,"Retard de livraison")))))</f>
        <v/>
      </c>
    </row>
    <row r="6" spans="1:11" ht="28.7" x14ac:dyDescent="0.5">
      <c r="A6" s="14" t="s">
        <v>130</v>
      </c>
      <c r="B6" s="14" t="s">
        <v>134</v>
      </c>
      <c r="C6" s="14" t="s">
        <v>135</v>
      </c>
      <c r="D6" s="20">
        <v>2018</v>
      </c>
      <c r="E6" s="18">
        <v>49</v>
      </c>
      <c r="F6" s="20">
        <v>10</v>
      </c>
      <c r="G6" s="14"/>
      <c r="H6" s="19"/>
      <c r="I6" s="19"/>
      <c r="J6" s="19"/>
      <c r="K6" s="14" t="str">
        <f>IF(ISBLANK(H6),"",IF(ISBLANK(J6),"En attente de livraison",IF(J6&gt;I6,"Livré en retard",IF(J6&lt;=I6,"Livré !",IF(I6&gt;$J$1,"Retard de livraison")))))</f>
        <v/>
      </c>
    </row>
    <row r="7" spans="1:11" ht="28.7" x14ac:dyDescent="0.5">
      <c r="A7" s="14" t="s">
        <v>130</v>
      </c>
      <c r="B7" s="14" t="s">
        <v>136</v>
      </c>
      <c r="C7" s="14" t="s">
        <v>137</v>
      </c>
      <c r="D7" s="20">
        <v>2019</v>
      </c>
      <c r="E7" s="18">
        <v>51</v>
      </c>
      <c r="F7" s="20">
        <v>5</v>
      </c>
      <c r="G7" s="14"/>
      <c r="H7" s="19"/>
      <c r="I7" s="19"/>
      <c r="J7" s="19"/>
      <c r="K7" s="14" t="str">
        <f>IF(ISBLANK(H7),"",IF(ISBLANK(J7),"En attente de livraison",IF(J7&gt;I7,"Livré en retard",IF(J7&lt;=I7,"Livré !",IF(I7&gt;$J$1,"Retard de livraison")))))</f>
        <v/>
      </c>
    </row>
    <row r="8" spans="1:11" ht="28.7" x14ac:dyDescent="0.5">
      <c r="A8" s="14" t="s">
        <v>130</v>
      </c>
      <c r="B8" s="14" t="s">
        <v>138</v>
      </c>
      <c r="C8" s="14" t="s">
        <v>137</v>
      </c>
      <c r="D8" s="20">
        <v>2015</v>
      </c>
      <c r="E8" s="18">
        <v>47</v>
      </c>
      <c r="F8" s="20">
        <v>1</v>
      </c>
      <c r="G8" s="14"/>
      <c r="H8" s="19"/>
      <c r="I8" s="19"/>
      <c r="J8" s="19"/>
      <c r="K8" s="14" t="str">
        <f>IF(ISBLANK(H8),"",IF(ISBLANK(J8),"En attente de livraison",IF(J8&gt;I8,"Livré en retard",IF(J8&lt;=I8,"Livré !",IF(I8&gt;$J$1,"Retard de livraison")))))</f>
        <v/>
      </c>
    </row>
    <row r="9" spans="1:11" ht="28.7" x14ac:dyDescent="0.5">
      <c r="A9" s="14" t="s">
        <v>130</v>
      </c>
      <c r="B9" s="14" t="s">
        <v>139</v>
      </c>
      <c r="C9" s="14" t="s">
        <v>137</v>
      </c>
      <c r="D9" s="20">
        <v>2011</v>
      </c>
      <c r="E9" s="18">
        <v>68</v>
      </c>
      <c r="F9" s="20">
        <v>1</v>
      </c>
      <c r="G9" s="14"/>
      <c r="H9" s="19"/>
      <c r="I9" s="19"/>
      <c r="J9" s="19"/>
      <c r="K9" s="14" t="str">
        <f>IF(ISBLANK(H9),"",IF(ISBLANK(J9),"En attente de livraison",IF(J9&gt;I9,"Livré en retard",IF(J9&lt;=I9,"Livré !",IF(I9&gt;$J$1,"Retard de livraison")))))</f>
        <v/>
      </c>
    </row>
    <row r="10" spans="1:11" ht="28.7" x14ac:dyDescent="0.5">
      <c r="A10" s="14" t="s">
        <v>130</v>
      </c>
      <c r="B10" s="14" t="s">
        <v>139</v>
      </c>
      <c r="C10" s="14" t="s">
        <v>137</v>
      </c>
      <c r="D10" s="20">
        <v>2018</v>
      </c>
      <c r="E10" s="18">
        <v>73</v>
      </c>
      <c r="F10" s="20">
        <v>8</v>
      </c>
      <c r="G10" s="14"/>
      <c r="H10" s="19"/>
      <c r="I10" s="19"/>
      <c r="J10" s="19"/>
      <c r="K10" s="14" t="str">
        <f>IF(ISBLANK(H10),"",IF(ISBLANK(J10),"En attente de livraison",IF(J10&gt;I10,"Livré en retard",IF(J10&lt;=I10,"Livré !",IF(I10&gt;$J$1,"Retard de livraison")))))</f>
        <v/>
      </c>
    </row>
    <row r="11" spans="1:11" ht="28.7" x14ac:dyDescent="0.5">
      <c r="A11" s="14" t="s">
        <v>130</v>
      </c>
      <c r="B11" s="14" t="s">
        <v>140</v>
      </c>
      <c r="C11" s="14" t="s">
        <v>141</v>
      </c>
      <c r="D11" s="20">
        <v>2007</v>
      </c>
      <c r="E11" s="18">
        <v>76</v>
      </c>
      <c r="F11" s="20">
        <v>3</v>
      </c>
      <c r="G11" s="14"/>
      <c r="H11" s="19"/>
      <c r="I11" s="19"/>
      <c r="J11" s="19"/>
      <c r="K11" s="14" t="str">
        <f>IF(ISBLANK(H11),"",IF(ISBLANK(J11),"En attente de livraison",IF(J11&gt;I11,"Livré en retard",IF(J11&lt;=I11,"Livré !",IF(I11&gt;$J$1,"Retard de livraison")))))</f>
        <v/>
      </c>
    </row>
    <row r="12" spans="1:11" x14ac:dyDescent="0.5">
      <c r="A12" s="14" t="s">
        <v>130</v>
      </c>
      <c r="B12" s="14" t="s">
        <v>142</v>
      </c>
      <c r="C12" s="14" t="s">
        <v>143</v>
      </c>
      <c r="D12" s="20">
        <v>2013</v>
      </c>
      <c r="E12" s="18">
        <v>71</v>
      </c>
      <c r="F12" s="20">
        <v>5</v>
      </c>
      <c r="G12" s="14"/>
      <c r="H12" s="19"/>
      <c r="I12" s="19"/>
      <c r="J12" s="19"/>
      <c r="K12" s="14" t="str">
        <f>IF(ISBLANK(H12),"",IF(ISBLANK(J12),"En attente de livraison",IF(J12&gt;I12,"Livré en retard",IF(J12&lt;=I12,"Livré !",IF(I12&gt;$J$1,"Retard de livraison")))))</f>
        <v/>
      </c>
    </row>
    <row r="13" spans="1:11" x14ac:dyDescent="0.5">
      <c r="A13" s="14" t="s">
        <v>130</v>
      </c>
      <c r="B13" s="14" t="s">
        <v>142</v>
      </c>
      <c r="C13" s="14" t="s">
        <v>143</v>
      </c>
      <c r="D13" s="20">
        <v>2006</v>
      </c>
      <c r="E13" s="18">
        <v>72</v>
      </c>
      <c r="F13" s="20">
        <v>2</v>
      </c>
      <c r="G13" s="14"/>
      <c r="H13" s="19"/>
      <c r="I13" s="19"/>
      <c r="J13" s="19"/>
      <c r="K13" s="14" t="str">
        <f>IF(ISBLANK(H13),"",IF(ISBLANK(J13),"En attente de livraison",IF(J13&gt;I13,"Livré en retard",IF(J13&lt;=I13,"Livré !",IF(I13&gt;$J$1,"Retard de livraison")))))</f>
        <v/>
      </c>
    </row>
    <row r="14" spans="1:11" x14ac:dyDescent="0.5">
      <c r="A14" s="14" t="s">
        <v>130</v>
      </c>
      <c r="B14" s="14" t="s">
        <v>142</v>
      </c>
      <c r="C14" s="14" t="s">
        <v>143</v>
      </c>
      <c r="D14" s="20">
        <v>2010</v>
      </c>
      <c r="E14" s="18">
        <v>73</v>
      </c>
      <c r="F14" s="20">
        <v>2</v>
      </c>
      <c r="G14" s="14"/>
      <c r="H14" s="19"/>
      <c r="I14" s="19"/>
      <c r="J14" s="19"/>
      <c r="K14" s="14" t="str">
        <f>IF(ISBLANK(H14),"",IF(ISBLANK(J14),"En attente de livraison",IF(J14&gt;I14,"Livré en retard",IF(J14&lt;=I14,"Livré !",IF(I14&gt;$J$1,"Retard de livraison")))))</f>
        <v/>
      </c>
    </row>
    <row r="15" spans="1:11" ht="28.7" x14ac:dyDescent="0.5">
      <c r="A15" s="14" t="s">
        <v>144</v>
      </c>
      <c r="B15" s="14" t="s">
        <v>145</v>
      </c>
      <c r="C15" s="14" t="s">
        <v>146</v>
      </c>
      <c r="D15" s="20">
        <v>2002</v>
      </c>
      <c r="E15" s="18">
        <v>72</v>
      </c>
      <c r="F15" s="20">
        <v>1</v>
      </c>
      <c r="G15" s="14"/>
      <c r="H15" s="19"/>
      <c r="I15" s="19"/>
      <c r="J15" s="19"/>
      <c r="K15" s="14" t="str">
        <f>IF(ISBLANK(H15),"",IF(ISBLANK(J15),"En attente de livraison",IF(J15&gt;I15,"Livré en retard",IF(J15&lt;=I15,"Livré !",IF(I15&gt;$J$1,"Retard de livraison")))))</f>
        <v/>
      </c>
    </row>
    <row r="16" spans="1:11" x14ac:dyDescent="0.5">
      <c r="A16" s="14" t="s">
        <v>144</v>
      </c>
      <c r="B16" s="14" t="s">
        <v>147</v>
      </c>
      <c r="C16" s="14" t="s">
        <v>148</v>
      </c>
      <c r="D16" s="20">
        <v>2011</v>
      </c>
      <c r="E16" s="18">
        <v>125</v>
      </c>
      <c r="F16" s="20">
        <v>3</v>
      </c>
      <c r="G16" s="14"/>
      <c r="H16" s="19"/>
      <c r="I16" s="19"/>
      <c r="J16" s="19"/>
      <c r="K16" s="14" t="str">
        <f>IF(ISBLANK(H16),"",IF(ISBLANK(J16),"En attente de livraison",IF(J16&gt;I16,"Livré en retard",IF(J16&lt;=I16,"Livré !",IF(I16&gt;$J$1,"Retard de livraison")))))</f>
        <v/>
      </c>
    </row>
    <row r="17" spans="1:11" x14ac:dyDescent="0.5">
      <c r="A17" s="14" t="s">
        <v>144</v>
      </c>
      <c r="B17" s="14" t="s">
        <v>147</v>
      </c>
      <c r="C17" s="14" t="s">
        <v>149</v>
      </c>
      <c r="D17" s="20">
        <v>2003</v>
      </c>
      <c r="E17" s="18">
        <v>145</v>
      </c>
      <c r="F17" s="20">
        <v>6</v>
      </c>
      <c r="G17" s="14"/>
      <c r="H17" s="19"/>
      <c r="I17" s="19"/>
      <c r="J17" s="19"/>
      <c r="K17" s="14" t="str">
        <f>IF(ISBLANK(H17),"",IF(ISBLANK(J17),"En attente de livraison",IF(J17&gt;I17,"Livré en retard",IF(J17&lt;=I17,"Livré !",IF(I17&gt;$J$1,"Retard de livraison")))))</f>
        <v/>
      </c>
    </row>
    <row r="18" spans="1:11" x14ac:dyDescent="0.5">
      <c r="A18" s="14" t="s">
        <v>144</v>
      </c>
      <c r="B18" s="14" t="s">
        <v>147</v>
      </c>
      <c r="C18" s="14" t="s">
        <v>150</v>
      </c>
      <c r="D18" s="20">
        <v>2002</v>
      </c>
      <c r="E18" s="18">
        <v>125</v>
      </c>
      <c r="F18" s="20">
        <v>6</v>
      </c>
      <c r="G18" s="14"/>
      <c r="H18" s="19"/>
      <c r="I18" s="19"/>
      <c r="J18" s="19"/>
      <c r="K18" s="14" t="str">
        <f>IF(ISBLANK(H18),"",IF(ISBLANK(J18),"En attente de livraison",IF(J18&gt;I18,"Livré en retard",IF(J18&lt;=I18,"Livré !",IF(I18&gt;$J$1,"Retard de livraison")))))</f>
        <v/>
      </c>
    </row>
    <row r="19" spans="1:11" x14ac:dyDescent="0.5">
      <c r="A19" s="14" t="s">
        <v>144</v>
      </c>
      <c r="B19" s="14" t="s">
        <v>147</v>
      </c>
      <c r="C19" s="14" t="s">
        <v>148</v>
      </c>
      <c r="D19" s="20">
        <v>1990</v>
      </c>
      <c r="E19" s="18">
        <v>180</v>
      </c>
      <c r="F19" s="20">
        <v>6</v>
      </c>
      <c r="G19" s="14"/>
      <c r="H19" s="19"/>
      <c r="I19" s="19"/>
      <c r="J19" s="19"/>
      <c r="K19" s="14" t="str">
        <f>IF(ISBLANK(H19),"",IF(ISBLANK(J19),"En attente de livraison",IF(J19&gt;I19,"Livré en retard",IF(J19&lt;=I19,"Livré !",IF(I19&gt;$J$1,"Retard de livraison")))))</f>
        <v/>
      </c>
    </row>
    <row r="20" spans="1:11" ht="28.7" x14ac:dyDescent="0.5">
      <c r="A20" s="14" t="s">
        <v>144</v>
      </c>
      <c r="B20" s="14" t="s">
        <v>151</v>
      </c>
      <c r="C20" s="14" t="s">
        <v>152</v>
      </c>
      <c r="D20" s="20">
        <v>1989</v>
      </c>
      <c r="E20" s="18">
        <v>210</v>
      </c>
      <c r="F20" s="20">
        <v>2</v>
      </c>
      <c r="G20" s="14"/>
      <c r="H20" s="19"/>
      <c r="I20" s="19"/>
      <c r="J20" s="19"/>
      <c r="K20" s="14" t="str">
        <f>IF(ISBLANK(H20),"",IF(ISBLANK(J20),"En attente de livraison",IF(J20&gt;I20,"Livré en retard",IF(J20&lt;=I20,"Livré !",IF(I20&gt;$J$1,"Retard de livraison")))))</f>
        <v/>
      </c>
    </row>
    <row r="21" spans="1:11" ht="28.7" x14ac:dyDescent="0.5">
      <c r="A21" s="14" t="s">
        <v>144</v>
      </c>
      <c r="B21" s="14" t="s">
        <v>147</v>
      </c>
      <c r="C21" s="14" t="s">
        <v>153</v>
      </c>
      <c r="D21" s="20">
        <v>1988</v>
      </c>
      <c r="E21" s="18">
        <v>93</v>
      </c>
      <c r="F21" s="20">
        <v>1</v>
      </c>
      <c r="G21" s="14"/>
      <c r="H21" s="19"/>
      <c r="I21" s="19"/>
      <c r="J21" s="19"/>
      <c r="K21" s="14" t="str">
        <f>IF(ISBLANK(H21),"",IF(ISBLANK(J21),"En attente de livraison",IF(J21&gt;I21,"Livré en retard",IF(J21&lt;=I21,"Livré !",IF(I21&gt;$J$1,"Retard de livraison")))))</f>
        <v/>
      </c>
    </row>
    <row r="22" spans="1:11" ht="28.7" x14ac:dyDescent="0.5">
      <c r="A22" s="14" t="s">
        <v>144</v>
      </c>
      <c r="B22" s="14" t="s">
        <v>147</v>
      </c>
      <c r="C22" s="14" t="s">
        <v>154</v>
      </c>
      <c r="D22" s="20">
        <v>1985</v>
      </c>
      <c r="E22" s="18">
        <v>255</v>
      </c>
      <c r="F22" s="20">
        <v>7</v>
      </c>
      <c r="G22" s="14"/>
      <c r="H22" s="19"/>
      <c r="I22" s="19"/>
      <c r="J22" s="19"/>
      <c r="K22" s="14" t="str">
        <f>IF(ISBLANK(H22),"",IF(ISBLANK(J22),"En attente de livraison",IF(J22&gt;I22,"Livré en retard",IF(J22&lt;=I22,"Livré !",IF(I22&gt;$J$1,"Retard de livraison")))))</f>
        <v/>
      </c>
    </row>
    <row r="23" spans="1:11" ht="28.7" x14ac:dyDescent="0.5">
      <c r="A23" s="14" t="s">
        <v>144</v>
      </c>
      <c r="B23" s="14" t="s">
        <v>155</v>
      </c>
      <c r="C23" s="14" t="s">
        <v>156</v>
      </c>
      <c r="D23" s="20">
        <v>1981</v>
      </c>
      <c r="E23" s="18">
        <v>490</v>
      </c>
      <c r="F23" s="20">
        <v>2</v>
      </c>
      <c r="G23" s="14"/>
      <c r="H23" s="19"/>
      <c r="I23" s="19"/>
      <c r="J23" s="19"/>
      <c r="K23" s="14" t="str">
        <f>IF(ISBLANK(H23),"",IF(ISBLANK(J23),"En attente de livraison",IF(J23&gt;I23,"Livré en retard",IF(J23&lt;=I23,"Livré !",IF(I23&gt;$J$1,"Retard de livraison")))))</f>
        <v/>
      </c>
    </row>
    <row r="24" spans="1:11" x14ac:dyDescent="0.5">
      <c r="A24" s="14" t="s">
        <v>144</v>
      </c>
      <c r="B24" s="14" t="s">
        <v>157</v>
      </c>
      <c r="C24" s="14" t="s">
        <v>158</v>
      </c>
      <c r="D24" s="20">
        <v>1989</v>
      </c>
      <c r="E24" s="18">
        <v>150</v>
      </c>
      <c r="F24" s="20">
        <v>6</v>
      </c>
      <c r="G24" s="14"/>
      <c r="H24" s="19"/>
      <c r="I24" s="19"/>
      <c r="J24" s="19"/>
      <c r="K24" s="14" t="str">
        <f>IF(ISBLANK(H24),"",IF(ISBLANK(J24),"En attente de livraison",IF(J24&gt;I24,"Livré en retard",IF(J24&lt;=I24,"Livré !",IF(I24&gt;$J$1,"Retard de livraison")))))</f>
        <v/>
      </c>
    </row>
  </sheetData>
  <mergeCells count="1">
    <mergeCell ref="A1:C1"/>
  </mergeCells>
  <hyperlinks>
    <hyperlink ref="G1" location="Accueil!A1" display="Retour Accueil" xr:uid="{BA449D43-EC53-42F3-971B-D6F7EC760BE0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C9C61-93CA-4105-AD7B-549C53C0A043}">
  <dimension ref="A1:K4"/>
  <sheetViews>
    <sheetView workbookViewId="0">
      <selection activeCell="A4" sqref="A4:K4"/>
    </sheetView>
  </sheetViews>
  <sheetFormatPr baseColWidth="10" defaultColWidth="23.64453125" defaultRowHeight="14.35" x14ac:dyDescent="0.5"/>
  <cols>
    <col min="4" max="6" width="12.64453125" customWidth="1"/>
    <col min="8" max="8" width="19.64453125" customWidth="1"/>
    <col min="9" max="10" width="18.64453125" customWidth="1"/>
    <col min="11" max="11" width="20.64453125" customWidth="1"/>
  </cols>
  <sheetData>
    <row r="1" spans="1:11" ht="15.7" x14ac:dyDescent="0.55000000000000004">
      <c r="A1" s="5" t="s">
        <v>18</v>
      </c>
      <c r="B1" s="5"/>
      <c r="C1" s="5"/>
      <c r="G1" s="2" t="s">
        <v>12</v>
      </c>
      <c r="I1" s="3" t="s">
        <v>13</v>
      </c>
      <c r="J1" s="4">
        <f ca="1">TODAY()</f>
        <v>44454</v>
      </c>
    </row>
    <row r="3" spans="1:11" x14ac:dyDescent="0.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10</v>
      </c>
      <c r="J3" s="1" t="s">
        <v>11</v>
      </c>
      <c r="K3" s="1" t="s">
        <v>9</v>
      </c>
    </row>
    <row r="4" spans="1:11" x14ac:dyDescent="0.5">
      <c r="A4" s="14"/>
      <c r="B4" s="14"/>
      <c r="C4" s="14"/>
      <c r="D4" s="20"/>
      <c r="E4" s="18"/>
      <c r="F4" s="20"/>
      <c r="G4" s="14"/>
      <c r="H4" s="19"/>
      <c r="I4" s="19"/>
      <c r="J4" s="19"/>
      <c r="K4" s="14" t="str">
        <f>IF(ISBLANK(H4),"",IF(ISBLANK(J4),"En attente de livraison",IF(J4&gt;I4,"Livré en retard",IF(J4&lt;=I4,"Livré !",IF(I4&gt;$J$1,"Retard de livraison")))))</f>
        <v/>
      </c>
    </row>
  </sheetData>
  <mergeCells count="1">
    <mergeCell ref="A1:C1"/>
  </mergeCells>
  <hyperlinks>
    <hyperlink ref="G1" location="Accueil!A1" display="Retour Accueil" xr:uid="{47B41362-5437-42BF-B674-2E10FC7967AA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B7498A-17A0-445D-B142-727ED02EFEFE}">
  <dimension ref="A1:L4"/>
  <sheetViews>
    <sheetView topLeftCell="B1" workbookViewId="0">
      <selection activeCell="H17" sqref="H17"/>
    </sheetView>
  </sheetViews>
  <sheetFormatPr baseColWidth="10" defaultColWidth="23.64453125" defaultRowHeight="14.35" x14ac:dyDescent="0.5"/>
  <cols>
    <col min="4" max="4" width="23.64453125" customWidth="1"/>
    <col min="5" max="7" width="12.64453125" customWidth="1"/>
    <col min="8" max="8" width="19.64453125" customWidth="1"/>
    <col min="9" max="12" width="18.64453125" customWidth="1"/>
  </cols>
  <sheetData>
    <row r="1" spans="1:12" ht="15.7" x14ac:dyDescent="0.55000000000000004">
      <c r="A1" s="5" t="s">
        <v>21</v>
      </c>
      <c r="B1" s="5"/>
      <c r="C1" s="5"/>
      <c r="H1" s="2" t="s">
        <v>12</v>
      </c>
      <c r="J1" s="3" t="s">
        <v>13</v>
      </c>
      <c r="K1" s="4">
        <f ca="1">TODAY()</f>
        <v>44454</v>
      </c>
    </row>
    <row r="3" spans="1:12" x14ac:dyDescent="0.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10</v>
      </c>
      <c r="K3" s="1" t="s">
        <v>11</v>
      </c>
      <c r="L3" s="1" t="s">
        <v>9</v>
      </c>
    </row>
    <row r="4" spans="1:12" x14ac:dyDescent="0.5">
      <c r="A4" s="19"/>
      <c r="B4" s="14"/>
      <c r="C4" s="14"/>
      <c r="D4" s="14"/>
      <c r="E4" s="20"/>
      <c r="F4" s="18"/>
      <c r="G4" s="20"/>
      <c r="H4" s="14"/>
      <c r="I4" s="19"/>
      <c r="J4" s="19"/>
      <c r="K4" s="19"/>
      <c r="L4" s="14" t="str">
        <f>IF(ISBLANK(I4),"",IF(ISBLANK(K4),"En attente de livraison",IF(K4&gt;J4,"Livré en retard",IF(K4&lt;=J4,"Livré !",IF(J4&gt;$K$1,"Retard de livraison")))))</f>
        <v/>
      </c>
    </row>
  </sheetData>
  <mergeCells count="1">
    <mergeCell ref="A1:C1"/>
  </mergeCells>
  <hyperlinks>
    <hyperlink ref="H1" location="Accueil!A1" display="Retour Accueil" xr:uid="{CC2EC981-FA9D-4A39-9429-A26FE6D216BD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36D996-3E25-4BD2-8BF6-13008C8D0AFF}">
  <dimension ref="A1:K4"/>
  <sheetViews>
    <sheetView workbookViewId="0">
      <selection activeCell="A4" sqref="A4:K4"/>
    </sheetView>
  </sheetViews>
  <sheetFormatPr baseColWidth="10" defaultColWidth="23.64453125" defaultRowHeight="14.35" x14ac:dyDescent="0.5"/>
  <cols>
    <col min="4" max="6" width="12.64453125" customWidth="1"/>
    <col min="8" max="8" width="19.64453125" customWidth="1"/>
    <col min="9" max="10" width="18.64453125" customWidth="1"/>
    <col min="11" max="11" width="20.64453125" customWidth="1"/>
  </cols>
  <sheetData>
    <row r="1" spans="1:11" ht="15.7" x14ac:dyDescent="0.55000000000000004">
      <c r="A1" s="5" t="s">
        <v>19</v>
      </c>
      <c r="B1" s="5"/>
      <c r="C1" s="5"/>
      <c r="G1" s="2" t="s">
        <v>12</v>
      </c>
      <c r="I1" s="3" t="s">
        <v>13</v>
      </c>
      <c r="J1" s="4">
        <f ca="1">TODAY()</f>
        <v>44454</v>
      </c>
    </row>
    <row r="3" spans="1:11" x14ac:dyDescent="0.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10</v>
      </c>
      <c r="J3" s="1" t="s">
        <v>11</v>
      </c>
      <c r="K3" s="1" t="s">
        <v>9</v>
      </c>
    </row>
    <row r="4" spans="1:11" x14ac:dyDescent="0.5">
      <c r="A4" s="14"/>
      <c r="B4" s="14"/>
      <c r="C4" s="14"/>
      <c r="D4" s="20"/>
      <c r="E4" s="18"/>
      <c r="F4" s="20"/>
      <c r="G4" s="14"/>
      <c r="H4" s="19"/>
      <c r="I4" s="19"/>
      <c r="J4" s="19"/>
      <c r="K4" s="14" t="str">
        <f>IF(ISBLANK(H4),"",IF(ISBLANK(J4),"En attente de livraison",IF(J4&gt;I4,"Livré en retard",IF(J4&lt;=I4,"Livré !",IF(I4&gt;$J$1,"Retard de livraison")))))</f>
        <v/>
      </c>
    </row>
  </sheetData>
  <mergeCells count="1">
    <mergeCell ref="A1:C1"/>
  </mergeCells>
  <hyperlinks>
    <hyperlink ref="G1" location="Accueil!A1" display="Retour Accueil" xr:uid="{18BA19BE-96B1-443E-A3FC-3DE1FD2125A2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2A0DD-6DD0-4855-B86A-A8F26F3B5E90}">
  <dimension ref="A1:K4"/>
  <sheetViews>
    <sheetView workbookViewId="0">
      <selection activeCell="A4" sqref="A4:K4"/>
    </sheetView>
  </sheetViews>
  <sheetFormatPr baseColWidth="10" defaultColWidth="23.64453125" defaultRowHeight="14.35" x14ac:dyDescent="0.5"/>
  <cols>
    <col min="4" max="6" width="12.64453125" customWidth="1"/>
    <col min="8" max="8" width="19.64453125" customWidth="1"/>
    <col min="9" max="10" width="18.64453125" customWidth="1"/>
    <col min="11" max="11" width="20.64453125" customWidth="1"/>
  </cols>
  <sheetData>
    <row r="1" spans="1:11" ht="15.7" x14ac:dyDescent="0.55000000000000004">
      <c r="A1" s="5" t="s">
        <v>20</v>
      </c>
      <c r="B1" s="5"/>
      <c r="C1" s="5"/>
      <c r="G1" s="2" t="s">
        <v>12</v>
      </c>
      <c r="I1" s="3" t="s">
        <v>13</v>
      </c>
      <c r="J1" s="4">
        <f ca="1">TODAY()</f>
        <v>44454</v>
      </c>
    </row>
    <row r="3" spans="1:11" x14ac:dyDescent="0.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10</v>
      </c>
      <c r="J3" s="1" t="s">
        <v>11</v>
      </c>
      <c r="K3" s="1" t="s">
        <v>9</v>
      </c>
    </row>
    <row r="4" spans="1:11" x14ac:dyDescent="0.5">
      <c r="A4" s="14"/>
      <c r="B4" s="14"/>
      <c r="C4" s="14"/>
      <c r="D4" s="20"/>
      <c r="E4" s="18"/>
      <c r="F4" s="20"/>
      <c r="G4" s="14"/>
      <c r="H4" s="19"/>
      <c r="I4" s="19"/>
      <c r="J4" s="19"/>
      <c r="K4" s="14" t="str">
        <f>IF(ISBLANK(H4),"",IF(ISBLANK(J4),"En attente de livraison",IF(J4&gt;I4,"Livré en retard",IF(J4&lt;=I4,"Livré !",IF(I4&gt;$J$1,"Retard de livraison")))))</f>
        <v/>
      </c>
    </row>
  </sheetData>
  <mergeCells count="1">
    <mergeCell ref="A1:C1"/>
  </mergeCells>
  <hyperlinks>
    <hyperlink ref="G1" location="Accueil!A1" display="Retour Accueil" xr:uid="{434A8289-7774-4F79-A348-9E0175914463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447A5-D12A-4920-B72D-16D3BC22A91D}">
  <dimension ref="A1:K4"/>
  <sheetViews>
    <sheetView workbookViewId="0">
      <selection activeCell="A4" sqref="A4:K4"/>
    </sheetView>
  </sheetViews>
  <sheetFormatPr baseColWidth="10" defaultColWidth="23.64453125" defaultRowHeight="14.35" x14ac:dyDescent="0.5"/>
  <cols>
    <col min="4" max="6" width="12.64453125" customWidth="1"/>
    <col min="8" max="8" width="19.64453125" customWidth="1"/>
    <col min="9" max="10" width="18.64453125" customWidth="1"/>
    <col min="11" max="11" width="20.64453125" customWidth="1"/>
  </cols>
  <sheetData>
    <row r="1" spans="1:11" ht="15.7" x14ac:dyDescent="0.55000000000000004">
      <c r="A1" s="5" t="s">
        <v>22</v>
      </c>
      <c r="B1" s="5"/>
      <c r="C1" s="5"/>
      <c r="G1" s="2" t="s">
        <v>12</v>
      </c>
      <c r="I1" s="3" t="s">
        <v>13</v>
      </c>
      <c r="J1" s="4">
        <f ca="1">TODAY()</f>
        <v>44454</v>
      </c>
    </row>
    <row r="3" spans="1:11" x14ac:dyDescent="0.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10</v>
      </c>
      <c r="J3" s="1" t="s">
        <v>11</v>
      </c>
      <c r="K3" s="1" t="s">
        <v>9</v>
      </c>
    </row>
    <row r="4" spans="1:11" x14ac:dyDescent="0.5">
      <c r="A4" s="14"/>
      <c r="B4" s="14"/>
      <c r="C4" s="14"/>
      <c r="D4" s="20"/>
      <c r="E4" s="18"/>
      <c r="F4" s="20"/>
      <c r="G4" s="14"/>
      <c r="H4" s="19"/>
      <c r="I4" s="19"/>
      <c r="J4" s="19"/>
      <c r="K4" s="14" t="str">
        <f>IF(ISBLANK(H4),"",IF(ISBLANK(J4),"En attente de livraison",IF(J4&gt;I4,"Livré en retard",IF(J4&lt;=I4,"Livré !",IF(I4&gt;$J$1,"Retard de livraison")))))</f>
        <v/>
      </c>
    </row>
  </sheetData>
  <mergeCells count="1">
    <mergeCell ref="A1:C1"/>
  </mergeCells>
  <hyperlinks>
    <hyperlink ref="G1" location="Accueil!A1" display="Retour Accueil" xr:uid="{D6AEAAB5-213D-400B-9029-9593D5D37EA3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C465B1-F67E-449C-B7A9-180962C387C2}">
  <dimension ref="A1:K4"/>
  <sheetViews>
    <sheetView workbookViewId="0">
      <selection activeCell="A4" sqref="A4:K4"/>
    </sheetView>
  </sheetViews>
  <sheetFormatPr baseColWidth="10" defaultColWidth="23.64453125" defaultRowHeight="14.35" x14ac:dyDescent="0.5"/>
  <cols>
    <col min="4" max="6" width="12.64453125" customWidth="1"/>
    <col min="8" max="8" width="19.64453125" customWidth="1"/>
    <col min="9" max="10" width="18.64453125" customWidth="1"/>
    <col min="11" max="11" width="20.64453125" customWidth="1"/>
  </cols>
  <sheetData>
    <row r="1" spans="1:11" ht="15.7" x14ac:dyDescent="0.55000000000000004">
      <c r="A1" s="5" t="s">
        <v>23</v>
      </c>
      <c r="B1" s="5"/>
      <c r="C1" s="5"/>
      <c r="G1" s="2" t="s">
        <v>12</v>
      </c>
      <c r="I1" s="3" t="s">
        <v>13</v>
      </c>
      <c r="J1" s="4">
        <f ca="1">TODAY()</f>
        <v>44454</v>
      </c>
    </row>
    <row r="3" spans="1:11" x14ac:dyDescent="0.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10</v>
      </c>
      <c r="J3" s="1" t="s">
        <v>11</v>
      </c>
      <c r="K3" s="1" t="s">
        <v>9</v>
      </c>
    </row>
    <row r="4" spans="1:11" x14ac:dyDescent="0.5">
      <c r="A4" s="14"/>
      <c r="B4" s="14"/>
      <c r="C4" s="14"/>
      <c r="D4" s="20"/>
      <c r="E4" s="18"/>
      <c r="F4" s="20"/>
      <c r="G4" s="14"/>
      <c r="H4" s="19"/>
      <c r="I4" s="19"/>
      <c r="J4" s="19"/>
      <c r="K4" s="14" t="str">
        <f>IF(ISBLANK(H4),"",IF(ISBLANK(J4),"En attente de livraison",IF(J4&gt;I4,"Livré en retard",IF(J4&lt;=I4,"Livré !",IF(I4&gt;$J$1,"Retard de livraison")))))</f>
        <v/>
      </c>
    </row>
  </sheetData>
  <mergeCells count="1">
    <mergeCell ref="A1:C1"/>
  </mergeCells>
  <hyperlinks>
    <hyperlink ref="G1" location="Accueil!A1" display="Retour Accueil" xr:uid="{485B1847-1FC1-49D1-BB9B-1A3488DF6CE8}"/>
  </hyperlinks>
  <pageMargins left="0.7" right="0.7" top="0.75" bottom="0.75" header="0.3" footer="0.3"/>
  <pageSetup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A0B04-7266-40CD-A36A-869F10237356}">
  <dimension ref="A1:L4"/>
  <sheetViews>
    <sheetView workbookViewId="0">
      <selection activeCell="H1" sqref="H1"/>
    </sheetView>
  </sheetViews>
  <sheetFormatPr baseColWidth="10" defaultColWidth="23.64453125" defaultRowHeight="14.35" x14ac:dyDescent="0.5"/>
  <cols>
    <col min="4" max="4" width="23.64453125" customWidth="1"/>
    <col min="5" max="7" width="12.64453125" customWidth="1"/>
    <col min="8" max="8" width="19.64453125" customWidth="1"/>
    <col min="9" max="12" width="18.64453125" customWidth="1"/>
  </cols>
  <sheetData>
    <row r="1" spans="1:12" ht="15.7" x14ac:dyDescent="0.55000000000000004">
      <c r="A1" s="5" t="s">
        <v>24</v>
      </c>
      <c r="B1" s="5"/>
      <c r="C1" s="5"/>
      <c r="H1" s="2" t="s">
        <v>12</v>
      </c>
      <c r="J1" s="3" t="s">
        <v>13</v>
      </c>
      <c r="K1" s="4">
        <f ca="1">TODAY()</f>
        <v>44454</v>
      </c>
    </row>
    <row r="3" spans="1:12" x14ac:dyDescent="0.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10</v>
      </c>
      <c r="K3" s="1" t="s">
        <v>11</v>
      </c>
      <c r="L3" s="1" t="s">
        <v>9</v>
      </c>
    </row>
    <row r="4" spans="1:12" x14ac:dyDescent="0.5">
      <c r="A4" s="19"/>
      <c r="B4" s="14"/>
      <c r="C4" s="14"/>
      <c r="D4" s="14"/>
      <c r="E4" s="20"/>
      <c r="F4" s="18"/>
      <c r="G4" s="20"/>
      <c r="H4" s="14"/>
      <c r="I4" s="19"/>
      <c r="J4" s="19"/>
      <c r="K4" s="19"/>
      <c r="L4" s="14" t="str">
        <f>IF(ISBLANK(I4),"",IF(ISBLANK(K4),"En attente de livraison",IF(K4&gt;J4,"Livré en retard",IF(K4&lt;=J4,"Livré !",IF(J4&gt;$K$1,"Retard de livraison")))))</f>
        <v/>
      </c>
    </row>
  </sheetData>
  <mergeCells count="1">
    <mergeCell ref="A1:C1"/>
  </mergeCells>
  <hyperlinks>
    <hyperlink ref="H1" location="Accueil!A1" display="Retour Accueil" xr:uid="{F955BC28-F0F8-4FFD-A14F-78DFEB9F2A42}"/>
  </hyperlink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Accueil</vt:lpstr>
      <vt:lpstr>VDN bouteille</vt:lpstr>
      <vt:lpstr>Effervescents bouteille</vt:lpstr>
      <vt:lpstr>Champagnes bouteille</vt:lpstr>
      <vt:lpstr>Blancs doux bouteille</vt:lpstr>
      <vt:lpstr>Blancs secs bouteille</vt:lpstr>
      <vt:lpstr>Blancs demi-bouteille</vt:lpstr>
      <vt:lpstr>Rouges bouteille</vt:lpstr>
      <vt:lpstr>Rouges demi-bouteille</vt:lpstr>
      <vt:lpstr>Rosés bouteille</vt:lpstr>
      <vt:lpstr>Rosés demi-bouteille</vt:lpstr>
      <vt:lpstr>Magnums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Jasmin BREMOND</dc:creator>
  <cp:lastModifiedBy>Jasmin BREMOND</cp:lastModifiedBy>
  <dcterms:created xsi:type="dcterms:W3CDTF">2021-09-15T14:39:14Z</dcterms:created>
  <dcterms:modified xsi:type="dcterms:W3CDTF">2021-09-15T16:51:22Z</dcterms:modified>
</cp:coreProperties>
</file>