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tienGosnet\Downloads\"/>
    </mc:Choice>
  </mc:AlternateContent>
  <xr:revisionPtr revIDLastSave="0" documentId="13_ncr:1_{CABB972D-7758-489A-A2DB-F779EBA510B1}" xr6:coauthVersionLast="46" xr6:coauthVersionMax="46" xr10:uidLastSave="{00000000-0000-0000-0000-000000000000}"/>
  <bookViews>
    <workbookView xWindow="-120" yWindow="-120" windowWidth="29040" windowHeight="17640" activeTab="1" xr2:uid="{00000000-000D-0000-FFFF-FFFF00000000}"/>
  </bookViews>
  <sheets>
    <sheet name="planning" sheetId="1" r:id="rId1"/>
    <sheet name="saisie" sheetId="4" r:id="rId2"/>
    <sheet name="Macro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8" i="1" l="1" a="1"/>
  <c r="D48" i="1" s="1"/>
  <c r="E48" i="1" a="1"/>
  <c r="E48" i="1" s="1"/>
  <c r="F48" i="1" a="1"/>
  <c r="F48" i="1" s="1"/>
  <c r="G48" i="1" a="1"/>
  <c r="G48" i="1" s="1"/>
  <c r="H48" i="1" a="1"/>
  <c r="H48" i="1" s="1"/>
  <c r="I48" i="1" a="1"/>
  <c r="I48" i="1" s="1"/>
  <c r="J48" i="1" a="1"/>
  <c r="J48" i="1" s="1"/>
  <c r="K48" i="1" a="1"/>
  <c r="K48" i="1" s="1"/>
  <c r="L48" i="1" a="1"/>
  <c r="L48" i="1" s="1"/>
  <c r="M48" i="1" a="1"/>
  <c r="M48" i="1" s="1"/>
  <c r="N48" i="1" a="1"/>
  <c r="N48" i="1" s="1"/>
  <c r="O48" i="1" a="1"/>
  <c r="O48" i="1" s="1"/>
  <c r="P48" i="1" a="1"/>
  <c r="P48" i="1" s="1"/>
  <c r="Q48" i="1" a="1"/>
  <c r="Q48" i="1" s="1"/>
  <c r="R48" i="1" a="1"/>
  <c r="R48" i="1" s="1"/>
  <c r="S48" i="1" a="1"/>
  <c r="S48" i="1" s="1"/>
  <c r="T48" i="1" a="1"/>
  <c r="T48" i="1" s="1"/>
  <c r="U48" i="1" a="1"/>
  <c r="U48" i="1" s="1"/>
  <c r="V48" i="1" a="1"/>
  <c r="V48" i="1" s="1"/>
  <c r="W48" i="1" a="1"/>
  <c r="W48" i="1" s="1"/>
  <c r="X48" i="1" a="1"/>
  <c r="X48" i="1" s="1"/>
  <c r="Y48" i="1" a="1"/>
  <c r="Y48" i="1" s="1"/>
  <c r="Z48" i="1" a="1"/>
  <c r="Z48" i="1" s="1"/>
  <c r="AA48" i="1" a="1"/>
  <c r="AA48" i="1" s="1"/>
  <c r="AB48" i="1" a="1"/>
  <c r="AB48" i="1" s="1"/>
  <c r="AC48" i="1" a="1"/>
  <c r="AC48" i="1" s="1"/>
  <c r="AD48" i="1" a="1"/>
  <c r="AD48" i="1" s="1"/>
  <c r="AE48" i="1" a="1"/>
  <c r="AE48" i="1" s="1"/>
  <c r="AF48" i="1" a="1"/>
  <c r="AF48" i="1" s="1"/>
  <c r="AG48" i="1" a="1"/>
  <c r="AG48" i="1" s="1"/>
  <c r="C48" i="1" a="1"/>
  <c r="C48" i="1" s="1"/>
  <c r="B2" i="1" l="1"/>
  <c r="B40" i="1" s="1"/>
  <c r="B6" i="1" l="1"/>
  <c r="B23" i="1"/>
  <c r="C6" i="1"/>
  <c r="C31" i="1" s="1" a="1"/>
  <c r="C31" i="1" s="1"/>
  <c r="C23" i="1"/>
  <c r="D23" i="1" s="1"/>
  <c r="E23" i="1" s="1"/>
  <c r="F23" i="1" s="1"/>
  <c r="G23" i="1" s="1"/>
  <c r="H23" i="1" s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S23" i="1" s="1"/>
  <c r="T23" i="1" s="1"/>
  <c r="U23" i="1" s="1"/>
  <c r="V23" i="1" s="1"/>
  <c r="W23" i="1" s="1"/>
  <c r="X23" i="1" s="1"/>
  <c r="Y23" i="1" s="1"/>
  <c r="Z23" i="1" s="1"/>
  <c r="AA23" i="1" s="1"/>
  <c r="AB23" i="1" s="1"/>
  <c r="AC23" i="1" s="1"/>
  <c r="AD23" i="1" s="1"/>
  <c r="AE23" i="1" s="1"/>
  <c r="AF23" i="1" s="1"/>
  <c r="AG23" i="1" s="1"/>
  <c r="C40" i="1"/>
  <c r="D40" i="1" s="1"/>
  <c r="E40" i="1" s="1"/>
  <c r="F40" i="1" s="1"/>
  <c r="G40" i="1" s="1"/>
  <c r="H40" i="1" s="1"/>
  <c r="I40" i="1" s="1"/>
  <c r="J40" i="1" s="1"/>
  <c r="K40" i="1" s="1"/>
  <c r="L40" i="1" s="1"/>
  <c r="M40" i="1" s="1"/>
  <c r="N40" i="1" s="1"/>
  <c r="O40" i="1" s="1"/>
  <c r="P40" i="1" s="1"/>
  <c r="Q40" i="1" s="1"/>
  <c r="R40" i="1" s="1"/>
  <c r="S40" i="1" s="1"/>
  <c r="T40" i="1" s="1"/>
  <c r="U40" i="1" s="1"/>
  <c r="V40" i="1" s="1"/>
  <c r="W40" i="1" s="1"/>
  <c r="X40" i="1" s="1"/>
  <c r="Y40" i="1" s="1"/>
  <c r="Z40" i="1" s="1"/>
  <c r="AA40" i="1" s="1"/>
  <c r="AB40" i="1" s="1"/>
  <c r="AC40" i="1" s="1"/>
  <c r="AD40" i="1" s="1"/>
  <c r="AE40" i="1" s="1"/>
  <c r="AF40" i="1" s="1"/>
  <c r="AG40" i="1" s="1"/>
  <c r="C24" i="1" l="1" a="1"/>
  <c r="C24" i="1" s="1"/>
  <c r="C41" i="1" a="1"/>
  <c r="C41" i="1" s="1"/>
  <c r="C14" i="1" a="1"/>
  <c r="C14" i="1" s="1"/>
  <c r="C7" i="1" a="1"/>
  <c r="C7" i="1" s="1"/>
  <c r="D6" i="1"/>
  <c r="D31" i="1" s="1" a="1"/>
  <c r="D31" i="1" s="1"/>
  <c r="D41" i="1" l="1" a="1"/>
  <c r="D41" i="1" s="1"/>
  <c r="D24" i="1" a="1"/>
  <c r="D24" i="1" s="1"/>
  <c r="D7" i="1" a="1"/>
  <c r="D7" i="1" s="1"/>
  <c r="D14" i="1" a="1"/>
  <c r="D14" i="1" s="1"/>
  <c r="E6" i="1"/>
  <c r="E31" i="1" s="1" a="1"/>
  <c r="E31" i="1" s="1"/>
  <c r="E24" i="1" l="1" a="1"/>
  <c r="E24" i="1" s="1"/>
  <c r="E41" i="1" a="1"/>
  <c r="E41" i="1" s="1"/>
  <c r="E7" i="1" a="1"/>
  <c r="E7" i="1" s="1"/>
  <c r="E14" i="1" a="1"/>
  <c r="E14" i="1" s="1"/>
  <c r="F6" i="1"/>
  <c r="F31" i="1" s="1" a="1"/>
  <c r="F31" i="1" s="1"/>
  <c r="F24" i="1" l="1" a="1"/>
  <c r="F24" i="1" s="1"/>
  <c r="F41" i="1" a="1"/>
  <c r="F41" i="1" s="1"/>
  <c r="F14" i="1" a="1"/>
  <c r="F14" i="1" s="1"/>
  <c r="F7" i="1" a="1"/>
  <c r="F7" i="1" s="1"/>
  <c r="G6" i="1"/>
  <c r="G31" i="1" s="1" a="1"/>
  <c r="G31" i="1" s="1"/>
  <c r="G24" i="1" l="1" a="1"/>
  <c r="G24" i="1" s="1"/>
  <c r="G41" i="1" a="1"/>
  <c r="G41" i="1" s="1"/>
  <c r="G14" i="1" a="1"/>
  <c r="G14" i="1" s="1"/>
  <c r="G7" i="1" a="1"/>
  <c r="G7" i="1" s="1"/>
  <c r="H6" i="1"/>
  <c r="H31" i="1" s="1" a="1"/>
  <c r="H31" i="1" s="1"/>
  <c r="H41" i="1" l="1" a="1"/>
  <c r="H41" i="1" s="1"/>
  <c r="H24" i="1" a="1"/>
  <c r="H24" i="1" s="1"/>
  <c r="H14" i="1" a="1"/>
  <c r="H14" i="1" s="1"/>
  <c r="H7" i="1" a="1"/>
  <c r="H7" i="1" s="1"/>
  <c r="I6" i="1"/>
  <c r="I31" i="1" s="1" a="1"/>
  <c r="I31" i="1" s="1"/>
  <c r="I41" i="1" l="1" a="1"/>
  <c r="I41" i="1" s="1"/>
  <c r="I24" i="1" a="1"/>
  <c r="I24" i="1" s="1"/>
  <c r="I7" i="1" a="1"/>
  <c r="I7" i="1" s="1"/>
  <c r="I14" i="1" a="1"/>
  <c r="I14" i="1" s="1"/>
  <c r="J6" i="1"/>
  <c r="J31" i="1" s="1" a="1"/>
  <c r="J31" i="1" s="1"/>
  <c r="J24" i="1" l="1" a="1"/>
  <c r="J24" i="1" s="1"/>
  <c r="J41" i="1" a="1"/>
  <c r="J41" i="1" s="1"/>
  <c r="J14" i="1" a="1"/>
  <c r="J14" i="1" s="1"/>
  <c r="J7" i="1" a="1"/>
  <c r="J7" i="1" s="1"/>
  <c r="K6" i="1"/>
  <c r="K31" i="1" s="1" a="1"/>
  <c r="K31" i="1" s="1"/>
  <c r="K24" i="1" l="1" a="1"/>
  <c r="K24" i="1" s="1"/>
  <c r="K41" i="1" a="1"/>
  <c r="K41" i="1" s="1"/>
  <c r="K14" i="1" a="1"/>
  <c r="K14" i="1" s="1"/>
  <c r="K7" i="1" a="1"/>
  <c r="K7" i="1" s="1"/>
  <c r="L6" i="1"/>
  <c r="L31" i="1" s="1" a="1"/>
  <c r="L31" i="1" s="1"/>
  <c r="L41" i="1" l="1" a="1"/>
  <c r="L41" i="1" s="1"/>
  <c r="L24" i="1" a="1"/>
  <c r="L24" i="1" s="1"/>
  <c r="L14" i="1" a="1"/>
  <c r="L14" i="1" s="1"/>
  <c r="L7" i="1" a="1"/>
  <c r="L7" i="1" s="1"/>
  <c r="M6" i="1"/>
  <c r="M31" i="1" s="1" a="1"/>
  <c r="M31" i="1" s="1"/>
  <c r="M24" i="1" l="1" a="1"/>
  <c r="M24" i="1" s="1"/>
  <c r="M41" i="1" a="1"/>
  <c r="M41" i="1" s="1"/>
  <c r="M7" i="1" a="1"/>
  <c r="M7" i="1" s="1"/>
  <c r="M14" i="1" a="1"/>
  <c r="M14" i="1" s="1"/>
  <c r="N6" i="1"/>
  <c r="N31" i="1" s="1" a="1"/>
  <c r="N31" i="1" s="1"/>
  <c r="N24" i="1" l="1" a="1"/>
  <c r="N24" i="1" s="1"/>
  <c r="N41" i="1" a="1"/>
  <c r="N41" i="1" s="1"/>
  <c r="N14" i="1" a="1"/>
  <c r="N14" i="1" s="1"/>
  <c r="N7" i="1" a="1"/>
  <c r="N7" i="1" s="1"/>
  <c r="O6" i="1"/>
  <c r="O31" i="1" s="1" a="1"/>
  <c r="O31" i="1" s="1"/>
  <c r="O41" i="1" l="1" a="1"/>
  <c r="O41" i="1" s="1"/>
  <c r="O24" i="1" a="1"/>
  <c r="O24" i="1" s="1"/>
  <c r="O14" i="1" a="1"/>
  <c r="O14" i="1" s="1"/>
  <c r="O7" i="1" a="1"/>
  <c r="O7" i="1" s="1"/>
  <c r="P6" i="1"/>
  <c r="P31" i="1" s="1" a="1"/>
  <c r="P31" i="1" s="1"/>
  <c r="P41" i="1" l="1" a="1"/>
  <c r="P41" i="1" s="1"/>
  <c r="P24" i="1" a="1"/>
  <c r="P24" i="1" s="1"/>
  <c r="P14" i="1" a="1"/>
  <c r="P14" i="1" s="1"/>
  <c r="P7" i="1" a="1"/>
  <c r="P7" i="1" s="1"/>
  <c r="Q6" i="1"/>
  <c r="Q31" i="1" s="1" a="1"/>
  <c r="Q31" i="1" s="1"/>
  <c r="Q41" i="1" l="1" a="1"/>
  <c r="Q41" i="1" s="1"/>
  <c r="Q24" i="1" a="1"/>
  <c r="Q24" i="1" s="1"/>
  <c r="Q7" i="1" a="1"/>
  <c r="Q7" i="1" s="1"/>
  <c r="Q14" i="1" a="1"/>
  <c r="Q14" i="1" s="1"/>
  <c r="R6" i="1"/>
  <c r="R31" i="1" s="1" a="1"/>
  <c r="R31" i="1" s="1"/>
  <c r="R24" i="1" l="1" a="1"/>
  <c r="R24" i="1" s="1"/>
  <c r="R41" i="1" a="1"/>
  <c r="R41" i="1" s="1"/>
  <c r="R14" i="1" a="1"/>
  <c r="R14" i="1" s="1"/>
  <c r="R7" i="1" a="1"/>
  <c r="R7" i="1" s="1"/>
  <c r="S6" i="1"/>
  <c r="S31" i="1" s="1" a="1"/>
  <c r="S31" i="1" s="1"/>
  <c r="S24" i="1" l="1" a="1"/>
  <c r="S24" i="1" s="1"/>
  <c r="S41" i="1" a="1"/>
  <c r="S41" i="1" s="1"/>
  <c r="S14" i="1" a="1"/>
  <c r="S14" i="1" s="1"/>
  <c r="S7" i="1" a="1"/>
  <c r="S7" i="1" s="1"/>
  <c r="T6" i="1"/>
  <c r="T31" i="1" s="1" a="1"/>
  <c r="T31" i="1" s="1"/>
  <c r="T41" i="1" l="1" a="1"/>
  <c r="T41" i="1" s="1"/>
  <c r="T24" i="1" a="1"/>
  <c r="T24" i="1" s="1"/>
  <c r="T7" i="1" a="1"/>
  <c r="T7" i="1" s="1"/>
  <c r="T14" i="1" a="1"/>
  <c r="T14" i="1" s="1"/>
  <c r="U6" i="1"/>
  <c r="U31" i="1" s="1" a="1"/>
  <c r="U31" i="1" s="1"/>
  <c r="U41" i="1" l="1" a="1"/>
  <c r="U41" i="1" s="1"/>
  <c r="U24" i="1" a="1"/>
  <c r="U24" i="1" s="1"/>
  <c r="U7" i="1" a="1"/>
  <c r="U7" i="1" s="1"/>
  <c r="U14" i="1" a="1"/>
  <c r="U14" i="1" s="1"/>
  <c r="V6" i="1"/>
  <c r="V31" i="1" s="1" a="1"/>
  <c r="V31" i="1" s="1"/>
  <c r="V24" i="1" l="1" a="1"/>
  <c r="V24" i="1" s="1"/>
  <c r="V41" i="1" a="1"/>
  <c r="V41" i="1" s="1"/>
  <c r="V7" i="1" a="1"/>
  <c r="V7" i="1" s="1"/>
  <c r="V14" i="1" a="1"/>
  <c r="V14" i="1" s="1"/>
  <c r="W6" i="1"/>
  <c r="W31" i="1" s="1" a="1"/>
  <c r="W31" i="1" s="1"/>
  <c r="W24" i="1" l="1" a="1"/>
  <c r="W24" i="1" s="1"/>
  <c r="W41" i="1" a="1"/>
  <c r="W41" i="1" s="1"/>
  <c r="W7" i="1" a="1"/>
  <c r="W7" i="1" s="1"/>
  <c r="W14" i="1" a="1"/>
  <c r="W14" i="1" s="1"/>
  <c r="X6" i="1"/>
  <c r="X31" i="1" s="1" a="1"/>
  <c r="X31" i="1" s="1"/>
  <c r="X41" i="1" l="1" a="1"/>
  <c r="X41" i="1" s="1"/>
  <c r="X24" i="1" a="1"/>
  <c r="X24" i="1" s="1"/>
  <c r="X7" i="1" a="1"/>
  <c r="X7" i="1" s="1"/>
  <c r="X14" i="1" a="1"/>
  <c r="X14" i="1" s="1"/>
  <c r="Y6" i="1"/>
  <c r="Y31" i="1" s="1" a="1"/>
  <c r="Y31" i="1" s="1"/>
  <c r="Y41" i="1" l="1" a="1"/>
  <c r="Y41" i="1" s="1"/>
  <c r="Y24" i="1" a="1"/>
  <c r="Y24" i="1" s="1"/>
  <c r="Y7" i="1" a="1"/>
  <c r="Y7" i="1" s="1"/>
  <c r="Y14" i="1" a="1"/>
  <c r="Y14" i="1" s="1"/>
  <c r="Z6" i="1"/>
  <c r="Z31" i="1" s="1" a="1"/>
  <c r="Z31" i="1" s="1"/>
  <c r="Z24" i="1" l="1" a="1"/>
  <c r="Z24" i="1" s="1"/>
  <c r="Z41" i="1" a="1"/>
  <c r="Z41" i="1" s="1"/>
  <c r="Z7" i="1" a="1"/>
  <c r="Z7" i="1" s="1"/>
  <c r="Z14" i="1" a="1"/>
  <c r="Z14" i="1" s="1"/>
  <c r="AA6" i="1"/>
  <c r="AA31" i="1" s="1" a="1"/>
  <c r="AA31" i="1" s="1"/>
  <c r="AA41" i="1" l="1" a="1"/>
  <c r="AA41" i="1" s="1"/>
  <c r="AA24" i="1" a="1"/>
  <c r="AA24" i="1" s="1"/>
  <c r="AA7" i="1" a="1"/>
  <c r="AA7" i="1" s="1"/>
  <c r="AA14" i="1" a="1"/>
  <c r="AA14" i="1" s="1"/>
  <c r="AB6" i="1"/>
  <c r="AB31" i="1" s="1" a="1"/>
  <c r="AB31" i="1" s="1"/>
  <c r="AB41" i="1" l="1" a="1"/>
  <c r="AB41" i="1" s="1"/>
  <c r="AB24" i="1" a="1"/>
  <c r="AB24" i="1" s="1"/>
  <c r="AB14" i="1" a="1"/>
  <c r="AB14" i="1" s="1"/>
  <c r="AB7" i="1" a="1"/>
  <c r="AB7" i="1" s="1"/>
  <c r="AC6" i="1"/>
  <c r="AC31" i="1" s="1" a="1"/>
  <c r="AC31" i="1" s="1"/>
  <c r="AC24" i="1" l="1" a="1"/>
  <c r="AC24" i="1" s="1"/>
  <c r="AC41" i="1" a="1"/>
  <c r="AC41" i="1" s="1"/>
  <c r="AC14" i="1" a="1"/>
  <c r="AC14" i="1" s="1"/>
  <c r="AC7" i="1" a="1"/>
  <c r="AC7" i="1" s="1"/>
  <c r="AD6" i="1"/>
  <c r="AD31" i="1" s="1" a="1"/>
  <c r="AD31" i="1" s="1"/>
  <c r="AD24" i="1" l="1" a="1"/>
  <c r="AD24" i="1" s="1"/>
  <c r="AD41" i="1" a="1"/>
  <c r="AD41" i="1" s="1"/>
  <c r="AD14" i="1" a="1"/>
  <c r="AD14" i="1" s="1"/>
  <c r="AD7" i="1" a="1"/>
  <c r="AD7" i="1" s="1"/>
  <c r="AE6" i="1"/>
  <c r="AE31" i="1" s="1" a="1"/>
  <c r="AE31" i="1" s="1"/>
  <c r="AE24" i="1" l="1" a="1"/>
  <c r="AE24" i="1" s="1"/>
  <c r="AE41" i="1" a="1"/>
  <c r="AE41" i="1" s="1"/>
  <c r="AE14" i="1" a="1"/>
  <c r="AE14" i="1" s="1"/>
  <c r="AE7" i="1" a="1"/>
  <c r="AE7" i="1" s="1"/>
  <c r="AF6" i="1"/>
  <c r="AF31" i="1" s="1" a="1"/>
  <c r="AF31" i="1" s="1"/>
  <c r="AF41" i="1" l="1" a="1"/>
  <c r="AF41" i="1" s="1"/>
  <c r="AF24" i="1" a="1"/>
  <c r="AF24" i="1" s="1"/>
  <c r="AF7" i="1" a="1"/>
  <c r="AF7" i="1" s="1"/>
  <c r="AF14" i="1" a="1"/>
  <c r="AF14" i="1" s="1"/>
  <c r="AG6" i="1"/>
  <c r="AG31" i="1" s="1" a="1"/>
  <c r="AG31" i="1" s="1"/>
  <c r="AG41" i="1" l="1" a="1"/>
  <c r="AG41" i="1" s="1"/>
  <c r="AG24" i="1" a="1"/>
  <c r="AG24" i="1" s="1"/>
  <c r="AG14" i="1" a="1"/>
  <c r="AG14" i="1" s="1"/>
  <c r="AG7" i="1" a="1"/>
  <c r="AG7" i="1" s="1"/>
</calcChain>
</file>

<file path=xl/sharedStrings.xml><?xml version="1.0" encoding="utf-8"?>
<sst xmlns="http://schemas.openxmlformats.org/spreadsheetml/2006/main" count="142" uniqueCount="107">
  <si>
    <t>Planning occupation machine</t>
  </si>
  <si>
    <t>Rollomatic</t>
  </si>
  <si>
    <t>DMG</t>
  </si>
  <si>
    <t>Semaine 52</t>
  </si>
  <si>
    <t>Semaine 51</t>
  </si>
  <si>
    <t>Semaine 50</t>
  </si>
  <si>
    <t>Semaine 49</t>
  </si>
  <si>
    <t>Semaine 48</t>
  </si>
  <si>
    <t>Semaine 47</t>
  </si>
  <si>
    <t>Semaine 46</t>
  </si>
  <si>
    <t>Semaine 45</t>
  </si>
  <si>
    <t>Semaine 44</t>
  </si>
  <si>
    <t>Semaine 43</t>
  </si>
  <si>
    <t>Semaine 42</t>
  </si>
  <si>
    <t>Semaine 41</t>
  </si>
  <si>
    <t>Semaine 40</t>
  </si>
  <si>
    <t>Semaine 39</t>
  </si>
  <si>
    <t>Semaine 38</t>
  </si>
  <si>
    <t>Semaine 37</t>
  </si>
  <si>
    <t>Semaine 36</t>
  </si>
  <si>
    <t>Semaine 35</t>
  </si>
  <si>
    <t>Semaine 34</t>
  </si>
  <si>
    <t>Semaine 33</t>
  </si>
  <si>
    <t>Semaine 32</t>
  </si>
  <si>
    <t>Semaine 31</t>
  </si>
  <si>
    <t>Semaine 30</t>
  </si>
  <si>
    <t>Semaine 29</t>
  </si>
  <si>
    <t>Semaine 28</t>
  </si>
  <si>
    <t>Semaine 27</t>
  </si>
  <si>
    <t>Semaine 26</t>
  </si>
  <si>
    <t>Semaine 25</t>
  </si>
  <si>
    <t>Semaine 24</t>
  </si>
  <si>
    <t>Semaine 23</t>
  </si>
  <si>
    <t>Semaine 22</t>
  </si>
  <si>
    <t>Semaine 21</t>
  </si>
  <si>
    <t>Semaine 20</t>
  </si>
  <si>
    <t>Semaine 19</t>
  </si>
  <si>
    <t>Semaine 18</t>
  </si>
  <si>
    <t>Semaine 17</t>
  </si>
  <si>
    <t>Semaine 16</t>
  </si>
  <si>
    <t>Semaine 15</t>
  </si>
  <si>
    <t>Semaine 14</t>
  </si>
  <si>
    <t>Semaine 13</t>
  </si>
  <si>
    <t>Semaine 12</t>
  </si>
  <si>
    <t>Décembre</t>
  </si>
  <si>
    <t>Semaine 11</t>
  </si>
  <si>
    <t>Novembre</t>
  </si>
  <si>
    <t>Semaine 10</t>
  </si>
  <si>
    <t>Octobre</t>
  </si>
  <si>
    <t>Semaine 9</t>
  </si>
  <si>
    <t>Septembre</t>
  </si>
  <si>
    <t>Semaine 8</t>
  </si>
  <si>
    <t>Août</t>
  </si>
  <si>
    <t>Semaine 7</t>
  </si>
  <si>
    <t>Juillet</t>
  </si>
  <si>
    <t>SGA</t>
  </si>
  <si>
    <t>Semaine 6</t>
  </si>
  <si>
    <t>Juin</t>
  </si>
  <si>
    <t>FFE</t>
  </si>
  <si>
    <t>Semaine 5</t>
  </si>
  <si>
    <t>Mai</t>
  </si>
  <si>
    <t>DHE</t>
  </si>
  <si>
    <t>Semaine 4</t>
  </si>
  <si>
    <t>Avril</t>
  </si>
  <si>
    <t>CUN</t>
  </si>
  <si>
    <t>Semaine 3</t>
  </si>
  <si>
    <t>Mars</t>
  </si>
  <si>
    <t>SAN</t>
  </si>
  <si>
    <t>Semaine 2</t>
  </si>
  <si>
    <t>Février</t>
  </si>
  <si>
    <t>CME</t>
  </si>
  <si>
    <t>Semaine 1</t>
  </si>
  <si>
    <t>Janvier</t>
  </si>
  <si>
    <t>date de debut</t>
  </si>
  <si>
    <t>date de fin</t>
  </si>
  <si>
    <t>TYPES</t>
  </si>
  <si>
    <t>heure de debut</t>
  </si>
  <si>
    <t>heures de fin</t>
  </si>
  <si>
    <t>Projet</t>
  </si>
  <si>
    <t>FCR - Projet X</t>
  </si>
  <si>
    <t>FFE - Pizza</t>
  </si>
  <si>
    <t>DHE - Osef</t>
  </si>
  <si>
    <t>Matin</t>
  </si>
  <si>
    <t>Après-midi</t>
  </si>
  <si>
    <t>CME - Projet Fluidotec</t>
  </si>
  <si>
    <t>Légende :</t>
  </si>
  <si>
    <t>Federico Ferrara</t>
  </si>
  <si>
    <t>Sergio Gallatino</t>
  </si>
  <si>
    <t>Christian Meyer</t>
  </si>
  <si>
    <t>David Hell</t>
  </si>
  <si>
    <t>Cédric Unter.</t>
  </si>
  <si>
    <t>DHE - Projet Fluidotec</t>
  </si>
  <si>
    <t>CME - Q-TAP</t>
  </si>
  <si>
    <t>CME - Jauge Bague</t>
  </si>
  <si>
    <t>All - Nettoyage</t>
  </si>
  <si>
    <t>Micro 8</t>
  </si>
  <si>
    <t>Sven Anderlind</t>
  </si>
  <si>
    <t>CME - Böllhoff</t>
  </si>
  <si>
    <t>SAN - Agrati</t>
  </si>
  <si>
    <t>SAN - Laubscher</t>
  </si>
  <si>
    <t>SAN - GWH</t>
  </si>
  <si>
    <t>DHE - Production GWH</t>
  </si>
  <si>
    <t>SAN/DHE - GW 5000</t>
  </si>
  <si>
    <t>SAN - Hartmann</t>
  </si>
  <si>
    <t>SAN - CTAH</t>
  </si>
  <si>
    <t>SAN - Rabensteiner GW</t>
  </si>
  <si>
    <t>job 18215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</si>
</sst>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 textRotation="90"/>
    </xf>
    <xf numFmtId="164" fontId="0" fillId="0" borderId="6" xfId="0" applyNumberFormat="1" applyBorder="1" applyAlignment="1">
      <alignment horizontal="center" vertical="center" textRotation="90"/>
    </xf>
    <xf numFmtId="164" fontId="0" fillId="0" borderId="7" xfId="0" applyNumberFormat="1" applyBorder="1" applyAlignment="1">
      <alignment horizontal="center" vertical="center" textRotation="90"/>
    </xf>
    <xf numFmtId="20" fontId="0" fillId="0" borderId="8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0" xfId="0" applyNumberFormat="1"/>
    <xf numFmtId="20" fontId="0" fillId="0" borderId="0" xfId="0" applyNumberFormat="1"/>
    <xf numFmtId="20" fontId="0" fillId="0" borderId="12" xfId="0" applyNumberForma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0" fillId="0" borderId="14" xfId="0" applyBorder="1"/>
    <xf numFmtId="0" fontId="0" fillId="0" borderId="0" xfId="0" applyBorder="1"/>
    <xf numFmtId="0" fontId="0" fillId="0" borderId="0" xfId="0" applyAlignment="1">
      <alignment vertical="center"/>
    </xf>
    <xf numFmtId="0" fontId="3" fillId="6" borderId="15" xfId="0" applyFont="1" applyFill="1" applyBorder="1"/>
    <xf numFmtId="14" fontId="3" fillId="6" borderId="15" xfId="0" applyNumberFormat="1" applyFont="1" applyFill="1" applyBorder="1"/>
    <xf numFmtId="14" fontId="4" fillId="7" borderId="0" xfId="0" applyNumberFormat="1" applyFont="1" applyFill="1"/>
    <xf numFmtId="0" fontId="5" fillId="7" borderId="0" xfId="0" applyFont="1" applyFill="1"/>
    <xf numFmtId="20" fontId="5" fillId="7" borderId="0" xfId="0" applyNumberFormat="1" applyFont="1" applyFill="1"/>
    <xf numFmtId="0" fontId="0" fillId="0" borderId="0" xfId="0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 textRotation="90"/>
    </xf>
    <xf numFmtId="14" fontId="4" fillId="7" borderId="0" xfId="0" applyNumberFormat="1" applyFont="1" applyFill="1" applyAlignment="1">
      <alignment horizontal="right"/>
    </xf>
    <xf numFmtId="14" fontId="0" fillId="0" borderId="16" xfId="0" applyNumberFormat="1" applyBorder="1" applyAlignment="1">
      <alignment horizontal="center" vertical="center" textRotation="90"/>
    </xf>
    <xf numFmtId="14" fontId="0" fillId="0" borderId="17" xfId="0" applyNumberFormat="1" applyBorder="1" applyAlignment="1">
      <alignment horizontal="center" vertical="center" textRotation="90"/>
    </xf>
    <xf numFmtId="14" fontId="0" fillId="0" borderId="22" xfId="0" applyNumberFormat="1" applyBorder="1" applyAlignment="1">
      <alignment horizontal="center" vertical="center" textRotation="90"/>
    </xf>
    <xf numFmtId="0" fontId="6" fillId="0" borderId="4" xfId="0" applyFont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10" borderId="18" xfId="0" applyFill="1" applyBorder="1" applyAlignment="1">
      <alignment horizontal="center"/>
    </xf>
    <xf numFmtId="0" fontId="0" fillId="10" borderId="19" xfId="0" applyFill="1" applyBorder="1" applyAlignment="1">
      <alignment horizontal="center"/>
    </xf>
    <xf numFmtId="0" fontId="0" fillId="10" borderId="20" xfId="0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0" fillId="12" borderId="18" xfId="0" applyFill="1" applyBorder="1" applyAlignment="1">
      <alignment horizontal="center"/>
    </xf>
    <xf numFmtId="0" fontId="0" fillId="12" borderId="19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13" borderId="18" xfId="0" applyFill="1" applyBorder="1" applyAlignment="1">
      <alignment horizontal="center"/>
    </xf>
    <xf numFmtId="0" fontId="0" fillId="13" borderId="19" xfId="0" applyFill="1" applyBorder="1" applyAlignment="1">
      <alignment horizontal="center"/>
    </xf>
    <xf numFmtId="0" fontId="0" fillId="11" borderId="18" xfId="0" applyFill="1" applyBorder="1" applyAlignment="1">
      <alignment horizontal="center"/>
    </xf>
    <xf numFmtId="0" fontId="0" fillId="11" borderId="19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12" borderId="20" xfId="0" applyFill="1" applyBorder="1" applyAlignment="1">
      <alignment horizontal="center"/>
    </xf>
    <xf numFmtId="0" fontId="0" fillId="12" borderId="21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0" fillId="9" borderId="21" xfId="0" applyFill="1" applyBorder="1" applyAlignment="1">
      <alignment horizontal="center"/>
    </xf>
    <xf numFmtId="0" fontId="0" fillId="13" borderId="20" xfId="0" applyFill="1" applyBorder="1" applyAlignment="1">
      <alignment horizontal="center"/>
    </xf>
    <xf numFmtId="0" fontId="0" fillId="13" borderId="21" xfId="0" applyFill="1" applyBorder="1" applyAlignment="1">
      <alignment horizontal="center"/>
    </xf>
    <xf numFmtId="0" fontId="0" fillId="11" borderId="20" xfId="0" applyFill="1" applyBorder="1" applyAlignment="1">
      <alignment horizontal="center"/>
    </xf>
    <xf numFmtId="0" fontId="0" fillId="11" borderId="21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3" fillId="8" borderId="0" xfId="0" applyFont="1" applyFill="1" applyAlignment="1">
      <alignment horizontal="center"/>
    </xf>
  </cellXfs>
  <cellStyles count="1">
    <cellStyle name="Normal" xfId="0" builtinId="0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theme="4" tint="-0.249977111117893"/>
          <bgColor theme="4" tint="-0.249977111117893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theme="4" tint="-0.249977111117893"/>
          <bgColor theme="4" tint="-0.249977111117893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theme="4" tint="-0.249977111117893"/>
          <bgColor theme="4" tint="-0.249977111117893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rgb="FFFF33CC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FF33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Macro!$A$14" fmlaRange="Macro!$A$1:$A$12" noThreeD="1" sel="9" val="3"/>
</file>

<file path=xl/ctrlProps/ctrlProp2.xml><?xml version="1.0" encoding="utf-8"?>
<formControlPr xmlns="http://schemas.microsoft.com/office/spreadsheetml/2009/9/main" objectType="Drop" dropStyle="combo" dx="16" fmlaLink="Macro!$C$15" fmlaRange="Macro!$C$1:$C$13" noThreeD="1" se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8</xdr:col>
          <xdr:colOff>9525</xdr:colOff>
          <xdr:row>2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E30" totalsRowShown="0" headerRowDxfId="17" headerRowBorderDxfId="16">
  <autoFilter ref="A2:E30" xr:uid="{00000000-0009-0000-0100-000001000000}"/>
  <tableColumns count="5">
    <tableColumn id="3" xr3:uid="{00000000-0010-0000-0000-000003000000}" name="date de debut" dataDxfId="15"/>
    <tableColumn id="4" xr3:uid="{00000000-0010-0000-0000-000004000000}" name="date de fin" dataDxfId="14"/>
    <tableColumn id="5" xr3:uid="{00000000-0010-0000-0000-000005000000}" name="Projet" dataDxfId="13"/>
    <tableColumn id="6" xr3:uid="{00000000-0010-0000-0000-000006000000}" name="heure de debut"/>
    <tableColumn id="7" xr3:uid="{00000000-0010-0000-0000-000007000000}" name="heures de fin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G2:K30" totalsRowShown="0" headerRowDxfId="11" headerRowBorderDxfId="10">
  <autoFilter ref="G2:K30" xr:uid="{00000000-0009-0000-0100-000002000000}"/>
  <tableColumns count="5">
    <tableColumn id="3" xr3:uid="{00000000-0010-0000-0100-000003000000}" name="date de debut" dataDxfId="9"/>
    <tableColumn id="4" xr3:uid="{00000000-0010-0000-0100-000004000000}" name="date de fin" dataDxfId="8"/>
    <tableColumn id="5" xr3:uid="{00000000-0010-0000-0100-000005000000}" name="Projet" dataDxfId="7"/>
    <tableColumn id="6" xr3:uid="{00000000-0010-0000-0100-000006000000}" name="heure de debut"/>
    <tableColumn id="7" xr3:uid="{00000000-0010-0000-0100-000007000000}" name="heures de fin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134" displayName="Tableau134" ref="M2:Q30" totalsRowShown="0" headerRowDxfId="5" headerRowBorderDxfId="4">
  <autoFilter ref="M2:Q30" xr:uid="{00000000-0009-0000-0100-000003000000}"/>
  <tableColumns count="5">
    <tableColumn id="3" xr3:uid="{00000000-0010-0000-0200-000003000000}" name="date de debut" dataDxfId="3"/>
    <tableColumn id="4" xr3:uid="{00000000-0010-0000-0200-000004000000}" name="date de fin" dataDxfId="2"/>
    <tableColumn id="5" xr3:uid="{00000000-0010-0000-0200-000005000000}" name="TYPES" dataDxfId="1"/>
    <tableColumn id="6" xr3:uid="{00000000-0010-0000-0200-000006000000}" name="heure de debut"/>
    <tableColumn id="7" xr3:uid="{00000000-0010-0000-0200-000007000000}" name="heures de f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TI54"/>
  <sheetViews>
    <sheetView showGridLines="0" workbookViewId="0">
      <selection activeCell="C14" sqref="C14:C20"/>
    </sheetView>
  </sheetViews>
  <sheetFormatPr baseColWidth="10" defaultRowHeight="15" x14ac:dyDescent="0.25"/>
  <cols>
    <col min="1" max="1" width="7.5703125" customWidth="1"/>
    <col min="3" max="6" width="7.7109375" customWidth="1"/>
    <col min="7" max="7" width="7.5703125" customWidth="1"/>
    <col min="8" max="33" width="7.7109375" customWidth="1"/>
  </cols>
  <sheetData>
    <row r="1" spans="1:33" ht="21.75" thickBot="1" x14ac:dyDescent="0.3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</row>
    <row r="2" spans="1:33" x14ac:dyDescent="0.25">
      <c r="B2" s="1">
        <f>DATE(Macro!C15+2017,Macro!A14,1)</f>
        <v>44440</v>
      </c>
      <c r="C2" s="34"/>
      <c r="D2" s="34"/>
      <c r="E2" s="34"/>
      <c r="F2" s="17"/>
      <c r="G2" s="17"/>
      <c r="H2" s="17"/>
      <c r="I2" s="17"/>
      <c r="J2" s="45" t="s">
        <v>85</v>
      </c>
      <c r="K2" s="46"/>
      <c r="L2" s="41" t="s">
        <v>58</v>
      </c>
      <c r="M2" s="42"/>
      <c r="N2" s="47" t="s">
        <v>55</v>
      </c>
      <c r="O2" s="48"/>
      <c r="P2" s="49" t="s">
        <v>70</v>
      </c>
      <c r="Q2" s="50"/>
      <c r="R2" s="51" t="s">
        <v>64</v>
      </c>
      <c r="S2" s="52"/>
      <c r="T2" s="53" t="s">
        <v>61</v>
      </c>
      <c r="U2" s="54"/>
      <c r="V2" s="55" t="s">
        <v>67</v>
      </c>
      <c r="W2" s="56"/>
    </row>
    <row r="3" spans="1:33" ht="15.75" thickBot="1" x14ac:dyDescent="0.3">
      <c r="B3" s="1"/>
      <c r="C3" s="23"/>
      <c r="D3" s="23"/>
      <c r="E3" s="23"/>
      <c r="F3" s="17"/>
      <c r="G3" s="17"/>
      <c r="H3" s="17"/>
      <c r="I3" s="17"/>
      <c r="J3" s="45"/>
      <c r="K3" s="46"/>
      <c r="L3" s="43" t="s">
        <v>86</v>
      </c>
      <c r="M3" s="44"/>
      <c r="N3" s="57" t="s">
        <v>87</v>
      </c>
      <c r="O3" s="58"/>
      <c r="P3" s="59" t="s">
        <v>88</v>
      </c>
      <c r="Q3" s="60"/>
      <c r="R3" s="61" t="s">
        <v>90</v>
      </c>
      <c r="S3" s="62"/>
      <c r="T3" s="63" t="s">
        <v>89</v>
      </c>
      <c r="U3" s="64"/>
      <c r="V3" s="65" t="s">
        <v>96</v>
      </c>
      <c r="W3" s="66"/>
    </row>
    <row r="4" spans="1:33" ht="15.75" thickBot="1" x14ac:dyDescent="0.3">
      <c r="B4" s="1"/>
      <c r="C4" s="2"/>
      <c r="D4" s="2"/>
      <c r="E4" s="2"/>
      <c r="F4" s="2"/>
      <c r="G4" s="2"/>
      <c r="H4" s="2"/>
      <c r="I4" s="2"/>
    </row>
    <row r="5" spans="1:33" ht="24" thickBot="1" x14ac:dyDescent="0.3">
      <c r="C5" s="35" t="s">
        <v>1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7"/>
    </row>
    <row r="6" spans="1:33" ht="45" customHeight="1" thickBot="1" x14ac:dyDescent="0.3">
      <c r="B6" s="3" t="str">
        <f>"S."&amp;WEEKNUM(B2,2)</f>
        <v>S.36</v>
      </c>
      <c r="C6" s="4">
        <f>B2</f>
        <v>44440</v>
      </c>
      <c r="D6" s="4">
        <f>C6+1</f>
        <v>44441</v>
      </c>
      <c r="E6" s="4">
        <f t="shared" ref="E6:AG6" si="0">D6+1</f>
        <v>44442</v>
      </c>
      <c r="F6" s="4">
        <f t="shared" si="0"/>
        <v>44443</v>
      </c>
      <c r="G6" s="4">
        <f t="shared" si="0"/>
        <v>44444</v>
      </c>
      <c r="H6" s="4">
        <f t="shared" si="0"/>
        <v>44445</v>
      </c>
      <c r="I6" s="4">
        <f t="shared" si="0"/>
        <v>44446</v>
      </c>
      <c r="J6" s="4">
        <f t="shared" si="0"/>
        <v>44447</v>
      </c>
      <c r="K6" s="4">
        <f t="shared" si="0"/>
        <v>44448</v>
      </c>
      <c r="L6" s="4">
        <f t="shared" si="0"/>
        <v>44449</v>
      </c>
      <c r="M6" s="4">
        <f t="shared" si="0"/>
        <v>44450</v>
      </c>
      <c r="N6" s="4">
        <f t="shared" si="0"/>
        <v>44451</v>
      </c>
      <c r="O6" s="4">
        <f t="shared" si="0"/>
        <v>44452</v>
      </c>
      <c r="P6" s="4">
        <f t="shared" si="0"/>
        <v>44453</v>
      </c>
      <c r="Q6" s="4">
        <f>P6+1</f>
        <v>44454</v>
      </c>
      <c r="R6" s="4">
        <f t="shared" si="0"/>
        <v>44455</v>
      </c>
      <c r="S6" s="4">
        <f t="shared" si="0"/>
        <v>44456</v>
      </c>
      <c r="T6" s="4">
        <f t="shared" si="0"/>
        <v>44457</v>
      </c>
      <c r="U6" s="4">
        <f t="shared" si="0"/>
        <v>44458</v>
      </c>
      <c r="V6" s="4">
        <f t="shared" si="0"/>
        <v>44459</v>
      </c>
      <c r="W6" s="4">
        <f t="shared" si="0"/>
        <v>44460</v>
      </c>
      <c r="X6" s="4">
        <f t="shared" si="0"/>
        <v>44461</v>
      </c>
      <c r="Y6" s="4">
        <f>X6+1</f>
        <v>44462</v>
      </c>
      <c r="Z6" s="4">
        <f t="shared" si="0"/>
        <v>44463</v>
      </c>
      <c r="AA6" s="4">
        <f t="shared" si="0"/>
        <v>44464</v>
      </c>
      <c r="AB6" s="4">
        <f t="shared" si="0"/>
        <v>44465</v>
      </c>
      <c r="AC6" s="4">
        <f t="shared" si="0"/>
        <v>44466</v>
      </c>
      <c r="AD6" s="4">
        <f>AC6+1</f>
        <v>44467</v>
      </c>
      <c r="AE6" s="4">
        <f t="shared" si="0"/>
        <v>44468</v>
      </c>
      <c r="AF6" s="4">
        <f t="shared" si="0"/>
        <v>44469</v>
      </c>
      <c r="AG6" s="4">
        <f t="shared" si="0"/>
        <v>44470</v>
      </c>
    </row>
    <row r="7" spans="1:33" ht="16.5" thickTop="1" thickBot="1" x14ac:dyDescent="0.3">
      <c r="A7" s="29" t="s">
        <v>82</v>
      </c>
      <c r="B7" s="7">
        <v>0.25</v>
      </c>
      <c r="C7" s="26" t="str">
        <f t="array" ref="C7">IFERROR(IF(AND($B7&gt;=Tableau1[heure de debut],$B7&gt;=Tableau1[heures de fin]),"",INDEX(Tableau1[],MATCH(1,(C$6&gt;=Tableau1[date de debut])*(Tableau1[date de fin]&gt;=C$6),0),3)),"")</f>
        <v/>
      </c>
      <c r="D7" s="26" t="str">
        <f t="array" ref="D7">IFERROR(IF(AND($B7&gt;=Tableau1[heure de debut],$B7&gt;=Tableau1[heures de fin]),"",INDEX(Tableau1[],MATCH(1,(D$6&gt;=Tableau1[date de debut])*(Tableau1[date de fin]&gt;=D$6),0),3)),"")</f>
        <v/>
      </c>
      <c r="E7" s="26" t="str">
        <f t="array" ref="E7">IFERROR(IF(AND($B7&gt;=Tableau1[heure de debut],$B7&gt;=Tableau1[heures de fin]),"",INDEX(Tableau1[],MATCH(1,(E$6&gt;=Tableau1[date de debut])*(Tableau1[date de fin]&gt;=E$6),0),3)),"")</f>
        <v/>
      </c>
      <c r="F7" s="26" t="str">
        <f t="array" ref="F7">IFERROR(IF(AND($B7&gt;=Tableau1[heure de debut],$B7&gt;=Tableau1[heures de fin]),"",INDEX(Tableau1[],MATCH(1,(F$6&gt;=Tableau1[date de debut])*(Tableau1[date de fin]&gt;=F$6),0),3)),"")</f>
        <v/>
      </c>
      <c r="G7" s="26" t="str">
        <f t="array" ref="G7">IFERROR(IF(AND($B7&gt;=Tableau1[heure de debut],$B7&gt;=Tableau1[heures de fin]),"",INDEX(Tableau1[],MATCH(1,(G$6&gt;=Tableau1[date de debut])*(Tableau1[date de fin]&gt;=G$6),0),3)),"")</f>
        <v/>
      </c>
      <c r="H7" s="26" t="str">
        <f t="array" ref="H7">IFERROR(IF(AND($B7&gt;=Tableau1[heure de debut],$B7&gt;=Tableau1[heures de fin]),"",INDEX(Tableau1[],MATCH(1,(H$6&gt;=Tableau1[date de debut])*(Tableau1[date de fin]&gt;=H$6),0),3)),"")</f>
        <v/>
      </c>
      <c r="I7" s="26" t="str">
        <f t="array" ref="I7">IFERROR(IF(AND($B7&gt;=Tableau1[heure de debut],$B7&gt;=Tableau1[heures de fin]),"",INDEX(Tableau1[],MATCH(1,(I$6&gt;=Tableau1[date de debut])*(Tableau1[date de fin]&gt;=I$6),0),3)),"")</f>
        <v/>
      </c>
      <c r="J7" s="26" t="str">
        <f t="array" ref="J7">IFERROR(IF(AND($B7&gt;=Tableau1[heure de debut],$B7&gt;=Tableau1[heures de fin]),"",INDEX(Tableau1[],MATCH(1,(J$6&gt;=Tableau1[date de debut])*(Tableau1[date de fin]&gt;=J$6),0),3)),"")</f>
        <v/>
      </c>
      <c r="K7" s="26" t="str">
        <f t="array" ref="K7">IFERROR(IF(AND($B7&gt;=Tableau1[heure de debut],$B7&gt;=Tableau1[heures de fin]),"",INDEX(Tableau1[],MATCH(1,(K$6&gt;=Tableau1[date de debut])*(Tableau1[date de fin]&gt;=K$6),0),3)),"")</f>
        <v/>
      </c>
      <c r="L7" s="26" t="str">
        <f t="array" ref="L7">IFERROR(IF(AND($B7&gt;=Tableau1[heure de debut],$B7&gt;=Tableau1[heures de fin]),"",INDEX(Tableau1[],MATCH(1,(L$6&gt;=Tableau1[date de debut])*(Tableau1[date de fin]&gt;=L$6),0),3)),"")</f>
        <v/>
      </c>
      <c r="M7" s="26" t="str">
        <f t="array" ref="M7">IFERROR(IF(AND($B7&gt;=Tableau1[heure de debut],$B7&gt;=Tableau1[heures de fin]),"",INDEX(Tableau1[],MATCH(1,(M$6&gt;=Tableau1[date de debut])*(Tableau1[date de fin]&gt;=M$6),0),3)),"")</f>
        <v/>
      </c>
      <c r="N7" s="26" t="str">
        <f t="array" ref="N7">IFERROR(IF(AND($B7&gt;=Tableau1[heure de debut],$B7&gt;=Tableau1[heures de fin]),"",INDEX(Tableau1[],MATCH(1,(N$6&gt;=Tableau1[date de debut])*(Tableau1[date de fin]&gt;=N$6),0),3)),"")</f>
        <v/>
      </c>
      <c r="O7" s="26" t="str">
        <f t="array" ref="O7">IFERROR(IF(AND($B7&gt;=Tableau1[heure de debut],$B7&gt;=Tableau1[heures de fin]),"",INDEX(Tableau1[],MATCH(1,(O$6&gt;=Tableau1[date de debut])*(Tableau1[date de fin]&gt;=O$6),0),3)),"")</f>
        <v/>
      </c>
      <c r="P7" s="26" t="str">
        <f t="array" ref="P7">IFERROR(IF(AND($B7&gt;=Tableau1[heure de debut],$B7&gt;=Tableau1[heures de fin]),"",INDEX(Tableau1[],MATCH(1,(P$6&gt;=Tableau1[date de debut])*(Tableau1[date de fin]&gt;=P$6),0),3)),"")</f>
        <v/>
      </c>
      <c r="Q7" s="26" t="str">
        <f t="array" ref="Q7">IFERROR(IF(AND($B7&gt;=Tableau1[heure de debut],$B7&gt;=Tableau1[heures de fin]),"",INDEX(Tableau1[],MATCH(1,(Q$6&gt;=Tableau1[date de debut])*(Tableau1[date de fin]&gt;=Q$6),0),3)),"")</f>
        <v/>
      </c>
      <c r="R7" s="26" t="str">
        <f t="array" ref="R7">IFERROR(IF(AND($B7&gt;=Tableau1[heure de debut],$B7&gt;=Tableau1[heures de fin]),"",INDEX(Tableau1[],MATCH(1,(R$6&gt;=Tableau1[date de debut])*(Tableau1[date de fin]&gt;=R$6),0),3)),"")</f>
        <v/>
      </c>
      <c r="S7" s="26" t="str">
        <f t="array" ref="S7">IFERROR(IF(AND($B7&gt;=Tableau1[heure de debut],$B7&gt;=Tableau1[heures de fin]),"",INDEX(Tableau1[],MATCH(1,(S$6&gt;=Tableau1[date de debut])*(Tableau1[date de fin]&gt;=S$6),0),3)),"")</f>
        <v/>
      </c>
      <c r="T7" s="26" t="str">
        <f t="array" ref="T7">IFERROR(IF(AND($B7&gt;=Tableau1[heure de debut],$B7&gt;=Tableau1[heures de fin]),"",INDEX(Tableau1[],MATCH(1,(T$6&gt;=Tableau1[date de debut])*(Tableau1[date de fin]&gt;=T$6),0),3)),"")</f>
        <v/>
      </c>
      <c r="U7" s="26" t="str">
        <f t="array" ref="U7">IFERROR(IF(AND($B7&gt;=Tableau1[heure de debut],$B7&gt;=Tableau1[heures de fin]),"",INDEX(Tableau1[],MATCH(1,(U$6&gt;=Tableau1[date de debut])*(Tableau1[date de fin]&gt;=U$6),0),3)),"")</f>
        <v/>
      </c>
      <c r="V7" s="26" t="str">
        <f t="array" ref="V7">IFERROR(IF(AND($B7&gt;=Tableau1[heure de debut],$B7&gt;=Tableau1[heures de fin]),"",INDEX(Tableau1[],MATCH(1,(V$6&gt;=Tableau1[date de debut])*(Tableau1[date de fin]&gt;=V$6),0),3)),"")</f>
        <v/>
      </c>
      <c r="W7" s="26" t="str">
        <f t="array" ref="W7">IFERROR(IF(AND($B7&gt;=Tableau1[heure de debut],$B7&gt;=Tableau1[heures de fin]),"",INDEX(Tableau1[],MATCH(1,(W$6&gt;=Tableau1[date de debut])*(Tableau1[date de fin]&gt;=W$6),0),3)),"")</f>
        <v/>
      </c>
      <c r="X7" s="26" t="str">
        <f t="array" ref="X7">IFERROR(IF(AND($B7&gt;=Tableau1[heure de debut],$B7&gt;=Tableau1[heures de fin]),"",INDEX(Tableau1[],MATCH(1,(X$6&gt;=Tableau1[date de debut])*(Tableau1[date de fin]&gt;=X$6),0),3)),"")</f>
        <v/>
      </c>
      <c r="Y7" s="26" t="str">
        <f t="array" ref="Y7">IFERROR(IF(AND($B7&gt;=Tableau1[heure de debut],$B7&gt;=Tableau1[heures de fin]),"",INDEX(Tableau1[],MATCH(1,(Y$6&gt;=Tableau1[date de debut])*(Tableau1[date de fin]&gt;=Y$6),0),3)),"")</f>
        <v/>
      </c>
      <c r="Z7" s="26" t="str">
        <f t="array" ref="Z7">IFERROR(IF(AND($B7&gt;=Tableau1[heure de debut],$B7&gt;=Tableau1[heures de fin]),"",INDEX(Tableau1[],MATCH(1,(Z$6&gt;=Tableau1[date de debut])*(Tableau1[date de fin]&gt;=Z$6),0),3)),"")</f>
        <v/>
      </c>
      <c r="AA7" s="26" t="str">
        <f t="array" ref="AA7">IFERROR(IF(AND($B7&gt;=Tableau1[heure de debut],$B7&gt;=Tableau1[heures de fin]),"",INDEX(Tableau1[],MATCH(1,(AA$6&gt;=Tableau1[date de debut])*(Tableau1[date de fin]&gt;=AA$6),0),3)),"")</f>
        <v/>
      </c>
      <c r="AB7" s="26" t="str">
        <f t="array" ref="AB7">IFERROR(IF(AND($B7&gt;=Tableau1[heure de debut],$B7&gt;=Tableau1[heures de fin]),"",INDEX(Tableau1[],MATCH(1,(AB$6&gt;=Tableau1[date de debut])*(Tableau1[date de fin]&gt;=AB$6),0),3)),"")</f>
        <v/>
      </c>
      <c r="AC7" s="26" t="str">
        <f t="array" ref="AC7">IFERROR(IF(AND($B7&gt;=Tableau1[heure de debut],$B7&gt;=Tableau1[heures de fin]),"",INDEX(Tableau1[],MATCH(1,(AC$6&gt;=Tableau1[date de debut])*(Tableau1[date de fin]&gt;=AC$6),0),3)),"")</f>
        <v/>
      </c>
      <c r="AD7" s="26" t="str">
        <f t="array" ref="AD7">IFERROR(IF(AND($B7&gt;=Tableau1[heure de debut],$B7&gt;=Tableau1[heures de fin]),"",INDEX(Tableau1[],MATCH(1,(AD$6&gt;=Tableau1[date de debut])*(Tableau1[date de fin]&gt;=AD$6),0),3)),"")</f>
        <v/>
      </c>
      <c r="AE7" s="26" t="str">
        <f t="array" ref="AE7">IFERROR(IF(AND($B7&gt;=Tableau1[heure de debut],$B7&gt;=Tableau1[heures de fin]),"",INDEX(Tableau1[],MATCH(1,(AE$6&gt;=Tableau1[date de debut])*(Tableau1[date de fin]&gt;=AE$6),0),3)),"")</f>
        <v/>
      </c>
      <c r="AF7" s="26" t="str">
        <f t="array" ref="AF7">IFERROR(IF(AND($B7&gt;=Tableau1[heure de debut],$B7&gt;=Tableau1[heures de fin]),"",INDEX(Tableau1[],MATCH(1,(AF$6&gt;=Tableau1[date de debut])*(Tableau1[date de fin]&gt;=AF$6),0),3)),"")</f>
        <v/>
      </c>
      <c r="AG7" s="26" t="str">
        <f t="array" ref="AG7">IFERROR(IF(AND($B7&gt;=Tableau1[heure de debut],$B7&gt;=Tableau1[heures de fin]),"",INDEX(Tableau1[],MATCH(1,(AG$6&gt;=Tableau1[date de debut])*(Tableau1[date de fin]&gt;=AG$6),0),3)),"")</f>
        <v/>
      </c>
    </row>
    <row r="8" spans="1:33" ht="15.75" thickBot="1" x14ac:dyDescent="0.3">
      <c r="A8" s="29"/>
      <c r="B8" s="8">
        <v>0.29166666666666702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</row>
    <row r="9" spans="1:33" ht="15.75" thickBot="1" x14ac:dyDescent="0.3">
      <c r="A9" s="29"/>
      <c r="B9" s="8">
        <v>0.33333333333333298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</row>
    <row r="10" spans="1:33" ht="15.75" thickBot="1" x14ac:dyDescent="0.3">
      <c r="A10" s="29"/>
      <c r="B10" s="8">
        <v>0.375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</row>
    <row r="11" spans="1:33" ht="15.75" thickBot="1" x14ac:dyDescent="0.3">
      <c r="A11" s="29"/>
      <c r="B11" s="8">
        <v>0.41666666666666702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</row>
    <row r="12" spans="1:33" ht="15.75" thickBot="1" x14ac:dyDescent="0.3">
      <c r="A12" s="29"/>
      <c r="B12" s="8">
        <v>0.45833333333333298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</row>
    <row r="13" spans="1:33" ht="15.75" thickBot="1" x14ac:dyDescent="0.3">
      <c r="A13" s="29"/>
      <c r="B13" s="13">
        <v>0.5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</row>
    <row r="14" spans="1:33" ht="16.5" thickTop="1" thickBot="1" x14ac:dyDescent="0.3">
      <c r="A14" s="29" t="s">
        <v>83</v>
      </c>
      <c r="B14" s="12">
        <v>0.54166666666666696</v>
      </c>
      <c r="C14" s="26" t="str">
        <f t="array" ref="C14">IFERROR(IF(AND($B14&gt;=Tableau1[heure de debut],$B14&gt;=Tableau1[heures de fin]),"",INDEX(Tableau1[],MATCH(1,(C$6&gt;=Tableau1[date de debut])*(Tableau1[date de fin]&gt;=C$6),0),3)),"")</f>
        <v/>
      </c>
      <c r="D14" s="26" t="str">
        <f t="array" ref="D14">IFERROR(IF(AND($B14&gt;=Tableau1[heure de debut],$B14&gt;=Tableau1[heures de fin]),"",INDEX(Tableau1[],MATCH(1,(D$6&gt;=Tableau1[date de debut])*(Tableau1[date de fin]&gt;=D$6),0),3)),"")</f>
        <v/>
      </c>
      <c r="E14" s="26" t="str">
        <f t="array" ref="E14">IFERROR(IF(AND($B14&gt;=Tableau1[heure de debut],$B14&gt;=Tableau1[heures de fin]),"",INDEX(Tableau1[],MATCH(1,(E$6&gt;=Tableau1[date de debut])*(Tableau1[date de fin]&gt;=E$6),0),3)),"")</f>
        <v/>
      </c>
      <c r="F14" s="26" t="str">
        <f t="array" ref="F14">IFERROR(IF(AND($B14&gt;=Tableau1[heure de debut],$B14&gt;=Tableau1[heures de fin]),"",INDEX(Tableau1[],MATCH(1,(F$6&gt;=Tableau1[date de debut])*(Tableau1[date de fin]&gt;=F$6),0),3)),"")</f>
        <v/>
      </c>
      <c r="G14" s="26" t="str">
        <f t="array" ref="G14">IFERROR(IF(AND($B14&gt;=Tableau1[heure de debut],$B14&gt;=Tableau1[heures de fin]),"",INDEX(Tableau1[],MATCH(1,(G$6&gt;=Tableau1[date de debut])*(Tableau1[date de fin]&gt;=G$6),0),3)),"")</f>
        <v/>
      </c>
      <c r="H14" s="26" t="str">
        <f t="array" ref="H14">IFERROR(IF(AND($B14&gt;=Tableau1[heure de debut],$B14&gt;=Tableau1[heures de fin]),"",INDEX(Tableau1[],MATCH(1,(H$6&gt;=Tableau1[date de debut])*(Tableau1[date de fin]&gt;=H$6),0),3)),"")</f>
        <v/>
      </c>
      <c r="I14" s="26" t="str">
        <f t="array" ref="I14">IFERROR(IF(AND($B14&gt;=Tableau1[heure de debut],$B14&gt;=Tableau1[heures de fin]),"",INDEX(Tableau1[],MATCH(1,(I$6&gt;=Tableau1[date de debut])*(Tableau1[date de fin]&gt;=I$6),0),3)),"")</f>
        <v/>
      </c>
      <c r="J14" s="26" t="str">
        <f t="array" ref="J14">IFERROR(IF(AND($B14&gt;=Tableau1[heure de debut],$B14&gt;=Tableau1[heures de fin]),"",INDEX(Tableau1[],MATCH(1,(J$6&gt;=Tableau1[date de debut])*(Tableau1[date de fin]&gt;=J$6),0),3)),"")</f>
        <v/>
      </c>
      <c r="K14" s="26" t="str">
        <f t="array" ref="K14">IFERROR(IF(AND($B14&gt;=Tableau1[heure de debut],$B14&gt;=Tableau1[heures de fin]),"",INDEX(Tableau1[],MATCH(1,(K$6&gt;=Tableau1[date de debut])*(Tableau1[date de fin]&gt;=K$6),0),3)),"")</f>
        <v/>
      </c>
      <c r="L14" s="26" t="str">
        <f t="array" ref="L14">IFERROR(IF(AND($B14&gt;=Tableau1[heure de debut],$B14&gt;=Tableau1[heures de fin]),"",INDEX(Tableau1[],MATCH(1,(L$6&gt;=Tableau1[date de debut])*(Tableau1[date de fin]&gt;=L$6),0),3)),"")</f>
        <v/>
      </c>
      <c r="M14" s="26" t="str">
        <f t="array" ref="M14">IFERROR(IF(AND($B14&gt;=Tableau1[heure de debut],$B14&gt;=Tableau1[heures de fin]),"",INDEX(Tableau1[],MATCH(1,(M$6&gt;=Tableau1[date de debut])*(Tableau1[date de fin]&gt;=M$6),0),3)),"")</f>
        <v/>
      </c>
      <c r="N14" s="26" t="str">
        <f t="array" ref="N14">IFERROR(IF(AND($B14&gt;=Tableau1[heure de debut],$B14&gt;=Tableau1[heures de fin]),"",INDEX(Tableau1[],MATCH(1,(N$6&gt;=Tableau1[date de debut])*(Tableau1[date de fin]&gt;=N$6),0),3)),"")</f>
        <v/>
      </c>
      <c r="O14" s="26" t="str">
        <f t="array" ref="O14">IFERROR(IF(AND($B14&gt;=Tableau1[heure de debut],$B14&gt;=Tableau1[heures de fin]),"",INDEX(Tableau1[],MATCH(1,(O$6&gt;=Tableau1[date de debut])*(Tableau1[date de fin]&gt;=O$6),0),3)),"")</f>
        <v/>
      </c>
      <c r="P14" s="26" t="str">
        <f t="array" ref="P14">IFERROR(IF(AND($B14&gt;=Tableau1[heure de debut],$B14&gt;=Tableau1[heures de fin]),"",INDEX(Tableau1[],MATCH(1,(P$6&gt;=Tableau1[date de debut])*(Tableau1[date de fin]&gt;=P$6),0),3)),"")</f>
        <v/>
      </c>
      <c r="Q14" s="26" t="str">
        <f t="array" ref="Q14">IFERROR(IF(AND($B14&gt;=Tableau1[heure de debut],$B14&gt;=Tableau1[heures de fin]),"",INDEX(Tableau1[],MATCH(1,(Q$6&gt;=Tableau1[date de debut])*(Tableau1[date de fin]&gt;=Q$6),0),3)),"")</f>
        <v/>
      </c>
      <c r="R14" s="26" t="str">
        <f t="array" ref="R14">IFERROR(IF(AND($B14&gt;=Tableau1[heure de debut],$B14&gt;=Tableau1[heures de fin]),"",INDEX(Tableau1[],MATCH(1,(R$6&gt;=Tableau1[date de debut])*(Tableau1[date de fin]&gt;=R$6),0),3)),"")</f>
        <v/>
      </c>
      <c r="S14" s="26" t="str">
        <f t="array" ref="S14">IFERROR(IF(AND($B14&gt;=Tableau1[heure de debut],$B14&gt;=Tableau1[heures de fin]),"",INDEX(Tableau1[],MATCH(1,(S$6&gt;=Tableau1[date de debut])*(Tableau1[date de fin]&gt;=S$6),0),3)),"")</f>
        <v/>
      </c>
      <c r="T14" s="26" t="str">
        <f t="array" ref="T14">IFERROR(IF(AND($B14&gt;=Tableau1[heure de debut],$B14&gt;=Tableau1[heures de fin]),"",INDEX(Tableau1[],MATCH(1,(T$6&gt;=Tableau1[date de debut])*(Tableau1[date de fin]&gt;=T$6),0),3)),"")</f>
        <v/>
      </c>
      <c r="U14" s="26" t="str">
        <f t="array" ref="U14">IFERROR(IF(AND($B14&gt;=Tableau1[heure de debut],$B14&gt;=Tableau1[heures de fin]),"",INDEX(Tableau1[],MATCH(1,(U$6&gt;=Tableau1[date de debut])*(Tableau1[date de fin]&gt;=U$6),0),3)),"")</f>
        <v/>
      </c>
      <c r="V14" s="26" t="str">
        <f t="array" ref="V14">IFERROR(IF(AND($B14&gt;=Tableau1[heure de debut],$B14&gt;=Tableau1[heures de fin]),"",INDEX(Tableau1[],MATCH(1,(V$6&gt;=Tableau1[date de debut])*(Tableau1[date de fin]&gt;=V$6),0),3)),"")</f>
        <v/>
      </c>
      <c r="W14" s="26" t="str">
        <f t="array" ref="W14">IFERROR(IF(AND($B14&gt;=Tableau1[heure de debut],$B14&gt;=Tableau1[heures de fin]),"",INDEX(Tableau1[],MATCH(1,(W$6&gt;=Tableau1[date de debut])*(Tableau1[date de fin]&gt;=W$6),0),3)),"")</f>
        <v/>
      </c>
      <c r="X14" s="26" t="str">
        <f t="array" ref="X14">IFERROR(IF(AND($B14&gt;=Tableau1[heure de debut],$B14&gt;=Tableau1[heures de fin]),"",INDEX(Tableau1[],MATCH(1,(X$6&gt;=Tableau1[date de debut])*(Tableau1[date de fin]&gt;=X$6),0),3)),"")</f>
        <v/>
      </c>
      <c r="Y14" s="26" t="str">
        <f t="array" ref="Y14">IFERROR(IF(AND($B14&gt;=Tableau1[heure de debut],$B14&gt;=Tableau1[heures de fin]),"",INDEX(Tableau1[],MATCH(1,(Y$6&gt;=Tableau1[date de debut])*(Tableau1[date de fin]&gt;=Y$6),0),3)),"")</f>
        <v/>
      </c>
      <c r="Z14" s="26" t="str">
        <f t="array" ref="Z14">IFERROR(IF(AND($B14&gt;=Tableau1[heure de debut],$B14&gt;=Tableau1[heures de fin]),"",INDEX(Tableau1[],MATCH(1,(Z$6&gt;=Tableau1[date de debut])*(Tableau1[date de fin]&gt;=Z$6),0),3)),"")</f>
        <v/>
      </c>
      <c r="AA14" s="26" t="str">
        <f t="array" ref="AA14">IFERROR(IF(AND($B14&gt;=Tableau1[heure de debut],$B14&gt;=Tableau1[heures de fin]),"",INDEX(Tableau1[],MATCH(1,(AA$6&gt;=Tableau1[date de debut])*(Tableau1[date de fin]&gt;=AA$6),0),3)),"")</f>
        <v/>
      </c>
      <c r="AB14" s="26" t="str">
        <f t="array" ref="AB14">IFERROR(IF(AND($B14&gt;=Tableau1[heure de debut],$B14&gt;=Tableau1[heures de fin]),"",INDEX(Tableau1[],MATCH(1,(AB$6&gt;=Tableau1[date de debut])*(Tableau1[date de fin]&gt;=AB$6),0),3)),"")</f>
        <v/>
      </c>
      <c r="AC14" s="26" t="str">
        <f t="array" ref="AC14">IFERROR(IF(AND($B14&gt;=Tableau1[heure de debut],$B14&gt;=Tableau1[heures de fin]),"",INDEX(Tableau1[],MATCH(1,(AC$6&gt;=Tableau1[date de debut])*(Tableau1[date de fin]&gt;=AC$6),0),3)),"")</f>
        <v/>
      </c>
      <c r="AD14" s="26" t="str">
        <f t="array" ref="AD14">IFERROR(IF(AND($B14&gt;=Tableau1[heure de debut],$B14&gt;=Tableau1[heures de fin]),"",INDEX(Tableau1[],MATCH(1,(AD$6&gt;=Tableau1[date de debut])*(Tableau1[date de fin]&gt;=AD$6),0),3)),"")</f>
        <v/>
      </c>
      <c r="AE14" s="26" t="str">
        <f t="array" ref="AE14">IFERROR(IF(AND($B14&gt;=Tableau1[heure de debut],$B14&gt;=Tableau1[heures de fin]),"",INDEX(Tableau1[],MATCH(1,(AE$6&gt;=Tableau1[date de debut])*(Tableau1[date de fin]&gt;=AE$6),0),3)),"")</f>
        <v/>
      </c>
      <c r="AF14" s="26" t="str">
        <f t="array" ref="AF14">IFERROR(IF(AND($B14&gt;=Tableau1[heure de debut],$B14&gt;=Tableau1[heures de fin]),"",INDEX(Tableau1[],MATCH(1,(AF$6&gt;=Tableau1[date de debut])*(Tableau1[date de fin]&gt;=AF$6),0),3)),"")</f>
        <v/>
      </c>
      <c r="AG14" s="26" t="str">
        <f t="array" ref="AG14">IFERROR(IF(AND($B14&gt;=Tableau1[heure de debut],$B14&gt;=Tableau1[heures de fin]),"",INDEX(Tableau1[],MATCH(1,(AG$6&gt;=Tableau1[date de debut])*(Tableau1[date de fin]&gt;=AG$6),0),3)),"")</f>
        <v/>
      </c>
    </row>
    <row r="15" spans="1:33" ht="15.75" thickBot="1" x14ac:dyDescent="0.3">
      <c r="A15" s="29"/>
      <c r="B15" s="8">
        <v>0.58333333333333304</v>
      </c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</row>
    <row r="16" spans="1:33" ht="15.75" thickBot="1" x14ac:dyDescent="0.3">
      <c r="A16" s="29"/>
      <c r="B16" s="8">
        <v>0.625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</row>
    <row r="17" spans="1:33" ht="15.75" thickBot="1" x14ac:dyDescent="0.3">
      <c r="A17" s="29"/>
      <c r="B17" s="8">
        <v>0.66666666666666696</v>
      </c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</row>
    <row r="18" spans="1:33" ht="15.75" thickBot="1" x14ac:dyDescent="0.3">
      <c r="A18" s="29"/>
      <c r="B18" s="8">
        <v>0.70833333333333304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</row>
    <row r="19" spans="1:33" ht="15.75" thickBot="1" x14ac:dyDescent="0.3">
      <c r="A19" s="29"/>
      <c r="B19" s="8">
        <v>0.75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</row>
    <row r="20" spans="1:33" ht="15.75" thickBot="1" x14ac:dyDescent="0.3">
      <c r="A20" s="29"/>
      <c r="B20" s="9">
        <v>0.79166666666666696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75" thickBot="1" x14ac:dyDescent="0.3">
      <c r="AG21" s="10"/>
    </row>
    <row r="22" spans="1:33" ht="24" thickBot="1" x14ac:dyDescent="0.4">
      <c r="C22" s="38" t="s">
        <v>2</v>
      </c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40"/>
    </row>
    <row r="23" spans="1:33" ht="45" customHeight="1" thickBot="1" x14ac:dyDescent="0.3">
      <c r="B23" s="3" t="str">
        <f>"S."&amp;WEEKNUM(B2,2)</f>
        <v>S.36</v>
      </c>
      <c r="C23" s="4">
        <f>B2</f>
        <v>44440</v>
      </c>
      <c r="D23" s="5">
        <f>C23+1</f>
        <v>44441</v>
      </c>
      <c r="E23" s="5">
        <f t="shared" ref="E23:P23" si="1">D23+1</f>
        <v>44442</v>
      </c>
      <c r="F23" s="5">
        <f t="shared" si="1"/>
        <v>44443</v>
      </c>
      <c r="G23" s="5">
        <f t="shared" si="1"/>
        <v>44444</v>
      </c>
      <c r="H23" s="5">
        <f t="shared" si="1"/>
        <v>44445</v>
      </c>
      <c r="I23" s="5">
        <f t="shared" si="1"/>
        <v>44446</v>
      </c>
      <c r="J23" s="5">
        <f t="shared" si="1"/>
        <v>44447</v>
      </c>
      <c r="K23" s="5">
        <f t="shared" si="1"/>
        <v>44448</v>
      </c>
      <c r="L23" s="5">
        <f t="shared" si="1"/>
        <v>44449</v>
      </c>
      <c r="M23" s="5">
        <f t="shared" si="1"/>
        <v>44450</v>
      </c>
      <c r="N23" s="5">
        <f t="shared" si="1"/>
        <v>44451</v>
      </c>
      <c r="O23" s="5">
        <f t="shared" si="1"/>
        <v>44452</v>
      </c>
      <c r="P23" s="5">
        <f t="shared" si="1"/>
        <v>44453</v>
      </c>
      <c r="Q23" s="5">
        <f>P23+1</f>
        <v>44454</v>
      </c>
      <c r="R23" s="5">
        <f t="shared" ref="R23:X23" si="2">Q23+1</f>
        <v>44455</v>
      </c>
      <c r="S23" s="5">
        <f t="shared" si="2"/>
        <v>44456</v>
      </c>
      <c r="T23" s="5">
        <f t="shared" si="2"/>
        <v>44457</v>
      </c>
      <c r="U23" s="5">
        <f t="shared" si="2"/>
        <v>44458</v>
      </c>
      <c r="V23" s="5">
        <f t="shared" si="2"/>
        <v>44459</v>
      </c>
      <c r="W23" s="5">
        <f t="shared" si="2"/>
        <v>44460</v>
      </c>
      <c r="X23" s="5">
        <f t="shared" si="2"/>
        <v>44461</v>
      </c>
      <c r="Y23" s="5">
        <f>X23+1</f>
        <v>44462</v>
      </c>
      <c r="Z23" s="5">
        <f t="shared" ref="Z23:AC23" si="3">Y23+1</f>
        <v>44463</v>
      </c>
      <c r="AA23" s="5">
        <f t="shared" si="3"/>
        <v>44464</v>
      </c>
      <c r="AB23" s="5">
        <f t="shared" si="3"/>
        <v>44465</v>
      </c>
      <c r="AC23" s="5">
        <f t="shared" si="3"/>
        <v>44466</v>
      </c>
      <c r="AD23" s="5">
        <f>AC23+1</f>
        <v>44467</v>
      </c>
      <c r="AE23" s="5">
        <f t="shared" ref="AE23:AG23" si="4">AD23+1</f>
        <v>44468</v>
      </c>
      <c r="AF23" s="5">
        <f t="shared" si="4"/>
        <v>44469</v>
      </c>
      <c r="AG23" s="6">
        <f t="shared" si="4"/>
        <v>44470</v>
      </c>
    </row>
    <row r="24" spans="1:33" ht="16.5" thickTop="1" thickBot="1" x14ac:dyDescent="0.3">
      <c r="A24" s="29" t="s">
        <v>82</v>
      </c>
      <c r="B24" s="7">
        <v>0.25</v>
      </c>
      <c r="C24" s="26" t="str">
        <f t="array" ref="C24">IFERROR(IF(AND($B24&gt;=Tableau13[heure de debut],$B24&gt;=Tableau13[heures de fin]),"",INDEX(Tableau13[],MATCH(1,(C$6&gt;=Tableau13[date de debut])*(Tableau13[date de fin]&gt;=C$6),0),3)),"")</f>
        <v/>
      </c>
      <c r="D24" s="26" t="str">
        <f t="array" ref="D24">IFERROR(IF(AND($B24&gt;=Tableau13[heure de debut],$B24&gt;=Tableau13[heures de fin]),"",INDEX(Tableau13[],MATCH(1,(D$6&gt;=Tableau13[date de debut])*(Tableau13[date de fin]&gt;=D$6),0),3)),"")</f>
        <v/>
      </c>
      <c r="E24" s="26" t="str">
        <f t="array" ref="E24">IFERROR(IF(AND($B24&gt;=Tableau13[heure de debut],$B24&gt;=Tableau13[heures de fin]),"",INDEX(Tableau13[],MATCH(1,(E$6&gt;=Tableau13[date de debut])*(Tableau13[date de fin]&gt;=E$6),0),3)),"")</f>
        <v/>
      </c>
      <c r="F24" s="26" t="str">
        <f t="array" ref="F24">IFERROR(IF(AND($B24&gt;=Tableau13[heure de debut],$B24&gt;=Tableau13[heures de fin]),"",INDEX(Tableau13[],MATCH(1,(F$6&gt;=Tableau13[date de debut])*(Tableau13[date de fin]&gt;=F$6),0),3)),"")</f>
        <v/>
      </c>
      <c r="G24" s="26" t="str">
        <f t="array" ref="G24">IFERROR(IF(AND($B24&gt;=Tableau13[heure de debut],$B24&gt;=Tableau13[heures de fin]),"",INDEX(Tableau13[],MATCH(1,(G$6&gt;=Tableau13[date de debut])*(Tableau13[date de fin]&gt;=G$6),0),3)),"")</f>
        <v/>
      </c>
      <c r="H24" s="26" t="str">
        <f t="array" ref="H24">IFERROR(IF(AND($B24&gt;=Tableau13[heure de debut],$B24&gt;=Tableau13[heures de fin]),"",INDEX(Tableau13[],MATCH(1,(H$6&gt;=Tableau13[date de debut])*(Tableau13[date de fin]&gt;=H$6),0),3)),"")</f>
        <v/>
      </c>
      <c r="I24" s="26" t="str">
        <f t="array" ref="I24">IFERROR(IF(AND($B24&gt;=Tableau13[heure de debut],$B24&gt;=Tableau13[heures de fin]),"",INDEX(Tableau13[],MATCH(1,(I$6&gt;=Tableau13[date de debut])*(Tableau13[date de fin]&gt;=I$6),0),3)),"")</f>
        <v/>
      </c>
      <c r="J24" s="26" t="str">
        <f t="array" ref="J24">IFERROR(IF(AND($B24&gt;=Tableau13[heure de debut],$B24&gt;=Tableau13[heures de fin]),"",INDEX(Tableau13[],MATCH(1,(J$6&gt;=Tableau13[date de debut])*(Tableau13[date de fin]&gt;=J$6),0),3)),"")</f>
        <v/>
      </c>
      <c r="K24" s="26" t="str">
        <f t="array" ref="K24">IFERROR(IF(AND($B24&gt;=Tableau13[heure de debut],$B24&gt;=Tableau13[heures de fin]),"",INDEX(Tableau13[],MATCH(1,(K$6&gt;=Tableau13[date de debut])*(Tableau13[date de fin]&gt;=K$6),0),3)),"")</f>
        <v/>
      </c>
      <c r="L24" s="26" t="str">
        <f t="array" ref="L24">IFERROR(IF(AND($B24&gt;=Tableau13[heure de debut],$B24&gt;=Tableau13[heures de fin]),"",INDEX(Tableau13[],MATCH(1,(L$6&gt;=Tableau13[date de debut])*(Tableau13[date de fin]&gt;=L$6),0),3)),"")</f>
        <v/>
      </c>
      <c r="M24" s="26" t="str">
        <f t="array" ref="M24">IFERROR(IF(AND($B24&gt;=Tableau13[heure de debut],$B24&gt;=Tableau13[heures de fin]),"",INDEX(Tableau13[],MATCH(1,(M$6&gt;=Tableau13[date de debut])*(Tableau13[date de fin]&gt;=M$6),0),3)),"")</f>
        <v/>
      </c>
      <c r="N24" s="26" t="str">
        <f t="array" ref="N24">IFERROR(IF(AND($B24&gt;=Tableau13[heure de debut],$B24&gt;=Tableau13[heures de fin]),"",INDEX(Tableau13[],MATCH(1,(N$6&gt;=Tableau13[date de debut])*(Tableau13[date de fin]&gt;=N$6),0),3)),"")</f>
        <v/>
      </c>
      <c r="O24" s="26" t="str">
        <f t="array" ref="O24">IFERROR(IF(AND($B24&gt;=Tableau13[heure de debut],$B24&gt;=Tableau13[heures de fin]),"",INDEX(Tableau13[],MATCH(1,(O$6&gt;=Tableau13[date de debut])*(Tableau13[date de fin]&gt;=O$6),0),3)),"")</f>
        <v/>
      </c>
      <c r="P24" s="26" t="str">
        <f t="array" ref="P24">IFERROR(IF(AND($B24&gt;=Tableau13[heure de debut],$B24&gt;=Tableau13[heures de fin]),"",INDEX(Tableau13[],MATCH(1,(P$6&gt;=Tableau13[date de debut])*(Tableau13[date de fin]&gt;=P$6),0),3)),"")</f>
        <v/>
      </c>
      <c r="Q24" s="26" t="str">
        <f t="array" ref="Q24">IFERROR(IF(AND($B24&gt;=Tableau13[heure de debut],$B24&gt;=Tableau13[heures de fin]),"",INDEX(Tableau13[],MATCH(1,(Q$6&gt;=Tableau13[date de debut])*(Tableau13[date de fin]&gt;=Q$6),0),3)),"")</f>
        <v/>
      </c>
      <c r="R24" s="26" t="str">
        <f t="array" ref="R24">IFERROR(IF(AND($B24&gt;=Tableau13[heure de debut],$B24&gt;=Tableau13[heures de fin]),"",INDEX(Tableau13[],MATCH(1,(R$6&gt;=Tableau13[date de debut])*(Tableau13[date de fin]&gt;=R$6),0),3)),"")</f>
        <v/>
      </c>
      <c r="S24" s="26" t="str">
        <f t="array" ref="S24">IFERROR(IF(AND($B24&gt;=Tableau13[heure de debut],$B24&gt;=Tableau13[heures de fin]),"",INDEX(Tableau13[],MATCH(1,(S$6&gt;=Tableau13[date de debut])*(Tableau13[date de fin]&gt;=S$6),0),3)),"")</f>
        <v/>
      </c>
      <c r="T24" s="26" t="str">
        <f t="array" ref="T24">IFERROR(IF(AND($B24&gt;=Tableau13[heure de debut],$B24&gt;=Tableau13[heures de fin]),"",INDEX(Tableau13[],MATCH(1,(T$6&gt;=Tableau13[date de debut])*(Tableau13[date de fin]&gt;=T$6),0),3)),"")</f>
        <v/>
      </c>
      <c r="U24" s="26" t="str">
        <f t="array" ref="U24">IFERROR(IF(AND($B24&gt;=Tableau13[heure de debut],$B24&gt;=Tableau13[heures de fin]),"",INDEX(Tableau13[],MATCH(1,(U$6&gt;=Tableau13[date de debut])*(Tableau13[date de fin]&gt;=U$6),0),3)),"")</f>
        <v/>
      </c>
      <c r="V24" s="26" t="str">
        <f t="array" ref="V24">IFERROR(IF(AND($B24&gt;=Tableau13[heure de debut],$B24&gt;=Tableau13[heures de fin]),"",INDEX(Tableau13[],MATCH(1,(V$6&gt;=Tableau13[date de debut])*(Tableau13[date de fin]&gt;=V$6),0),3)),"")</f>
        <v/>
      </c>
      <c r="W24" s="26" t="str">
        <f t="array" ref="W24">IFERROR(IF(AND($B24&gt;=Tableau13[heure de debut],$B24&gt;=Tableau13[heures de fin]),"",INDEX(Tableau13[],MATCH(1,(W$6&gt;=Tableau13[date de debut])*(Tableau13[date de fin]&gt;=W$6),0),3)),"")</f>
        <v/>
      </c>
      <c r="X24" s="26" t="str">
        <f t="array" ref="X24">IFERROR(IF(AND($B24&gt;=Tableau13[heure de debut],$B24&gt;=Tableau13[heures de fin]),"",INDEX(Tableau13[],MATCH(1,(X$6&gt;=Tableau13[date de debut])*(Tableau13[date de fin]&gt;=X$6),0),3)),"")</f>
        <v/>
      </c>
      <c r="Y24" s="26" t="str">
        <f t="array" ref="Y24">IFERROR(IF(AND($B24&gt;=Tableau13[heure de debut],$B24&gt;=Tableau13[heures de fin]),"",INDEX(Tableau13[],MATCH(1,(Y$6&gt;=Tableau13[date de debut])*(Tableau13[date de fin]&gt;=Y$6),0),3)),"")</f>
        <v/>
      </c>
      <c r="Z24" s="26" t="str">
        <f t="array" ref="Z24">IFERROR(IF(AND($B24&gt;=Tableau13[heure de debut],$B24&gt;=Tableau13[heures de fin]),"",INDEX(Tableau13[],MATCH(1,(Z$6&gt;=Tableau13[date de debut])*(Tableau13[date de fin]&gt;=Z$6),0),3)),"")</f>
        <v/>
      </c>
      <c r="AA24" s="26" t="str">
        <f t="array" ref="AA24">IFERROR(IF(AND($B24&gt;=Tableau13[heure de debut],$B24&gt;=Tableau13[heures de fin]),"",INDEX(Tableau13[],MATCH(1,(AA$6&gt;=Tableau13[date de debut])*(Tableau13[date de fin]&gt;=AA$6),0),3)),"")</f>
        <v/>
      </c>
      <c r="AB24" s="26" t="str">
        <f t="array" ref="AB24">IFERROR(IF(AND($B24&gt;=Tableau13[heure de debut],$B24&gt;=Tableau13[heures de fin]),"",INDEX(Tableau13[],MATCH(1,(AB$6&gt;=Tableau13[date de debut])*(Tableau13[date de fin]&gt;=AB$6),0),3)),"")</f>
        <v/>
      </c>
      <c r="AC24" s="26" t="str">
        <f t="array" ref="AC24">IFERROR(IF(AND($B24&gt;=Tableau13[heure de debut],$B24&gt;=Tableau13[heures de fin]),"",INDEX(Tableau13[],MATCH(1,(AC$6&gt;=Tableau13[date de debut])*(Tableau13[date de fin]&gt;=AC$6),0),3)),"")</f>
        <v/>
      </c>
      <c r="AD24" s="26" t="str">
        <f t="array" ref="AD24">IFERROR(IF(AND($B24&gt;=Tableau13[heure de debut],$B24&gt;=Tableau13[heures de fin]),"",INDEX(Tableau13[],MATCH(1,(AD$6&gt;=Tableau13[date de debut])*(Tableau13[date de fin]&gt;=AD$6),0),3)),"")</f>
        <v/>
      </c>
      <c r="AE24" s="26" t="str">
        <f t="array" ref="AE24">IFERROR(IF(AND($B24&gt;=Tableau13[heure de debut],$B24&gt;=Tableau13[heures de fin]),"",INDEX(Tableau13[],MATCH(1,(AE$6&gt;=Tableau13[date de debut])*(Tableau13[date de fin]&gt;=AE$6),0),3)),"")</f>
        <v/>
      </c>
      <c r="AF24" s="26" t="str">
        <f t="array" ref="AF24">IFERROR(IF(AND($B24&gt;=Tableau13[heure de debut],$B24&gt;=Tableau13[heures de fin]),"",INDEX(Tableau13[],MATCH(1,(AF$6&gt;=Tableau13[date de debut])*(Tableau13[date de fin]&gt;=AF$6),0),3)),"")</f>
        <v/>
      </c>
      <c r="AG24" s="26" t="str">
        <f t="array" ref="AG24">IFERROR(IF(AND($B24&gt;=Tableau13[heure de debut],$B24&gt;=Tableau13[heures de fin]),"",INDEX(Tableau13[],MATCH(1,(AG$6&gt;=Tableau13[date de debut])*(Tableau13[date de fin]&gt;=AG$6),0),3)),"")</f>
        <v/>
      </c>
    </row>
    <row r="25" spans="1:33" ht="15.75" thickBot="1" x14ac:dyDescent="0.3">
      <c r="A25" s="29"/>
      <c r="B25" s="8">
        <v>0.29166666666666702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</row>
    <row r="26" spans="1:33" ht="15.75" thickBot="1" x14ac:dyDescent="0.3">
      <c r="A26" s="29"/>
      <c r="B26" s="8">
        <v>0.33333333333333298</v>
      </c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</row>
    <row r="27" spans="1:33" ht="15.75" thickBot="1" x14ac:dyDescent="0.3">
      <c r="A27" s="29"/>
      <c r="B27" s="8">
        <v>0.375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</row>
    <row r="28" spans="1:33" ht="15.75" thickBot="1" x14ac:dyDescent="0.3">
      <c r="A28" s="29"/>
      <c r="B28" s="8">
        <v>0.41666666666666702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</row>
    <row r="29" spans="1:33" ht="15.75" thickBot="1" x14ac:dyDescent="0.3">
      <c r="A29" s="29"/>
      <c r="B29" s="8">
        <v>0.45833333333333298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</row>
    <row r="30" spans="1:33" ht="15.75" thickBot="1" x14ac:dyDescent="0.3">
      <c r="A30" s="29"/>
      <c r="B30" s="13">
        <v>0.5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</row>
    <row r="31" spans="1:33" ht="16.5" thickTop="1" thickBot="1" x14ac:dyDescent="0.3">
      <c r="A31" s="29" t="s">
        <v>83</v>
      </c>
      <c r="B31" s="12">
        <v>0.54166666666666696</v>
      </c>
      <c r="C31" s="26" t="str">
        <f t="array" ref="C31">IFERROR(IF(AND($B31&gt;=Tableau13[heure de debut],$B31&gt;=Tableau13[heures de fin]),"",INDEX(Tableau13[],MATCH(1,(C$6&gt;=Tableau13[date de debut])*(Tableau13[date de fin]&gt;=C$6),0),3)),"")</f>
        <v/>
      </c>
      <c r="D31" s="26" t="str">
        <f t="array" ref="D31">IFERROR(IF(AND($B31&gt;=Tableau13[heure de debut],$B31&gt;=Tableau13[heures de fin]),"",INDEX(Tableau13[],MATCH(1,(D$6&gt;=Tableau13[date de debut])*(Tableau13[date de fin]&gt;=D$6),0),3)),"")</f>
        <v/>
      </c>
      <c r="E31" s="26" t="str">
        <f t="array" ref="E31">IFERROR(IF(AND($B31&gt;=Tableau13[heure de debut],$B31&gt;=Tableau13[heures de fin]),"",INDEX(Tableau13[],MATCH(1,(E$6&gt;=Tableau13[date de debut])*(Tableau13[date de fin]&gt;=E$6),0),3)),"")</f>
        <v/>
      </c>
      <c r="F31" s="26" t="str">
        <f t="array" ref="F31">IFERROR(IF(AND($B31&gt;=Tableau13[heure de debut],$B31&gt;=Tableau13[heures de fin]),"",INDEX(Tableau13[],MATCH(1,(F$6&gt;=Tableau13[date de debut])*(Tableau13[date de fin]&gt;=F$6),0),3)),"")</f>
        <v/>
      </c>
      <c r="G31" s="26" t="str">
        <f t="array" ref="G31">IFERROR(IF(AND($B31&gt;=Tableau13[heure de debut],$B31&gt;=Tableau13[heures de fin]),"",INDEX(Tableau13[],MATCH(1,(G$6&gt;=Tableau13[date de debut])*(Tableau13[date de fin]&gt;=G$6),0),3)),"")</f>
        <v/>
      </c>
      <c r="H31" s="26" t="str">
        <f t="array" ref="H31">IFERROR(IF(AND($B31&gt;=Tableau13[heure de debut],$B31&gt;=Tableau13[heures de fin]),"",INDEX(Tableau13[],MATCH(1,(H$6&gt;=Tableau13[date de debut])*(Tableau13[date de fin]&gt;=H$6),0),3)),"")</f>
        <v/>
      </c>
      <c r="I31" s="26" t="str">
        <f t="array" ref="I31">IFERROR(IF(AND($B31&gt;=Tableau13[heure de debut],$B31&gt;=Tableau13[heures de fin]),"",INDEX(Tableau13[],MATCH(1,(I$6&gt;=Tableau13[date de debut])*(Tableau13[date de fin]&gt;=I$6),0),3)),"")</f>
        <v/>
      </c>
      <c r="J31" s="26" t="str">
        <f t="array" ref="J31">IFERROR(IF(AND($B31&gt;=Tableau13[heure de debut],$B31&gt;=Tableau13[heures de fin]),"",INDEX(Tableau13[],MATCH(1,(J$6&gt;=Tableau13[date de debut])*(Tableau13[date de fin]&gt;=J$6),0),3)),"")</f>
        <v/>
      </c>
      <c r="K31" s="26" t="str">
        <f t="array" ref="K31">IFERROR(IF(AND($B31&gt;=Tableau13[heure de debut],$B31&gt;=Tableau13[heures de fin]),"",INDEX(Tableau13[],MATCH(1,(K$6&gt;=Tableau13[date de debut])*(Tableau13[date de fin]&gt;=K$6),0),3)),"")</f>
        <v/>
      </c>
      <c r="L31" s="26" t="str">
        <f t="array" ref="L31">IFERROR(IF(AND($B31&gt;=Tableau13[heure de debut],$B31&gt;=Tableau13[heures de fin]),"",INDEX(Tableau13[],MATCH(1,(L$6&gt;=Tableau13[date de debut])*(Tableau13[date de fin]&gt;=L$6),0),3)),"")</f>
        <v/>
      </c>
      <c r="M31" s="26" t="str">
        <f t="array" ref="M31">IFERROR(IF(AND($B31&gt;=Tableau13[heure de debut],$B31&gt;=Tableau13[heures de fin]),"",INDEX(Tableau13[],MATCH(1,(M$6&gt;=Tableau13[date de debut])*(Tableau13[date de fin]&gt;=M$6),0),3)),"")</f>
        <v/>
      </c>
      <c r="N31" s="26" t="str">
        <f t="array" ref="N31">IFERROR(IF(AND($B31&gt;=Tableau13[heure de debut],$B31&gt;=Tableau13[heures de fin]),"",INDEX(Tableau13[],MATCH(1,(N$6&gt;=Tableau13[date de debut])*(Tableau13[date de fin]&gt;=N$6),0),3)),"")</f>
        <v/>
      </c>
      <c r="O31" s="26" t="str">
        <f t="array" ref="O31">IFERROR(IF(AND($B31&gt;=Tableau13[heure de debut],$B31&gt;=Tableau13[heures de fin]),"",INDEX(Tableau13[],MATCH(1,(O$6&gt;=Tableau13[date de debut])*(Tableau13[date de fin]&gt;=O$6),0),3)),"")</f>
        <v/>
      </c>
      <c r="P31" s="26" t="str">
        <f t="array" ref="P31">IFERROR(IF(AND($B31&gt;=Tableau13[heure de debut],$B31&gt;=Tableau13[heures de fin]),"",INDEX(Tableau13[],MATCH(1,(P$6&gt;=Tableau13[date de debut])*(Tableau13[date de fin]&gt;=P$6),0),3)),"")</f>
        <v/>
      </c>
      <c r="Q31" s="26" t="str">
        <f t="array" ref="Q31">IFERROR(IF(AND($B31&gt;=Tableau13[heure de debut],$B31&gt;=Tableau13[heures de fin]),"",INDEX(Tableau13[],MATCH(1,(Q$6&gt;=Tableau13[date de debut])*(Tableau13[date de fin]&gt;=Q$6),0),3)),"")</f>
        <v/>
      </c>
      <c r="R31" s="26" t="str">
        <f t="array" ref="R31">IFERROR(IF(AND($B31&gt;=Tableau13[heure de debut],$B31&gt;=Tableau13[heures de fin]),"",INDEX(Tableau13[],MATCH(1,(R$6&gt;=Tableau13[date de debut])*(Tableau13[date de fin]&gt;=R$6),0),3)),"")</f>
        <v/>
      </c>
      <c r="S31" s="26" t="str">
        <f t="array" ref="S31">IFERROR(IF(AND($B31&gt;=Tableau13[heure de debut],$B31&gt;=Tableau13[heures de fin]),"",INDEX(Tableau13[],MATCH(1,(S$6&gt;=Tableau13[date de debut])*(Tableau13[date de fin]&gt;=S$6),0),3)),"")</f>
        <v/>
      </c>
      <c r="T31" s="26" t="str">
        <f t="array" ref="T31">IFERROR(IF(AND($B31&gt;=Tableau13[heure de debut],$B31&gt;=Tableau13[heures de fin]),"",INDEX(Tableau13[],MATCH(1,(T$6&gt;=Tableau13[date de debut])*(Tableau13[date de fin]&gt;=T$6),0),3)),"")</f>
        <v/>
      </c>
      <c r="U31" s="26" t="str">
        <f t="array" ref="U31">IFERROR(IF(AND($B31&gt;=Tableau13[heure de debut],$B31&gt;=Tableau13[heures de fin]),"",INDEX(Tableau13[],MATCH(1,(U$6&gt;=Tableau13[date de debut])*(Tableau13[date de fin]&gt;=U$6),0),3)),"")</f>
        <v/>
      </c>
      <c r="V31" s="26" t="str">
        <f t="array" ref="V31">IFERROR(IF(AND($B31&gt;=Tableau13[heure de debut],$B31&gt;=Tableau13[heures de fin]),"",INDEX(Tableau13[],MATCH(1,(V$6&gt;=Tableau13[date de debut])*(Tableau13[date de fin]&gt;=V$6),0),3)),"")</f>
        <v/>
      </c>
      <c r="W31" s="26" t="str">
        <f t="array" ref="W31">IFERROR(IF(AND($B31&gt;=Tableau13[heure de debut],$B31&gt;=Tableau13[heures de fin]),"",INDEX(Tableau13[],MATCH(1,(W$6&gt;=Tableau13[date de debut])*(Tableau13[date de fin]&gt;=W$6),0),3)),"")</f>
        <v/>
      </c>
      <c r="X31" s="26" t="str">
        <f t="array" ref="X31">IFERROR(IF(AND($B31&gt;=Tableau13[heure de debut],$B31&gt;=Tableau13[heures de fin]),"",INDEX(Tableau13[],MATCH(1,(X$6&gt;=Tableau13[date de debut])*(Tableau13[date de fin]&gt;=X$6),0),3)),"")</f>
        <v/>
      </c>
      <c r="Y31" s="26" t="str">
        <f t="array" ref="Y31">IFERROR(IF(AND($B31&gt;=Tableau13[heure de debut],$B31&gt;=Tableau13[heures de fin]),"",INDEX(Tableau13[],MATCH(1,(Y$6&gt;=Tableau13[date de debut])*(Tableau13[date de fin]&gt;=Y$6),0),3)),"")</f>
        <v/>
      </c>
      <c r="Z31" s="26" t="str">
        <f t="array" ref="Z31">IFERROR(IF(AND($B31&gt;=Tableau13[heure de debut],$B31&gt;=Tableau13[heures de fin]),"",INDEX(Tableau13[],MATCH(1,(Z$6&gt;=Tableau13[date de debut])*(Tableau13[date de fin]&gt;=Z$6),0),3)),"")</f>
        <v/>
      </c>
      <c r="AA31" s="26" t="str">
        <f t="array" ref="AA31">IFERROR(IF(AND($B31&gt;=Tableau13[heure de debut],$B31&gt;=Tableau13[heures de fin]),"",INDEX(Tableau13[],MATCH(1,(AA$6&gt;=Tableau13[date de debut])*(Tableau13[date de fin]&gt;=AA$6),0),3)),"")</f>
        <v/>
      </c>
      <c r="AB31" s="26" t="str">
        <f t="array" ref="AB31">IFERROR(IF(AND($B31&gt;=Tableau13[heure de debut],$B31&gt;=Tableau13[heures de fin]),"",INDEX(Tableau13[],MATCH(1,(AB$6&gt;=Tableau13[date de debut])*(Tableau13[date de fin]&gt;=AB$6),0),3)),"")</f>
        <v/>
      </c>
      <c r="AC31" s="26" t="str">
        <f t="array" ref="AC31">IFERROR(IF(AND($B31&gt;=Tableau13[heure de debut],$B31&gt;=Tableau13[heures de fin]),"",INDEX(Tableau13[],MATCH(1,(AC$6&gt;=Tableau13[date de debut])*(Tableau13[date de fin]&gt;=AC$6),0),3)),"")</f>
        <v/>
      </c>
      <c r="AD31" s="26" t="str">
        <f t="array" ref="AD31">IFERROR(IF(AND($B31&gt;=Tableau13[heure de debut],$B31&gt;=Tableau13[heures de fin]),"",INDEX(Tableau13[],MATCH(1,(AD$6&gt;=Tableau13[date de debut])*(Tableau13[date de fin]&gt;=AD$6),0),3)),"")</f>
        <v/>
      </c>
      <c r="AE31" s="26" t="str">
        <f t="array" ref="AE31">IFERROR(IF(AND($B31&gt;=Tableau13[heure de debut],$B31&gt;=Tableau13[heures de fin]),"",INDEX(Tableau13[],MATCH(1,(AE$6&gt;=Tableau13[date de debut])*(Tableau13[date de fin]&gt;=AE$6),0),3)),"")</f>
        <v/>
      </c>
      <c r="AF31" s="26" t="str">
        <f t="array" ref="AF31">IFERROR(IF(AND($B31&gt;=Tableau13[heure de debut],$B31&gt;=Tableau13[heures de fin]),"",INDEX(Tableau13[],MATCH(1,(AF$6&gt;=Tableau13[date de debut])*(Tableau13[date de fin]&gt;=AF$6),0),3)),"")</f>
        <v/>
      </c>
      <c r="AG31" s="26" t="str">
        <f t="array" ref="AG31">IFERROR(IF(AND($B31&gt;=Tableau13[heure de debut],$B31&gt;=Tableau13[heures de fin]),"",INDEX(Tableau13[],MATCH(1,(AG$6&gt;=Tableau13[date de debut])*(Tableau13[date de fin]&gt;=AG$6),0),3)),"")</f>
        <v/>
      </c>
    </row>
    <row r="32" spans="1:33" ht="15.75" thickBot="1" x14ac:dyDescent="0.3">
      <c r="A32" s="29"/>
      <c r="B32" s="8">
        <v>0.58333333333333304</v>
      </c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</row>
    <row r="33" spans="1:1205" ht="15.75" thickBot="1" x14ac:dyDescent="0.3">
      <c r="A33" s="29"/>
      <c r="B33" s="8">
        <v>0.625</v>
      </c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</row>
    <row r="34" spans="1:1205" ht="15.75" thickBot="1" x14ac:dyDescent="0.3">
      <c r="A34" s="29"/>
      <c r="B34" s="8">
        <v>0.66666666666666696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</row>
    <row r="35" spans="1:1205" ht="15.75" thickBot="1" x14ac:dyDescent="0.3">
      <c r="A35" s="29"/>
      <c r="B35" s="8">
        <v>0.70833333333333304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</row>
    <row r="36" spans="1:1205" ht="15.75" thickBot="1" x14ac:dyDescent="0.3">
      <c r="A36" s="29"/>
      <c r="B36" s="8">
        <v>0.75</v>
      </c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</row>
    <row r="37" spans="1:1205" ht="15.75" thickBot="1" x14ac:dyDescent="0.3">
      <c r="A37" s="29"/>
      <c r="B37" s="9">
        <v>0.79166666666666696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1205" ht="15.75" thickBot="1" x14ac:dyDescent="0.3">
      <c r="AG38" s="10"/>
    </row>
    <row r="39" spans="1:1205" ht="24" thickBot="1" x14ac:dyDescent="0.4">
      <c r="C39" s="30" t="s">
        <v>95</v>
      </c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2"/>
    </row>
    <row r="40" spans="1:1205" ht="45" customHeight="1" thickBot="1" x14ac:dyDescent="0.3">
      <c r="B40" s="3" t="str">
        <f>"S."&amp;WEEKNUM(B2,2)</f>
        <v>S.36</v>
      </c>
      <c r="C40" s="24">
        <f>B2</f>
        <v>44440</v>
      </c>
      <c r="D40" s="5">
        <f>C40+1</f>
        <v>44441</v>
      </c>
      <c r="E40" s="5">
        <f t="shared" ref="E40:P40" si="5">D40+1</f>
        <v>44442</v>
      </c>
      <c r="F40" s="5">
        <f t="shared" si="5"/>
        <v>44443</v>
      </c>
      <c r="G40" s="5">
        <f t="shared" si="5"/>
        <v>44444</v>
      </c>
      <c r="H40" s="5">
        <f t="shared" si="5"/>
        <v>44445</v>
      </c>
      <c r="I40" s="5">
        <f t="shared" si="5"/>
        <v>44446</v>
      </c>
      <c r="J40" s="5">
        <f t="shared" si="5"/>
        <v>44447</v>
      </c>
      <c r="K40" s="5">
        <f t="shared" si="5"/>
        <v>44448</v>
      </c>
      <c r="L40" s="5">
        <f t="shared" si="5"/>
        <v>44449</v>
      </c>
      <c r="M40" s="5">
        <f t="shared" si="5"/>
        <v>44450</v>
      </c>
      <c r="N40" s="5">
        <f t="shared" si="5"/>
        <v>44451</v>
      </c>
      <c r="O40" s="5">
        <f t="shared" si="5"/>
        <v>44452</v>
      </c>
      <c r="P40" s="5">
        <f t="shared" si="5"/>
        <v>44453</v>
      </c>
      <c r="Q40" s="5">
        <f>P40+1</f>
        <v>44454</v>
      </c>
      <c r="R40" s="5">
        <f t="shared" ref="R40:X40" si="6">Q40+1</f>
        <v>44455</v>
      </c>
      <c r="S40" s="5">
        <f t="shared" si="6"/>
        <v>44456</v>
      </c>
      <c r="T40" s="5">
        <f t="shared" si="6"/>
        <v>44457</v>
      </c>
      <c r="U40" s="5">
        <f t="shared" si="6"/>
        <v>44458</v>
      </c>
      <c r="V40" s="5">
        <f t="shared" si="6"/>
        <v>44459</v>
      </c>
      <c r="W40" s="5">
        <f t="shared" si="6"/>
        <v>44460</v>
      </c>
      <c r="X40" s="5">
        <f t="shared" si="6"/>
        <v>44461</v>
      </c>
      <c r="Y40" s="5">
        <f>X40+1</f>
        <v>44462</v>
      </c>
      <c r="Z40" s="5">
        <f t="shared" ref="Z40:AC40" si="7">Y40+1</f>
        <v>44463</v>
      </c>
      <c r="AA40" s="5">
        <f t="shared" si="7"/>
        <v>44464</v>
      </c>
      <c r="AB40" s="5">
        <f t="shared" si="7"/>
        <v>44465</v>
      </c>
      <c r="AC40" s="5">
        <f t="shared" si="7"/>
        <v>44466</v>
      </c>
      <c r="AD40" s="5">
        <f>AC40+1</f>
        <v>44467</v>
      </c>
      <c r="AE40" s="5">
        <f t="shared" ref="AE40:AG40" si="8">AD40+1</f>
        <v>44468</v>
      </c>
      <c r="AF40" s="5">
        <f t="shared" si="8"/>
        <v>44469</v>
      </c>
      <c r="AG40" s="6">
        <f t="shared" si="8"/>
        <v>44470</v>
      </c>
    </row>
    <row r="41" spans="1:1205" ht="16.5" thickTop="1" thickBot="1" x14ac:dyDescent="0.3">
      <c r="A41" s="29" t="s">
        <v>82</v>
      </c>
      <c r="B41" s="7">
        <v>0.25</v>
      </c>
      <c r="C41" s="26" t="str">
        <f t="array" ref="C41">IFERROR(IF(AND($B41&gt;=Tableau134[heure de debut],$B41&gt;=Tableau134[heures de fin]),"",INDEX(Tableau134[],MATCH(1,(C$6&gt;=Tableau134[date de debut])*(Tableau134[date de fin]&gt;=C$6),0),3)),"")</f>
        <v/>
      </c>
      <c r="D41" s="26" t="str">
        <f t="array" ref="D41">IFERROR(IF(AND($B41&gt;=Tableau134[heure de debut],$B41&gt;=Tableau134[heures de fin]),"",INDEX(Tableau134[],MATCH(1,(D$6&gt;=Tableau134[date de debut])*(Tableau134[date de fin]&gt;=D$6),0),3)),"")</f>
        <v/>
      </c>
      <c r="E41" s="26" t="str">
        <f t="array" ref="E41">IFERROR(IF(AND($B41&gt;=Tableau134[heure de debut],$B41&gt;=Tableau134[heures de fin]),"",INDEX(Tableau134[],MATCH(1,(E$6&gt;=Tableau134[date de debut])*(Tableau134[date de fin]&gt;=E$6),0),3)),"")</f>
        <v/>
      </c>
      <c r="F41" s="26" t="str">
        <f t="array" ref="F41">IFERROR(IF(AND($B41&gt;=Tableau134[heure de debut],$B41&gt;=Tableau134[heures de fin]),"",INDEX(Tableau134[],MATCH(1,(F$6&gt;=Tableau134[date de debut])*(Tableau134[date de fin]&gt;=F$6),0),3)),"")</f>
        <v/>
      </c>
      <c r="G41" s="26" t="str">
        <f t="array" ref="G41">IFERROR(IF(AND($B41&gt;=Tableau134[heure de debut],$B41&gt;=Tableau134[heures de fin]),"",INDEX(Tableau134[],MATCH(1,(G$6&gt;=Tableau134[date de debut])*(Tableau134[date de fin]&gt;=G$6),0),3)),"")</f>
        <v/>
      </c>
      <c r="H41" s="26" t="str">
        <f t="array" ref="H41">IFERROR(IF(AND($B41&gt;=Tableau134[heure de debut],$B41&gt;=Tableau134[heures de fin]),"",INDEX(Tableau134[],MATCH(1,(H$6&gt;=Tableau134[date de debut])*(Tableau134[date de fin]&gt;=H$6),0),3)),"")</f>
        <v/>
      </c>
      <c r="I41" s="26" t="str">
        <f t="array" ref="I41">IFERROR(IF(AND($B41&gt;=Tableau134[heure de debut],$B41&gt;=Tableau134[heures de fin]),"",INDEX(Tableau134[],MATCH(1,(I$6&gt;=Tableau134[date de debut])*(Tableau134[date de fin]&gt;=I$6),0),3)),"")</f>
        <v/>
      </c>
      <c r="J41" s="26" t="str">
        <f t="array" ref="J41">IFERROR(IF(AND($B41&gt;=Tableau134[heure de debut],$B41&gt;=Tableau134[heures de fin]),"",INDEX(Tableau134[],MATCH(1,(J$6&gt;=Tableau134[date de debut])*(Tableau134[date de fin]&gt;=J$6),0),3)),"")</f>
        <v/>
      </c>
      <c r="K41" s="26" t="str">
        <f t="array" ref="K41">IFERROR(IF(AND($B41&gt;=Tableau134[heure de debut],$B41&gt;=Tableau134[heures de fin]),"",INDEX(Tableau134[],MATCH(1,(K$6&gt;=Tableau134[date de debut])*(Tableau134[date de fin]&gt;=K$6),0),3)),"")</f>
        <v/>
      </c>
      <c r="L41" s="26" t="str">
        <f t="array" ref="L41">IFERROR(IF(AND($B41&gt;=Tableau134[heure de debut],$B41&gt;=Tableau134[heures de fin]),"",INDEX(Tableau134[],MATCH(1,(L$6&gt;=Tableau134[date de debut])*(Tableau134[date de fin]&gt;=L$6),0),3)),"")</f>
        <v/>
      </c>
      <c r="M41" s="26" t="str">
        <f t="array" ref="M41">IFERROR(IF(AND($B41&gt;=Tableau134[heure de debut],$B41&gt;=Tableau134[heures de fin]),"",INDEX(Tableau134[],MATCH(1,(M$6&gt;=Tableau134[date de debut])*(Tableau134[date de fin]&gt;=M$6),0),3)),"")</f>
        <v/>
      </c>
      <c r="N41" s="26" t="str">
        <f t="array" ref="N41">IFERROR(IF(AND($B41&gt;=Tableau134[heure de debut],$B41&gt;=Tableau134[heures de fin]),"",INDEX(Tableau134[],MATCH(1,(N$6&gt;=Tableau134[date de debut])*(Tableau134[date de fin]&gt;=N$6),0),3)),"")</f>
        <v/>
      </c>
      <c r="O41" s="26" t="str">
        <f t="array" ref="O41">IFERROR(IF(AND($B41&gt;=Tableau134[heure de debut],$B41&gt;=Tableau134[heures de fin]),"",INDEX(Tableau134[],MATCH(1,(O$6&gt;=Tableau134[date de debut])*(Tableau134[date de fin]&gt;=O$6),0),3)),"")</f>
        <v/>
      </c>
      <c r="P41" s="26" t="str">
        <f t="array" ref="P41">IFERROR(IF(AND($B41&gt;=Tableau134[heure de debut],$B41&gt;=Tableau134[heures de fin]),"",INDEX(Tableau134[],MATCH(1,(P$6&gt;=Tableau134[date de debut])*(Tableau134[date de fin]&gt;=P$6),0),3)),"")</f>
        <v/>
      </c>
      <c r="Q41" s="26" t="str">
        <f t="array" ref="Q41">IFERROR(IF(AND($B41&gt;=Tableau134[heure de debut],$B41&gt;=Tableau134[heures de fin]),"",INDEX(Tableau134[],MATCH(1,(Q$6&gt;=Tableau134[date de debut])*(Tableau134[date de fin]&gt;=Q$6),0),3)),"")</f>
        <v/>
      </c>
      <c r="R41" s="26" t="str">
        <f t="array" ref="R41">IFERROR(IF(AND($B41&gt;=Tableau134[heure de debut],$B41&gt;=Tableau134[heures de fin]),"",INDEX(Tableau134[],MATCH(1,(R$6&gt;=Tableau134[date de debut])*(Tableau134[date de fin]&gt;=R$6),0),3)),"")</f>
        <v/>
      </c>
      <c r="S41" s="26" t="str">
        <f t="array" ref="S41">IFERROR(IF(AND($B41&gt;=Tableau134[heure de debut],$B41&gt;=Tableau134[heures de fin]),"",INDEX(Tableau134[],MATCH(1,(S$6&gt;=Tableau134[date de debut])*(Tableau134[date de fin]&gt;=S$6),0),3)),"")</f>
        <v/>
      </c>
      <c r="T41" s="26" t="str">
        <f t="array" ref="T41">IFERROR(IF(AND($B41&gt;=Tableau134[heure de debut],$B41&gt;=Tableau134[heures de fin]),"",INDEX(Tableau134[],MATCH(1,(T$6&gt;=Tableau134[date de debut])*(Tableau134[date de fin]&gt;=T$6),0),3)),"")</f>
        <v/>
      </c>
      <c r="U41" s="26" t="str">
        <f t="array" ref="U41">IFERROR(IF(AND($B41&gt;=Tableau134[heure de debut],$B41&gt;=Tableau134[heures de fin]),"",INDEX(Tableau134[],MATCH(1,(U$6&gt;=Tableau134[date de debut])*(Tableau134[date de fin]&gt;=U$6),0),3)),"")</f>
        <v/>
      </c>
      <c r="V41" s="26" t="str">
        <f t="array" ref="V41">IFERROR(IF(AND($B41&gt;=Tableau134[heure de debut],$B41&gt;=Tableau134[heures de fin]),"",INDEX(Tableau134[],MATCH(1,(V$6&gt;=Tableau134[date de debut])*(Tableau134[date de fin]&gt;=V$6),0),3)),"")</f>
        <v/>
      </c>
      <c r="W41" s="26" t="str">
        <f t="array" ref="W41">IFERROR(IF(AND($B41&gt;=Tableau134[heure de debut],$B41&gt;=Tableau134[heures de fin]),"",INDEX(Tableau134[],MATCH(1,(W$6&gt;=Tableau134[date de debut])*(Tableau134[date de fin]&gt;=W$6),0),3)),"")</f>
        <v/>
      </c>
      <c r="X41" s="26" t="str">
        <f t="array" ref="X41">IFERROR(IF(AND($B41&gt;=Tableau134[heure de debut],$B41&gt;=Tableau134[heures de fin]),"",INDEX(Tableau134[],MATCH(1,(X$6&gt;=Tableau134[date de debut])*(Tableau134[date de fin]&gt;=X$6),0),3)),"")</f>
        <v/>
      </c>
      <c r="Y41" s="26" t="str">
        <f t="array" ref="Y41">IFERROR(IF(AND($B41&gt;=Tableau134[heure de debut],$B41&gt;=Tableau134[heures de fin]),"",INDEX(Tableau134[],MATCH(1,(Y$6&gt;=Tableau134[date de debut])*(Tableau134[date de fin]&gt;=Y$6),0),3)),"")</f>
        <v/>
      </c>
      <c r="Z41" s="26" t="str">
        <f t="array" ref="Z41">IFERROR(IF(AND($B41&gt;=Tableau134[heure de debut],$B41&gt;=Tableau134[heures de fin]),"",INDEX(Tableau134[],MATCH(1,(Z$6&gt;=Tableau134[date de debut])*(Tableau134[date de fin]&gt;=Z$6),0),3)),"")</f>
        <v/>
      </c>
      <c r="AA41" s="26" t="str">
        <f t="array" ref="AA41">IFERROR(IF(AND($B41&gt;=Tableau134[heure de debut],$B41&gt;=Tableau134[heures de fin]),"",INDEX(Tableau134[],MATCH(1,(AA$6&gt;=Tableau134[date de debut])*(Tableau134[date de fin]&gt;=AA$6),0),3)),"")</f>
        <v/>
      </c>
      <c r="AB41" s="26" t="str">
        <f t="array" ref="AB41">IFERROR(IF(AND($B41&gt;=Tableau134[heure de debut],$B41&gt;=Tableau134[heures de fin]),"",INDEX(Tableau134[],MATCH(1,(AB$6&gt;=Tableau134[date de debut])*(Tableau134[date de fin]&gt;=AB$6),0),3)),"")</f>
        <v/>
      </c>
      <c r="AC41" s="26" t="str">
        <f t="array" ref="AC41">IFERROR(IF(AND($B41&gt;=Tableau134[heure de debut],$B41&gt;=Tableau134[heures de fin]),"",INDEX(Tableau134[],MATCH(1,(AC$6&gt;=Tableau134[date de debut])*(Tableau134[date de fin]&gt;=AC$6),0),3)),"")</f>
        <v/>
      </c>
      <c r="AD41" s="26" t="str">
        <f t="array" ref="AD41">IFERROR(IF(AND($B41&gt;=Tableau134[heure de debut],$B41&gt;=Tableau134[heures de fin]),"",INDEX(Tableau134[],MATCH(1,(AD$6&gt;=Tableau134[date de debut])*(Tableau134[date de fin]&gt;=AD$6),0),3)),"")</f>
        <v/>
      </c>
      <c r="AE41" s="26" t="str">
        <f t="array" ref="AE41">IFERROR(IF(AND($B41&gt;=Tableau134[heure de debut],$B41&gt;=Tableau134[heures de fin]),"",INDEX(Tableau134[],MATCH(1,(AE$6&gt;=Tableau134[date de debut])*(Tableau134[date de fin]&gt;=AE$6),0),3)),"")</f>
        <v/>
      </c>
      <c r="AF41" s="26" t="str">
        <f t="array" ref="AF41">IFERROR(IF(AND($B41&gt;=Tableau134[heure de debut],$B41&gt;=Tableau134[heures de fin]),"",INDEX(Tableau134[],MATCH(1,(AF$6&gt;=Tableau134[date de debut])*(Tableau134[date de fin]&gt;=AF$6),0),3)),"")</f>
        <v/>
      </c>
      <c r="AG41" s="26" t="str">
        <f t="array" ref="AG41">IFERROR(IF(AND($B41&gt;=Tableau134[heure de debut],$B41&gt;=Tableau134[heures de fin]),"",INDEX(Tableau134[],MATCH(1,(AG$6&gt;=Tableau134[date de debut])*(Tableau134[date de fin]&gt;=AG$6),0),3)),"")</f>
        <v/>
      </c>
    </row>
    <row r="42" spans="1:1205" ht="15.75" thickBot="1" x14ac:dyDescent="0.3">
      <c r="A42" s="29"/>
      <c r="B42" s="8">
        <v>0.29166666666666702</v>
      </c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</row>
    <row r="43" spans="1:1205" ht="15.75" thickBot="1" x14ac:dyDescent="0.3">
      <c r="A43" s="29"/>
      <c r="B43" s="8">
        <v>0.33333333333333298</v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</row>
    <row r="44" spans="1:1205" ht="15.75" thickBot="1" x14ac:dyDescent="0.3">
      <c r="A44" s="29"/>
      <c r="B44" s="8">
        <v>0.375</v>
      </c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</row>
    <row r="45" spans="1:1205" ht="15.75" thickBot="1" x14ac:dyDescent="0.3">
      <c r="A45" s="29"/>
      <c r="B45" s="8">
        <v>0.41666666666666702</v>
      </c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</row>
    <row r="46" spans="1:1205" ht="15.75" thickBot="1" x14ac:dyDescent="0.3">
      <c r="A46" s="29"/>
      <c r="B46" s="14">
        <v>0.45833333333333298</v>
      </c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</row>
    <row r="47" spans="1:1205" s="15" customFormat="1" ht="15.75" thickBot="1" x14ac:dyDescent="0.3">
      <c r="A47" s="29"/>
      <c r="B47" s="13">
        <v>0.5</v>
      </c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/>
      <c r="FO47" s="16"/>
      <c r="FP47" s="16"/>
      <c r="FQ47" s="16"/>
      <c r="FR47" s="16"/>
      <c r="FS47" s="16"/>
      <c r="FT47" s="16"/>
      <c r="FU47" s="16"/>
      <c r="FV47" s="16"/>
      <c r="FW47" s="16"/>
      <c r="FX47" s="16"/>
      <c r="FY47" s="16"/>
      <c r="FZ47" s="16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  <c r="GZ47" s="16"/>
      <c r="HA47" s="16"/>
      <c r="HB47" s="16"/>
      <c r="HC47" s="16"/>
      <c r="HD47" s="16"/>
      <c r="HE47" s="16"/>
      <c r="HF47" s="16"/>
      <c r="HG47" s="16"/>
      <c r="HH47" s="16"/>
      <c r="HI47" s="16"/>
      <c r="HJ47" s="16"/>
      <c r="HK47" s="16"/>
      <c r="HL47" s="16"/>
      <c r="HM47" s="16"/>
      <c r="HN47" s="16"/>
      <c r="HO47" s="16"/>
      <c r="HP47" s="16"/>
      <c r="HQ47" s="16"/>
      <c r="HR47" s="16"/>
      <c r="HS47" s="16"/>
      <c r="HT47" s="16"/>
      <c r="HU47" s="16"/>
      <c r="HV47" s="16"/>
      <c r="HW47" s="16"/>
      <c r="HX47" s="16"/>
      <c r="HY47" s="16"/>
      <c r="HZ47" s="16"/>
      <c r="IA47" s="16"/>
      <c r="IB47" s="16"/>
      <c r="IC47" s="16"/>
      <c r="ID47" s="16"/>
      <c r="IE47" s="16"/>
      <c r="IF47" s="16"/>
      <c r="IG47" s="16"/>
      <c r="IH47" s="16"/>
      <c r="II47" s="16"/>
      <c r="IJ47" s="16"/>
      <c r="IK47" s="16"/>
      <c r="IL47" s="16"/>
      <c r="IM47" s="16"/>
      <c r="IN47" s="16"/>
      <c r="IO47" s="16"/>
      <c r="IP47" s="16"/>
      <c r="IQ47" s="16"/>
      <c r="IR47" s="16"/>
      <c r="IS47" s="16"/>
      <c r="IT47" s="16"/>
      <c r="IU47" s="16"/>
      <c r="IV47" s="16"/>
      <c r="IW47" s="16"/>
      <c r="IX47" s="16"/>
      <c r="IY47" s="16"/>
      <c r="IZ47" s="16"/>
      <c r="JA47" s="16"/>
      <c r="JB47" s="16"/>
      <c r="JC47" s="16"/>
      <c r="JD47" s="16"/>
      <c r="JE47" s="16"/>
      <c r="JF47" s="16"/>
      <c r="JG47" s="16"/>
      <c r="JH47" s="16"/>
      <c r="JI47" s="16"/>
      <c r="JJ47" s="16"/>
      <c r="JK47" s="16"/>
      <c r="JL47" s="16"/>
      <c r="JM47" s="16"/>
      <c r="JN47" s="16"/>
      <c r="JO47" s="16"/>
      <c r="JP47" s="16"/>
      <c r="JQ47" s="16"/>
      <c r="JR47" s="16"/>
      <c r="JS47" s="16"/>
      <c r="JT47" s="16"/>
      <c r="JU47" s="16"/>
      <c r="JV47" s="16"/>
      <c r="JW47" s="16"/>
      <c r="JX47" s="16"/>
      <c r="JY47" s="16"/>
      <c r="JZ47" s="16"/>
      <c r="KA47" s="16"/>
      <c r="KB47" s="16"/>
      <c r="KC47" s="16"/>
      <c r="KD47" s="16"/>
      <c r="KE47" s="16"/>
      <c r="KF47" s="16"/>
      <c r="KG47" s="16"/>
      <c r="KH47" s="16"/>
      <c r="KI47" s="16"/>
      <c r="KJ47" s="16"/>
      <c r="KK47" s="16"/>
      <c r="KL47" s="16"/>
      <c r="KM47" s="16"/>
      <c r="KN47" s="16"/>
      <c r="KO47" s="16"/>
      <c r="KP47" s="16"/>
      <c r="KQ47" s="16"/>
      <c r="KR47" s="16"/>
      <c r="KS47" s="16"/>
      <c r="KT47" s="16"/>
      <c r="KU47" s="16"/>
      <c r="KV47" s="16"/>
      <c r="KW47" s="16"/>
      <c r="KX47" s="16"/>
      <c r="KY47" s="16"/>
      <c r="KZ47" s="16"/>
      <c r="LA47" s="16"/>
      <c r="LB47" s="16"/>
      <c r="LC47" s="16"/>
      <c r="LD47" s="16"/>
      <c r="LE47" s="16"/>
      <c r="LF47" s="16"/>
      <c r="LG47" s="16"/>
      <c r="LH47" s="16"/>
      <c r="LI47" s="16"/>
      <c r="LJ47" s="16"/>
      <c r="LK47" s="16"/>
      <c r="LL47" s="16"/>
      <c r="LM47" s="16"/>
      <c r="LN47" s="16"/>
      <c r="LO47" s="16"/>
      <c r="LP47" s="16"/>
      <c r="LQ47" s="16"/>
      <c r="LR47" s="16"/>
      <c r="LS47" s="16"/>
      <c r="LT47" s="16"/>
      <c r="LU47" s="16"/>
      <c r="LV47" s="16"/>
      <c r="LW47" s="16"/>
      <c r="LX47" s="16"/>
      <c r="LY47" s="16"/>
      <c r="LZ47" s="16"/>
      <c r="MA47" s="16"/>
      <c r="MB47" s="16"/>
      <c r="MC47" s="16"/>
      <c r="MD47" s="16"/>
      <c r="ME47" s="16"/>
      <c r="MF47" s="16"/>
      <c r="MG47" s="16"/>
      <c r="MH47" s="16"/>
      <c r="MI47" s="16"/>
      <c r="MJ47" s="16"/>
      <c r="MK47" s="16"/>
      <c r="ML47" s="16"/>
      <c r="MM47" s="16"/>
      <c r="MN47" s="16"/>
      <c r="MO47" s="16"/>
      <c r="MP47" s="16"/>
      <c r="MQ47" s="16"/>
      <c r="MR47" s="16"/>
      <c r="MS47" s="16"/>
      <c r="MT47" s="16"/>
      <c r="MU47" s="16"/>
      <c r="MV47" s="16"/>
      <c r="MW47" s="16"/>
      <c r="MX47" s="16"/>
      <c r="MY47" s="16"/>
      <c r="MZ47" s="16"/>
      <c r="NA47" s="16"/>
      <c r="NB47" s="16"/>
      <c r="NC47" s="16"/>
      <c r="ND47" s="16"/>
      <c r="NE47" s="16"/>
      <c r="NF47" s="16"/>
      <c r="NG47" s="16"/>
      <c r="NH47" s="16"/>
      <c r="NI47" s="16"/>
      <c r="NJ47" s="16"/>
      <c r="NK47" s="16"/>
      <c r="NL47" s="16"/>
      <c r="NM47" s="16"/>
      <c r="NN47" s="16"/>
      <c r="NO47" s="16"/>
      <c r="NP47" s="16"/>
      <c r="NQ47" s="16"/>
      <c r="NR47" s="16"/>
      <c r="NS47" s="16"/>
      <c r="NT47" s="16"/>
      <c r="NU47" s="16"/>
      <c r="NV47" s="16"/>
      <c r="NW47" s="16"/>
      <c r="NX47" s="16"/>
      <c r="NY47" s="16"/>
      <c r="NZ47" s="16"/>
      <c r="OA47" s="16"/>
      <c r="OB47" s="16"/>
      <c r="OC47" s="16"/>
      <c r="OD47" s="16"/>
      <c r="OE47" s="16"/>
      <c r="OF47" s="16"/>
      <c r="OG47" s="16"/>
      <c r="OH47" s="16"/>
      <c r="OI47" s="16"/>
      <c r="OJ47" s="16"/>
      <c r="OK47" s="16"/>
      <c r="OL47" s="16"/>
      <c r="OM47" s="16"/>
      <c r="ON47" s="16"/>
      <c r="OO47" s="16"/>
      <c r="OP47" s="16"/>
      <c r="OQ47" s="16"/>
      <c r="OR47" s="16"/>
      <c r="OS47" s="16"/>
      <c r="OT47" s="16"/>
      <c r="OU47" s="16"/>
      <c r="OV47" s="16"/>
      <c r="OW47" s="16"/>
      <c r="OX47" s="16"/>
      <c r="OY47" s="16"/>
      <c r="OZ47" s="16"/>
      <c r="PA47" s="16"/>
      <c r="PB47" s="16"/>
      <c r="PC47" s="16"/>
      <c r="PD47" s="16"/>
      <c r="PE47" s="16"/>
      <c r="PF47" s="16"/>
      <c r="PG47" s="16"/>
      <c r="PH47" s="16"/>
      <c r="PI47" s="16"/>
      <c r="PJ47" s="16"/>
      <c r="PK47" s="16"/>
      <c r="PL47" s="16"/>
      <c r="PM47" s="16"/>
      <c r="PN47" s="16"/>
      <c r="PO47" s="16"/>
      <c r="PP47" s="16"/>
      <c r="PQ47" s="16"/>
      <c r="PR47" s="16"/>
      <c r="PS47" s="16"/>
      <c r="PT47" s="16"/>
      <c r="PU47" s="16"/>
      <c r="PV47" s="16"/>
      <c r="PW47" s="16"/>
      <c r="PX47" s="16"/>
      <c r="PY47" s="16"/>
      <c r="PZ47" s="16"/>
      <c r="QA47" s="16"/>
      <c r="QB47" s="16"/>
      <c r="QC47" s="16"/>
      <c r="QD47" s="16"/>
      <c r="QE47" s="16"/>
      <c r="QF47" s="16"/>
      <c r="QG47" s="16"/>
      <c r="QH47" s="16"/>
      <c r="QI47" s="16"/>
      <c r="QJ47" s="16"/>
      <c r="QK47" s="16"/>
      <c r="QL47" s="16"/>
      <c r="QM47" s="16"/>
      <c r="QN47" s="16"/>
      <c r="QO47" s="16"/>
      <c r="QP47" s="16"/>
      <c r="QQ47" s="16"/>
      <c r="QR47" s="16"/>
      <c r="QS47" s="16"/>
      <c r="QT47" s="16"/>
      <c r="QU47" s="16"/>
      <c r="QV47" s="16"/>
      <c r="QW47" s="16"/>
      <c r="QX47" s="16"/>
      <c r="QY47" s="16"/>
      <c r="QZ47" s="16"/>
      <c r="RA47" s="16"/>
      <c r="RB47" s="16"/>
      <c r="RC47" s="16"/>
      <c r="RD47" s="16"/>
      <c r="RE47" s="16"/>
      <c r="RF47" s="16"/>
      <c r="RG47" s="16"/>
      <c r="RH47" s="16"/>
      <c r="RI47" s="16"/>
      <c r="RJ47" s="16"/>
      <c r="RK47" s="16"/>
      <c r="RL47" s="16"/>
      <c r="RM47" s="16"/>
      <c r="RN47" s="16"/>
      <c r="RO47" s="16"/>
      <c r="RP47" s="16"/>
      <c r="RQ47" s="16"/>
      <c r="RR47" s="16"/>
      <c r="RS47" s="16"/>
      <c r="RT47" s="16"/>
      <c r="RU47" s="16"/>
      <c r="RV47" s="16"/>
      <c r="RW47" s="16"/>
      <c r="RX47" s="16"/>
      <c r="RY47" s="16"/>
      <c r="RZ47" s="16"/>
      <c r="SA47" s="16"/>
      <c r="SB47" s="16"/>
      <c r="SC47" s="16"/>
      <c r="SD47" s="16"/>
      <c r="SE47" s="16"/>
      <c r="SF47" s="16"/>
      <c r="SG47" s="16"/>
      <c r="SH47" s="16"/>
      <c r="SI47" s="16"/>
      <c r="SJ47" s="16"/>
      <c r="SK47" s="16"/>
      <c r="SL47" s="16"/>
      <c r="SM47" s="16"/>
      <c r="SN47" s="16"/>
      <c r="SO47" s="16"/>
      <c r="SP47" s="16"/>
      <c r="SQ47" s="16"/>
      <c r="SR47" s="16"/>
      <c r="SS47" s="16"/>
      <c r="ST47" s="16"/>
      <c r="SU47" s="16"/>
      <c r="SV47" s="16"/>
      <c r="SW47" s="16"/>
      <c r="SX47" s="16"/>
      <c r="SY47" s="16"/>
      <c r="SZ47" s="16"/>
      <c r="TA47" s="16"/>
      <c r="TB47" s="16"/>
      <c r="TC47" s="16"/>
      <c r="TD47" s="16"/>
      <c r="TE47" s="16"/>
      <c r="TF47" s="16"/>
      <c r="TG47" s="16"/>
      <c r="TH47" s="16"/>
      <c r="TI47" s="16"/>
      <c r="TJ47" s="16"/>
      <c r="TK47" s="16"/>
      <c r="TL47" s="16"/>
      <c r="TM47" s="16"/>
      <c r="TN47" s="16"/>
      <c r="TO47" s="16"/>
      <c r="TP47" s="16"/>
      <c r="TQ47" s="16"/>
      <c r="TR47" s="16"/>
      <c r="TS47" s="16"/>
      <c r="TT47" s="16"/>
      <c r="TU47" s="16"/>
      <c r="TV47" s="16"/>
      <c r="TW47" s="16"/>
      <c r="TX47" s="16"/>
      <c r="TY47" s="16"/>
      <c r="TZ47" s="16"/>
      <c r="UA47" s="16"/>
      <c r="UB47" s="16"/>
      <c r="UC47" s="16"/>
      <c r="UD47" s="16"/>
      <c r="UE47" s="16"/>
      <c r="UF47" s="16"/>
      <c r="UG47" s="16"/>
      <c r="UH47" s="16"/>
      <c r="UI47" s="16"/>
      <c r="UJ47" s="16"/>
      <c r="UK47" s="16"/>
      <c r="UL47" s="16"/>
      <c r="UM47" s="16"/>
      <c r="UN47" s="16"/>
      <c r="UO47" s="16"/>
      <c r="UP47" s="16"/>
      <c r="UQ47" s="16"/>
      <c r="UR47" s="16"/>
      <c r="US47" s="16"/>
      <c r="UT47" s="16"/>
      <c r="UU47" s="16"/>
      <c r="UV47" s="16"/>
      <c r="UW47" s="16"/>
      <c r="UX47" s="16"/>
      <c r="UY47" s="16"/>
      <c r="UZ47" s="16"/>
      <c r="VA47" s="16"/>
      <c r="VB47" s="16"/>
      <c r="VC47" s="16"/>
      <c r="VD47" s="16"/>
      <c r="VE47" s="16"/>
      <c r="VF47" s="16"/>
      <c r="VG47" s="16"/>
      <c r="VH47" s="16"/>
      <c r="VI47" s="16"/>
      <c r="VJ47" s="16"/>
      <c r="VK47" s="16"/>
      <c r="VL47" s="16"/>
      <c r="VM47" s="16"/>
      <c r="VN47" s="16"/>
      <c r="VO47" s="16"/>
      <c r="VP47" s="16"/>
      <c r="VQ47" s="16"/>
      <c r="VR47" s="16"/>
      <c r="VS47" s="16"/>
      <c r="VT47" s="16"/>
      <c r="VU47" s="16"/>
      <c r="VV47" s="16"/>
      <c r="VW47" s="16"/>
      <c r="VX47" s="16"/>
      <c r="VY47" s="16"/>
      <c r="VZ47" s="16"/>
      <c r="WA47" s="16"/>
      <c r="WB47" s="16"/>
      <c r="WC47" s="16"/>
      <c r="WD47" s="16"/>
      <c r="WE47" s="16"/>
      <c r="WF47" s="16"/>
      <c r="WG47" s="16"/>
      <c r="WH47" s="16"/>
      <c r="WI47" s="16"/>
      <c r="WJ47" s="16"/>
      <c r="WK47" s="16"/>
      <c r="WL47" s="16"/>
      <c r="WM47" s="16"/>
      <c r="WN47" s="16"/>
      <c r="WO47" s="16"/>
      <c r="WP47" s="16"/>
      <c r="WQ47" s="16"/>
      <c r="WR47" s="16"/>
      <c r="WS47" s="16"/>
      <c r="WT47" s="16"/>
      <c r="WU47" s="16"/>
      <c r="WV47" s="16"/>
      <c r="WW47" s="16"/>
      <c r="WX47" s="16"/>
      <c r="WY47" s="16"/>
      <c r="WZ47" s="16"/>
      <c r="XA47" s="16"/>
      <c r="XB47" s="16"/>
      <c r="XC47" s="16"/>
      <c r="XD47" s="16"/>
      <c r="XE47" s="16"/>
      <c r="XF47" s="16"/>
      <c r="XG47" s="16"/>
      <c r="XH47" s="16"/>
      <c r="XI47" s="16"/>
      <c r="XJ47" s="16"/>
      <c r="XK47" s="16"/>
      <c r="XL47" s="16"/>
      <c r="XM47" s="16"/>
      <c r="XN47" s="16"/>
      <c r="XO47" s="16"/>
      <c r="XP47" s="16"/>
      <c r="XQ47" s="16"/>
      <c r="XR47" s="16"/>
      <c r="XS47" s="16"/>
      <c r="XT47" s="16"/>
      <c r="XU47" s="16"/>
      <c r="XV47" s="16"/>
      <c r="XW47" s="16"/>
      <c r="XX47" s="16"/>
      <c r="XY47" s="16"/>
      <c r="XZ47" s="16"/>
      <c r="YA47" s="16"/>
      <c r="YB47" s="16"/>
      <c r="YC47" s="16"/>
      <c r="YD47" s="16"/>
      <c r="YE47" s="16"/>
      <c r="YF47" s="16"/>
      <c r="YG47" s="16"/>
      <c r="YH47" s="16"/>
      <c r="YI47" s="16"/>
      <c r="YJ47" s="16"/>
      <c r="YK47" s="16"/>
      <c r="YL47" s="16"/>
      <c r="YM47" s="16"/>
      <c r="YN47" s="16"/>
      <c r="YO47" s="16"/>
      <c r="YP47" s="16"/>
      <c r="YQ47" s="16"/>
      <c r="YR47" s="16"/>
      <c r="YS47" s="16"/>
      <c r="YT47" s="16"/>
      <c r="YU47" s="16"/>
      <c r="YV47" s="16"/>
      <c r="YW47" s="16"/>
      <c r="YX47" s="16"/>
      <c r="YY47" s="16"/>
      <c r="YZ47" s="16"/>
      <c r="ZA47" s="16"/>
      <c r="ZB47" s="16"/>
      <c r="ZC47" s="16"/>
      <c r="ZD47" s="16"/>
      <c r="ZE47" s="16"/>
      <c r="ZF47" s="16"/>
      <c r="ZG47" s="16"/>
      <c r="ZH47" s="16"/>
      <c r="ZI47" s="16"/>
      <c r="ZJ47" s="16"/>
      <c r="ZK47" s="16"/>
      <c r="ZL47" s="16"/>
      <c r="ZM47" s="16"/>
      <c r="ZN47" s="16"/>
      <c r="ZO47" s="16"/>
      <c r="ZP47" s="16"/>
      <c r="ZQ47" s="16"/>
      <c r="ZR47" s="16"/>
      <c r="ZS47" s="16"/>
      <c r="ZT47" s="16"/>
      <c r="ZU47" s="16"/>
      <c r="ZV47" s="16"/>
      <c r="ZW47" s="16"/>
      <c r="ZX47" s="16"/>
      <c r="ZY47" s="16"/>
      <c r="ZZ47" s="16"/>
      <c r="AAA47" s="16"/>
      <c r="AAB47" s="16"/>
      <c r="AAC47" s="16"/>
      <c r="AAD47" s="16"/>
      <c r="AAE47" s="16"/>
      <c r="AAF47" s="16"/>
      <c r="AAG47" s="16"/>
      <c r="AAH47" s="16"/>
      <c r="AAI47" s="16"/>
      <c r="AAJ47" s="16"/>
      <c r="AAK47" s="16"/>
      <c r="AAL47" s="16"/>
      <c r="AAM47" s="16"/>
      <c r="AAN47" s="16"/>
      <c r="AAO47" s="16"/>
      <c r="AAP47" s="16"/>
      <c r="AAQ47" s="16"/>
      <c r="AAR47" s="16"/>
      <c r="AAS47" s="16"/>
      <c r="AAT47" s="16"/>
      <c r="AAU47" s="16"/>
      <c r="AAV47" s="16"/>
      <c r="AAW47" s="16"/>
      <c r="AAX47" s="16"/>
      <c r="AAY47" s="16"/>
      <c r="AAZ47" s="16"/>
      <c r="ABA47" s="16"/>
      <c r="ABB47" s="16"/>
      <c r="ABC47" s="16"/>
      <c r="ABD47" s="16"/>
      <c r="ABE47" s="16"/>
      <c r="ABF47" s="16"/>
      <c r="ABG47" s="16"/>
      <c r="ABH47" s="16"/>
      <c r="ABI47" s="16"/>
      <c r="ABJ47" s="16"/>
      <c r="ABK47" s="16"/>
      <c r="ABL47" s="16"/>
      <c r="ABM47" s="16"/>
      <c r="ABN47" s="16"/>
      <c r="ABO47" s="16"/>
      <c r="ABP47" s="16"/>
      <c r="ABQ47" s="16"/>
      <c r="ABR47" s="16"/>
      <c r="ABS47" s="16"/>
      <c r="ABT47" s="16"/>
      <c r="ABU47" s="16"/>
      <c r="ABV47" s="16"/>
      <c r="ABW47" s="16"/>
      <c r="ABX47" s="16"/>
      <c r="ABY47" s="16"/>
      <c r="ABZ47" s="16"/>
      <c r="ACA47" s="16"/>
      <c r="ACB47" s="16"/>
      <c r="ACC47" s="16"/>
      <c r="ACD47" s="16"/>
      <c r="ACE47" s="16"/>
      <c r="ACF47" s="16"/>
      <c r="ACG47" s="16"/>
      <c r="ACH47" s="16"/>
      <c r="ACI47" s="16"/>
      <c r="ACJ47" s="16"/>
      <c r="ACK47" s="16"/>
      <c r="ACL47" s="16"/>
      <c r="ACM47" s="16"/>
      <c r="ACN47" s="16"/>
      <c r="ACO47" s="16"/>
      <c r="ACP47" s="16"/>
      <c r="ACQ47" s="16"/>
      <c r="ACR47" s="16"/>
      <c r="ACS47" s="16"/>
      <c r="ACT47" s="16"/>
      <c r="ACU47" s="16"/>
      <c r="ACV47" s="16"/>
      <c r="ACW47" s="16"/>
      <c r="ACX47" s="16"/>
      <c r="ACY47" s="16"/>
      <c r="ACZ47" s="16"/>
      <c r="ADA47" s="16"/>
      <c r="ADB47" s="16"/>
      <c r="ADC47" s="16"/>
      <c r="ADD47" s="16"/>
      <c r="ADE47" s="16"/>
      <c r="ADF47" s="16"/>
      <c r="ADG47" s="16"/>
      <c r="ADH47" s="16"/>
      <c r="ADI47" s="16"/>
      <c r="ADJ47" s="16"/>
      <c r="ADK47" s="16"/>
      <c r="ADL47" s="16"/>
      <c r="ADM47" s="16"/>
      <c r="ADN47" s="16"/>
      <c r="ADO47" s="16"/>
      <c r="ADP47" s="16"/>
      <c r="ADQ47" s="16"/>
      <c r="ADR47" s="16"/>
      <c r="ADS47" s="16"/>
      <c r="ADT47" s="16"/>
      <c r="ADU47" s="16"/>
      <c r="ADV47" s="16"/>
      <c r="ADW47" s="16"/>
      <c r="ADX47" s="16"/>
      <c r="ADY47" s="16"/>
      <c r="ADZ47" s="16"/>
      <c r="AEA47" s="16"/>
      <c r="AEB47" s="16"/>
      <c r="AEC47" s="16"/>
      <c r="AED47" s="16"/>
      <c r="AEE47" s="16"/>
      <c r="AEF47" s="16"/>
      <c r="AEG47" s="16"/>
      <c r="AEH47" s="16"/>
      <c r="AEI47" s="16"/>
      <c r="AEJ47" s="16"/>
      <c r="AEK47" s="16"/>
      <c r="AEL47" s="16"/>
      <c r="AEM47" s="16"/>
      <c r="AEN47" s="16"/>
      <c r="AEO47" s="16"/>
      <c r="AEP47" s="16"/>
      <c r="AEQ47" s="16"/>
      <c r="AER47" s="16"/>
      <c r="AES47" s="16"/>
      <c r="AET47" s="16"/>
      <c r="AEU47" s="16"/>
      <c r="AEV47" s="16"/>
      <c r="AEW47" s="16"/>
      <c r="AEX47" s="16"/>
      <c r="AEY47" s="16"/>
      <c r="AEZ47" s="16"/>
      <c r="AFA47" s="16"/>
      <c r="AFB47" s="16"/>
      <c r="AFC47" s="16"/>
      <c r="AFD47" s="16"/>
      <c r="AFE47" s="16"/>
      <c r="AFF47" s="16"/>
      <c r="AFG47" s="16"/>
      <c r="AFH47" s="16"/>
      <c r="AFI47" s="16"/>
      <c r="AFJ47" s="16"/>
      <c r="AFK47" s="16"/>
      <c r="AFL47" s="16"/>
      <c r="AFM47" s="16"/>
      <c r="AFN47" s="16"/>
      <c r="AFO47" s="16"/>
      <c r="AFP47" s="16"/>
      <c r="AFQ47" s="16"/>
      <c r="AFR47" s="16"/>
      <c r="AFS47" s="16"/>
      <c r="AFT47" s="16"/>
      <c r="AFU47" s="16"/>
      <c r="AFV47" s="16"/>
      <c r="AFW47" s="16"/>
      <c r="AFX47" s="16"/>
      <c r="AFY47" s="16"/>
      <c r="AFZ47" s="16"/>
      <c r="AGA47" s="16"/>
      <c r="AGB47" s="16"/>
      <c r="AGC47" s="16"/>
      <c r="AGD47" s="16"/>
      <c r="AGE47" s="16"/>
      <c r="AGF47" s="16"/>
      <c r="AGG47" s="16"/>
      <c r="AGH47" s="16"/>
      <c r="AGI47" s="16"/>
      <c r="AGJ47" s="16"/>
      <c r="AGK47" s="16"/>
      <c r="AGL47" s="16"/>
      <c r="AGM47" s="16"/>
      <c r="AGN47" s="16"/>
      <c r="AGO47" s="16"/>
      <c r="AGP47" s="16"/>
      <c r="AGQ47" s="16"/>
      <c r="AGR47" s="16"/>
      <c r="AGS47" s="16"/>
      <c r="AGT47" s="16"/>
      <c r="AGU47" s="16"/>
      <c r="AGV47" s="16"/>
      <c r="AGW47" s="16"/>
      <c r="AGX47" s="16"/>
      <c r="AGY47" s="16"/>
      <c r="AGZ47" s="16"/>
      <c r="AHA47" s="16"/>
      <c r="AHB47" s="16"/>
      <c r="AHC47" s="16"/>
      <c r="AHD47" s="16"/>
      <c r="AHE47" s="16"/>
      <c r="AHF47" s="16"/>
      <c r="AHG47" s="16"/>
      <c r="AHH47" s="16"/>
      <c r="AHI47" s="16"/>
      <c r="AHJ47" s="16"/>
      <c r="AHK47" s="16"/>
      <c r="AHL47" s="16"/>
      <c r="AHM47" s="16"/>
      <c r="AHN47" s="16"/>
      <c r="AHO47" s="16"/>
      <c r="AHP47" s="16"/>
      <c r="AHQ47" s="16"/>
      <c r="AHR47" s="16"/>
      <c r="AHS47" s="16"/>
      <c r="AHT47" s="16"/>
      <c r="AHU47" s="16"/>
      <c r="AHV47" s="16"/>
      <c r="AHW47" s="16"/>
      <c r="AHX47" s="16"/>
      <c r="AHY47" s="16"/>
      <c r="AHZ47" s="16"/>
      <c r="AIA47" s="16"/>
      <c r="AIB47" s="16"/>
      <c r="AIC47" s="16"/>
      <c r="AID47" s="16"/>
      <c r="AIE47" s="16"/>
      <c r="AIF47" s="16"/>
      <c r="AIG47" s="16"/>
      <c r="AIH47" s="16"/>
      <c r="AII47" s="16"/>
      <c r="AIJ47" s="16"/>
      <c r="AIK47" s="16"/>
      <c r="AIL47" s="16"/>
      <c r="AIM47" s="16"/>
      <c r="AIN47" s="16"/>
      <c r="AIO47" s="16"/>
      <c r="AIP47" s="16"/>
      <c r="AIQ47" s="16"/>
      <c r="AIR47" s="16"/>
      <c r="AIS47" s="16"/>
      <c r="AIT47" s="16"/>
      <c r="AIU47" s="16"/>
      <c r="AIV47" s="16"/>
      <c r="AIW47" s="16"/>
      <c r="AIX47" s="16"/>
      <c r="AIY47" s="16"/>
      <c r="AIZ47" s="16"/>
      <c r="AJA47" s="16"/>
      <c r="AJB47" s="16"/>
      <c r="AJC47" s="16"/>
      <c r="AJD47" s="16"/>
      <c r="AJE47" s="16"/>
      <c r="AJF47" s="16"/>
      <c r="AJG47" s="16"/>
      <c r="AJH47" s="16"/>
      <c r="AJI47" s="16"/>
      <c r="AJJ47" s="16"/>
      <c r="AJK47" s="16"/>
      <c r="AJL47" s="16"/>
      <c r="AJM47" s="16"/>
      <c r="AJN47" s="16"/>
      <c r="AJO47" s="16"/>
      <c r="AJP47" s="16"/>
      <c r="AJQ47" s="16"/>
      <c r="AJR47" s="16"/>
      <c r="AJS47" s="16"/>
      <c r="AJT47" s="16"/>
      <c r="AJU47" s="16"/>
      <c r="AJV47" s="16"/>
      <c r="AJW47" s="16"/>
      <c r="AJX47" s="16"/>
      <c r="AJY47" s="16"/>
      <c r="AJZ47" s="16"/>
      <c r="AKA47" s="16"/>
      <c r="AKB47" s="16"/>
      <c r="AKC47" s="16"/>
      <c r="AKD47" s="16"/>
      <c r="AKE47" s="16"/>
      <c r="AKF47" s="16"/>
      <c r="AKG47" s="16"/>
      <c r="AKH47" s="16"/>
      <c r="AKI47" s="16"/>
      <c r="AKJ47" s="16"/>
      <c r="AKK47" s="16"/>
      <c r="AKL47" s="16"/>
      <c r="AKM47" s="16"/>
      <c r="AKN47" s="16"/>
      <c r="AKO47" s="16"/>
      <c r="AKP47" s="16"/>
      <c r="AKQ47" s="16"/>
      <c r="AKR47" s="16"/>
      <c r="AKS47" s="16"/>
      <c r="AKT47" s="16"/>
      <c r="AKU47" s="16"/>
      <c r="AKV47" s="16"/>
      <c r="AKW47" s="16"/>
      <c r="AKX47" s="16"/>
      <c r="AKY47" s="16"/>
      <c r="AKZ47" s="16"/>
      <c r="ALA47" s="16"/>
      <c r="ALB47" s="16"/>
      <c r="ALC47" s="16"/>
      <c r="ALD47" s="16"/>
      <c r="ALE47" s="16"/>
      <c r="ALF47" s="16"/>
      <c r="ALG47" s="16"/>
      <c r="ALH47" s="16"/>
      <c r="ALI47" s="16"/>
      <c r="ALJ47" s="16"/>
      <c r="ALK47" s="16"/>
      <c r="ALL47" s="16"/>
      <c r="ALM47" s="16"/>
      <c r="ALN47" s="16"/>
      <c r="ALO47" s="16"/>
      <c r="ALP47" s="16"/>
      <c r="ALQ47" s="16"/>
      <c r="ALR47" s="16"/>
      <c r="ALS47" s="16"/>
      <c r="ALT47" s="16"/>
      <c r="ALU47" s="16"/>
      <c r="ALV47" s="16"/>
      <c r="ALW47" s="16"/>
      <c r="ALX47" s="16"/>
      <c r="ALY47" s="16"/>
      <c r="ALZ47" s="16"/>
      <c r="AMA47" s="16"/>
      <c r="AMB47" s="16"/>
      <c r="AMC47" s="16"/>
      <c r="AMD47" s="16"/>
      <c r="AME47" s="16"/>
      <c r="AMF47" s="16"/>
      <c r="AMG47" s="16"/>
      <c r="AMH47" s="16"/>
      <c r="AMI47" s="16"/>
      <c r="AMJ47" s="16"/>
      <c r="AMK47" s="16"/>
      <c r="AML47" s="16"/>
      <c r="AMM47" s="16"/>
      <c r="AMN47" s="16"/>
      <c r="AMO47" s="16"/>
      <c r="AMP47" s="16"/>
      <c r="AMQ47" s="16"/>
      <c r="AMR47" s="16"/>
      <c r="AMS47" s="16"/>
      <c r="AMT47" s="16"/>
      <c r="AMU47" s="16"/>
      <c r="AMV47" s="16"/>
      <c r="AMW47" s="16"/>
      <c r="AMX47" s="16"/>
      <c r="AMY47" s="16"/>
      <c r="AMZ47" s="16"/>
      <c r="ANA47" s="16"/>
      <c r="ANB47" s="16"/>
      <c r="ANC47" s="16"/>
      <c r="AND47" s="16"/>
      <c r="ANE47" s="16"/>
      <c r="ANF47" s="16"/>
      <c r="ANG47" s="16"/>
      <c r="ANH47" s="16"/>
      <c r="ANI47" s="16"/>
      <c r="ANJ47" s="16"/>
      <c r="ANK47" s="16"/>
      <c r="ANL47" s="16"/>
      <c r="ANM47" s="16"/>
      <c r="ANN47" s="16"/>
      <c r="ANO47" s="16"/>
      <c r="ANP47" s="16"/>
      <c r="ANQ47" s="16"/>
      <c r="ANR47" s="16"/>
      <c r="ANS47" s="16"/>
      <c r="ANT47" s="16"/>
      <c r="ANU47" s="16"/>
      <c r="ANV47" s="16"/>
      <c r="ANW47" s="16"/>
      <c r="ANX47" s="16"/>
      <c r="ANY47" s="16"/>
      <c r="ANZ47" s="16"/>
      <c r="AOA47" s="16"/>
      <c r="AOB47" s="16"/>
      <c r="AOC47" s="16"/>
      <c r="AOD47" s="16"/>
      <c r="AOE47" s="16"/>
      <c r="AOF47" s="16"/>
      <c r="AOG47" s="16"/>
      <c r="AOH47" s="16"/>
      <c r="AOI47" s="16"/>
      <c r="AOJ47" s="16"/>
      <c r="AOK47" s="16"/>
      <c r="AOL47" s="16"/>
      <c r="AOM47" s="16"/>
      <c r="AON47" s="16"/>
      <c r="AOO47" s="16"/>
      <c r="AOP47" s="16"/>
      <c r="AOQ47" s="16"/>
      <c r="AOR47" s="16"/>
      <c r="AOS47" s="16"/>
      <c r="AOT47" s="16"/>
      <c r="AOU47" s="16"/>
      <c r="AOV47" s="16"/>
      <c r="AOW47" s="16"/>
      <c r="AOX47" s="16"/>
      <c r="AOY47" s="16"/>
      <c r="AOZ47" s="16"/>
      <c r="APA47" s="16"/>
      <c r="APB47" s="16"/>
      <c r="APC47" s="16"/>
      <c r="APD47" s="16"/>
      <c r="APE47" s="16"/>
      <c r="APF47" s="16"/>
      <c r="APG47" s="16"/>
      <c r="APH47" s="16"/>
      <c r="API47" s="16"/>
      <c r="APJ47" s="16"/>
      <c r="APK47" s="16"/>
      <c r="APL47" s="16"/>
      <c r="APM47" s="16"/>
      <c r="APN47" s="16"/>
      <c r="APO47" s="16"/>
      <c r="APP47" s="16"/>
      <c r="APQ47" s="16"/>
      <c r="APR47" s="16"/>
      <c r="APS47" s="16"/>
      <c r="APT47" s="16"/>
      <c r="APU47" s="16"/>
      <c r="APV47" s="16"/>
      <c r="APW47" s="16"/>
      <c r="APX47" s="16"/>
      <c r="APY47" s="16"/>
      <c r="APZ47" s="16"/>
      <c r="AQA47" s="16"/>
      <c r="AQB47" s="16"/>
      <c r="AQC47" s="16"/>
      <c r="AQD47" s="16"/>
      <c r="AQE47" s="16"/>
      <c r="AQF47" s="16"/>
      <c r="AQG47" s="16"/>
      <c r="AQH47" s="16"/>
      <c r="AQI47" s="16"/>
      <c r="AQJ47" s="16"/>
      <c r="AQK47" s="16"/>
      <c r="AQL47" s="16"/>
      <c r="AQM47" s="16"/>
      <c r="AQN47" s="16"/>
      <c r="AQO47" s="16"/>
      <c r="AQP47" s="16"/>
      <c r="AQQ47" s="16"/>
      <c r="AQR47" s="16"/>
      <c r="AQS47" s="16"/>
      <c r="AQT47" s="16"/>
      <c r="AQU47" s="16"/>
      <c r="AQV47" s="16"/>
      <c r="AQW47" s="16"/>
      <c r="AQX47" s="16"/>
      <c r="AQY47" s="16"/>
      <c r="AQZ47" s="16"/>
      <c r="ARA47" s="16"/>
      <c r="ARB47" s="16"/>
      <c r="ARC47" s="16"/>
      <c r="ARD47" s="16"/>
      <c r="ARE47" s="16"/>
      <c r="ARF47" s="16"/>
      <c r="ARG47" s="16"/>
      <c r="ARH47" s="16"/>
      <c r="ARI47" s="16"/>
      <c r="ARJ47" s="16"/>
      <c r="ARK47" s="16"/>
      <c r="ARL47" s="16"/>
      <c r="ARM47" s="16"/>
      <c r="ARN47" s="16"/>
      <c r="ARO47" s="16"/>
      <c r="ARP47" s="16"/>
      <c r="ARQ47" s="16"/>
      <c r="ARR47" s="16"/>
      <c r="ARS47" s="16"/>
      <c r="ART47" s="16"/>
      <c r="ARU47" s="16"/>
      <c r="ARV47" s="16"/>
      <c r="ARW47" s="16"/>
      <c r="ARX47" s="16"/>
      <c r="ARY47" s="16"/>
      <c r="ARZ47" s="16"/>
      <c r="ASA47" s="16"/>
      <c r="ASB47" s="16"/>
      <c r="ASC47" s="16"/>
      <c r="ASD47" s="16"/>
      <c r="ASE47" s="16"/>
      <c r="ASF47" s="16"/>
      <c r="ASG47" s="16"/>
      <c r="ASH47" s="16"/>
      <c r="ASI47" s="16"/>
      <c r="ASJ47" s="16"/>
      <c r="ASK47" s="16"/>
      <c r="ASL47" s="16"/>
      <c r="ASM47" s="16"/>
      <c r="ASN47" s="16"/>
      <c r="ASO47" s="16"/>
      <c r="ASP47" s="16"/>
      <c r="ASQ47" s="16"/>
      <c r="ASR47" s="16"/>
      <c r="ASS47" s="16"/>
      <c r="AST47" s="16"/>
      <c r="ASU47" s="16"/>
      <c r="ASV47" s="16"/>
      <c r="ASW47" s="16"/>
      <c r="ASX47" s="16"/>
      <c r="ASY47" s="16"/>
      <c r="ASZ47" s="16"/>
      <c r="ATA47" s="16"/>
      <c r="ATB47" s="16"/>
      <c r="ATC47" s="16"/>
      <c r="ATD47" s="16"/>
      <c r="ATE47" s="16"/>
      <c r="ATF47" s="16"/>
      <c r="ATG47" s="16"/>
      <c r="ATH47" s="16"/>
      <c r="ATI47" s="16"/>
    </row>
    <row r="48" spans="1:1205" ht="16.5" thickTop="1" thickBot="1" x14ac:dyDescent="0.3">
      <c r="A48" s="29" t="s">
        <v>83</v>
      </c>
      <c r="B48" s="12">
        <v>0.54166666666666696</v>
      </c>
      <c r="C48" s="26" t="str">
        <f t="array" ref="C48">IFERROR(IF(AND($B48&gt;=Tableau134[heure de debut],$B48&gt;=Tableau134[heures de fin]),"",INDEX(Tableau134[],MATCH(1,(C$6&gt;=Tableau134[date de debut])*(Tableau134[date de fin]&gt;=C$6),0),3)),"")</f>
        <v/>
      </c>
      <c r="D48" s="26" t="str">
        <f t="array" ref="D48">IFERROR(IF(AND($B48&gt;=Tableau134[heure de debut],$B48&gt;=Tableau134[heures de fin]),"",INDEX(Tableau134[],MATCH(1,(D$6&gt;=Tableau134[date de debut])*(Tableau134[date de fin]&gt;=D$6),0),3)),"")</f>
        <v/>
      </c>
      <c r="E48" s="26" t="str">
        <f t="array" ref="E48">IFERROR(IF(AND($B48&gt;=Tableau134[heure de debut],$B48&gt;=Tableau134[heures de fin]),"",INDEX(Tableau134[],MATCH(1,(E$6&gt;=Tableau134[date de debut])*(Tableau134[date de fin]&gt;=E$6),0),3)),"")</f>
        <v/>
      </c>
      <c r="F48" s="26" t="str">
        <f t="array" ref="F48">IFERROR(IF(AND($B48&gt;=Tableau134[heure de debut],$B48&gt;=Tableau134[heures de fin]),"",INDEX(Tableau134[],MATCH(1,(F$6&gt;=Tableau134[date de debut])*(Tableau134[date de fin]&gt;=F$6),0),3)),"")</f>
        <v/>
      </c>
      <c r="G48" s="26" t="str">
        <f t="array" ref="G48">IFERROR(IF(AND($B48&gt;=Tableau134[heure de debut],$B48&gt;=Tableau134[heures de fin]),"",INDEX(Tableau134[],MATCH(1,(G$6&gt;=Tableau134[date de debut])*(Tableau134[date de fin]&gt;=G$6),0),3)),"")</f>
        <v/>
      </c>
      <c r="H48" s="26" t="str">
        <f t="array" ref="H48">IFERROR(IF(AND($B48&gt;=Tableau134[heure de debut],$B48&gt;=Tableau134[heures de fin]),"",INDEX(Tableau134[],MATCH(1,(H$6&gt;=Tableau134[date de debut])*(Tableau134[date de fin]&gt;=H$6),0),3)),"")</f>
        <v/>
      </c>
      <c r="I48" s="26" t="str">
        <f t="array" ref="I48">IFERROR(IF(AND($B48&gt;=Tableau134[heure de debut],$B48&gt;=Tableau134[heures de fin]),"",INDEX(Tableau134[],MATCH(1,(I$6&gt;=Tableau134[date de debut])*(Tableau134[date de fin]&gt;=I$6),0),3)),"")</f>
        <v/>
      </c>
      <c r="J48" s="26" t="str">
        <f t="array" ref="J48">IFERROR(IF(AND($B48&gt;=Tableau134[heure de debut],$B48&gt;=Tableau134[heures de fin]),"",INDEX(Tableau134[],MATCH(1,(J$6&gt;=Tableau134[date de debut])*(Tableau134[date de fin]&gt;=J$6),0),3)),"")</f>
        <v/>
      </c>
      <c r="K48" s="26" t="str">
        <f t="array" ref="K48">IFERROR(IF(AND($B48&gt;=Tableau134[heure de debut],$B48&gt;=Tableau134[heures de fin]),"",INDEX(Tableau134[],MATCH(1,(K$6&gt;=Tableau134[date de debut])*(Tableau134[date de fin]&gt;=K$6),0),3)),"")</f>
        <v/>
      </c>
      <c r="L48" s="26" t="str">
        <f t="array" ref="L48">IFERROR(IF(AND($B48&gt;=Tableau134[heure de debut],$B48&gt;=Tableau134[heures de fin]),"",INDEX(Tableau134[],MATCH(1,(L$6&gt;=Tableau134[date de debut])*(Tableau134[date de fin]&gt;=L$6),0),3)),"")</f>
        <v/>
      </c>
      <c r="M48" s="26" t="str">
        <f t="array" ref="M48">IFERROR(IF(AND($B48&gt;=Tableau134[heure de debut],$B48&gt;=Tableau134[heures de fin]),"",INDEX(Tableau134[],MATCH(1,(M$6&gt;=Tableau134[date de debut])*(Tableau134[date de fin]&gt;=M$6),0),3)),"")</f>
        <v/>
      </c>
      <c r="N48" s="26" t="str">
        <f t="array" ref="N48">IFERROR(IF(AND($B48&gt;=Tableau134[heure de debut],$B48&gt;=Tableau134[heures de fin]),"",INDEX(Tableau134[],MATCH(1,(N$6&gt;=Tableau134[date de debut])*(Tableau134[date de fin]&gt;=N$6),0),3)),"")</f>
        <v/>
      </c>
      <c r="O48" s="26" t="str">
        <f t="array" ref="O48">IFERROR(IF(AND($B48&gt;=Tableau134[heure de debut],$B48&gt;=Tableau134[heures de fin]),"",INDEX(Tableau134[],MATCH(1,(O$6&gt;=Tableau134[date de debut])*(Tableau134[date de fin]&gt;=O$6),0),3)),"")</f>
        <v/>
      </c>
      <c r="P48" s="26" t="str">
        <f t="array" ref="P48">IFERROR(IF(AND($B48&gt;=Tableau134[heure de debut],$B48&gt;=Tableau134[heures de fin]),"",INDEX(Tableau134[],MATCH(1,(P$6&gt;=Tableau134[date de debut])*(Tableau134[date de fin]&gt;=P$6),0),3)),"")</f>
        <v/>
      </c>
      <c r="Q48" s="26" t="str">
        <f t="array" ref="Q48">IFERROR(IF(AND($B48&gt;=Tableau134[heure de debut],$B48&gt;=Tableau134[heures de fin]),"",INDEX(Tableau134[],MATCH(1,(Q$6&gt;=Tableau134[date de debut])*(Tableau134[date de fin]&gt;=Q$6),0),3)),"")</f>
        <v/>
      </c>
      <c r="R48" s="26" t="str">
        <f t="array" ref="R48">IFERROR(IF(AND($B48&gt;=Tableau134[heure de debut],$B48&gt;=Tableau134[heures de fin]),"",INDEX(Tableau134[],MATCH(1,(R$6&gt;=Tableau134[date de debut])*(Tableau134[date de fin]&gt;=R$6),0),3)),"")</f>
        <v/>
      </c>
      <c r="S48" s="26" t="str">
        <f t="array" ref="S48">IFERROR(IF(AND($B48&gt;=Tableau134[heure de debut],$B48&gt;=Tableau134[heures de fin]),"",INDEX(Tableau134[],MATCH(1,(S$6&gt;=Tableau134[date de debut])*(Tableau134[date de fin]&gt;=S$6),0),3)),"")</f>
        <v/>
      </c>
      <c r="T48" s="26" t="str">
        <f t="array" ref="T48">IFERROR(IF(AND($B48&gt;=Tableau134[heure de debut],$B48&gt;=Tableau134[heures de fin]),"",INDEX(Tableau134[],MATCH(1,(T$6&gt;=Tableau134[date de debut])*(Tableau134[date de fin]&gt;=T$6),0),3)),"")</f>
        <v/>
      </c>
      <c r="U48" s="26" t="str">
        <f t="array" ref="U48">IFERROR(IF(AND($B48&gt;=Tableau134[heure de debut],$B48&gt;=Tableau134[heures de fin]),"",INDEX(Tableau134[],MATCH(1,(U$6&gt;=Tableau134[date de debut])*(Tableau134[date de fin]&gt;=U$6),0),3)),"")</f>
        <v/>
      </c>
      <c r="V48" s="26" t="str">
        <f t="array" ref="V48">IFERROR(IF(AND($B48&gt;=Tableau134[heure de debut],$B48&gt;=Tableau134[heures de fin]),"",INDEX(Tableau134[],MATCH(1,(V$6&gt;=Tableau134[date de debut])*(Tableau134[date de fin]&gt;=V$6),0),3)),"")</f>
        <v/>
      </c>
      <c r="W48" s="26" t="str">
        <f t="array" ref="W48">IFERROR(IF(AND($B48&gt;=Tableau134[heure de debut],$B48&gt;=Tableau134[heures de fin]),"",INDEX(Tableau134[],MATCH(1,(W$6&gt;=Tableau134[date de debut])*(Tableau134[date de fin]&gt;=W$6),0),3)),"")</f>
        <v/>
      </c>
      <c r="X48" s="26" t="str">
        <f t="array" ref="X48">IFERROR(IF(AND($B48&gt;=Tableau134[heure de debut],$B48&gt;=Tableau134[heures de fin]),"",INDEX(Tableau134[],MATCH(1,(X$6&gt;=Tableau134[date de debut])*(Tableau134[date de fin]&gt;=X$6),0),3)),"")</f>
        <v/>
      </c>
      <c r="Y48" s="26" t="str">
        <f t="array" ref="Y48">IFERROR(IF(AND($B48&gt;=Tableau134[heure de debut],$B48&gt;=Tableau134[heures de fin]),"",INDEX(Tableau134[],MATCH(1,(Y$6&gt;=Tableau134[date de debut])*(Tableau134[date de fin]&gt;=Y$6),0),3)),"")</f>
        <v/>
      </c>
      <c r="Z48" s="26" t="str">
        <f t="array" ref="Z48">IFERROR(IF(AND($B48&gt;=Tableau134[heure de debut],$B48&gt;=Tableau134[heures de fin]),"",INDEX(Tableau134[],MATCH(1,(Z$6&gt;=Tableau134[date de debut])*(Tableau134[date de fin]&gt;=Z$6),0),3)),"")</f>
        <v/>
      </c>
      <c r="AA48" s="26" t="str">
        <f t="array" ref="AA48">IFERROR(IF(AND($B48&gt;=Tableau134[heure de debut],$B48&gt;=Tableau134[heures de fin]),"",INDEX(Tableau134[],MATCH(1,(AA$6&gt;=Tableau134[date de debut])*(Tableau134[date de fin]&gt;=AA$6),0),3)),"")</f>
        <v/>
      </c>
      <c r="AB48" s="26" t="str">
        <f t="array" ref="AB48">IFERROR(IF(AND($B48&gt;=Tableau134[heure de debut],$B48&gt;=Tableau134[heures de fin]),"",INDEX(Tableau134[],MATCH(1,(AB$6&gt;=Tableau134[date de debut])*(Tableau134[date de fin]&gt;=AB$6),0),3)),"")</f>
        <v/>
      </c>
      <c r="AC48" s="26" t="str">
        <f t="array" ref="AC48">IFERROR(IF(AND($B48&gt;=Tableau134[heure de debut],$B48&gt;=Tableau134[heures de fin]),"",INDEX(Tableau134[],MATCH(1,(AC$6&gt;=Tableau134[date de debut])*(Tableau134[date de fin]&gt;=AC$6),0),3)),"")</f>
        <v/>
      </c>
      <c r="AD48" s="26" t="str">
        <f t="array" ref="AD48">IFERROR(IF(AND($B48&gt;=Tableau134[heure de debut],$B48&gt;=Tableau134[heures de fin]),"",INDEX(Tableau134[],MATCH(1,(AD$6&gt;=Tableau134[date de debut])*(Tableau134[date de fin]&gt;=AD$6),0),3)),"")</f>
        <v/>
      </c>
      <c r="AE48" s="26" t="str">
        <f t="array" ref="AE48">IFERROR(IF(AND($B48&gt;=Tableau134[heure de debut],$B48&gt;=Tableau134[heures de fin]),"",INDEX(Tableau134[],MATCH(1,(AE$6&gt;=Tableau134[date de debut])*(Tableau134[date de fin]&gt;=AE$6),0),3)),"")</f>
        <v/>
      </c>
      <c r="AF48" s="26" t="str">
        <f t="array" ref="AF48">IFERROR(IF(AND($B48&gt;=Tableau134[heure de debut],$B48&gt;=Tableau134[heures de fin]),"",INDEX(Tableau134[],MATCH(1,(AF$6&gt;=Tableau134[date de debut])*(Tableau134[date de fin]&gt;=AF$6),0),3)),"")</f>
        <v/>
      </c>
      <c r="AG48" s="26" t="str">
        <f t="array" ref="AG48">IFERROR(IF(AND($B48&gt;=Tableau134[heure de debut],$B48&gt;=Tableau134[heures de fin]),"",INDEX(Tableau134[],MATCH(1,(AG$6&gt;=Tableau134[date de debut])*(Tableau134[date de fin]&gt;=AG$6),0),3)),"")</f>
        <v/>
      </c>
    </row>
    <row r="49" spans="1:33" ht="15.75" thickBot="1" x14ac:dyDescent="0.3">
      <c r="A49" s="29"/>
      <c r="B49" s="8">
        <v>0.58333333333333304</v>
      </c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</row>
    <row r="50" spans="1:33" ht="15.75" thickBot="1" x14ac:dyDescent="0.3">
      <c r="A50" s="29"/>
      <c r="B50" s="8">
        <v>0.625</v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</row>
    <row r="51" spans="1:33" ht="15.75" thickBot="1" x14ac:dyDescent="0.3">
      <c r="A51" s="29"/>
      <c r="B51" s="8">
        <v>0.66666666666666696</v>
      </c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</row>
    <row r="52" spans="1:33" ht="15.75" thickBot="1" x14ac:dyDescent="0.3">
      <c r="A52" s="29"/>
      <c r="B52" s="8">
        <v>0.70833333333333304</v>
      </c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</row>
    <row r="53" spans="1:33" ht="15.75" thickBot="1" x14ac:dyDescent="0.3">
      <c r="A53" s="29"/>
      <c r="B53" s="8">
        <v>0.75</v>
      </c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</row>
    <row r="54" spans="1:33" ht="15.75" thickBot="1" x14ac:dyDescent="0.3">
      <c r="A54" s="29"/>
      <c r="B54" s="9">
        <v>0.79166666666666696</v>
      </c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</sheetData>
  <mergeCells count="210">
    <mergeCell ref="J2:K3"/>
    <mergeCell ref="N2:O2"/>
    <mergeCell ref="P2:Q2"/>
    <mergeCell ref="R2:S2"/>
    <mergeCell ref="T2:U2"/>
    <mergeCell ref="V2:W2"/>
    <mergeCell ref="N3:O3"/>
    <mergeCell ref="P3:Q3"/>
    <mergeCell ref="R3:S3"/>
    <mergeCell ref="T3:U3"/>
    <mergeCell ref="V3:W3"/>
    <mergeCell ref="L14:L20"/>
    <mergeCell ref="M14:M20"/>
    <mergeCell ref="N14:N20"/>
    <mergeCell ref="O14:O20"/>
    <mergeCell ref="P14:P20"/>
    <mergeCell ref="C39:AG39"/>
    <mergeCell ref="B1:AG1"/>
    <mergeCell ref="C2:E2"/>
    <mergeCell ref="C5:AG5"/>
    <mergeCell ref="C22:AG22"/>
    <mergeCell ref="C7:C13"/>
    <mergeCell ref="D7:D13"/>
    <mergeCell ref="C14:C20"/>
    <mergeCell ref="D14:D20"/>
    <mergeCell ref="E14:E20"/>
    <mergeCell ref="F14:F20"/>
    <mergeCell ref="G14:G20"/>
    <mergeCell ref="H14:H20"/>
    <mergeCell ref="I14:I20"/>
    <mergeCell ref="J14:J20"/>
    <mergeCell ref="K14:K20"/>
    <mergeCell ref="L2:M2"/>
    <mergeCell ref="L3:M3"/>
    <mergeCell ref="AD14:AD20"/>
    <mergeCell ref="AE14:AE20"/>
    <mergeCell ref="V14:V20"/>
    <mergeCell ref="W14:W20"/>
    <mergeCell ref="X14:X20"/>
    <mergeCell ref="Y14:Y20"/>
    <mergeCell ref="Z14:Z20"/>
    <mergeCell ref="Q14:Q20"/>
    <mergeCell ref="R14:R20"/>
    <mergeCell ref="S14:S20"/>
    <mergeCell ref="T14:T20"/>
    <mergeCell ref="U14:U20"/>
    <mergeCell ref="S7:S13"/>
    <mergeCell ref="T7:T13"/>
    <mergeCell ref="U7:U13"/>
    <mergeCell ref="V7:V13"/>
    <mergeCell ref="W7:W13"/>
    <mergeCell ref="AF14:AF20"/>
    <mergeCell ref="AG14:AG20"/>
    <mergeCell ref="E7:E13"/>
    <mergeCell ref="F7:F13"/>
    <mergeCell ref="G7:G13"/>
    <mergeCell ref="H7:H13"/>
    <mergeCell ref="I7:I13"/>
    <mergeCell ref="J7:J13"/>
    <mergeCell ref="K7:K13"/>
    <mergeCell ref="L7:L13"/>
    <mergeCell ref="M7:M13"/>
    <mergeCell ref="N7:N13"/>
    <mergeCell ref="O7:O13"/>
    <mergeCell ref="P7:P13"/>
    <mergeCell ref="Q7:Q13"/>
    <mergeCell ref="R7:R13"/>
    <mergeCell ref="AA14:AA20"/>
    <mergeCell ref="AB14:AB20"/>
    <mergeCell ref="AC14:AC20"/>
    <mergeCell ref="AC7:AC13"/>
    <mergeCell ref="AD7:AD13"/>
    <mergeCell ref="AE7:AE13"/>
    <mergeCell ref="AF7:AF13"/>
    <mergeCell ref="AG7:AG13"/>
    <mergeCell ref="X7:X13"/>
    <mergeCell ref="Y7:Y13"/>
    <mergeCell ref="Z7:Z13"/>
    <mergeCell ref="AA7:AA13"/>
    <mergeCell ref="AB7:AB13"/>
    <mergeCell ref="H24:H30"/>
    <mergeCell ref="I24:I30"/>
    <mergeCell ref="J24:J30"/>
    <mergeCell ref="K24:K30"/>
    <mergeCell ref="L24:L30"/>
    <mergeCell ref="C24:C30"/>
    <mergeCell ref="D24:D30"/>
    <mergeCell ref="E24:E30"/>
    <mergeCell ref="F24:F30"/>
    <mergeCell ref="G24:G30"/>
    <mergeCell ref="R24:R30"/>
    <mergeCell ref="S24:S30"/>
    <mergeCell ref="T24:T30"/>
    <mergeCell ref="U24:U30"/>
    <mergeCell ref="V24:V30"/>
    <mergeCell ref="M24:M30"/>
    <mergeCell ref="N24:N30"/>
    <mergeCell ref="O24:O30"/>
    <mergeCell ref="P24:P30"/>
    <mergeCell ref="Q24:Q30"/>
    <mergeCell ref="AC24:AC30"/>
    <mergeCell ref="AD24:AD30"/>
    <mergeCell ref="AE24:AE30"/>
    <mergeCell ref="AF24:AF30"/>
    <mergeCell ref="W24:W30"/>
    <mergeCell ref="X24:X30"/>
    <mergeCell ref="Y24:Y30"/>
    <mergeCell ref="Z24:Z30"/>
    <mergeCell ref="AA24:AA30"/>
    <mergeCell ref="Z31:Z37"/>
    <mergeCell ref="AA31:AA37"/>
    <mergeCell ref="R31:R37"/>
    <mergeCell ref="S31:S37"/>
    <mergeCell ref="T31:T37"/>
    <mergeCell ref="U31:U37"/>
    <mergeCell ref="V31:V37"/>
    <mergeCell ref="AG24:AG30"/>
    <mergeCell ref="C31:C37"/>
    <mergeCell ref="D31:D37"/>
    <mergeCell ref="E31:E37"/>
    <mergeCell ref="F31:F37"/>
    <mergeCell ref="G31:G37"/>
    <mergeCell ref="H31:H37"/>
    <mergeCell ref="I31:I37"/>
    <mergeCell ref="J31:J37"/>
    <mergeCell ref="K31:K37"/>
    <mergeCell ref="L31:L37"/>
    <mergeCell ref="M31:M37"/>
    <mergeCell ref="N31:N37"/>
    <mergeCell ref="O31:O37"/>
    <mergeCell ref="P31:P37"/>
    <mergeCell ref="Q31:Q37"/>
    <mergeCell ref="AB24:AB30"/>
    <mergeCell ref="AG31:AG37"/>
    <mergeCell ref="C41:C47"/>
    <mergeCell ref="D41:D47"/>
    <mergeCell ref="E41:E47"/>
    <mergeCell ref="F41:F47"/>
    <mergeCell ref="G41:G47"/>
    <mergeCell ref="H41:H47"/>
    <mergeCell ref="I41:I47"/>
    <mergeCell ref="J41:J47"/>
    <mergeCell ref="K41:K47"/>
    <mergeCell ref="L41:L47"/>
    <mergeCell ref="M41:M47"/>
    <mergeCell ref="N41:N47"/>
    <mergeCell ref="O41:O47"/>
    <mergeCell ref="P41:P47"/>
    <mergeCell ref="Q41:Q47"/>
    <mergeCell ref="AB31:AB37"/>
    <mergeCell ref="AC31:AC37"/>
    <mergeCell ref="AD31:AD37"/>
    <mergeCell ref="AE31:AE37"/>
    <mergeCell ref="AF31:AF37"/>
    <mergeCell ref="W31:W37"/>
    <mergeCell ref="X31:X37"/>
    <mergeCell ref="Y31:Y37"/>
    <mergeCell ref="AF41:AF47"/>
    <mergeCell ref="W41:W47"/>
    <mergeCell ref="X41:X47"/>
    <mergeCell ref="Y41:Y47"/>
    <mergeCell ref="Z41:Z47"/>
    <mergeCell ref="AA41:AA47"/>
    <mergeCell ref="R41:R47"/>
    <mergeCell ref="S41:S47"/>
    <mergeCell ref="T41:T47"/>
    <mergeCell ref="U41:U47"/>
    <mergeCell ref="V41:V47"/>
    <mergeCell ref="M48:M54"/>
    <mergeCell ref="N48:N54"/>
    <mergeCell ref="O48:O54"/>
    <mergeCell ref="P48:P54"/>
    <mergeCell ref="Q48:Q54"/>
    <mergeCell ref="AB41:AB47"/>
    <mergeCell ref="AC41:AC47"/>
    <mergeCell ref="AD41:AD47"/>
    <mergeCell ref="AE41:AE47"/>
    <mergeCell ref="D48:D54"/>
    <mergeCell ref="E48:E54"/>
    <mergeCell ref="F48:F54"/>
    <mergeCell ref="G48:G54"/>
    <mergeCell ref="H48:H54"/>
    <mergeCell ref="I48:I54"/>
    <mergeCell ref="J48:J54"/>
    <mergeCell ref="K48:K54"/>
    <mergeCell ref="L48:L54"/>
    <mergeCell ref="AG48:AG54"/>
    <mergeCell ref="A7:A13"/>
    <mergeCell ref="A14:A20"/>
    <mergeCell ref="A24:A30"/>
    <mergeCell ref="A31:A37"/>
    <mergeCell ref="A41:A47"/>
    <mergeCell ref="A48:A54"/>
    <mergeCell ref="AB48:AB54"/>
    <mergeCell ref="AC48:AC54"/>
    <mergeCell ref="AD48:AD54"/>
    <mergeCell ref="AE48:AE54"/>
    <mergeCell ref="AF48:AF54"/>
    <mergeCell ref="W48:W54"/>
    <mergeCell ref="X48:X54"/>
    <mergeCell ref="Y48:Y54"/>
    <mergeCell ref="Z48:Z54"/>
    <mergeCell ref="AA48:AA54"/>
    <mergeCell ref="R48:R54"/>
    <mergeCell ref="S48:S54"/>
    <mergeCell ref="T48:T54"/>
    <mergeCell ref="U48:U54"/>
    <mergeCell ref="V48:V54"/>
    <mergeCell ref="AG41:AG47"/>
    <mergeCell ref="C48:C54"/>
  </mergeCells>
  <conditionalFormatting sqref="C14:AG14 C6:AG7 C31:AG31 C48:AG48">
    <cfRule type="expression" dxfId="44" priority="41">
      <formula>WEEKDAY(C$6,2)&gt;5</formula>
    </cfRule>
  </conditionalFormatting>
  <conditionalFormatting sqref="C23:AG23">
    <cfRule type="expression" dxfId="43" priority="34">
      <formula>WEEKDAY(C$6,2)&gt;5</formula>
    </cfRule>
  </conditionalFormatting>
  <conditionalFormatting sqref="C40:AG40">
    <cfRule type="expression" dxfId="42" priority="27">
      <formula>WEEKDAY(C$6,2)&gt;5</formula>
    </cfRule>
  </conditionalFormatting>
  <conditionalFormatting sqref="C24:AG24">
    <cfRule type="expression" dxfId="41" priority="17">
      <formula>WEEKDAY(C$6,2)&gt;5</formula>
    </cfRule>
  </conditionalFormatting>
  <conditionalFormatting sqref="C41:AG41">
    <cfRule type="expression" dxfId="40" priority="9">
      <formula>WEEKDAY(C$6,2)&gt;5</formula>
    </cfRule>
  </conditionalFormatting>
  <conditionalFormatting sqref="C14:AG14 C7:AG7 C24:AG24 C31:AG31 C41:AG41 C48:AG48">
    <cfRule type="containsText" dxfId="39" priority="1" operator="containsText" text="ok">
      <formula>NOT(ISERROR(SEARCH("ok",C7)))</formula>
    </cfRule>
  </conditionalFormatting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8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BC081050-12C3-4E03-8C60-4BD647EA2B82}">
            <xm:f>NOT(ISERROR(SEARCH("FCR",C7)))</xm:f>
            <xm:f>"FCR"</xm:f>
            <x14:dxf>
              <fill>
                <patternFill patternType="solid">
                  <bgColor rgb="FFFF33CC"/>
                </patternFill>
              </fill>
            </x14:dxf>
          </x14:cfRule>
          <x14:cfRule type="containsText" priority="35" operator="containsText" id="{2838E38B-F6AD-4D01-9A88-9CBFADC731D3}">
            <xm:f>NOT(ISERROR(SEARCH("SGA",C7)))</xm:f>
            <xm:f>"SGA"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36" operator="containsText" id="{0E5E332E-EB1C-4483-BAF5-6B6DB5BD1864}">
            <xm:f>NOT(ISERROR(SEARCH("SAN",C7)))</xm:f>
            <xm:f>"SAN"</xm:f>
            <x14:dxf>
              <fill>
                <patternFill>
                  <bgColor rgb="FF00B0F0"/>
                </patternFill>
              </fill>
            </x14:dxf>
          </x14:cfRule>
          <x14:cfRule type="containsText" priority="37" operator="containsText" id="{81EB0BD4-F04C-4B04-A197-6694B98556A5}">
            <xm:f>NOT(ISERROR(SEARCH("FFE",C7)))</xm:f>
            <xm:f>"FFE"</xm:f>
            <x14:dxf>
              <fill>
                <patternFill>
                  <bgColor rgb="FFC00000"/>
                </patternFill>
              </fill>
            </x14:dxf>
          </x14:cfRule>
          <x14:cfRule type="containsText" priority="38" operator="containsText" id="{593A86DB-BE8A-402D-A704-D77B2AA99815}">
            <xm:f>NOT(ISERROR(SEARCH("CUN",C7)))</xm:f>
            <xm:f>"CUN"</xm:f>
            <x14:dxf>
              <fill>
                <patternFill>
                  <bgColor rgb="FFFFFF00"/>
                </patternFill>
              </fill>
            </x14:dxf>
          </x14:cfRule>
          <x14:cfRule type="containsText" priority="39" operator="containsText" id="{2F5F516C-8205-4D93-92B2-2D575839C50A}">
            <xm:f>NOT(ISERROR(SEARCH("CME",C7)))</xm:f>
            <xm:f>"CME"</xm:f>
            <x14:dxf>
              <fill>
                <patternFill>
                  <bgColor rgb="FF00B050"/>
                </patternFill>
              </fill>
            </x14:dxf>
          </x14:cfRule>
          <x14:cfRule type="containsText" priority="40" operator="containsText" id="{87F6E814-38E1-47F5-973D-9218E981588C}">
            <xm:f>NOT(ISERROR(SEARCH("DHE",C7)))</xm:f>
            <xm:f>"DHE"</xm:f>
            <x14:dxf>
              <fill>
                <patternFill>
                  <bgColor rgb="FF7030A0"/>
                </patternFill>
              </fill>
            </x14:dxf>
          </x14:cfRule>
          <xm:sqref>C14:AG14 C7:AG7</xm:sqref>
        </x14:conditionalFormatting>
        <x14:conditionalFormatting xmlns:xm="http://schemas.microsoft.com/office/excel/2006/main">
          <x14:cfRule type="containsText" priority="10" operator="containsText" id="{98BBBA5A-EFC8-4482-BDF3-249922580E4B}">
            <xm:f>NOT(ISERROR(SEARCH("FCR",C24)))</xm:f>
            <xm:f>"FCR"</xm:f>
            <x14:dxf>
              <fill>
                <patternFill patternType="solid">
                  <bgColor rgb="FFFF33CC"/>
                </patternFill>
              </fill>
            </x14:dxf>
          </x14:cfRule>
          <x14:cfRule type="containsText" priority="11" operator="containsText" id="{6B383AF1-5DB6-4961-87D8-4164120C8E1A}">
            <xm:f>NOT(ISERROR(SEARCH("SGA",C24)))</xm:f>
            <xm:f>"SGA"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12" operator="containsText" id="{6A4D3AA9-B2CC-4B1A-B31C-A678DA581C62}">
            <xm:f>NOT(ISERROR(SEARCH("SAN",C24)))</xm:f>
            <xm:f>"SAN"</xm:f>
            <x14:dxf>
              <fill>
                <patternFill>
                  <bgColor rgb="FF00B0F0"/>
                </patternFill>
              </fill>
            </x14:dxf>
          </x14:cfRule>
          <x14:cfRule type="containsText" priority="13" operator="containsText" id="{168DF5BE-A39D-45FE-A722-E63F6368C2B9}">
            <xm:f>NOT(ISERROR(SEARCH("FFE",C24)))</xm:f>
            <xm:f>"FFE"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" operator="containsText" id="{B71ABCF5-8573-4F43-9BBE-246AC5A6FC14}">
            <xm:f>NOT(ISERROR(SEARCH("CUN",C24)))</xm:f>
            <xm:f>"CUN"</xm:f>
            <x14:dxf>
              <fill>
                <patternFill>
                  <bgColor rgb="FFFFFF00"/>
                </patternFill>
              </fill>
            </x14:dxf>
          </x14:cfRule>
          <x14:cfRule type="containsText" priority="15" operator="containsText" id="{16E7B055-DCB4-401B-A3AA-16976C7B3820}">
            <xm:f>NOT(ISERROR(SEARCH("CME",C24)))</xm:f>
            <xm:f>"CME"</xm:f>
            <x14:dxf>
              <fill>
                <patternFill>
                  <bgColor rgb="FF00B050"/>
                </patternFill>
              </fill>
            </x14:dxf>
          </x14:cfRule>
          <x14:cfRule type="containsText" priority="16" operator="containsText" id="{FAF27A9F-BA62-416F-8D66-4392946E286F}">
            <xm:f>NOT(ISERROR(SEARCH("DHE",C24)))</xm:f>
            <xm:f>"DHE"</xm:f>
            <x14:dxf>
              <fill>
                <patternFill>
                  <bgColor rgb="FF7030A0"/>
                </patternFill>
              </fill>
            </x14:dxf>
          </x14:cfRule>
          <xm:sqref>C24:AG24 C31:AG31</xm:sqref>
        </x14:conditionalFormatting>
        <x14:conditionalFormatting xmlns:xm="http://schemas.microsoft.com/office/excel/2006/main">
          <x14:cfRule type="containsText" priority="2" operator="containsText" id="{BBBE491C-2B50-4255-B508-2B23AEB1BCFD}">
            <xm:f>NOT(ISERROR(SEARCH("FCR",C41)))</xm:f>
            <xm:f>"FCR"</xm:f>
            <x14:dxf>
              <fill>
                <patternFill patternType="solid">
                  <bgColor rgb="FFFF33CC"/>
                </patternFill>
              </fill>
            </x14:dxf>
          </x14:cfRule>
          <x14:cfRule type="containsText" priority="3" operator="containsText" id="{D2F09FD2-30D4-4EF9-B1CE-30CAE03AFD3D}">
            <xm:f>NOT(ISERROR(SEARCH("SGA",C41)))</xm:f>
            <xm:f>"SGA"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4" operator="containsText" id="{AEB41DDC-D48F-46D5-BBC7-BAEB12C1E166}">
            <xm:f>NOT(ISERROR(SEARCH("SAN",C41)))</xm:f>
            <xm:f>"SAN"</xm:f>
            <x14:dxf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A1221D0A-3D88-4704-96ED-8EBFB0726113}">
            <xm:f>NOT(ISERROR(SEARCH("FFE",C41)))</xm:f>
            <xm:f>"FFE"</xm:f>
            <x14:dxf>
              <fill>
                <patternFill>
                  <bgColor rgb="FFC00000"/>
                </patternFill>
              </fill>
            </x14:dxf>
          </x14:cfRule>
          <x14:cfRule type="containsText" priority="6" operator="containsText" id="{52F872A6-36F2-423F-8B6F-2CBF34B93263}">
            <xm:f>NOT(ISERROR(SEARCH("CUN",C41)))</xm:f>
            <xm:f>"CUN"</xm:f>
            <x14:dxf>
              <fill>
                <patternFill>
                  <bgColor rgb="FFFFFF00"/>
                </patternFill>
              </fill>
            </x14:dxf>
          </x14:cfRule>
          <x14:cfRule type="containsText" priority="7" operator="containsText" id="{DD7E56A4-772B-4C5D-B52E-87AC89BB3962}">
            <xm:f>NOT(ISERROR(SEARCH("CME",C41)))</xm:f>
            <xm:f>"CME"</xm:f>
            <x14:dxf>
              <fill>
                <patternFill>
                  <bgColor rgb="FF00B050"/>
                </patternFill>
              </fill>
            </x14:dxf>
          </x14:cfRule>
          <x14:cfRule type="containsText" priority="8" operator="containsText" id="{A9CD5C38-18BB-46E5-B066-AF46C77DB802}">
            <xm:f>NOT(ISERROR(SEARCH("DHE",C41)))</xm:f>
            <xm:f>"DHE"</xm:f>
            <x14:dxf>
              <fill>
                <patternFill>
                  <bgColor rgb="FF7030A0"/>
                </patternFill>
              </fill>
            </x14:dxf>
          </x14:cfRule>
          <xm:sqref>C41:AG41 C48:AG48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30"/>
  <sheetViews>
    <sheetView tabSelected="1" workbookViewId="0">
      <selection activeCell="E10" sqref="E10"/>
    </sheetView>
  </sheetViews>
  <sheetFormatPr baseColWidth="10" defaultRowHeight="15" x14ac:dyDescent="0.25"/>
  <cols>
    <col min="1" max="1" width="17.7109375" customWidth="1"/>
    <col min="2" max="2" width="15.7109375" customWidth="1"/>
    <col min="3" max="3" width="27.7109375" customWidth="1"/>
    <col min="4" max="4" width="20.7109375" customWidth="1"/>
    <col min="5" max="5" width="15.7109375" customWidth="1"/>
    <col min="7" max="7" width="16.7109375" customWidth="1"/>
    <col min="8" max="8" width="15.7109375" customWidth="1"/>
    <col min="9" max="9" width="26.7109375" customWidth="1"/>
    <col min="10" max="10" width="17.7109375" customWidth="1"/>
    <col min="11" max="11" width="15.7109375" customWidth="1"/>
    <col min="13" max="13" width="16.85546875" customWidth="1"/>
    <col min="14" max="14" width="15.7109375" customWidth="1"/>
    <col min="15" max="15" width="26.7109375" customWidth="1"/>
    <col min="16" max="16" width="17.7109375" customWidth="1"/>
    <col min="17" max="17" width="15.7109375" customWidth="1"/>
  </cols>
  <sheetData>
    <row r="1" spans="1:17" x14ac:dyDescent="0.25">
      <c r="A1" s="67" t="s">
        <v>1</v>
      </c>
      <c r="B1" s="67"/>
      <c r="C1" s="67"/>
      <c r="D1" s="67"/>
      <c r="E1" s="67"/>
      <c r="G1" s="67" t="s">
        <v>2</v>
      </c>
      <c r="H1" s="67"/>
      <c r="I1" s="67"/>
      <c r="J1" s="67"/>
      <c r="K1" s="67"/>
      <c r="M1" s="67" t="s">
        <v>95</v>
      </c>
      <c r="N1" s="67"/>
      <c r="O1" s="67"/>
      <c r="P1" s="67"/>
      <c r="Q1" s="67"/>
    </row>
    <row r="2" spans="1:17" ht="15.75" thickBot="1" x14ac:dyDescent="0.3">
      <c r="A2" s="19" t="s">
        <v>73</v>
      </c>
      <c r="B2" s="19" t="s">
        <v>74</v>
      </c>
      <c r="C2" s="18" t="s">
        <v>78</v>
      </c>
      <c r="D2" s="18" t="s">
        <v>76</v>
      </c>
      <c r="E2" s="18" t="s">
        <v>77</v>
      </c>
      <c r="G2" s="19" t="s">
        <v>73</v>
      </c>
      <c r="H2" s="19" t="s">
        <v>74</v>
      </c>
      <c r="I2" s="18" t="s">
        <v>78</v>
      </c>
      <c r="J2" s="18" t="s">
        <v>76</v>
      </c>
      <c r="K2" s="18" t="s">
        <v>77</v>
      </c>
      <c r="M2" s="19" t="s">
        <v>73</v>
      </c>
      <c r="N2" s="19" t="s">
        <v>74</v>
      </c>
      <c r="O2" s="18" t="s">
        <v>75</v>
      </c>
      <c r="P2" s="18" t="s">
        <v>76</v>
      </c>
      <c r="Q2" s="18" t="s">
        <v>77</v>
      </c>
    </row>
    <row r="3" spans="1:17" x14ac:dyDescent="0.25">
      <c r="A3" s="20">
        <v>43405</v>
      </c>
      <c r="B3" s="20">
        <v>43406</v>
      </c>
      <c r="C3" s="21" t="s">
        <v>79</v>
      </c>
      <c r="D3" s="22">
        <v>0.33333333333333331</v>
      </c>
      <c r="E3" s="22">
        <v>0.66666666666666663</v>
      </c>
      <c r="G3" s="20">
        <v>43411</v>
      </c>
      <c r="H3" s="20">
        <v>43413</v>
      </c>
      <c r="I3" s="21" t="s">
        <v>80</v>
      </c>
      <c r="J3" s="22">
        <v>0.33333333333333331</v>
      </c>
      <c r="K3" s="22">
        <v>0.54166666666666663</v>
      </c>
      <c r="M3" s="20">
        <v>43416</v>
      </c>
      <c r="N3" s="20">
        <v>43419</v>
      </c>
      <c r="O3" s="21" t="s">
        <v>81</v>
      </c>
      <c r="P3" s="22">
        <v>0.33333333333333331</v>
      </c>
      <c r="Q3" s="22">
        <v>0.5</v>
      </c>
    </row>
    <row r="4" spans="1:17" x14ac:dyDescent="0.25">
      <c r="A4" s="20">
        <v>43440</v>
      </c>
      <c r="B4" s="20">
        <v>43441</v>
      </c>
      <c r="C4" s="21" t="s">
        <v>84</v>
      </c>
      <c r="D4" s="22">
        <v>0.33333333333333331</v>
      </c>
      <c r="E4" s="22">
        <v>0.66666666666666663</v>
      </c>
      <c r="G4" s="20">
        <v>43438</v>
      </c>
      <c r="H4" s="20">
        <v>43441</v>
      </c>
      <c r="I4" s="21" t="s">
        <v>92</v>
      </c>
      <c r="J4" s="22">
        <v>0.33333333333333331</v>
      </c>
      <c r="K4" s="22">
        <v>0.70833333333333337</v>
      </c>
      <c r="M4" s="20">
        <v>44440</v>
      </c>
      <c r="N4" s="20"/>
      <c r="O4" s="21" t="s">
        <v>106</v>
      </c>
      <c r="P4" s="22">
        <v>0.25</v>
      </c>
      <c r="Q4" s="22">
        <v>0.27083333333333331</v>
      </c>
    </row>
    <row r="5" spans="1:17" x14ac:dyDescent="0.25">
      <c r="A5" s="20">
        <v>43437</v>
      </c>
      <c r="B5" s="20">
        <v>43439</v>
      </c>
      <c r="C5" s="21" t="s">
        <v>91</v>
      </c>
      <c r="D5" s="22">
        <v>0.33333333333333331</v>
      </c>
      <c r="E5" s="22">
        <v>0.54166666666666663</v>
      </c>
      <c r="G5" s="20">
        <v>43444</v>
      </c>
      <c r="H5" s="20">
        <v>43444</v>
      </c>
      <c r="I5" s="21" t="s">
        <v>93</v>
      </c>
      <c r="J5" s="22">
        <v>0.33333333333333331</v>
      </c>
      <c r="K5" s="22">
        <v>0.70833333333333337</v>
      </c>
      <c r="M5" s="20"/>
      <c r="N5" s="20"/>
      <c r="O5" s="21"/>
      <c r="P5" s="21"/>
      <c r="Q5" s="21"/>
    </row>
    <row r="6" spans="1:17" x14ac:dyDescent="0.25">
      <c r="A6" s="20">
        <v>43454</v>
      </c>
      <c r="B6" s="20">
        <v>43455</v>
      </c>
      <c r="C6" s="21" t="s">
        <v>94</v>
      </c>
      <c r="D6" s="22">
        <v>0.33333333333333331</v>
      </c>
      <c r="E6" s="22">
        <v>0.70833333333333337</v>
      </c>
      <c r="G6" s="20">
        <v>43453</v>
      </c>
      <c r="H6" s="20">
        <v>43453</v>
      </c>
      <c r="I6" s="21" t="s">
        <v>92</v>
      </c>
      <c r="J6" s="22">
        <v>0.33333333333333331</v>
      </c>
      <c r="K6" s="22">
        <v>0.70833333333333337</v>
      </c>
      <c r="M6" s="20"/>
      <c r="N6" s="20"/>
      <c r="O6" s="21"/>
      <c r="P6" s="21"/>
      <c r="Q6" s="21"/>
    </row>
    <row r="7" spans="1:17" x14ac:dyDescent="0.25">
      <c r="A7" s="20">
        <v>43444</v>
      </c>
      <c r="B7" s="20">
        <v>43448</v>
      </c>
      <c r="C7" s="21" t="s">
        <v>101</v>
      </c>
      <c r="D7" s="22">
        <v>0.33333333333333331</v>
      </c>
      <c r="E7" s="22">
        <v>0.70833333333333337</v>
      </c>
      <c r="G7" s="20">
        <v>43455</v>
      </c>
      <c r="H7" s="20">
        <v>43455</v>
      </c>
      <c r="I7" s="21" t="s">
        <v>94</v>
      </c>
      <c r="J7" s="22">
        <v>0.33333333333333331</v>
      </c>
      <c r="K7" s="22">
        <v>0.70833333333333337</v>
      </c>
      <c r="M7" s="20"/>
      <c r="N7" s="20"/>
      <c r="O7" s="21"/>
      <c r="P7" s="21"/>
      <c r="Q7" s="21"/>
    </row>
    <row r="8" spans="1:17" x14ac:dyDescent="0.25">
      <c r="A8" s="20">
        <v>43451</v>
      </c>
      <c r="B8" s="20">
        <v>43453</v>
      </c>
      <c r="C8" s="21" t="s">
        <v>101</v>
      </c>
      <c r="D8" s="22">
        <v>0.33333333333333331</v>
      </c>
      <c r="E8" s="22">
        <v>0.70833333333333337</v>
      </c>
      <c r="G8" s="20">
        <v>43448</v>
      </c>
      <c r="H8" s="20">
        <v>43448</v>
      </c>
      <c r="I8" s="21" t="s">
        <v>97</v>
      </c>
      <c r="J8" s="22">
        <v>0.58333333333333337</v>
      </c>
      <c r="K8" s="22">
        <v>0.70833333333333337</v>
      </c>
      <c r="M8" s="20"/>
      <c r="N8" s="20"/>
      <c r="O8" s="21"/>
      <c r="P8" s="21"/>
      <c r="Q8" s="21"/>
    </row>
    <row r="9" spans="1:17" x14ac:dyDescent="0.25">
      <c r="A9" s="20">
        <v>44440</v>
      </c>
      <c r="B9" s="20"/>
      <c r="C9" s="21" t="s">
        <v>106</v>
      </c>
      <c r="D9" s="22">
        <v>0.25</v>
      </c>
      <c r="E9" s="22">
        <v>0.35416666666666669</v>
      </c>
      <c r="G9" s="20">
        <v>43446</v>
      </c>
      <c r="H9" s="20">
        <v>43446</v>
      </c>
      <c r="I9" s="21" t="s">
        <v>98</v>
      </c>
      <c r="J9" s="22">
        <v>0.33333333333333331</v>
      </c>
      <c r="K9" s="22">
        <v>0.70833333333333337</v>
      </c>
      <c r="M9" s="20"/>
      <c r="N9" s="20"/>
      <c r="O9" s="21"/>
      <c r="P9" s="21"/>
      <c r="Q9" s="21"/>
    </row>
    <row r="10" spans="1:17" x14ac:dyDescent="0.25">
      <c r="A10" s="20"/>
      <c r="B10" s="20"/>
      <c r="C10" s="21"/>
      <c r="D10" s="21"/>
      <c r="E10" s="21"/>
      <c r="G10" s="20">
        <v>43486</v>
      </c>
      <c r="H10" s="20">
        <v>43486</v>
      </c>
      <c r="I10" s="21" t="s">
        <v>99</v>
      </c>
      <c r="J10" s="22">
        <v>0.33333333333333331</v>
      </c>
      <c r="K10" s="22">
        <v>0.70833333333333337</v>
      </c>
      <c r="M10" s="20"/>
      <c r="N10" s="20"/>
      <c r="O10" s="21"/>
      <c r="P10" s="21"/>
      <c r="Q10" s="21"/>
    </row>
    <row r="11" spans="1:17" x14ac:dyDescent="0.25">
      <c r="A11" s="20"/>
      <c r="B11" s="20"/>
      <c r="C11" s="21"/>
      <c r="D11" s="21"/>
      <c r="E11" s="21"/>
      <c r="G11" s="20">
        <v>43468</v>
      </c>
      <c r="H11" s="20">
        <v>43469</v>
      </c>
      <c r="I11" s="21" t="s">
        <v>100</v>
      </c>
      <c r="J11" s="22">
        <v>0.33333333333333331</v>
      </c>
      <c r="K11" s="22">
        <v>0.70833333333333337</v>
      </c>
      <c r="M11" s="20"/>
      <c r="N11" s="20"/>
      <c r="O11" s="21"/>
      <c r="P11" s="21"/>
      <c r="Q11" s="21"/>
    </row>
    <row r="12" spans="1:17" x14ac:dyDescent="0.25">
      <c r="A12" s="20"/>
      <c r="B12" s="20"/>
      <c r="C12" s="21"/>
      <c r="D12" s="21"/>
      <c r="E12" s="21"/>
      <c r="G12" s="20">
        <v>43472</v>
      </c>
      <c r="H12" s="20">
        <v>43474</v>
      </c>
      <c r="I12" s="21" t="s">
        <v>100</v>
      </c>
      <c r="J12" s="22">
        <v>0.33333333333333331</v>
      </c>
      <c r="K12" s="22">
        <v>0.70833333333333337</v>
      </c>
      <c r="M12" s="20"/>
      <c r="N12" s="20"/>
      <c r="O12" s="21"/>
      <c r="P12" s="21"/>
      <c r="Q12" s="21"/>
    </row>
    <row r="13" spans="1:17" x14ac:dyDescent="0.25">
      <c r="A13" s="20"/>
      <c r="B13" s="20"/>
      <c r="C13" s="21"/>
      <c r="D13" s="21"/>
      <c r="E13" s="21"/>
      <c r="G13" s="20">
        <v>43451</v>
      </c>
      <c r="H13" s="20">
        <v>43452</v>
      </c>
      <c r="I13" s="21" t="s">
        <v>102</v>
      </c>
      <c r="J13" s="22">
        <v>0.33333333333333331</v>
      </c>
      <c r="K13" s="22">
        <v>0.70833333333333337</v>
      </c>
      <c r="M13" s="20"/>
      <c r="N13" s="20"/>
      <c r="O13" s="21"/>
      <c r="P13" s="21"/>
      <c r="Q13" s="21"/>
    </row>
    <row r="14" spans="1:17" x14ac:dyDescent="0.25">
      <c r="A14" s="20"/>
      <c r="B14" s="20"/>
      <c r="C14" s="21"/>
      <c r="D14" s="21"/>
      <c r="E14" s="21"/>
      <c r="G14" s="20">
        <v>43454</v>
      </c>
      <c r="H14" s="25">
        <v>43454</v>
      </c>
      <c r="I14" s="21" t="s">
        <v>92</v>
      </c>
      <c r="J14" s="22">
        <v>0.33333333333333331</v>
      </c>
      <c r="K14" s="22">
        <v>0.47916666666666669</v>
      </c>
      <c r="M14" s="20"/>
      <c r="N14" s="20"/>
      <c r="O14" s="21"/>
      <c r="P14" s="21"/>
      <c r="Q14" s="21"/>
    </row>
    <row r="15" spans="1:17" x14ac:dyDescent="0.25">
      <c r="A15" s="20"/>
      <c r="B15" s="20"/>
      <c r="C15" s="21"/>
      <c r="D15" s="21"/>
      <c r="E15" s="21"/>
      <c r="G15" s="20">
        <v>43454</v>
      </c>
      <c r="H15" s="20">
        <v>43454</v>
      </c>
      <c r="I15" s="21" t="s">
        <v>94</v>
      </c>
      <c r="J15" s="22">
        <v>0.54166666666666663</v>
      </c>
      <c r="K15" s="22">
        <v>0.70833333333333337</v>
      </c>
      <c r="M15" s="20"/>
      <c r="N15" s="20"/>
      <c r="O15" s="21"/>
      <c r="P15" s="21"/>
      <c r="Q15" s="21"/>
    </row>
    <row r="16" spans="1:17" x14ac:dyDescent="0.25">
      <c r="A16" s="20"/>
      <c r="B16" s="20"/>
      <c r="C16" s="21"/>
      <c r="D16" s="21"/>
      <c r="E16" s="21"/>
      <c r="G16" s="20">
        <v>43475</v>
      </c>
      <c r="H16" s="20">
        <v>43475</v>
      </c>
      <c r="I16" s="21" t="s">
        <v>103</v>
      </c>
      <c r="J16" s="22">
        <v>0.33333333333333331</v>
      </c>
      <c r="K16" s="22">
        <v>0.70833333333333337</v>
      </c>
      <c r="M16" s="20"/>
      <c r="N16" s="20"/>
      <c r="O16" s="21"/>
      <c r="P16" s="21"/>
      <c r="Q16" s="21"/>
    </row>
    <row r="17" spans="1:17" x14ac:dyDescent="0.25">
      <c r="A17" s="20"/>
      <c r="B17" s="20"/>
      <c r="C17" s="21"/>
      <c r="D17" s="21"/>
      <c r="E17" s="21"/>
      <c r="G17" s="20">
        <v>43476</v>
      </c>
      <c r="H17" s="20">
        <v>43476</v>
      </c>
      <c r="I17" s="21" t="s">
        <v>104</v>
      </c>
      <c r="J17" s="22">
        <v>0.33333333333333331</v>
      </c>
      <c r="K17" s="22">
        <v>0.70833333333333337</v>
      </c>
      <c r="M17" s="20"/>
      <c r="N17" s="20"/>
      <c r="O17" s="21"/>
      <c r="P17" s="21"/>
      <c r="Q17" s="21"/>
    </row>
    <row r="18" spans="1:17" x14ac:dyDescent="0.25">
      <c r="A18" s="20"/>
      <c r="B18" s="20"/>
      <c r="C18" s="21"/>
      <c r="D18" s="21"/>
      <c r="E18" s="21"/>
      <c r="G18" s="20">
        <v>43479</v>
      </c>
      <c r="H18" s="20">
        <v>43479</v>
      </c>
      <c r="I18" s="21" t="s">
        <v>104</v>
      </c>
      <c r="J18" s="22">
        <v>0.33333333333333331</v>
      </c>
      <c r="K18" s="22">
        <v>0.70833333333333337</v>
      </c>
      <c r="M18" s="20"/>
      <c r="N18" s="20"/>
      <c r="O18" s="21"/>
      <c r="P18" s="21"/>
      <c r="Q18" s="21"/>
    </row>
    <row r="19" spans="1:17" x14ac:dyDescent="0.25">
      <c r="A19" s="20"/>
      <c r="B19" s="20"/>
      <c r="C19" s="21"/>
      <c r="D19" s="21"/>
      <c r="E19" s="21"/>
      <c r="G19" s="20">
        <v>43480</v>
      </c>
      <c r="H19" s="20">
        <v>43480</v>
      </c>
      <c r="I19" s="21" t="s">
        <v>105</v>
      </c>
      <c r="J19" s="22">
        <v>0.33333333333333331</v>
      </c>
      <c r="K19" s="22">
        <v>0.70833333333333337</v>
      </c>
      <c r="M19" s="20"/>
      <c r="N19" s="20"/>
      <c r="O19" s="21"/>
      <c r="P19" s="21"/>
      <c r="Q19" s="21"/>
    </row>
    <row r="20" spans="1:17" x14ac:dyDescent="0.25">
      <c r="A20" s="20"/>
      <c r="B20" s="20"/>
      <c r="C20" s="21"/>
      <c r="D20" s="21"/>
      <c r="E20" s="21"/>
      <c r="G20" s="20">
        <v>43481</v>
      </c>
      <c r="H20" s="20">
        <v>43481</v>
      </c>
      <c r="I20" s="21" t="s">
        <v>105</v>
      </c>
      <c r="J20" s="22">
        <v>0.33333333333333331</v>
      </c>
      <c r="K20" s="22">
        <v>0.70833333333333337</v>
      </c>
      <c r="M20" s="20"/>
      <c r="N20" s="20"/>
      <c r="O20" s="21"/>
      <c r="P20" s="21"/>
      <c r="Q20" s="21"/>
    </row>
    <row r="21" spans="1:17" x14ac:dyDescent="0.25">
      <c r="A21" s="20"/>
      <c r="B21" s="20"/>
      <c r="C21" s="21"/>
      <c r="D21" s="22"/>
      <c r="E21" s="22"/>
      <c r="G21" s="20">
        <v>44440</v>
      </c>
      <c r="H21" s="20"/>
      <c r="I21" s="21" t="s">
        <v>106</v>
      </c>
      <c r="J21" s="22">
        <v>0.25</v>
      </c>
      <c r="K21" s="22">
        <v>0.27083333333333331</v>
      </c>
      <c r="M21" s="20"/>
      <c r="N21" s="20"/>
      <c r="O21" s="21"/>
      <c r="P21" s="21"/>
      <c r="Q21" s="21"/>
    </row>
    <row r="22" spans="1:17" x14ac:dyDescent="0.25">
      <c r="A22" s="20"/>
      <c r="B22" s="20"/>
      <c r="C22" s="21"/>
      <c r="D22" s="21"/>
      <c r="E22" s="21"/>
      <c r="G22" s="20"/>
      <c r="H22" s="20"/>
      <c r="I22" s="21"/>
      <c r="J22" s="21"/>
      <c r="K22" s="21"/>
      <c r="M22" s="20"/>
      <c r="N22" s="20"/>
      <c r="O22" s="21"/>
      <c r="P22" s="21"/>
      <c r="Q22" s="21"/>
    </row>
    <row r="23" spans="1:17" x14ac:dyDescent="0.25">
      <c r="A23" s="20"/>
      <c r="B23" s="20"/>
      <c r="C23" s="21"/>
      <c r="D23" s="21"/>
      <c r="E23" s="21"/>
      <c r="G23" s="20"/>
      <c r="H23" s="20"/>
      <c r="I23" s="21"/>
      <c r="J23" s="21"/>
      <c r="K23" s="21"/>
      <c r="M23" s="20"/>
      <c r="N23" s="20"/>
      <c r="O23" s="21"/>
      <c r="P23" s="21"/>
      <c r="Q23" s="21"/>
    </row>
    <row r="24" spans="1:17" x14ac:dyDescent="0.25">
      <c r="A24" s="20"/>
      <c r="B24" s="20"/>
      <c r="C24" s="21"/>
      <c r="D24" s="21"/>
      <c r="E24" s="21"/>
      <c r="G24" s="20"/>
      <c r="H24" s="20"/>
      <c r="I24" s="21"/>
      <c r="J24" s="21"/>
      <c r="K24" s="21"/>
      <c r="M24" s="20"/>
      <c r="N24" s="20"/>
      <c r="O24" s="21"/>
      <c r="P24" s="21"/>
      <c r="Q24" s="21"/>
    </row>
    <row r="25" spans="1:17" x14ac:dyDescent="0.25">
      <c r="A25" s="20"/>
      <c r="B25" s="20"/>
      <c r="C25" s="21"/>
      <c r="D25" s="21"/>
      <c r="E25" s="21"/>
      <c r="G25" s="20"/>
      <c r="H25" s="20"/>
      <c r="I25" s="21"/>
      <c r="J25" s="21"/>
      <c r="K25" s="21"/>
      <c r="M25" s="20"/>
      <c r="N25" s="20"/>
      <c r="O25" s="21"/>
      <c r="P25" s="21"/>
      <c r="Q25" s="21"/>
    </row>
    <row r="26" spans="1:17" x14ac:dyDescent="0.25">
      <c r="A26" s="20"/>
      <c r="B26" s="20"/>
      <c r="C26" s="21"/>
      <c r="D26" s="21"/>
      <c r="E26" s="21"/>
      <c r="G26" s="20"/>
      <c r="H26" s="20"/>
      <c r="I26" s="21"/>
      <c r="J26" s="21"/>
      <c r="K26" s="21"/>
      <c r="M26" s="20"/>
      <c r="N26" s="20"/>
      <c r="O26" s="21"/>
      <c r="P26" s="21"/>
      <c r="Q26" s="21"/>
    </row>
    <row r="27" spans="1:17" x14ac:dyDescent="0.25">
      <c r="A27" s="20"/>
      <c r="B27" s="20"/>
      <c r="C27" s="21"/>
      <c r="D27" s="21"/>
      <c r="E27" s="21"/>
      <c r="G27" s="20"/>
      <c r="H27" s="20"/>
      <c r="I27" s="21"/>
      <c r="J27" s="21"/>
      <c r="K27" s="21"/>
      <c r="M27" s="20"/>
      <c r="N27" s="20"/>
      <c r="O27" s="21"/>
      <c r="P27" s="21"/>
      <c r="Q27" s="21"/>
    </row>
    <row r="28" spans="1:17" x14ac:dyDescent="0.25">
      <c r="A28" s="20"/>
      <c r="B28" s="20"/>
      <c r="C28" s="21"/>
      <c r="D28" s="21"/>
      <c r="E28" s="21"/>
      <c r="G28" s="20"/>
      <c r="H28" s="20"/>
      <c r="I28" s="21"/>
      <c r="J28" s="21"/>
      <c r="K28" s="21"/>
      <c r="M28" s="20"/>
      <c r="N28" s="20"/>
      <c r="O28" s="21"/>
      <c r="P28" s="21"/>
      <c r="Q28" s="21"/>
    </row>
    <row r="29" spans="1:17" x14ac:dyDescent="0.25">
      <c r="A29" s="20"/>
      <c r="B29" s="20"/>
      <c r="C29" s="21"/>
      <c r="D29" s="21"/>
      <c r="E29" s="21"/>
      <c r="G29" s="20"/>
      <c r="H29" s="20"/>
      <c r="I29" s="21"/>
      <c r="J29" s="21"/>
      <c r="K29" s="21"/>
      <c r="M29" s="20"/>
      <c r="N29" s="20"/>
      <c r="O29" s="21"/>
      <c r="P29" s="21"/>
      <c r="Q29" s="21"/>
    </row>
    <row r="30" spans="1:17" x14ac:dyDescent="0.25">
      <c r="A30" s="20"/>
      <c r="B30" s="20"/>
      <c r="C30" s="21"/>
      <c r="D30" s="21"/>
      <c r="E30" s="21"/>
      <c r="G30" s="20"/>
      <c r="H30" s="20"/>
      <c r="I30" s="21"/>
      <c r="J30" s="21"/>
      <c r="K30" s="21"/>
      <c r="M30" s="20"/>
      <c r="N30" s="20"/>
      <c r="O30" s="21"/>
      <c r="P30" s="21"/>
      <c r="Q30" s="21"/>
    </row>
  </sheetData>
  <mergeCells count="3">
    <mergeCell ref="A1:E1"/>
    <mergeCell ref="G1:K1"/>
    <mergeCell ref="M1:Q1"/>
  </mergeCells>
  <dataValidations count="1">
    <dataValidation type="list" allowBlank="1" showInputMessage="1" showErrorMessage="1" sqref="I3:K30 C3:E30 O3:Q30" xr:uid="{00000000-0002-0000-0100-000000000000}">
      <formula1>TYPES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52"/>
  <sheetViews>
    <sheetView workbookViewId="0">
      <selection activeCell="H17" sqref="H17"/>
    </sheetView>
  </sheetViews>
  <sheetFormatPr baseColWidth="10" defaultRowHeight="15" x14ac:dyDescent="0.25"/>
  <sheetData>
    <row r="1" spans="1:10" x14ac:dyDescent="0.25">
      <c r="A1" t="s">
        <v>72</v>
      </c>
      <c r="B1" t="s">
        <v>71</v>
      </c>
      <c r="C1" s="10">
        <v>2018</v>
      </c>
      <c r="E1" t="s">
        <v>70</v>
      </c>
      <c r="G1" s="11">
        <v>0.25</v>
      </c>
      <c r="J1" t="s">
        <v>95</v>
      </c>
    </row>
    <row r="2" spans="1:10" x14ac:dyDescent="0.25">
      <c r="A2" t="s">
        <v>69</v>
      </c>
      <c r="B2" t="s">
        <v>68</v>
      </c>
      <c r="C2" s="10">
        <v>2019</v>
      </c>
      <c r="E2" t="s">
        <v>67</v>
      </c>
      <c r="G2" s="11">
        <v>0.29166666666666702</v>
      </c>
      <c r="J2" t="s">
        <v>1</v>
      </c>
    </row>
    <row r="3" spans="1:10" x14ac:dyDescent="0.25">
      <c r="A3" t="s">
        <v>66</v>
      </c>
      <c r="B3" t="s">
        <v>65</v>
      </c>
      <c r="C3" s="10">
        <v>2020</v>
      </c>
      <c r="E3" t="s">
        <v>64</v>
      </c>
      <c r="G3" s="11">
        <v>0.33333333333333298</v>
      </c>
      <c r="J3" t="s">
        <v>2</v>
      </c>
    </row>
    <row r="4" spans="1:10" x14ac:dyDescent="0.25">
      <c r="A4" t="s">
        <v>63</v>
      </c>
      <c r="B4" t="s">
        <v>62</v>
      </c>
      <c r="C4" s="10">
        <v>2021</v>
      </c>
      <c r="E4" t="s">
        <v>61</v>
      </c>
      <c r="G4" s="11">
        <v>0.375</v>
      </c>
    </row>
    <row r="5" spans="1:10" x14ac:dyDescent="0.25">
      <c r="A5" t="s">
        <v>60</v>
      </c>
      <c r="B5" t="s">
        <v>59</v>
      </c>
      <c r="C5" s="10">
        <v>2022</v>
      </c>
      <c r="E5" t="s">
        <v>58</v>
      </c>
      <c r="G5" s="11">
        <v>0.41666666666666702</v>
      </c>
    </row>
    <row r="6" spans="1:10" x14ac:dyDescent="0.25">
      <c r="A6" t="s">
        <v>57</v>
      </c>
      <c r="B6" t="s">
        <v>56</v>
      </c>
      <c r="C6" s="10">
        <v>2023</v>
      </c>
      <c r="E6" t="s">
        <v>55</v>
      </c>
      <c r="G6" s="11">
        <v>0.45833333333333298</v>
      </c>
    </row>
    <row r="7" spans="1:10" x14ac:dyDescent="0.25">
      <c r="A7" t="s">
        <v>54</v>
      </c>
      <c r="B7" t="s">
        <v>53</v>
      </c>
      <c r="C7" s="10">
        <v>2024</v>
      </c>
      <c r="G7" s="11">
        <v>0.5</v>
      </c>
    </row>
    <row r="8" spans="1:10" x14ac:dyDescent="0.25">
      <c r="A8" t="s">
        <v>52</v>
      </c>
      <c r="B8" t="s">
        <v>51</v>
      </c>
      <c r="C8" s="10">
        <v>2025</v>
      </c>
      <c r="G8" s="11">
        <v>0.54166666666666696</v>
      </c>
    </row>
    <row r="9" spans="1:10" x14ac:dyDescent="0.25">
      <c r="A9" t="s">
        <v>50</v>
      </c>
      <c r="B9" t="s">
        <v>49</v>
      </c>
      <c r="C9" s="10">
        <v>2026</v>
      </c>
      <c r="G9" s="11">
        <v>0.58333333333333304</v>
      </c>
    </row>
    <row r="10" spans="1:10" x14ac:dyDescent="0.25">
      <c r="A10" t="s">
        <v>48</v>
      </c>
      <c r="B10" t="s">
        <v>47</v>
      </c>
      <c r="C10" s="10">
        <v>2027</v>
      </c>
      <c r="G10" s="11">
        <v>0.625</v>
      </c>
    </row>
    <row r="11" spans="1:10" x14ac:dyDescent="0.25">
      <c r="A11" t="s">
        <v>46</v>
      </c>
      <c r="B11" t="s">
        <v>45</v>
      </c>
      <c r="C11" s="10">
        <v>2028</v>
      </c>
      <c r="G11" s="11">
        <v>0.66666666666666696</v>
      </c>
    </row>
    <row r="12" spans="1:10" x14ac:dyDescent="0.25">
      <c r="A12" t="s">
        <v>44</v>
      </c>
      <c r="B12" t="s">
        <v>43</v>
      </c>
      <c r="C12" s="10">
        <v>2029</v>
      </c>
      <c r="G12" s="11">
        <v>0.70833333333333304</v>
      </c>
    </row>
    <row r="13" spans="1:10" x14ac:dyDescent="0.25">
      <c r="B13" t="s">
        <v>42</v>
      </c>
      <c r="C13" s="10">
        <v>2030</v>
      </c>
      <c r="G13" s="11">
        <v>0.75</v>
      </c>
    </row>
    <row r="14" spans="1:10" x14ac:dyDescent="0.25">
      <c r="A14">
        <v>9</v>
      </c>
      <c r="B14" t="s">
        <v>41</v>
      </c>
      <c r="G14" s="11">
        <v>0.79166666666666696</v>
      </c>
    </row>
    <row r="15" spans="1:10" x14ac:dyDescent="0.25">
      <c r="B15" t="s">
        <v>40</v>
      </c>
      <c r="C15">
        <v>4</v>
      </c>
      <c r="G15" s="11">
        <v>0.83333333333333304</v>
      </c>
    </row>
    <row r="16" spans="1:10" x14ac:dyDescent="0.25">
      <c r="B16" t="s">
        <v>39</v>
      </c>
      <c r="G16" s="11">
        <v>0.875</v>
      </c>
    </row>
    <row r="17" spans="2:7" x14ac:dyDescent="0.25">
      <c r="B17" t="s">
        <v>38</v>
      </c>
      <c r="G17" s="11">
        <v>0.91666666666666596</v>
      </c>
    </row>
    <row r="18" spans="2:7" x14ac:dyDescent="0.25">
      <c r="B18" t="s">
        <v>37</v>
      </c>
    </row>
    <row r="19" spans="2:7" x14ac:dyDescent="0.25">
      <c r="B19" t="s">
        <v>36</v>
      </c>
    </row>
    <row r="20" spans="2:7" x14ac:dyDescent="0.25">
      <c r="B20" t="s">
        <v>35</v>
      </c>
    </row>
    <row r="21" spans="2:7" x14ac:dyDescent="0.25">
      <c r="B21" t="s">
        <v>34</v>
      </c>
    </row>
    <row r="22" spans="2:7" x14ac:dyDescent="0.25">
      <c r="B22" t="s">
        <v>33</v>
      </c>
    </row>
    <row r="23" spans="2:7" x14ac:dyDescent="0.25">
      <c r="B23" t="s">
        <v>32</v>
      </c>
    </row>
    <row r="24" spans="2:7" x14ac:dyDescent="0.25">
      <c r="B24" t="s">
        <v>31</v>
      </c>
    </row>
    <row r="25" spans="2:7" x14ac:dyDescent="0.25">
      <c r="B25" t="s">
        <v>30</v>
      </c>
    </row>
    <row r="26" spans="2:7" x14ac:dyDescent="0.25">
      <c r="B26" t="s">
        <v>29</v>
      </c>
    </row>
    <row r="27" spans="2:7" x14ac:dyDescent="0.25">
      <c r="B27" t="s">
        <v>28</v>
      </c>
    </row>
    <row r="28" spans="2:7" x14ac:dyDescent="0.25">
      <c r="B28" t="s">
        <v>27</v>
      </c>
    </row>
    <row r="29" spans="2:7" x14ac:dyDescent="0.25">
      <c r="B29" t="s">
        <v>26</v>
      </c>
    </row>
    <row r="30" spans="2:7" x14ac:dyDescent="0.25">
      <c r="B30" t="s">
        <v>25</v>
      </c>
    </row>
    <row r="31" spans="2:7" x14ac:dyDescent="0.25">
      <c r="B31" t="s">
        <v>24</v>
      </c>
    </row>
    <row r="32" spans="2:7" x14ac:dyDescent="0.25">
      <c r="B32" t="s">
        <v>23</v>
      </c>
    </row>
    <row r="33" spans="2:2" x14ac:dyDescent="0.25">
      <c r="B33" t="s">
        <v>22</v>
      </c>
    </row>
    <row r="34" spans="2:2" x14ac:dyDescent="0.25">
      <c r="B34" t="s">
        <v>21</v>
      </c>
    </row>
    <row r="35" spans="2:2" x14ac:dyDescent="0.25">
      <c r="B35" t="s">
        <v>20</v>
      </c>
    </row>
    <row r="36" spans="2:2" x14ac:dyDescent="0.25">
      <c r="B36" t="s">
        <v>19</v>
      </c>
    </row>
    <row r="37" spans="2:2" x14ac:dyDescent="0.25">
      <c r="B37" t="s">
        <v>18</v>
      </c>
    </row>
    <row r="38" spans="2:2" x14ac:dyDescent="0.25">
      <c r="B38" t="s">
        <v>17</v>
      </c>
    </row>
    <row r="39" spans="2:2" x14ac:dyDescent="0.25">
      <c r="B39" t="s">
        <v>16</v>
      </c>
    </row>
    <row r="40" spans="2:2" x14ac:dyDescent="0.25">
      <c r="B40" t="s">
        <v>15</v>
      </c>
    </row>
    <row r="41" spans="2:2" x14ac:dyDescent="0.25">
      <c r="B41" t="s">
        <v>14</v>
      </c>
    </row>
    <row r="42" spans="2:2" x14ac:dyDescent="0.25">
      <c r="B42" t="s">
        <v>13</v>
      </c>
    </row>
    <row r="43" spans="2:2" x14ac:dyDescent="0.25">
      <c r="B43" t="s">
        <v>12</v>
      </c>
    </row>
    <row r="44" spans="2:2" x14ac:dyDescent="0.25">
      <c r="B44" t="s">
        <v>11</v>
      </c>
    </row>
    <row r="45" spans="2:2" x14ac:dyDescent="0.25">
      <c r="B45" t="s">
        <v>10</v>
      </c>
    </row>
    <row r="46" spans="2:2" x14ac:dyDescent="0.25">
      <c r="B46" t="s">
        <v>9</v>
      </c>
    </row>
    <row r="47" spans="2:2" x14ac:dyDescent="0.25">
      <c r="B47" t="s">
        <v>8</v>
      </c>
    </row>
    <row r="48" spans="2:2" x14ac:dyDescent="0.25">
      <c r="B48" t="s">
        <v>7</v>
      </c>
    </row>
    <row r="49" spans="2:2" x14ac:dyDescent="0.25">
      <c r="B49" t="s">
        <v>6</v>
      </c>
    </row>
    <row r="50" spans="2:2" x14ac:dyDescent="0.25">
      <c r="B50" t="s">
        <v>5</v>
      </c>
    </row>
    <row r="51" spans="2:2" x14ac:dyDescent="0.25">
      <c r="B51" t="s">
        <v>4</v>
      </c>
    </row>
    <row r="52" spans="2:2" x14ac:dyDescent="0.25">
      <c r="B5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saisie</vt:lpstr>
      <vt:lpstr>Macro</vt:lpstr>
    </vt:vector>
  </TitlesOfParts>
  <Company>DC Swiss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Sebastien Gosnet</cp:lastModifiedBy>
  <cp:lastPrinted>2018-11-05T12:41:52Z</cp:lastPrinted>
  <dcterms:created xsi:type="dcterms:W3CDTF">2018-11-01T14:10:50Z</dcterms:created>
  <dcterms:modified xsi:type="dcterms:W3CDTF">2021-09-15T13:41:42Z</dcterms:modified>
</cp:coreProperties>
</file>