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ayottej\OneDrive - Luxottica Group S.p.A\Documents\Travail\Brigitte\"/>
    </mc:Choice>
  </mc:AlternateContent>
  <bookViews>
    <workbookView xWindow="0" yWindow="0" windowWidth="15990" windowHeight="7020" activeTab="3"/>
  </bookViews>
  <sheets>
    <sheet name="Feuil1" sheetId="1" r:id="rId1"/>
    <sheet name="DATA" sheetId="5" r:id="rId2"/>
    <sheet name="PARAMETRES" sheetId="3" r:id="rId3"/>
    <sheet name="TCD" sheetId="4" r:id="rId4"/>
  </sheets>
  <externalReferences>
    <externalReference r:id="rId5"/>
  </externalReferences>
  <calcPr calcId="162913"/>
  <pivotCaches>
    <pivotCache cacheId="21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4" l="1"/>
  <c r="O3" i="4"/>
  <c r="P3" i="4"/>
  <c r="O2" i="4"/>
  <c r="P2" i="4"/>
  <c r="N2" i="4"/>
  <c r="M5" i="5"/>
  <c r="M4" i="5"/>
  <c r="M3" i="5"/>
  <c r="M2" i="5"/>
</calcChain>
</file>

<file path=xl/sharedStrings.xml><?xml version="1.0" encoding="utf-8"?>
<sst xmlns="http://schemas.openxmlformats.org/spreadsheetml/2006/main" count="71" uniqueCount="50">
  <si>
    <t>PRODUIT</t>
  </si>
  <si>
    <t>DIAMETRE</t>
  </si>
  <si>
    <t>Cratère/Divers vernis</t>
  </si>
  <si>
    <t>Injection</t>
  </si>
  <si>
    <t>Ce</t>
  </si>
  <si>
    <t>Sale</t>
  </si>
  <si>
    <t>VOID</t>
  </si>
  <si>
    <t>Fibre</t>
  </si>
  <si>
    <t xml:space="preserve">Raie </t>
  </si>
  <si>
    <t>Raie &lt; MHI</t>
  </si>
  <si>
    <t>Insert</t>
  </si>
  <si>
    <t>Postillon</t>
  </si>
  <si>
    <t>Empreinte</t>
  </si>
  <si>
    <t>Point Noir</t>
  </si>
  <si>
    <t>Bulle</t>
  </si>
  <si>
    <t xml:space="preserve">Goutte </t>
  </si>
  <si>
    <t>Cassé Dég</t>
  </si>
  <si>
    <t>Raie dég</t>
  </si>
  <si>
    <t>Déla</t>
  </si>
  <si>
    <t>DATE</t>
  </si>
  <si>
    <t>P1</t>
  </si>
  <si>
    <t>VERRES CRITIQUES</t>
  </si>
  <si>
    <t>Defauts</t>
  </si>
  <si>
    <t>Statut</t>
  </si>
  <si>
    <t>Zone</t>
  </si>
  <si>
    <t>Autres</t>
  </si>
  <si>
    <t>Conforme</t>
  </si>
  <si>
    <t>Non-Conforme</t>
  </si>
  <si>
    <t>NA</t>
  </si>
  <si>
    <t>Cratère</t>
  </si>
  <si>
    <t>Effet Mémoire</t>
  </si>
  <si>
    <t>Raie manu</t>
  </si>
  <si>
    <t>Raie moule</t>
  </si>
  <si>
    <t>Ligne</t>
  </si>
  <si>
    <t>ID LOT VERRE</t>
  </si>
  <si>
    <t>QUANTITE LOT</t>
  </si>
  <si>
    <t>VERRES SANS DEFAUT</t>
  </si>
  <si>
    <t>TYPE DEFAUTS</t>
  </si>
  <si>
    <t>Nb DEFAUTS</t>
  </si>
  <si>
    <t>ZONE</t>
  </si>
  <si>
    <t>STATUT</t>
  </si>
  <si>
    <t>TAUX QUALITE</t>
  </si>
  <si>
    <t>P2</t>
  </si>
  <si>
    <t>P3</t>
  </si>
  <si>
    <t>Étiquettes de lignes</t>
  </si>
  <si>
    <t>janv</t>
  </si>
  <si>
    <t>févr</t>
  </si>
  <si>
    <t>(Tous)</t>
  </si>
  <si>
    <t>Étiquettes de colonnes</t>
  </si>
  <si>
    <t>Somme de TAUX QUALITE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</si>
</sst>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3"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left style="thin">
          <color theme="4" tint="0.39997558519241921"/>
        </left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ayottej\OneDrive%20-%20Luxottica%20Group%20S.p.A\Bureau\test-donnees-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DATA"/>
      <sheetName val="Feuil1"/>
      <sheetName val="PARAMETRES"/>
    </sheet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YOTTE Jérémy" refreshedDate="45324.398637268518" createdVersion="6" refreshedVersion="6" minRefreshableVersion="3" recordCount="4">
  <cacheSource type="worksheet">
    <worksheetSource name="Tab_Data"/>
  </cacheSource>
  <cacheFields count="14">
    <cacheField name="Ligne" numFmtId="0">
      <sharedItems containsSemiMixedTypes="0" containsString="0" containsNumber="1" containsInteger="1" minValue="1" maxValue="4"/>
    </cacheField>
    <cacheField name="ID LOT VERRE" numFmtId="0">
      <sharedItems containsSemiMixedTypes="0" containsString="0" containsNumber="1" containsInteger="1" minValue="1" maxValue="2"/>
    </cacheField>
    <cacheField name="DATE" numFmtId="14">
      <sharedItems containsSemiMixedTypes="0" containsNonDate="0" containsDate="1" containsString="0" minDate="2024-01-12T00:00:00" maxDate="2024-02-13T00:00:00" count="3">
        <d v="2024-01-12T00:00:00"/>
        <d v="2024-01-19T00:00:00"/>
        <d v="2024-02-12T00:00:00"/>
      </sharedItems>
      <fieldGroup par="13" base="2">
        <rangePr groupBy="days" startDate="2024-01-12T00:00:00" endDate="2024-02-13T00:00:00"/>
        <groupItems count="368">
          <s v="&lt;12/01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02/2024"/>
        </groupItems>
      </fieldGroup>
    </cacheField>
    <cacheField name="PRODUIT" numFmtId="0">
      <sharedItems count="3">
        <s v="P1"/>
        <s v="P2"/>
        <s v="P3"/>
      </sharedItems>
    </cacheField>
    <cacheField name="DIAMETRE" numFmtId="0">
      <sharedItems containsSemiMixedTypes="0" containsString="0" containsNumber="1" containsInteger="1" minValue="70" maxValue="80"/>
    </cacheField>
    <cacheField name="QUANTITE LOT" numFmtId="0">
      <sharedItems containsSemiMixedTypes="0" containsString="0" containsNumber="1" containsInteger="1" minValue="100" maxValue="300"/>
    </cacheField>
    <cacheField name="VERRES SANS DEFAUT" numFmtId="0">
      <sharedItems containsSemiMixedTypes="0" containsString="0" containsNumber="1" containsInteger="1" minValue="94" maxValue="104"/>
    </cacheField>
    <cacheField name="VERRES CRITIQUES" numFmtId="0">
      <sharedItems containsSemiMixedTypes="0" containsString="0" containsNumber="1" containsInteger="1" minValue="2" maxValue="3"/>
    </cacheField>
    <cacheField name="TYPE DEFAUTS" numFmtId="0">
      <sharedItems count="3">
        <s v="Cassé Dég"/>
        <s v="Cratère"/>
        <s v="Effet Mémoire"/>
      </sharedItems>
    </cacheField>
    <cacheField name="Nb DEFAUTS" numFmtId="0">
      <sharedItems containsSemiMixedTypes="0" containsString="0" containsNumber="1" containsInteger="1" minValue="5" maxValue="7"/>
    </cacheField>
    <cacheField name="ZONE" numFmtId="0">
      <sharedItems containsMixedTypes="1" containsNumber="1" containsInteger="1" minValue="1" maxValue="2" count="3">
        <n v="1"/>
        <n v="2"/>
        <s v="NA"/>
      </sharedItems>
    </cacheField>
    <cacheField name="STATUT" numFmtId="0">
      <sharedItems count="2">
        <s v="Conforme"/>
        <s v="Non-Conforme"/>
      </sharedItems>
    </cacheField>
    <cacheField name="TAUX QUALITE" numFmtId="0">
      <sharedItems containsSemiMixedTypes="0" containsString="0" containsNumber="1" minValue="1.6666666666666667" maxValue="7.0000000000000009"/>
    </cacheField>
    <cacheField name="Mois" numFmtId="0" databaseField="0">
      <fieldGroup base="2">
        <rangePr groupBy="months" startDate="2024-01-12T00:00:00" endDate="2024-02-13T00:00:00"/>
        <groupItems count="14">
          <s v="&lt;12/0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2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n v="1"/>
    <x v="0"/>
    <x v="0"/>
    <n v="70"/>
    <n v="300"/>
    <n v="94"/>
    <n v="2"/>
    <x v="0"/>
    <n v="5"/>
    <x v="0"/>
    <x v="0"/>
    <n v="1.6666666666666667"/>
  </r>
  <r>
    <n v="2"/>
    <n v="1"/>
    <x v="0"/>
    <x v="0"/>
    <n v="70"/>
    <n v="100"/>
    <n v="94"/>
    <n v="2"/>
    <x v="1"/>
    <n v="6"/>
    <x v="1"/>
    <x v="1"/>
    <n v="6"/>
  </r>
  <r>
    <n v="3"/>
    <n v="1"/>
    <x v="1"/>
    <x v="1"/>
    <n v="70"/>
    <n v="100"/>
    <n v="94"/>
    <n v="2"/>
    <x v="1"/>
    <n v="7"/>
    <x v="0"/>
    <x v="0"/>
    <n v="7.0000000000000009"/>
  </r>
  <r>
    <n v="4"/>
    <n v="2"/>
    <x v="2"/>
    <x v="2"/>
    <n v="80"/>
    <n v="200"/>
    <n v="104"/>
    <n v="3"/>
    <x v="2"/>
    <n v="7"/>
    <x v="2"/>
    <x v="0"/>
    <n v="3.50000000000000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1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5:C9" firstHeaderRow="1" firstDataRow="2" firstDataCol="1" rowPageCount="3" colPageCount="1"/>
  <pivotFields count="14">
    <pivotField showAll="0"/>
    <pivotField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axis="axisPage" showAll="0">
      <items count="4">
        <item x="0"/>
        <item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dataField="1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8"/>
  </rowFields>
  <rowItems count="3">
    <i>
      <x/>
    </i>
    <i>
      <x v="1"/>
    </i>
    <i>
      <x v="2"/>
    </i>
  </rowItems>
  <colFields count="1">
    <field x="13"/>
  </colFields>
  <colItems count="2">
    <i>
      <x v="1"/>
    </i>
    <i>
      <x v="2"/>
    </i>
  </colItems>
  <pageFields count="3">
    <pageField fld="3" hier="-1"/>
    <pageField fld="10" hier="-1"/>
    <pageField fld="11" hier="-1"/>
  </pageFields>
  <dataFields count="1">
    <dataField name="Somme de TAUX QUALITE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_Data" displayName="Tab_Data" ref="A1:M5" totalsRowShown="0" headerRowDxfId="15" dataDxfId="14" tableBorderDxfId="13">
  <tableColumns count="13">
    <tableColumn id="9" name="Ligne" dataDxfId="12"/>
    <tableColumn id="1" name="ID LOT VERRE" dataDxfId="11"/>
    <tableColumn id="2" name="DATE" dataDxfId="10"/>
    <tableColumn id="3" name="PRODUIT" dataDxfId="9"/>
    <tableColumn id="4" name="DIAMETRE" dataDxfId="8"/>
    <tableColumn id="5" name="QUANTITE LOT" dataDxfId="7"/>
    <tableColumn id="6" name="VERRES SANS DEFAUT" dataDxfId="6"/>
    <tableColumn id="7" name="VERRES CRITIQUES" dataDxfId="5"/>
    <tableColumn id="8" name="TYPE DEFAUTS" dataDxfId="4"/>
    <tableColumn id="12" name="Nb DEFAUTS" dataDxfId="3"/>
    <tableColumn id="10" name="ZONE" dataDxfId="2"/>
    <tableColumn id="13" name="STATUT" dataDxfId="1"/>
    <tableColumn id="11" name="TAUX QUALITE" dataDxfId="0">
      <calculatedColumnFormula>Tab_Data[[#This Row],[Nb DEFAUTS]]/Tab_Data[[#This Row],[QUANTITE LOT]]*100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_defauts" displayName="Tab_defauts" ref="A1:A23" totalsRowShown="0" headerRowDxfId="22" dataDxfId="21">
  <autoFilter ref="A1:A23"/>
  <sortState ref="A2:A23">
    <sortCondition ref="A1:A23"/>
  </sortState>
  <tableColumns count="1">
    <tableColumn id="1" name="Defauts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5" displayName="Tableau5" ref="C1:C3" totalsRowShown="0" headerRowDxfId="19" dataDxfId="18">
  <autoFilter ref="C1:C3"/>
  <tableColumns count="1">
    <tableColumn id="1" name="Statut" dataDxfId="17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Tableau7" displayName="Tableau7" ref="E1:E5" totalsRowShown="0" headerRowDxfId="16">
  <autoFilter ref="E1:E5"/>
  <tableColumns count="1">
    <tableColumn id="1" name="Zon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37" sqref="C3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4"/>
  <sheetViews>
    <sheetView workbookViewId="0">
      <selection activeCell="E13" sqref="E13"/>
    </sheetView>
  </sheetViews>
  <sheetFormatPr baseColWidth="10" defaultRowHeight="15" x14ac:dyDescent="0.25"/>
  <cols>
    <col min="2" max="2" width="13.5703125" customWidth="1"/>
    <col min="3" max="3" width="24" customWidth="1"/>
    <col min="4" max="4" width="23.85546875" customWidth="1"/>
    <col min="5" max="5" width="7.5703125" customWidth="1"/>
    <col min="6" max="6" width="13.85546875" bestFit="1" customWidth="1"/>
    <col min="7" max="7" width="20.28515625" bestFit="1" customWidth="1"/>
    <col min="8" max="8" width="17.42578125" bestFit="1" customWidth="1"/>
    <col min="9" max="9" width="24" customWidth="1"/>
    <col min="10" max="10" width="22.140625" customWidth="1"/>
    <col min="11" max="11" width="29" customWidth="1"/>
    <col min="12" max="12" width="27.140625" customWidth="1"/>
    <col min="13" max="13" width="13.85546875" bestFit="1" customWidth="1"/>
    <col min="15" max="15" width="21" customWidth="1"/>
    <col min="16" max="16" width="23.85546875" customWidth="1"/>
    <col min="17" max="17" width="7.7109375" customWidth="1"/>
    <col min="18" max="18" width="14" customWidth="1"/>
    <col min="19" max="19" width="12.5703125" customWidth="1"/>
    <col min="20" max="20" width="12.42578125" customWidth="1"/>
    <col min="21" max="21" width="12.140625" customWidth="1"/>
    <col min="24" max="25" width="12" customWidth="1"/>
    <col min="26" max="26" width="12.7109375" customWidth="1"/>
    <col min="29" max="29" width="16" customWidth="1"/>
    <col min="30" max="30" width="35" customWidth="1"/>
    <col min="31" max="31" width="24" customWidth="1"/>
    <col min="32" max="32" width="18.42578125" customWidth="1"/>
    <col min="33" max="33" width="19.85546875" customWidth="1"/>
    <col min="34" max="35" width="20.7109375" customWidth="1"/>
    <col min="36" max="36" width="20.42578125" customWidth="1"/>
    <col min="37" max="37" width="25.85546875" customWidth="1"/>
    <col min="38" max="38" width="25.5703125" customWidth="1"/>
    <col min="39" max="39" width="21.28515625" customWidth="1"/>
    <col min="40" max="40" width="24" customWidth="1"/>
    <col min="41" max="41" width="25.42578125" customWidth="1"/>
    <col min="42" max="42" width="25.140625" customWidth="1"/>
    <col min="43" max="43" width="20.7109375" customWidth="1"/>
    <col min="44" max="44" width="22.85546875" customWidth="1"/>
    <col min="45" max="46" width="25" customWidth="1"/>
    <col min="47" max="47" width="25.7109375" customWidth="1"/>
    <col min="48" max="48" width="23.7109375" customWidth="1"/>
    <col min="49" max="49" width="20.140625" customWidth="1"/>
    <col min="50" max="50" width="29" customWidth="1"/>
    <col min="51" max="51" width="28.42578125" customWidth="1"/>
    <col min="52" max="52" width="17.42578125" customWidth="1"/>
    <col min="53" max="53" width="11.85546875" customWidth="1"/>
    <col min="54" max="54" width="13.28515625" customWidth="1"/>
    <col min="55" max="56" width="14.140625" customWidth="1"/>
    <col min="57" max="57" width="13.85546875" customWidth="1"/>
    <col min="58" max="58" width="19.28515625" customWidth="1"/>
    <col min="59" max="59" width="19" customWidth="1"/>
    <col min="60" max="60" width="14.7109375" customWidth="1"/>
    <col min="61" max="61" width="17.42578125" customWidth="1"/>
    <col min="62" max="62" width="18.85546875" customWidth="1"/>
    <col min="63" max="63" width="18.5703125" customWidth="1"/>
    <col min="64" max="64" width="14.140625" customWidth="1"/>
    <col min="65" max="65" width="16.28515625" customWidth="1"/>
    <col min="66" max="67" width="18.42578125" customWidth="1"/>
    <col min="68" max="68" width="19.140625" customWidth="1"/>
    <col min="69" max="69" width="17.140625" customWidth="1"/>
    <col min="70" max="70" width="13.5703125" customWidth="1"/>
    <col min="71" max="71" width="22.42578125" customWidth="1"/>
    <col min="72" max="72" width="41.42578125" customWidth="1"/>
    <col min="73" max="73" width="30.42578125" customWidth="1"/>
    <col min="74" max="74" width="24.85546875" customWidth="1"/>
    <col min="75" max="75" width="26.28515625" customWidth="1"/>
    <col min="76" max="77" width="27.140625" customWidth="1"/>
    <col min="78" max="78" width="26.85546875" customWidth="1"/>
    <col min="79" max="79" width="32.28515625" customWidth="1"/>
    <col min="80" max="80" width="32" customWidth="1"/>
    <col min="81" max="81" width="27.7109375" customWidth="1"/>
    <col min="82" max="82" width="30.42578125" customWidth="1"/>
    <col min="83" max="83" width="31.85546875" customWidth="1"/>
    <col min="84" max="84" width="31.5703125" customWidth="1"/>
    <col min="85" max="85" width="27.140625" customWidth="1"/>
    <col min="86" max="86" width="29.28515625" customWidth="1"/>
    <col min="87" max="88" width="31.42578125" customWidth="1"/>
    <col min="89" max="89" width="32.140625" customWidth="1"/>
    <col min="90" max="90" width="30.140625" customWidth="1"/>
    <col min="91" max="91" width="26.5703125" customWidth="1"/>
    <col min="92" max="92" width="35.42578125" customWidth="1"/>
  </cols>
  <sheetData>
    <row r="1" spans="1:13" x14ac:dyDescent="0.25">
      <c r="A1" s="4" t="s">
        <v>33</v>
      </c>
      <c r="B1" s="5" t="s">
        <v>34</v>
      </c>
      <c r="C1" s="5" t="s">
        <v>19</v>
      </c>
      <c r="D1" s="5" t="s">
        <v>0</v>
      </c>
      <c r="E1" s="5" t="s">
        <v>1</v>
      </c>
      <c r="F1" s="5" t="s">
        <v>35</v>
      </c>
      <c r="G1" s="5" t="s">
        <v>36</v>
      </c>
      <c r="H1" s="5" t="s">
        <v>21</v>
      </c>
      <c r="I1" s="4" t="s">
        <v>37</v>
      </c>
      <c r="J1" s="4" t="s">
        <v>38</v>
      </c>
      <c r="K1" s="4" t="s">
        <v>39</v>
      </c>
      <c r="L1" s="4" t="s">
        <v>40</v>
      </c>
      <c r="M1" s="4" t="s">
        <v>41</v>
      </c>
    </row>
    <row r="2" spans="1:13" x14ac:dyDescent="0.25">
      <c r="A2" s="6">
        <v>1</v>
      </c>
      <c r="B2" s="7">
        <v>1</v>
      </c>
      <c r="C2" s="8">
        <v>45303</v>
      </c>
      <c r="D2" s="7" t="s">
        <v>20</v>
      </c>
      <c r="E2" s="7">
        <v>70</v>
      </c>
      <c r="F2" s="7">
        <v>300</v>
      </c>
      <c r="G2" s="7">
        <v>94</v>
      </c>
      <c r="H2" s="7">
        <v>2</v>
      </c>
      <c r="I2" t="s">
        <v>16</v>
      </c>
      <c r="J2">
        <v>5</v>
      </c>
      <c r="K2">
        <v>1</v>
      </c>
      <c r="L2" t="s">
        <v>26</v>
      </c>
      <c r="M2" s="6">
        <f>Tab_Data[[#This Row],[Nb DEFAUTS]]/Tab_Data[[#This Row],[QUANTITE LOT]]*100</f>
        <v>1.6666666666666667</v>
      </c>
    </row>
    <row r="3" spans="1:13" x14ac:dyDescent="0.25">
      <c r="A3" s="6">
        <v>2</v>
      </c>
      <c r="B3" s="9">
        <v>1</v>
      </c>
      <c r="C3" s="10">
        <v>45303</v>
      </c>
      <c r="D3" s="9" t="s">
        <v>20</v>
      </c>
      <c r="E3" s="9">
        <v>70</v>
      </c>
      <c r="F3" s="9">
        <v>100</v>
      </c>
      <c r="G3" s="9">
        <v>94</v>
      </c>
      <c r="H3" s="9">
        <v>2</v>
      </c>
      <c r="I3" t="s">
        <v>29</v>
      </c>
      <c r="J3">
        <v>6</v>
      </c>
      <c r="K3">
        <v>2</v>
      </c>
      <c r="L3" t="s">
        <v>27</v>
      </c>
      <c r="M3" s="6">
        <f>Tab_Data[[#This Row],[Nb DEFAUTS]]/Tab_Data[[#This Row],[QUANTITE LOT]]*100</f>
        <v>6</v>
      </c>
    </row>
    <row r="4" spans="1:13" x14ac:dyDescent="0.25">
      <c r="A4" s="6">
        <v>3</v>
      </c>
      <c r="B4" s="9">
        <v>1</v>
      </c>
      <c r="C4" s="10">
        <v>45310</v>
      </c>
      <c r="D4" s="9" t="s">
        <v>42</v>
      </c>
      <c r="E4" s="9">
        <v>70</v>
      </c>
      <c r="F4" s="9">
        <v>100</v>
      </c>
      <c r="G4" s="9">
        <v>94</v>
      </c>
      <c r="H4" s="9">
        <v>2</v>
      </c>
      <c r="I4" t="s">
        <v>29</v>
      </c>
      <c r="J4">
        <v>7</v>
      </c>
      <c r="K4">
        <v>1</v>
      </c>
      <c r="L4" t="s">
        <v>26</v>
      </c>
      <c r="M4" s="6">
        <f>Tab_Data[[#This Row],[Nb DEFAUTS]]/Tab_Data[[#This Row],[QUANTITE LOT]]*100</f>
        <v>7.0000000000000009</v>
      </c>
    </row>
    <row r="5" spans="1:13" x14ac:dyDescent="0.25">
      <c r="A5" s="6">
        <v>4</v>
      </c>
      <c r="B5" s="7">
        <v>2</v>
      </c>
      <c r="C5" s="8">
        <v>45334</v>
      </c>
      <c r="D5" s="7" t="s">
        <v>43</v>
      </c>
      <c r="E5" s="7">
        <v>80</v>
      </c>
      <c r="F5" s="7">
        <v>200</v>
      </c>
      <c r="G5" s="7">
        <v>104</v>
      </c>
      <c r="H5" s="7">
        <v>3</v>
      </c>
      <c r="I5" t="s">
        <v>30</v>
      </c>
      <c r="J5">
        <v>7</v>
      </c>
      <c r="K5" t="s">
        <v>28</v>
      </c>
      <c r="L5" t="s">
        <v>26</v>
      </c>
      <c r="M5" s="6">
        <f>Tab_Data[[#This Row],[Nb DEFAUTS]]/Tab_Data[[#This Row],[QUANTITE LOT]]*100</f>
        <v>3.5000000000000004</v>
      </c>
    </row>
    <row r="13" spans="1:13" x14ac:dyDescent="0.25">
      <c r="C13" s="1"/>
    </row>
    <row r="14" spans="1:13" x14ac:dyDescent="0.25">
      <c r="C14" s="1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'[test-donnees-3.xlsx]PARAMETRES'!#REF!</xm:f>
          </x14:formula1>
          <xm:sqref>I2:I5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3"/>
  <sheetViews>
    <sheetView workbookViewId="0">
      <selection activeCell="H14" sqref="H14"/>
    </sheetView>
  </sheetViews>
  <sheetFormatPr baseColWidth="10" defaultRowHeight="15" x14ac:dyDescent="0.25"/>
  <cols>
    <col min="1" max="1" width="20" bestFit="1" customWidth="1"/>
    <col min="2" max="2" width="3.28515625" customWidth="1"/>
    <col min="3" max="3" width="14.28515625" bestFit="1" customWidth="1"/>
    <col min="4" max="4" width="4" customWidth="1"/>
  </cols>
  <sheetData>
    <row r="1" spans="1:5" x14ac:dyDescent="0.25">
      <c r="A1" s="2" t="s">
        <v>22</v>
      </c>
      <c r="C1" s="2" t="s">
        <v>23</v>
      </c>
      <c r="E1" s="3" t="s">
        <v>24</v>
      </c>
    </row>
    <row r="2" spans="1:5" x14ac:dyDescent="0.25">
      <c r="A2" s="2" t="s">
        <v>25</v>
      </c>
      <c r="C2" s="2" t="s">
        <v>26</v>
      </c>
      <c r="E2">
        <v>1</v>
      </c>
    </row>
    <row r="3" spans="1:5" x14ac:dyDescent="0.25">
      <c r="A3" s="2" t="s">
        <v>14</v>
      </c>
      <c r="C3" s="2" t="s">
        <v>27</v>
      </c>
      <c r="E3">
        <v>2</v>
      </c>
    </row>
    <row r="4" spans="1:5" x14ac:dyDescent="0.25">
      <c r="A4" s="2" t="s">
        <v>16</v>
      </c>
      <c r="E4">
        <v>3</v>
      </c>
    </row>
    <row r="5" spans="1:5" x14ac:dyDescent="0.25">
      <c r="A5" s="2" t="s">
        <v>4</v>
      </c>
      <c r="E5" t="s">
        <v>28</v>
      </c>
    </row>
    <row r="6" spans="1:5" x14ac:dyDescent="0.25">
      <c r="A6" s="2" t="s">
        <v>29</v>
      </c>
    </row>
    <row r="7" spans="1:5" x14ac:dyDescent="0.25">
      <c r="A7" s="2" t="s">
        <v>2</v>
      </c>
    </row>
    <row r="8" spans="1:5" x14ac:dyDescent="0.25">
      <c r="A8" s="2" t="s">
        <v>18</v>
      </c>
    </row>
    <row r="9" spans="1:5" x14ac:dyDescent="0.25">
      <c r="A9" s="2" t="s">
        <v>30</v>
      </c>
    </row>
    <row r="10" spans="1:5" x14ac:dyDescent="0.25">
      <c r="A10" s="2" t="s">
        <v>12</v>
      </c>
    </row>
    <row r="11" spans="1:5" x14ac:dyDescent="0.25">
      <c r="A11" s="2" t="s">
        <v>7</v>
      </c>
    </row>
    <row r="12" spans="1:5" x14ac:dyDescent="0.25">
      <c r="A12" s="2" t="s">
        <v>15</v>
      </c>
    </row>
    <row r="13" spans="1:5" x14ac:dyDescent="0.25">
      <c r="A13" s="2" t="s">
        <v>3</v>
      </c>
    </row>
    <row r="14" spans="1:5" x14ac:dyDescent="0.25">
      <c r="A14" s="2" t="s">
        <v>10</v>
      </c>
    </row>
    <row r="15" spans="1:5" x14ac:dyDescent="0.25">
      <c r="A15" s="2" t="s">
        <v>13</v>
      </c>
    </row>
    <row r="16" spans="1:5" x14ac:dyDescent="0.25">
      <c r="A16" s="2" t="s">
        <v>11</v>
      </c>
    </row>
    <row r="17" spans="1:1" x14ac:dyDescent="0.25">
      <c r="A17" s="2" t="s">
        <v>8</v>
      </c>
    </row>
    <row r="18" spans="1:1" x14ac:dyDescent="0.25">
      <c r="A18" s="2" t="s">
        <v>9</v>
      </c>
    </row>
    <row r="19" spans="1:1" x14ac:dyDescent="0.25">
      <c r="A19" s="2" t="s">
        <v>17</v>
      </c>
    </row>
    <row r="20" spans="1:1" x14ac:dyDescent="0.25">
      <c r="A20" s="2" t="s">
        <v>31</v>
      </c>
    </row>
    <row r="21" spans="1:1" x14ac:dyDescent="0.25">
      <c r="A21" s="2" t="s">
        <v>32</v>
      </c>
    </row>
    <row r="22" spans="1:1" x14ac:dyDescent="0.25">
      <c r="A22" s="2" t="s">
        <v>5</v>
      </c>
    </row>
    <row r="23" spans="1:1" x14ac:dyDescent="0.25">
      <c r="A23" s="2" t="s">
        <v>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9"/>
  <sheetViews>
    <sheetView tabSelected="1" workbookViewId="0">
      <selection activeCell="M12" sqref="M12"/>
    </sheetView>
  </sheetViews>
  <sheetFormatPr baseColWidth="10" defaultRowHeight="15" x14ac:dyDescent="0.25"/>
  <sheetData>
    <row r="1" spans="1:16" x14ac:dyDescent="0.25">
      <c r="A1" s="11" t="s">
        <v>0</v>
      </c>
      <c r="B1" t="s">
        <v>47</v>
      </c>
      <c r="N1" s="12" t="s">
        <v>16</v>
      </c>
      <c r="O1" s="12" t="s">
        <v>29</v>
      </c>
      <c r="P1" s="12" t="s">
        <v>30</v>
      </c>
    </row>
    <row r="2" spans="1:16" x14ac:dyDescent="0.25">
      <c r="A2" s="11" t="s">
        <v>39</v>
      </c>
      <c r="B2" t="s">
        <v>47</v>
      </c>
      <c r="M2" s="1">
        <v>45292</v>
      </c>
      <c r="N2">
        <f>SUMPRODUCT((MONTH(Tab_Data[[DATE]:[DATE]])=MONTH($M2))*((Tab_Data[[TYPE DEFAUTS]:[TYPE DEFAUTS]])=N$1)*(Tab_Data[[Nb DEFAUTS]:[Nb DEFAUTS]])/Tab_Data[[QUANTITE LOT]:[QUANTITE LOT]])*100</f>
        <v>1.6666666666666667</v>
      </c>
      <c r="O2">
        <f>SUMPRODUCT((MONTH(Tab_Data[[DATE]:[DATE]])=MONTH($M2))*((Tab_Data[[TYPE DEFAUTS]:[TYPE DEFAUTS]])=O$1)*(Tab_Data[[Nb DEFAUTS]:[Nb DEFAUTS]])/Tab_Data[[QUANTITE LOT]:[QUANTITE LOT]])*100</f>
        <v>13</v>
      </c>
      <c r="P2">
        <f>SUMPRODUCT((MONTH(Tab_Data[[DATE]:[DATE]])=MONTH($M2))*((Tab_Data[[TYPE DEFAUTS]:[TYPE DEFAUTS]])=P$1)*(Tab_Data[[Nb DEFAUTS]:[Nb DEFAUTS]])/Tab_Data[[QUANTITE LOT]:[QUANTITE LOT]])*100</f>
        <v>0</v>
      </c>
    </row>
    <row r="3" spans="1:16" x14ac:dyDescent="0.25">
      <c r="A3" s="11" t="s">
        <v>40</v>
      </c>
      <c r="B3" t="s">
        <v>47</v>
      </c>
      <c r="M3" s="1">
        <v>45323</v>
      </c>
      <c r="N3">
        <f>SUMPRODUCT((MONTH(Tab_Data[[DATE]:[DATE]])=MONTH($M3))*((Tab_Data[[TYPE DEFAUTS]:[TYPE DEFAUTS]])=N$1)*(Tab_Data[[Nb DEFAUTS]:[Nb DEFAUTS]])/Tab_Data[[QUANTITE LOT]:[QUANTITE LOT]])*100</f>
        <v>0</v>
      </c>
      <c r="O3">
        <f>SUMPRODUCT((MONTH(Tab_Data[[DATE]:[DATE]])=MONTH($M3))*((Tab_Data[[TYPE DEFAUTS]:[TYPE DEFAUTS]])=O$1)*(Tab_Data[[Nb DEFAUTS]:[Nb DEFAUTS]])/Tab_Data[[QUANTITE LOT]:[QUANTITE LOT]])*100</f>
        <v>0</v>
      </c>
      <c r="P3">
        <f>SUMPRODUCT((MONTH(Tab_Data[[DATE]:[DATE]])=MONTH($M3))*((Tab_Data[[TYPE DEFAUTS]:[TYPE DEFAUTS]])=P$1)*(Tab_Data[[Nb DEFAUTS]:[Nb DEFAUTS]])/Tab_Data[[QUANTITE LOT]:[QUANTITE LOT]])*100</f>
        <v>3.5000000000000004</v>
      </c>
    </row>
    <row r="5" spans="1:16" x14ac:dyDescent="0.25">
      <c r="A5" s="11" t="s">
        <v>49</v>
      </c>
      <c r="B5" s="11" t="s">
        <v>48</v>
      </c>
    </row>
    <row r="6" spans="1:16" x14ac:dyDescent="0.25">
      <c r="A6" s="11" t="s">
        <v>44</v>
      </c>
      <c r="B6" t="s">
        <v>45</v>
      </c>
      <c r="C6" t="s">
        <v>46</v>
      </c>
    </row>
    <row r="7" spans="1:16" x14ac:dyDescent="0.25">
      <c r="A7" s="12" t="s">
        <v>16</v>
      </c>
      <c r="B7" s="13">
        <v>1.6666666666666667</v>
      </c>
      <c r="C7" s="13"/>
    </row>
    <row r="8" spans="1:16" x14ac:dyDescent="0.25">
      <c r="A8" s="12" t="s">
        <v>29</v>
      </c>
      <c r="B8" s="13">
        <v>13</v>
      </c>
      <c r="C8" s="13"/>
    </row>
    <row r="9" spans="1:16" x14ac:dyDescent="0.25">
      <c r="A9" s="12" t="s">
        <v>30</v>
      </c>
      <c r="B9" s="13"/>
      <c r="C9" s="13">
        <v>3.5000000000000004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E6E4B2-4058-418D-B007-71384F10DA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DATA</vt:lpstr>
      <vt:lpstr>PARAMETRES</vt:lpstr>
      <vt:lpstr>TCD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HAYOTTE Jérémy</dc:creator>
  <cp:lastModifiedBy>HAYOTTE Jérémy</cp:lastModifiedBy>
  <dcterms:created xsi:type="dcterms:W3CDTF">2024-01-19T15:35:02Z</dcterms:created>
  <dcterms:modified xsi:type="dcterms:W3CDTF">2024-02-02T08:51:16Z</dcterms:modified>
</cp:coreProperties>
</file>