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yottej\OneDrive - Luxottica Group S.p.A\Bureau\"/>
    </mc:Choice>
  </mc:AlternateContent>
  <bookViews>
    <workbookView xWindow="0" yWindow="0" windowWidth="28800" windowHeight="11700" activeTab="1"/>
  </bookViews>
  <sheets>
    <sheet name="Feuil2" sheetId="2" r:id="rId1"/>
    <sheet name="DATA" sheetId="3" r:id="rId2"/>
    <sheet name="PARAMETRES" sheetId="4" r:id="rId3"/>
  </sheets>
  <calcPr calcId="162913"/>
  <pivotCaches>
    <pivotCache cacheId="20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3" l="1"/>
  <c r="M3" i="3"/>
  <c r="M4" i="3"/>
  <c r="M5" i="3"/>
  <c r="G13" i="3"/>
  <c r="G14" i="3"/>
  <c r="D14" i="3"/>
  <c r="E14" i="3"/>
  <c r="F14" i="3"/>
  <c r="E13" i="3"/>
  <c r="F13" i="3"/>
  <c r="D13" i="3"/>
</calcChain>
</file>

<file path=xl/sharedStrings.xml><?xml version="1.0" encoding="utf-8"?>
<sst xmlns="http://schemas.openxmlformats.org/spreadsheetml/2006/main" count="100" uniqueCount="65">
  <si>
    <t>ID Lot Verre</t>
  </si>
  <si>
    <t>DATE</t>
  </si>
  <si>
    <t>Quantité_LOT</t>
  </si>
  <si>
    <t>Quantité_Défaut</t>
  </si>
  <si>
    <t>Quantité_Défaut_C</t>
  </si>
  <si>
    <t>Quantité_Défaut_NC</t>
  </si>
  <si>
    <t>Quantité_Z1</t>
  </si>
  <si>
    <t>Type Defaut</t>
  </si>
  <si>
    <t>Conformité</t>
  </si>
  <si>
    <t>Zone1</t>
  </si>
  <si>
    <t>Quantité Défaut</t>
  </si>
  <si>
    <t>Cratère</t>
  </si>
  <si>
    <t>Non-conforme</t>
  </si>
  <si>
    <t>oui</t>
  </si>
  <si>
    <t>Raie</t>
  </si>
  <si>
    <t>non</t>
  </si>
  <si>
    <t>conforme</t>
  </si>
  <si>
    <t>PRODUIT</t>
  </si>
  <si>
    <t>DIAMETRE</t>
  </si>
  <si>
    <t>VERRES SANS DEFAUT</t>
  </si>
  <si>
    <t>VERRES CRITIQUES</t>
  </si>
  <si>
    <t>Injection</t>
  </si>
  <si>
    <t>Ce</t>
  </si>
  <si>
    <t>Sale</t>
  </si>
  <si>
    <t>VOID</t>
  </si>
  <si>
    <t>Fibre</t>
  </si>
  <si>
    <t xml:space="preserve">Raie </t>
  </si>
  <si>
    <t>Insert</t>
  </si>
  <si>
    <t>Postillon</t>
  </si>
  <si>
    <t>Empreinte</t>
  </si>
  <si>
    <t>Point Noir</t>
  </si>
  <si>
    <t>Bulle</t>
  </si>
  <si>
    <t xml:space="preserve">Goutte </t>
  </si>
  <si>
    <t>Cassé Dég</t>
  </si>
  <si>
    <t>Raie dég</t>
  </si>
  <si>
    <t>Déla</t>
  </si>
  <si>
    <t>P1</t>
  </si>
  <si>
    <t>P2</t>
  </si>
  <si>
    <t>Autres</t>
  </si>
  <si>
    <t>Raie manu</t>
  </si>
  <si>
    <t>Raie moule</t>
  </si>
  <si>
    <t>Defauts</t>
  </si>
  <si>
    <t>Conforme</t>
  </si>
  <si>
    <t>Non-Conforme</t>
  </si>
  <si>
    <t>Statut</t>
  </si>
  <si>
    <t>Effet Mémoire</t>
  </si>
  <si>
    <t>Zone 1</t>
  </si>
  <si>
    <t>Oui</t>
  </si>
  <si>
    <t>Non</t>
  </si>
  <si>
    <t>QUANTITE LOT</t>
  </si>
  <si>
    <t>ID LOT VERRE</t>
  </si>
  <si>
    <t>TYPE DEFAUTS</t>
  </si>
  <si>
    <t>Nb DEFAUTS</t>
  </si>
  <si>
    <t>ZONE 1</t>
  </si>
  <si>
    <t>STATUT</t>
  </si>
  <si>
    <t>P3</t>
  </si>
  <si>
    <t>Étiquettes de lignes</t>
  </si>
  <si>
    <t>janv</t>
  </si>
  <si>
    <t>Étiquettes de colonnes</t>
  </si>
  <si>
    <t>(Tous)</t>
  </si>
  <si>
    <t>Ligne</t>
  </si>
  <si>
    <t>Conforme&amp; Non-conforme</t>
  </si>
  <si>
    <t>févr</t>
  </si>
  <si>
    <t>TAUX QUALITE</t>
  </si>
  <si>
    <t>Somme de TAUX QUALITE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</si>
</sst>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14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14" fontId="0" fillId="0" borderId="3" xfId="0" applyNumberFormat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pivotButton="1"/>
    <xf numFmtId="0" fontId="0" fillId="0" borderId="0" xfId="0" applyNumberFormat="1"/>
    <xf numFmtId="0" fontId="0" fillId="0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27"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YOTTE Jérémy" refreshedDate="45323.743835185189" createdVersion="6" refreshedVersion="6" minRefreshableVersion="3" recordCount="4">
  <cacheSource type="worksheet">
    <worksheetSource name="Tab_Data"/>
  </cacheSource>
  <cacheFields count="14">
    <cacheField name="Ligne" numFmtId="0">
      <sharedItems containsSemiMixedTypes="0" containsString="0" containsNumber="1" containsInteger="1" minValue="1" maxValue="4"/>
    </cacheField>
    <cacheField name="ID LOT VERRE" numFmtId="0">
      <sharedItems containsSemiMixedTypes="0" containsString="0" containsNumber="1" containsInteger="1" minValue="1" maxValue="2"/>
    </cacheField>
    <cacheField name="DATE" numFmtId="14">
      <sharedItems containsSemiMixedTypes="0" containsNonDate="0" containsDate="1" containsString="0" minDate="2024-01-12T00:00:00" maxDate="2024-02-13T00:00:00" count="3">
        <d v="2024-01-12T00:00:00"/>
        <d v="2024-01-19T00:00:00"/>
        <d v="2024-02-12T00:00:00"/>
      </sharedItems>
      <fieldGroup par="13" base="2">
        <rangePr groupBy="days" startDate="2024-01-12T00:00:00" endDate="2024-02-13T00:00:00"/>
        <groupItems count="368">
          <s v="&lt;12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3/02/2024"/>
        </groupItems>
      </fieldGroup>
    </cacheField>
    <cacheField name="PRODUIT" numFmtId="0">
      <sharedItems count="3">
        <s v="P1"/>
        <s v="P2"/>
        <s v="P3"/>
      </sharedItems>
    </cacheField>
    <cacheField name="DIAMETRE" numFmtId="0">
      <sharedItems containsSemiMixedTypes="0" containsString="0" containsNumber="1" containsInteger="1" minValue="70" maxValue="80"/>
    </cacheField>
    <cacheField name="QUANTITE LOT" numFmtId="0">
      <sharedItems containsSemiMixedTypes="0" containsString="0" containsNumber="1" containsInteger="1" minValue="100" maxValue="300"/>
    </cacheField>
    <cacheField name="VERRES SANS DEFAUT" numFmtId="0">
      <sharedItems containsSemiMixedTypes="0" containsString="0" containsNumber="1" containsInteger="1" minValue="94" maxValue="104"/>
    </cacheField>
    <cacheField name="VERRES CRITIQUES" numFmtId="0">
      <sharedItems containsSemiMixedTypes="0" containsString="0" containsNumber="1" containsInteger="1" minValue="2" maxValue="3"/>
    </cacheField>
    <cacheField name="TYPE DEFAUTS" numFmtId="0">
      <sharedItems count="3">
        <s v="Cassé Dég"/>
        <s v="Cratère"/>
        <s v="Effet Mémoire"/>
      </sharedItems>
    </cacheField>
    <cacheField name="Nb DEFAUTS" numFmtId="0">
      <sharedItems containsSemiMixedTypes="0" containsString="0" containsNumber="1" containsInteger="1" minValue="5" maxValue="7"/>
    </cacheField>
    <cacheField name="ZONE 1" numFmtId="0">
      <sharedItems count="2">
        <s v="Oui"/>
        <s v="Non"/>
      </sharedItems>
    </cacheField>
    <cacheField name="STATUT" numFmtId="0">
      <sharedItems count="2">
        <s v="Conforme"/>
        <s v="Non-Conforme"/>
      </sharedItems>
    </cacheField>
    <cacheField name="TAUX QUALITE" numFmtId="0">
      <sharedItems containsSemiMixedTypes="0" containsString="0" containsNumber="1" minValue="1.6666666666666667" maxValue="7.0000000000000009"/>
    </cacheField>
    <cacheField name="Mois" numFmtId="0" databaseField="0">
      <fieldGroup base="2">
        <rangePr groupBy="months" startDate="2024-01-12T00:00:00" endDate="2024-02-13T00:00:00"/>
        <groupItems count="14">
          <s v="&lt;12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n v="1"/>
    <x v="0"/>
    <x v="0"/>
    <n v="70"/>
    <n v="300"/>
    <n v="94"/>
    <n v="2"/>
    <x v="0"/>
    <n v="5"/>
    <x v="0"/>
    <x v="0"/>
    <n v="1.6666666666666667"/>
  </r>
  <r>
    <n v="2"/>
    <n v="1"/>
    <x v="0"/>
    <x v="0"/>
    <n v="70"/>
    <n v="100"/>
    <n v="94"/>
    <n v="2"/>
    <x v="1"/>
    <n v="6"/>
    <x v="1"/>
    <x v="1"/>
    <n v="6"/>
  </r>
  <r>
    <n v="3"/>
    <n v="1"/>
    <x v="1"/>
    <x v="1"/>
    <n v="70"/>
    <n v="100"/>
    <n v="94"/>
    <n v="2"/>
    <x v="1"/>
    <n v="7"/>
    <x v="1"/>
    <x v="0"/>
    <n v="7.0000000000000009"/>
  </r>
  <r>
    <n v="4"/>
    <n v="2"/>
    <x v="2"/>
    <x v="2"/>
    <n v="80"/>
    <n v="200"/>
    <n v="104"/>
    <n v="3"/>
    <x v="2"/>
    <n v="7"/>
    <x v="0"/>
    <x v="0"/>
    <n v="3.5000000000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0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C21:F24" firstHeaderRow="1" firstDataRow="2" firstDataCol="1" rowPageCount="3" colPageCount="1"/>
  <pivotFields count="14">
    <pivotField showAll="0"/>
    <pivotField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axis="axisCol" showAll="0">
      <items count="4">
        <item x="0"/>
        <item x="1"/>
        <item x="2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  <pivotField dataField="1" showAll="0" defaultSubtota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3"/>
  </rowFields>
  <rowItems count="2">
    <i>
      <x v="1"/>
    </i>
    <i>
      <x v="2"/>
    </i>
  </rowItems>
  <colFields count="1">
    <field x="8"/>
  </colFields>
  <colItems count="3">
    <i>
      <x/>
    </i>
    <i>
      <x v="1"/>
    </i>
    <i>
      <x v="2"/>
    </i>
  </colItems>
  <pageFields count="3">
    <pageField fld="3" hier="-1"/>
    <pageField fld="11" hier="-1"/>
    <pageField fld="10" hier="-1"/>
  </pageFields>
  <dataFields count="1">
    <dataField name="Somme de TAUX QUALITE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3" totalsRowShown="0">
  <autoFilter ref="A1:G3"/>
  <tableColumns count="7">
    <tableColumn id="1" name="ID Lot Verre"/>
    <tableColumn id="3" name="DATE"/>
    <tableColumn id="2" name="Quantité_LOT"/>
    <tableColumn id="6" name="Quantité_Défaut"/>
    <tableColumn id="4" name="Quantité_Défaut_C"/>
    <tableColumn id="5" name="Quantité_Défaut_NC"/>
    <tableColumn id="7" name="Quantité_Z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O5" totalsRowShown="0">
  <autoFilter ref="J1:O5"/>
  <tableColumns count="6">
    <tableColumn id="1" name="ID Lot Verre"/>
    <tableColumn id="6" name="DATE"/>
    <tableColumn id="2" name="Type Defaut"/>
    <tableColumn id="3" name="Conformité"/>
    <tableColumn id="4" name="Zone1"/>
    <tableColumn id="5" name="Quantité Défau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_Data" displayName="Tab_Data" ref="A1:M5" totalsRowShown="0" headerRowDxfId="25" dataDxfId="24" tableBorderDxfId="23">
  <tableColumns count="13">
    <tableColumn id="9" name="Ligne" dataDxfId="22"/>
    <tableColumn id="1" name="ID LOT VERRE" dataDxfId="21"/>
    <tableColumn id="2" name="DATE" dataDxfId="20"/>
    <tableColumn id="3" name="PRODUIT" dataDxfId="19"/>
    <tableColumn id="4" name="DIAMETRE" dataDxfId="18"/>
    <tableColumn id="5" name="QUANTITE LOT" dataDxfId="17"/>
    <tableColumn id="6" name="VERRES SANS DEFAUT" dataDxfId="16"/>
    <tableColumn id="7" name="VERRES CRITIQUES" dataDxfId="15"/>
    <tableColumn id="8" name="TYPE DEFAUTS" dataDxfId="14"/>
    <tableColumn id="12" name="Nb DEFAUTS" dataDxfId="13"/>
    <tableColumn id="10" name="ZONE 1" dataDxfId="12"/>
    <tableColumn id="13" name="STATUT" dataDxfId="11"/>
    <tableColumn id="11" name="TAUX QUALITE" dataDxfId="0">
      <calculatedColumnFormula>Tab_Data[[#This Row],[Nb DEFAUTS]]/Tab_Data[[#This Row],[QUANTITE LOT]]*100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_defauts" displayName="Tab_defauts" ref="A1:A21" totalsRowShown="0" headerRowDxfId="10" dataDxfId="9">
  <autoFilter ref="A1:A21"/>
  <sortState ref="A2:A21">
    <sortCondition ref="A2:A21"/>
  </sortState>
  <tableColumns count="1">
    <tableColumn id="1" name="Defauts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C1:C3" totalsRowShown="0" headerRowDxfId="7" dataDxfId="6">
  <autoFilter ref="C1:C3"/>
  <tableColumns count="1">
    <tableColumn id="1" name="Statut" dataDxfId="5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E1:E3" totalsRowShown="0" headerRowDxfId="4">
  <autoFilter ref="E1:E3"/>
  <tableColumns count="1">
    <tableColumn id="1" name="Zone 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"/>
  <sheetViews>
    <sheetView workbookViewId="0">
      <selection activeCell="F10" sqref="F10"/>
    </sheetView>
  </sheetViews>
  <sheetFormatPr baseColWidth="10" defaultRowHeight="15" x14ac:dyDescent="0.25"/>
  <cols>
    <col min="1" max="2" width="13.5703125" customWidth="1"/>
    <col min="3" max="3" width="15.42578125" bestFit="1" customWidth="1"/>
    <col min="4" max="4" width="18.140625" bestFit="1" customWidth="1"/>
    <col min="5" max="5" width="20.42578125" bestFit="1" customWidth="1"/>
    <col min="6" max="6" width="21.85546875" bestFit="1" customWidth="1"/>
    <col min="7" max="8" width="13.42578125" customWidth="1"/>
    <col min="10" max="11" width="13.5703125" customWidth="1"/>
    <col min="12" max="12" width="13.85546875" customWidth="1"/>
    <col min="13" max="13" width="14" bestFit="1" customWidth="1"/>
    <col min="14" max="14" width="8.7109375" bestFit="1" customWidth="1"/>
    <col min="15" max="15" width="17.42578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s="1" t="s">
        <v>0</v>
      </c>
      <c r="K1" s="2" t="s">
        <v>1</v>
      </c>
      <c r="L1" t="s">
        <v>7</v>
      </c>
      <c r="M1" t="s">
        <v>8</v>
      </c>
      <c r="N1" t="s">
        <v>9</v>
      </c>
      <c r="O1" t="s">
        <v>10</v>
      </c>
    </row>
    <row r="2" spans="1:15" x14ac:dyDescent="0.25">
      <c r="A2">
        <v>1</v>
      </c>
      <c r="B2" s="3">
        <v>45303</v>
      </c>
      <c r="C2">
        <v>100</v>
      </c>
      <c r="D2">
        <v>6</v>
      </c>
      <c r="E2">
        <v>2</v>
      </c>
      <c r="F2">
        <v>4</v>
      </c>
      <c r="G2">
        <v>1</v>
      </c>
      <c r="J2">
        <v>1</v>
      </c>
      <c r="K2" s="3">
        <v>45303</v>
      </c>
      <c r="L2" t="s">
        <v>11</v>
      </c>
      <c r="M2" t="s">
        <v>12</v>
      </c>
      <c r="N2" t="s">
        <v>13</v>
      </c>
      <c r="O2">
        <v>1</v>
      </c>
    </row>
    <row r="3" spans="1:15" x14ac:dyDescent="0.25">
      <c r="A3">
        <v>2</v>
      </c>
      <c r="B3" s="3">
        <v>45424</v>
      </c>
      <c r="C3">
        <v>150</v>
      </c>
      <c r="D3">
        <v>1</v>
      </c>
      <c r="E3">
        <v>1</v>
      </c>
      <c r="G3">
        <v>1</v>
      </c>
      <c r="J3">
        <v>1</v>
      </c>
      <c r="K3" s="3">
        <v>45303</v>
      </c>
      <c r="L3" t="s">
        <v>14</v>
      </c>
      <c r="M3" t="s">
        <v>12</v>
      </c>
      <c r="N3" t="s">
        <v>15</v>
      </c>
      <c r="O3">
        <v>3</v>
      </c>
    </row>
    <row r="4" spans="1:15" x14ac:dyDescent="0.25">
      <c r="J4">
        <v>1</v>
      </c>
      <c r="K4" s="3">
        <v>45303</v>
      </c>
      <c r="L4" t="s">
        <v>14</v>
      </c>
      <c r="M4" t="s">
        <v>16</v>
      </c>
      <c r="N4" t="s">
        <v>15</v>
      </c>
      <c r="O4">
        <v>2</v>
      </c>
    </row>
    <row r="5" spans="1:15" x14ac:dyDescent="0.25">
      <c r="J5">
        <v>2</v>
      </c>
      <c r="K5" s="3">
        <v>45424</v>
      </c>
      <c r="L5" t="s">
        <v>11</v>
      </c>
      <c r="M5" t="s">
        <v>16</v>
      </c>
      <c r="N5" t="s">
        <v>13</v>
      </c>
      <c r="O5">
        <v>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4"/>
  <sheetViews>
    <sheetView tabSelected="1" workbookViewId="0">
      <selection activeCell="D28" sqref="D28"/>
    </sheetView>
  </sheetViews>
  <sheetFormatPr baseColWidth="10" defaultRowHeight="15" x14ac:dyDescent="0.25"/>
  <cols>
    <col min="2" max="2" width="13.5703125" customWidth="1"/>
    <col min="3" max="3" width="24" customWidth="1"/>
    <col min="4" max="4" width="23.85546875" customWidth="1"/>
    <col min="5" max="5" width="7.5703125" customWidth="1"/>
    <col min="6" max="6" width="14" bestFit="1" customWidth="1"/>
    <col min="7" max="7" width="14" customWidth="1"/>
    <col min="8" max="8" width="12.5703125" customWidth="1"/>
    <col min="9" max="9" width="24" customWidth="1"/>
    <col min="10" max="10" width="22.140625" customWidth="1"/>
    <col min="11" max="11" width="29" customWidth="1"/>
    <col min="12" max="12" width="27.140625" customWidth="1"/>
    <col min="13" max="13" width="13.85546875" bestFit="1" customWidth="1"/>
    <col min="15" max="15" width="21" customWidth="1"/>
    <col min="16" max="16" width="23.85546875" customWidth="1"/>
    <col min="17" max="17" width="7.7109375" customWidth="1"/>
    <col min="18" max="18" width="14" customWidth="1"/>
    <col min="19" max="19" width="12.5703125" customWidth="1"/>
    <col min="20" max="20" width="12.42578125" customWidth="1"/>
    <col min="21" max="21" width="12.140625" customWidth="1"/>
    <col min="24" max="25" width="12" customWidth="1"/>
    <col min="26" max="26" width="12.7109375" customWidth="1"/>
    <col min="29" max="29" width="16" customWidth="1"/>
    <col min="30" max="30" width="35" customWidth="1"/>
    <col min="31" max="31" width="24" customWidth="1"/>
    <col min="32" max="32" width="18.42578125" customWidth="1"/>
    <col min="33" max="33" width="19.85546875" customWidth="1"/>
    <col min="34" max="35" width="20.7109375" customWidth="1"/>
    <col min="36" max="36" width="20.42578125" customWidth="1"/>
    <col min="37" max="37" width="25.85546875" customWidth="1"/>
    <col min="38" max="38" width="25.5703125" customWidth="1"/>
    <col min="39" max="39" width="21.28515625" customWidth="1"/>
    <col min="40" max="40" width="24" customWidth="1"/>
    <col min="41" max="41" width="25.42578125" customWidth="1"/>
    <col min="42" max="42" width="25.140625" customWidth="1"/>
    <col min="43" max="43" width="20.7109375" customWidth="1"/>
    <col min="44" max="44" width="22.85546875" customWidth="1"/>
    <col min="45" max="46" width="25" customWidth="1"/>
    <col min="47" max="47" width="25.7109375" customWidth="1"/>
    <col min="48" max="48" width="23.7109375" customWidth="1"/>
    <col min="49" max="49" width="20.140625" customWidth="1"/>
    <col min="50" max="50" width="29" customWidth="1"/>
    <col min="51" max="51" width="28.42578125" customWidth="1"/>
    <col min="52" max="52" width="17.42578125" customWidth="1"/>
    <col min="53" max="53" width="11.85546875" customWidth="1"/>
    <col min="54" max="54" width="13.28515625" customWidth="1"/>
    <col min="55" max="56" width="14.140625" customWidth="1"/>
    <col min="57" max="57" width="13.85546875" customWidth="1"/>
    <col min="58" max="58" width="19.28515625" customWidth="1"/>
    <col min="59" max="59" width="19" customWidth="1"/>
    <col min="60" max="60" width="14.7109375" customWidth="1"/>
    <col min="61" max="61" width="17.42578125" customWidth="1"/>
    <col min="62" max="62" width="18.85546875" customWidth="1"/>
    <col min="63" max="63" width="18.5703125" customWidth="1"/>
    <col min="64" max="64" width="14.140625" customWidth="1"/>
    <col min="65" max="65" width="16.28515625" customWidth="1"/>
    <col min="66" max="67" width="18.42578125" customWidth="1"/>
    <col min="68" max="68" width="19.140625" customWidth="1"/>
    <col min="69" max="69" width="17.140625" customWidth="1"/>
    <col min="70" max="70" width="13.5703125" customWidth="1"/>
    <col min="71" max="71" width="22.42578125" customWidth="1"/>
    <col min="72" max="72" width="41.42578125" customWidth="1"/>
    <col min="73" max="73" width="30.42578125" customWidth="1"/>
    <col min="74" max="74" width="24.85546875" customWidth="1"/>
    <col min="75" max="75" width="26.28515625" customWidth="1"/>
    <col min="76" max="77" width="27.140625" customWidth="1"/>
    <col min="78" max="78" width="26.85546875" customWidth="1"/>
    <col min="79" max="79" width="32.28515625" customWidth="1"/>
    <col min="80" max="80" width="32" customWidth="1"/>
    <col min="81" max="81" width="27.7109375" customWidth="1"/>
    <col min="82" max="82" width="30.42578125" customWidth="1"/>
    <col min="83" max="83" width="31.85546875" customWidth="1"/>
    <col min="84" max="84" width="31.5703125" customWidth="1"/>
    <col min="85" max="85" width="27.140625" customWidth="1"/>
    <col min="86" max="86" width="29.28515625" customWidth="1"/>
    <col min="87" max="88" width="31.42578125" customWidth="1"/>
    <col min="89" max="89" width="32.140625" customWidth="1"/>
    <col min="90" max="90" width="30.140625" customWidth="1"/>
    <col min="91" max="91" width="26.5703125" customWidth="1"/>
    <col min="92" max="92" width="35.42578125" customWidth="1"/>
  </cols>
  <sheetData>
    <row r="1" spans="1:13" x14ac:dyDescent="0.25">
      <c r="A1" s="5" t="s">
        <v>60</v>
      </c>
      <c r="B1" s="4" t="s">
        <v>50</v>
      </c>
      <c r="C1" s="4" t="s">
        <v>1</v>
      </c>
      <c r="D1" s="4" t="s">
        <v>17</v>
      </c>
      <c r="E1" s="4" t="s">
        <v>18</v>
      </c>
      <c r="F1" s="4" t="s">
        <v>49</v>
      </c>
      <c r="G1" s="4" t="s">
        <v>19</v>
      </c>
      <c r="H1" s="4" t="s">
        <v>20</v>
      </c>
      <c r="I1" s="5" t="s">
        <v>51</v>
      </c>
      <c r="J1" s="5" t="s">
        <v>52</v>
      </c>
      <c r="K1" s="5" t="s">
        <v>53</v>
      </c>
      <c r="L1" s="5" t="s">
        <v>54</v>
      </c>
      <c r="M1" s="5" t="s">
        <v>63</v>
      </c>
    </row>
    <row r="2" spans="1:13" x14ac:dyDescent="0.25">
      <c r="A2" s="14">
        <v>1</v>
      </c>
      <c r="B2" s="6">
        <v>1</v>
      </c>
      <c r="C2" s="7">
        <v>45303</v>
      </c>
      <c r="D2" s="6" t="s">
        <v>36</v>
      </c>
      <c r="E2" s="6">
        <v>70</v>
      </c>
      <c r="F2" s="6">
        <v>300</v>
      </c>
      <c r="G2" s="6">
        <v>94</v>
      </c>
      <c r="H2" s="6">
        <v>2</v>
      </c>
      <c r="I2" t="s">
        <v>33</v>
      </c>
      <c r="J2">
        <v>5</v>
      </c>
      <c r="K2" t="s">
        <v>47</v>
      </c>
      <c r="L2" t="s">
        <v>42</v>
      </c>
      <c r="M2" s="14">
        <f>Tab_Data[[#This Row],[Nb DEFAUTS]]/Tab_Data[[#This Row],[QUANTITE LOT]]*100</f>
        <v>1.6666666666666667</v>
      </c>
    </row>
    <row r="3" spans="1:13" x14ac:dyDescent="0.25">
      <c r="A3" s="14">
        <v>2</v>
      </c>
      <c r="B3" s="8">
        <v>1</v>
      </c>
      <c r="C3" s="9">
        <v>45303</v>
      </c>
      <c r="D3" s="8" t="s">
        <v>36</v>
      </c>
      <c r="E3" s="8">
        <v>70</v>
      </c>
      <c r="F3" s="8">
        <v>100</v>
      </c>
      <c r="G3" s="8">
        <v>94</v>
      </c>
      <c r="H3" s="8">
        <v>2</v>
      </c>
      <c r="I3" t="s">
        <v>11</v>
      </c>
      <c r="J3">
        <v>6</v>
      </c>
      <c r="K3" t="s">
        <v>48</v>
      </c>
      <c r="L3" t="s">
        <v>43</v>
      </c>
      <c r="M3" s="14">
        <f>Tab_Data[[#This Row],[Nb DEFAUTS]]/Tab_Data[[#This Row],[QUANTITE LOT]]*100</f>
        <v>6</v>
      </c>
    </row>
    <row r="4" spans="1:13" x14ac:dyDescent="0.25">
      <c r="A4" s="14">
        <v>3</v>
      </c>
      <c r="B4" s="8">
        <v>1</v>
      </c>
      <c r="C4" s="9">
        <v>45310</v>
      </c>
      <c r="D4" s="8" t="s">
        <v>37</v>
      </c>
      <c r="E4" s="8">
        <v>70</v>
      </c>
      <c r="F4" s="8">
        <v>100</v>
      </c>
      <c r="G4" s="8">
        <v>94</v>
      </c>
      <c r="H4" s="8">
        <v>2</v>
      </c>
      <c r="I4" t="s">
        <v>11</v>
      </c>
      <c r="J4">
        <v>7</v>
      </c>
      <c r="K4" t="s">
        <v>48</v>
      </c>
      <c r="L4" t="s">
        <v>42</v>
      </c>
      <c r="M4" s="14">
        <f>Tab_Data[[#This Row],[Nb DEFAUTS]]/Tab_Data[[#This Row],[QUANTITE LOT]]*100</f>
        <v>7.0000000000000009</v>
      </c>
    </row>
    <row r="5" spans="1:13" x14ac:dyDescent="0.25">
      <c r="A5" s="14">
        <v>4</v>
      </c>
      <c r="B5" s="6">
        <v>2</v>
      </c>
      <c r="C5" s="7">
        <v>45334</v>
      </c>
      <c r="D5" s="6" t="s">
        <v>55</v>
      </c>
      <c r="E5" s="6">
        <v>80</v>
      </c>
      <c r="F5" s="6">
        <v>200</v>
      </c>
      <c r="G5" s="6">
        <v>104</v>
      </c>
      <c r="H5" s="6">
        <v>3</v>
      </c>
      <c r="I5" t="s">
        <v>45</v>
      </c>
      <c r="J5">
        <v>7</v>
      </c>
      <c r="K5" t="s">
        <v>47</v>
      </c>
      <c r="L5" t="s">
        <v>42</v>
      </c>
      <c r="M5" s="14">
        <f>Tab_Data[[#This Row],[Nb DEFAUTS]]/Tab_Data[[#This Row],[QUANTITE LOT]]*100</f>
        <v>3.5000000000000004</v>
      </c>
    </row>
    <row r="10" spans="1:13" x14ac:dyDescent="0.25">
      <c r="D10" t="s">
        <v>61</v>
      </c>
    </row>
    <row r="12" spans="1:13" x14ac:dyDescent="0.25">
      <c r="D12" t="s">
        <v>33</v>
      </c>
      <c r="E12" t="s">
        <v>11</v>
      </c>
      <c r="F12" t="s">
        <v>45</v>
      </c>
      <c r="G12" t="s">
        <v>31</v>
      </c>
    </row>
    <row r="13" spans="1:13" x14ac:dyDescent="0.25">
      <c r="C13" s="3">
        <v>45292</v>
      </c>
      <c r="D13">
        <f>SUMPRODUCT((MONTH(Tab_Data[[DATE]:[DATE]])=MONTH($C13))*((Tab_Data[[TYPE DEFAUTS]:[TYPE DEFAUTS]])=D$12)*(Tab_Data[[Nb DEFAUTS]:[Nb DEFAUTS]])/Tab_Data[[QUANTITE LOT]:[QUANTITE LOT]])*100</f>
        <v>1.6666666666666667</v>
      </c>
      <c r="E13">
        <f>SUMPRODUCT((MONTH(Tab_Data[[DATE]:[DATE]])=MONTH($C13))*((Tab_Data[[TYPE DEFAUTS]:[TYPE DEFAUTS]])=E$12)*(Tab_Data[[Nb DEFAUTS]:[Nb DEFAUTS]])/Tab_Data[[QUANTITE LOT]:[QUANTITE LOT]])*100</f>
        <v>13</v>
      </c>
      <c r="F13">
        <f>SUMPRODUCT((MONTH(Tab_Data[[DATE]:[DATE]])=MONTH($C13))*((Tab_Data[[TYPE DEFAUTS]:[TYPE DEFAUTS]])=F$12)*(Tab_Data[[Nb DEFAUTS]:[Nb DEFAUTS]])/Tab_Data[[QUANTITE LOT]:[QUANTITE LOT]])*100</f>
        <v>0</v>
      </c>
      <c r="G13">
        <f>SUMPRODUCT((MONTH(Tab_Data[[DATE]:[DATE]])=MONTH($C13))*((Tab_Data[[TYPE DEFAUTS]:[TYPE DEFAUTS]])=G$12)*(Tab_Data[[Nb DEFAUTS]:[Nb DEFAUTS]])/Tab_Data[[QUANTITE LOT]:[QUANTITE LOT]])*100</f>
        <v>0</v>
      </c>
    </row>
    <row r="14" spans="1:13" x14ac:dyDescent="0.25">
      <c r="C14" s="3">
        <v>45323</v>
      </c>
      <c r="D14">
        <f>SUMPRODUCT((MONTH(Tab_Data[[DATE]:[DATE]])=MONTH($C14))*((Tab_Data[[TYPE DEFAUTS]:[TYPE DEFAUTS]])=D$12)*(Tab_Data[[Nb DEFAUTS]:[Nb DEFAUTS]])/Tab_Data[[QUANTITE LOT]:[QUANTITE LOT]])*100</f>
        <v>0</v>
      </c>
      <c r="E14">
        <f>SUMPRODUCT((MONTH(Tab_Data[[DATE]:[DATE]])=MONTH($C14))*((Tab_Data[[TYPE DEFAUTS]:[TYPE DEFAUTS]])=E$12)*(Tab_Data[[Nb DEFAUTS]:[Nb DEFAUTS]])/Tab_Data[[QUANTITE LOT]:[QUANTITE LOT]])*100</f>
        <v>0</v>
      </c>
      <c r="F14">
        <f>SUMPRODUCT((MONTH(Tab_Data[[DATE]:[DATE]])=MONTH($C14))*((Tab_Data[[TYPE DEFAUTS]:[TYPE DEFAUTS]])=F$12)*(Tab_Data[[Nb DEFAUTS]:[Nb DEFAUTS]])/Tab_Data[[QUANTITE LOT]:[QUANTITE LOT]])*100</f>
        <v>3.5000000000000004</v>
      </c>
      <c r="G14">
        <f>SUMPRODUCT((MONTH(Tab_Data[[DATE]:[DATE]])=MONTH($C14))*((Tab_Data[[TYPE DEFAUTS]:[TYPE DEFAUTS]])=G$12)*(Tab_Data[[Nb DEFAUTS]:[Nb DEFAUTS]])/Tab_Data[[QUANTITE LOT]:[QUANTITE LOT]])*100</f>
        <v>0</v>
      </c>
    </row>
    <row r="17" spans="3:6" x14ac:dyDescent="0.25">
      <c r="C17" s="12" t="s">
        <v>17</v>
      </c>
      <c r="D17" t="s">
        <v>59</v>
      </c>
    </row>
    <row r="18" spans="3:6" x14ac:dyDescent="0.25">
      <c r="C18" s="12" t="s">
        <v>54</v>
      </c>
      <c r="D18" t="s">
        <v>59</v>
      </c>
    </row>
    <row r="19" spans="3:6" x14ac:dyDescent="0.25">
      <c r="C19" s="12" t="s">
        <v>53</v>
      </c>
      <c r="D19" t="s">
        <v>59</v>
      </c>
    </row>
    <row r="21" spans="3:6" x14ac:dyDescent="0.25">
      <c r="C21" s="12" t="s">
        <v>64</v>
      </c>
      <c r="D21" s="12" t="s">
        <v>58</v>
      </c>
    </row>
    <row r="22" spans="3:6" x14ac:dyDescent="0.25">
      <c r="C22" s="12" t="s">
        <v>56</v>
      </c>
      <c r="D22" t="s">
        <v>33</v>
      </c>
      <c r="E22" t="s">
        <v>11</v>
      </c>
      <c r="F22" t="s">
        <v>45</v>
      </c>
    </row>
    <row r="23" spans="3:6" x14ac:dyDescent="0.25">
      <c r="C23" s="15" t="s">
        <v>57</v>
      </c>
      <c r="D23" s="13">
        <v>1.6666666666666667</v>
      </c>
      <c r="E23" s="13">
        <v>13</v>
      </c>
      <c r="F23" s="13"/>
    </row>
    <row r="24" spans="3:6" x14ac:dyDescent="0.25">
      <c r="C24" s="15" t="s">
        <v>62</v>
      </c>
      <c r="D24" s="13"/>
      <c r="E24" s="13"/>
      <c r="F24" s="13">
        <v>3.5000000000000004</v>
      </c>
    </row>
  </sheetData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PARAMETRES!$A$2:$A$21</xm:f>
          </x14:formula1>
          <xm:sqref>I2:I5</xm:sqref>
        </x14:dataValidation>
        <x14:dataValidation type="list" allowBlank="1" showInputMessage="1" showErrorMessage="1">
          <x14:formula1>
            <xm:f>PARAMETRES!$C$2:$C$3</xm:f>
          </x14:formula1>
          <xm:sqref>L2:L5</xm:sqref>
        </x14:dataValidation>
        <x14:dataValidation type="list" allowBlank="1" showInputMessage="1" showErrorMessage="1">
          <x14:formula1>
            <xm:f>PARAMETRES!$E$2:$E$3</xm:f>
          </x14:formula1>
          <xm:sqref>K2:K5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workbookViewId="0">
      <selection activeCell="A3" sqref="A3:A21"/>
    </sheetView>
  </sheetViews>
  <sheetFormatPr baseColWidth="10" defaultRowHeight="15" x14ac:dyDescent="0.25"/>
  <cols>
    <col min="2" max="2" width="3.28515625" customWidth="1"/>
    <col min="3" max="3" width="14.28515625" bestFit="1" customWidth="1"/>
    <col min="4" max="4" width="4" customWidth="1"/>
  </cols>
  <sheetData>
    <row r="1" spans="1:5" x14ac:dyDescent="0.25">
      <c r="A1" s="11" t="s">
        <v>41</v>
      </c>
      <c r="C1" s="11" t="s">
        <v>44</v>
      </c>
      <c r="E1" s="10" t="s">
        <v>46</v>
      </c>
    </row>
    <row r="2" spans="1:5" x14ac:dyDescent="0.25">
      <c r="A2" s="11" t="s">
        <v>38</v>
      </c>
      <c r="C2" s="11" t="s">
        <v>42</v>
      </c>
      <c r="E2" t="s">
        <v>47</v>
      </c>
    </row>
    <row r="3" spans="1:5" x14ac:dyDescent="0.25">
      <c r="A3" s="11" t="s">
        <v>31</v>
      </c>
      <c r="C3" s="11" t="s">
        <v>43</v>
      </c>
      <c r="E3" t="s">
        <v>48</v>
      </c>
    </row>
    <row r="4" spans="1:5" x14ac:dyDescent="0.25">
      <c r="A4" s="11" t="s">
        <v>33</v>
      </c>
    </row>
    <row r="5" spans="1:5" x14ac:dyDescent="0.25">
      <c r="A5" s="11" t="s">
        <v>22</v>
      </c>
    </row>
    <row r="6" spans="1:5" x14ac:dyDescent="0.25">
      <c r="A6" s="11" t="s">
        <v>11</v>
      </c>
    </row>
    <row r="7" spans="1:5" x14ac:dyDescent="0.25">
      <c r="A7" s="11" t="s">
        <v>35</v>
      </c>
    </row>
    <row r="8" spans="1:5" x14ac:dyDescent="0.25">
      <c r="A8" s="11" t="s">
        <v>45</v>
      </c>
    </row>
    <row r="9" spans="1:5" x14ac:dyDescent="0.25">
      <c r="A9" s="11" t="s">
        <v>29</v>
      </c>
    </row>
    <row r="10" spans="1:5" x14ac:dyDescent="0.25">
      <c r="A10" s="11" t="s">
        <v>25</v>
      </c>
    </row>
    <row r="11" spans="1:5" x14ac:dyDescent="0.25">
      <c r="A11" s="11" t="s">
        <v>32</v>
      </c>
    </row>
    <row r="12" spans="1:5" x14ac:dyDescent="0.25">
      <c r="A12" s="11" t="s">
        <v>21</v>
      </c>
    </row>
    <row r="13" spans="1:5" x14ac:dyDescent="0.25">
      <c r="A13" s="11" t="s">
        <v>27</v>
      </c>
    </row>
    <row r="14" spans="1:5" x14ac:dyDescent="0.25">
      <c r="A14" s="11" t="s">
        <v>30</v>
      </c>
    </row>
    <row r="15" spans="1:5" x14ac:dyDescent="0.25">
      <c r="A15" s="11" t="s">
        <v>28</v>
      </c>
    </row>
    <row r="16" spans="1:5" x14ac:dyDescent="0.25">
      <c r="A16" s="11" t="s">
        <v>26</v>
      </c>
    </row>
    <row r="17" spans="1:1" x14ac:dyDescent="0.25">
      <c r="A17" s="11" t="s">
        <v>34</v>
      </c>
    </row>
    <row r="18" spans="1:1" x14ac:dyDescent="0.25">
      <c r="A18" s="11" t="s">
        <v>39</v>
      </c>
    </row>
    <row r="19" spans="1:1" x14ac:dyDescent="0.25">
      <c r="A19" s="11" t="s">
        <v>40</v>
      </c>
    </row>
    <row r="20" spans="1:1" x14ac:dyDescent="0.25">
      <c r="A20" s="11" t="s">
        <v>23</v>
      </c>
    </row>
    <row r="21" spans="1:1" x14ac:dyDescent="0.25">
      <c r="A21" s="11" t="s">
        <v>24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DATA</vt:lpstr>
      <vt:lpstr>PARAMETRES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2024-01-31T10:25:56Z</dcterms:created>
  <dcterms:modified xsi:type="dcterms:W3CDTF">2024-02-01T16:52:12Z</dcterms:modified>
</cp:coreProperties>
</file>