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Couleur\PaieMag\"/>
    </mc:Choice>
  </mc:AlternateContent>
  <bookViews>
    <workbookView xWindow="0" yWindow="0" windowWidth="20490" windowHeight="7800" tabRatio="711"/>
  </bookViews>
  <sheets>
    <sheet name="macro" sheetId="20" r:id="rId1"/>
    <sheet name="BDD" sheetId="1" r:id="rId2"/>
    <sheet name="RCA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6" i="1" l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5" i="1"/>
  <c r="A4" i="20" l="1"/>
  <c r="C4" i="20"/>
  <c r="H1" i="1" l="1"/>
  <c r="G72" i="1" l="1"/>
  <c r="G71" i="1"/>
  <c r="G73" i="1"/>
  <c r="G70" i="1"/>
  <c r="E70" i="1" l="1"/>
  <c r="E71" i="1" l="1"/>
  <c r="E72" i="1"/>
  <c r="E73" i="1"/>
  <c r="G1" i="1" l="1"/>
  <c r="F1" i="1"/>
  <c r="E1" i="1"/>
  <c r="D1" i="1"/>
  <c r="C1" i="1"/>
  <c r="E58" i="3"/>
  <c r="E57" i="3"/>
  <c r="E56" i="3"/>
  <c r="L56" i="3" s="1"/>
  <c r="E55" i="3"/>
  <c r="E54" i="3"/>
  <c r="L54" i="3" s="1"/>
  <c r="E53" i="3"/>
  <c r="E52" i="3"/>
  <c r="L52" i="3" s="1"/>
  <c r="E51" i="3"/>
  <c r="L51" i="3" s="1"/>
  <c r="E50" i="3"/>
  <c r="E49" i="3"/>
  <c r="L49" i="3" s="1"/>
  <c r="E48" i="3"/>
  <c r="L48" i="3" s="1"/>
  <c r="E47" i="3"/>
  <c r="L47" i="3" s="1"/>
  <c r="E46" i="3"/>
  <c r="E45" i="3"/>
  <c r="E44" i="3"/>
  <c r="L44" i="3" s="1"/>
  <c r="E43" i="3"/>
  <c r="L43" i="3" s="1"/>
  <c r="E42" i="3"/>
  <c r="E41" i="3"/>
  <c r="E40" i="3"/>
  <c r="E39" i="3"/>
  <c r="L39" i="3" s="1"/>
  <c r="E38" i="3"/>
  <c r="E37" i="3"/>
  <c r="L37" i="3" s="1"/>
  <c r="E36" i="3"/>
  <c r="E35" i="3"/>
  <c r="L35" i="3" s="1"/>
  <c r="E34" i="3"/>
  <c r="E33" i="3"/>
  <c r="L33" i="3" s="1"/>
  <c r="E32" i="3"/>
  <c r="E31" i="3"/>
  <c r="E30" i="3"/>
  <c r="E29" i="3"/>
  <c r="E28" i="3"/>
  <c r="E27" i="3"/>
  <c r="L27" i="3" s="1"/>
  <c r="E26" i="3"/>
  <c r="E25" i="3"/>
  <c r="E24" i="3"/>
  <c r="E23" i="3"/>
  <c r="E22" i="3"/>
  <c r="E21" i="3"/>
  <c r="E20" i="3"/>
  <c r="L20" i="3" s="1"/>
  <c r="E19" i="3"/>
  <c r="L19" i="3" s="1"/>
  <c r="E18" i="3"/>
  <c r="E17" i="3"/>
  <c r="L17" i="3" s="1"/>
  <c r="E16" i="3"/>
  <c r="E15" i="3"/>
  <c r="L15" i="3" s="1"/>
  <c r="E14" i="3"/>
  <c r="L14" i="3" s="1"/>
  <c r="E13" i="3"/>
  <c r="E12" i="3"/>
  <c r="E11" i="3"/>
  <c r="L11" i="3" s="1"/>
  <c r="E10" i="3"/>
  <c r="L10" i="3" s="1"/>
  <c r="E9" i="3"/>
  <c r="E8" i="3"/>
  <c r="L8" i="3" s="1"/>
  <c r="E7" i="3"/>
  <c r="E6" i="3"/>
  <c r="E5" i="3"/>
  <c r="L5" i="3" s="1"/>
  <c r="E4" i="3"/>
  <c r="L4" i="3" s="1"/>
  <c r="E3" i="3"/>
  <c r="K58" i="3"/>
  <c r="K56" i="3"/>
  <c r="K55" i="3"/>
  <c r="K54" i="3"/>
  <c r="K51" i="3"/>
  <c r="K48" i="3"/>
  <c r="K47" i="3"/>
  <c r="K46" i="3"/>
  <c r="K45" i="3"/>
  <c r="K41" i="3"/>
  <c r="K38" i="3"/>
  <c r="K34" i="3"/>
  <c r="K33" i="3"/>
  <c r="K31" i="3"/>
  <c r="K30" i="3"/>
  <c r="K29" i="3"/>
  <c r="K27" i="3"/>
  <c r="K26" i="3"/>
  <c r="K25" i="3"/>
  <c r="K19" i="3"/>
  <c r="K16" i="3"/>
  <c r="K11" i="3"/>
  <c r="K9" i="3"/>
  <c r="K7" i="3"/>
  <c r="K5" i="3"/>
  <c r="A58" i="3"/>
  <c r="A57" i="3"/>
  <c r="A56" i="3"/>
  <c r="A55" i="3"/>
  <c r="A54" i="3"/>
  <c r="A53" i="3"/>
  <c r="A52" i="3"/>
  <c r="A51" i="3"/>
  <c r="A50" i="3"/>
  <c r="A49" i="3"/>
  <c r="N49" i="3" s="1"/>
  <c r="A48" i="3"/>
  <c r="A47" i="3"/>
  <c r="N47" i="3" s="1"/>
  <c r="A46" i="3"/>
  <c r="A45" i="3"/>
  <c r="A44" i="3"/>
  <c r="A43" i="3"/>
  <c r="A42" i="3"/>
  <c r="A41" i="3"/>
  <c r="A40" i="3"/>
  <c r="N40" i="3" s="1"/>
  <c r="A39" i="3"/>
  <c r="A38" i="3"/>
  <c r="A37" i="3"/>
  <c r="N37" i="3" s="1"/>
  <c r="A36" i="3"/>
  <c r="N36" i="3" s="1"/>
  <c r="A35" i="3"/>
  <c r="A34" i="3"/>
  <c r="N34" i="3" s="1"/>
  <c r="A33" i="3"/>
  <c r="A32" i="3"/>
  <c r="N32" i="3" s="1"/>
  <c r="A31" i="3"/>
  <c r="A30" i="3"/>
  <c r="A29" i="3"/>
  <c r="A28" i="3"/>
  <c r="A27" i="3"/>
  <c r="N27" i="3" s="1"/>
  <c r="A26" i="3"/>
  <c r="N26" i="3" s="1"/>
  <c r="A25" i="3"/>
  <c r="A24" i="3"/>
  <c r="N24" i="3" s="1"/>
  <c r="A23" i="3"/>
  <c r="A22" i="3"/>
  <c r="N22" i="3" s="1"/>
  <c r="A21" i="3"/>
  <c r="A20" i="3"/>
  <c r="N20" i="3" s="1"/>
  <c r="A19" i="3"/>
  <c r="N19" i="3" s="1"/>
  <c r="A18" i="3"/>
  <c r="N18" i="3" s="1"/>
  <c r="A17" i="3"/>
  <c r="N17" i="3" s="1"/>
  <c r="A16" i="3"/>
  <c r="N16" i="3" s="1"/>
  <c r="A15" i="3"/>
  <c r="A14" i="3"/>
  <c r="A13" i="3"/>
  <c r="N13" i="3" s="1"/>
  <c r="A12" i="3"/>
  <c r="A11" i="3"/>
  <c r="A10" i="3"/>
  <c r="A9" i="3"/>
  <c r="A8" i="3"/>
  <c r="N8" i="3" s="1"/>
  <c r="A7" i="3"/>
  <c r="A6" i="3"/>
  <c r="A5" i="3"/>
  <c r="A4" i="3"/>
  <c r="A3" i="3"/>
  <c r="C3" i="3"/>
  <c r="J3" i="3" s="1"/>
  <c r="N12" i="3" l="1"/>
  <c r="N44" i="3"/>
  <c r="N52" i="3"/>
  <c r="K4" i="3"/>
  <c r="K20" i="3"/>
  <c r="K28" i="3"/>
  <c r="K36" i="3"/>
  <c r="K44" i="3"/>
  <c r="K52" i="3"/>
  <c r="L12" i="3"/>
  <c r="L16" i="3"/>
  <c r="L24" i="3"/>
  <c r="L32" i="3"/>
  <c r="L36" i="3"/>
  <c r="L40" i="3"/>
  <c r="N5" i="3"/>
  <c r="N9" i="3"/>
  <c r="N57" i="3"/>
  <c r="K17" i="3"/>
  <c r="K49" i="3"/>
  <c r="L9" i="3"/>
  <c r="L13" i="3"/>
  <c r="L21" i="3"/>
  <c r="L29" i="3"/>
  <c r="L53" i="3"/>
  <c r="L57" i="3"/>
  <c r="N3" i="3"/>
  <c r="N7" i="3"/>
  <c r="N11" i="3"/>
  <c r="N15" i="3"/>
  <c r="N23" i="3"/>
  <c r="N31" i="3"/>
  <c r="N35" i="3"/>
  <c r="N39" i="3"/>
  <c r="N43" i="3"/>
  <c r="N51" i="3"/>
  <c r="N55" i="3"/>
  <c r="K3" i="3"/>
  <c r="K15" i="3"/>
  <c r="K23" i="3"/>
  <c r="K35" i="3"/>
  <c r="K39" i="3"/>
  <c r="K43" i="3"/>
  <c r="L3" i="3"/>
  <c r="L7" i="3"/>
  <c r="L23" i="3"/>
  <c r="L31" i="3"/>
  <c r="L55" i="3"/>
  <c r="N4" i="3"/>
  <c r="N28" i="3"/>
  <c r="N48" i="3"/>
  <c r="N56" i="3"/>
  <c r="K8" i="3"/>
  <c r="K12" i="3"/>
  <c r="K24" i="3"/>
  <c r="K32" i="3"/>
  <c r="K40" i="3"/>
  <c r="L28" i="3"/>
  <c r="N21" i="3"/>
  <c r="N25" i="3"/>
  <c r="N29" i="3"/>
  <c r="N33" i="3"/>
  <c r="N41" i="3"/>
  <c r="N45" i="3"/>
  <c r="N53" i="3"/>
  <c r="K13" i="3"/>
  <c r="K21" i="3"/>
  <c r="K37" i="3"/>
  <c r="K53" i="3"/>
  <c r="K57" i="3"/>
  <c r="L25" i="3"/>
  <c r="L41" i="3"/>
  <c r="L45" i="3"/>
  <c r="N6" i="3"/>
  <c r="N10" i="3"/>
  <c r="N14" i="3"/>
  <c r="N30" i="3"/>
  <c r="N38" i="3"/>
  <c r="N42" i="3"/>
  <c r="N46" i="3"/>
  <c r="N50" i="3"/>
  <c r="N54" i="3"/>
  <c r="N58" i="3"/>
  <c r="K6" i="3"/>
  <c r="K10" i="3"/>
  <c r="K14" i="3"/>
  <c r="K18" i="3"/>
  <c r="K22" i="3"/>
  <c r="K42" i="3"/>
  <c r="K50" i="3"/>
  <c r="L6" i="3"/>
  <c r="L18" i="3"/>
  <c r="L22" i="3"/>
  <c r="L26" i="3"/>
  <c r="L30" i="3"/>
  <c r="L34" i="3"/>
  <c r="L38" i="3"/>
  <c r="L42" i="3"/>
  <c r="L46" i="3"/>
  <c r="L50" i="3"/>
  <c r="L58" i="3"/>
  <c r="C4" i="3"/>
  <c r="C5" i="3" l="1"/>
  <c r="J4" i="3"/>
  <c r="C6" i="3" l="1"/>
  <c r="J5" i="3"/>
  <c r="J6" i="3" l="1"/>
  <c r="C7" i="3"/>
  <c r="J7" i="3" l="1"/>
  <c r="C8" i="3"/>
  <c r="J8" i="3" l="1"/>
  <c r="C9" i="3"/>
  <c r="J9" i="3" l="1"/>
  <c r="C10" i="3"/>
  <c r="J10" i="3" l="1"/>
  <c r="C11" i="3"/>
  <c r="J11" i="3" l="1"/>
  <c r="C12" i="3"/>
  <c r="J12" i="3" l="1"/>
  <c r="C13" i="3"/>
  <c r="J13" i="3" l="1"/>
  <c r="C14" i="3"/>
  <c r="J14" i="3" l="1"/>
  <c r="C15" i="3"/>
  <c r="J15" i="3" l="1"/>
  <c r="C16" i="3"/>
  <c r="J16" i="3" l="1"/>
  <c r="C17" i="3"/>
  <c r="J17" i="3" l="1"/>
  <c r="C18" i="3"/>
  <c r="J18" i="3" l="1"/>
  <c r="C19" i="3"/>
  <c r="J19" i="3" l="1"/>
  <c r="C20" i="3"/>
  <c r="J20" i="3" l="1"/>
  <c r="C21" i="3"/>
  <c r="J21" i="3" l="1"/>
  <c r="C22" i="3"/>
  <c r="J22" i="3" l="1"/>
  <c r="C23" i="3"/>
  <c r="J23" i="3" l="1"/>
  <c r="C24" i="3"/>
  <c r="J24" i="3" l="1"/>
  <c r="C25" i="3"/>
  <c r="J25" i="3" l="1"/>
  <c r="C26" i="3"/>
  <c r="J26" i="3" l="1"/>
  <c r="C27" i="3"/>
  <c r="J27" i="3" l="1"/>
  <c r="C28" i="3"/>
  <c r="J28" i="3" l="1"/>
  <c r="C29" i="3"/>
  <c r="J29" i="3" l="1"/>
  <c r="C30" i="3"/>
  <c r="J30" i="3" l="1"/>
  <c r="C31" i="3"/>
  <c r="J31" i="3" l="1"/>
  <c r="C32" i="3"/>
  <c r="J32" i="3" l="1"/>
  <c r="C33" i="3"/>
  <c r="J33" i="3" l="1"/>
  <c r="C34" i="3"/>
  <c r="J34" i="3" l="1"/>
  <c r="C35" i="3"/>
  <c r="J35" i="3" l="1"/>
  <c r="C36" i="3"/>
  <c r="J36" i="3" l="1"/>
  <c r="C37" i="3"/>
  <c r="J37" i="3" l="1"/>
  <c r="C38" i="3"/>
  <c r="J38" i="3" l="1"/>
  <c r="C39" i="3"/>
  <c r="J39" i="3" l="1"/>
  <c r="C40" i="3"/>
  <c r="J40" i="3" l="1"/>
  <c r="C41" i="3"/>
  <c r="J41" i="3" l="1"/>
  <c r="C42" i="3"/>
  <c r="J42" i="3" l="1"/>
  <c r="C43" i="3"/>
  <c r="J43" i="3" l="1"/>
  <c r="C44" i="3"/>
  <c r="J44" i="3" l="1"/>
  <c r="C45" i="3"/>
  <c r="J45" i="3" l="1"/>
  <c r="C46" i="3"/>
  <c r="J46" i="3" l="1"/>
  <c r="C47" i="3"/>
  <c r="J47" i="3" l="1"/>
  <c r="C48" i="3"/>
  <c r="J48" i="3" l="1"/>
  <c r="C49" i="3"/>
  <c r="J49" i="3" l="1"/>
  <c r="C50" i="3"/>
  <c r="J50" i="3" l="1"/>
  <c r="C51" i="3"/>
  <c r="J51" i="3" l="1"/>
  <c r="C52" i="3"/>
  <c r="J52" i="3" l="1"/>
  <c r="C53" i="3"/>
  <c r="J53" i="3" l="1"/>
  <c r="C54" i="3"/>
  <c r="J54" i="3" l="1"/>
  <c r="C55" i="3"/>
  <c r="J55" i="3" l="1"/>
  <c r="C56" i="3"/>
  <c r="J56" i="3" l="1"/>
  <c r="C57" i="3"/>
  <c r="J57" i="3" l="1"/>
  <c r="C58" i="3"/>
  <c r="J58" i="3" s="1"/>
  <c r="I1" i="3" l="1"/>
  <c r="H56" i="3" l="1"/>
  <c r="H48" i="3"/>
  <c r="H33" i="3"/>
  <c r="H23" i="3"/>
  <c r="H14" i="3"/>
  <c r="H4" i="3"/>
  <c r="H22" i="3"/>
  <c r="H6" i="3"/>
  <c r="H46" i="3"/>
  <c r="H32" i="3"/>
  <c r="H12" i="3"/>
  <c r="H24" i="3"/>
  <c r="H43" i="3"/>
  <c r="H31" i="3"/>
  <c r="H20" i="3"/>
  <c r="H11" i="3"/>
  <c r="H30" i="3"/>
  <c r="H19" i="3"/>
  <c r="H34" i="3"/>
  <c r="H42" i="3"/>
  <c r="H10" i="3"/>
  <c r="H58" i="3"/>
  <c r="H39" i="3"/>
  <c r="H27" i="3"/>
  <c r="H18" i="3"/>
  <c r="H9" i="3"/>
  <c r="H26" i="3"/>
  <c r="H8" i="3"/>
  <c r="H54" i="3"/>
  <c r="H38" i="3"/>
  <c r="H17" i="3"/>
  <c r="H15" i="3"/>
  <c r="H52" i="3"/>
  <c r="H35" i="3"/>
  <c r="H25" i="3"/>
  <c r="H16" i="3"/>
  <c r="H7" i="3"/>
  <c r="H49" i="3"/>
  <c r="H13" i="3"/>
  <c r="H50" i="3"/>
  <c r="H21" i="3"/>
  <c r="H41" i="3"/>
  <c r="H55" i="3"/>
  <c r="H57" i="3"/>
  <c r="H47" i="3"/>
  <c r="H29" i="3"/>
  <c r="H51" i="3"/>
  <c r="H40" i="3"/>
  <c r="H37" i="3"/>
  <c r="H28" i="3"/>
  <c r="H36" i="3"/>
  <c r="H5" i="3"/>
  <c r="H44" i="3"/>
  <c r="H53" i="3"/>
  <c r="H3" i="3"/>
  <c r="H45" i="3"/>
  <c r="G58" i="3"/>
  <c r="G57" i="3"/>
  <c r="G56" i="3"/>
  <c r="G55" i="3"/>
  <c r="G54" i="3"/>
  <c r="G53" i="3"/>
  <c r="G52" i="3"/>
  <c r="G51" i="3"/>
  <c r="G50" i="3"/>
  <c r="G49" i="3"/>
  <c r="G48" i="3"/>
  <c r="G47" i="3"/>
  <c r="G46" i="3"/>
  <c r="G45" i="3"/>
  <c r="G44" i="3"/>
  <c r="G43" i="3"/>
  <c r="G41" i="3"/>
  <c r="G40" i="3"/>
  <c r="G39" i="3"/>
  <c r="G38" i="3"/>
  <c r="G37" i="3"/>
  <c r="G36" i="3"/>
  <c r="G35" i="3"/>
  <c r="G34" i="3"/>
  <c r="G33" i="3"/>
  <c r="G32" i="3"/>
  <c r="G31" i="3"/>
  <c r="G30" i="3"/>
  <c r="G28" i="3"/>
  <c r="G27" i="3"/>
  <c r="G26" i="3"/>
  <c r="G25" i="3"/>
  <c r="G24" i="3"/>
  <c r="G23" i="3"/>
  <c r="G22" i="3"/>
  <c r="G21" i="3"/>
  <c r="G20" i="3"/>
  <c r="G19" i="3"/>
  <c r="G17" i="3"/>
  <c r="G16" i="3"/>
  <c r="G15" i="3"/>
  <c r="G14" i="3"/>
  <c r="G13" i="3"/>
  <c r="G12" i="3"/>
  <c r="G11" i="3"/>
  <c r="G10" i="3"/>
  <c r="G9" i="3"/>
  <c r="G8" i="3"/>
  <c r="G7" i="3"/>
  <c r="G6" i="3"/>
  <c r="G5" i="3"/>
  <c r="G4" i="3"/>
  <c r="G3" i="3"/>
  <c r="G18" i="3" l="1"/>
  <c r="F71" i="1"/>
  <c r="F70" i="1"/>
  <c r="G29" i="3"/>
  <c r="F72" i="1"/>
  <c r="G42" i="3"/>
  <c r="F73" i="1"/>
  <c r="L1" i="20" l="1"/>
  <c r="J1" i="3"/>
  <c r="F3" i="3"/>
  <c r="C1" i="3"/>
  <c r="H4" i="20" s="1"/>
  <c r="B4" i="20" s="1"/>
  <c r="L4" i="20" s="1"/>
  <c r="K4" i="20" s="1"/>
  <c r="M3" i="3" l="1"/>
  <c r="F4" i="3"/>
  <c r="F5" i="3" l="1"/>
  <c r="M5" i="3" s="1"/>
  <c r="M4" i="3"/>
  <c r="F6" i="3" l="1"/>
  <c r="M6" i="3" s="1"/>
  <c r="F7" i="3"/>
  <c r="M7" i="3" s="1"/>
  <c r="F8" i="3" l="1"/>
  <c r="M8" i="3" s="1"/>
  <c r="F9" i="3" l="1"/>
  <c r="M9" i="3" s="1"/>
  <c r="F10" i="3" l="1"/>
  <c r="M10" i="3" s="1"/>
  <c r="F11" i="3" l="1"/>
  <c r="M11" i="3" s="1"/>
  <c r="F12" i="3" l="1"/>
  <c r="M12" i="3" s="1"/>
  <c r="F13" i="3" l="1"/>
  <c r="M13" i="3" s="1"/>
  <c r="F14" i="3" l="1"/>
  <c r="M14" i="3" s="1"/>
  <c r="F15" i="3" l="1"/>
  <c r="M15" i="3" s="1"/>
  <c r="F16" i="3" l="1"/>
  <c r="M16" i="3" s="1"/>
  <c r="F17" i="3" l="1"/>
  <c r="M17" i="3" s="1"/>
  <c r="F18" i="3" l="1"/>
  <c r="M18" i="3" s="1"/>
  <c r="F19" i="3" l="1"/>
  <c r="M19" i="3" s="1"/>
  <c r="F20" i="3" l="1"/>
  <c r="M20" i="3" s="1"/>
  <c r="F21" i="3" l="1"/>
  <c r="M21" i="3" s="1"/>
  <c r="F22" i="3" l="1"/>
  <c r="M22" i="3" s="1"/>
  <c r="F23" i="3" l="1"/>
  <c r="M23" i="3" s="1"/>
  <c r="F24" i="3" l="1"/>
  <c r="M24" i="3" s="1"/>
  <c r="F25" i="3" l="1"/>
  <c r="M25" i="3" s="1"/>
  <c r="F26" i="3" l="1"/>
  <c r="M26" i="3" s="1"/>
  <c r="F27" i="3" l="1"/>
  <c r="M27" i="3" s="1"/>
  <c r="F28" i="3" l="1"/>
  <c r="M28" i="3" s="1"/>
  <c r="F29" i="3" l="1"/>
  <c r="M29" i="3" s="1"/>
  <c r="F30" i="3" l="1"/>
  <c r="M30" i="3" s="1"/>
  <c r="F31" i="3" l="1"/>
  <c r="M31" i="3" s="1"/>
  <c r="F32" i="3" l="1"/>
  <c r="M32" i="3" s="1"/>
  <c r="F33" i="3" l="1"/>
  <c r="M33" i="3" s="1"/>
  <c r="F34" i="3" l="1"/>
  <c r="M34" i="3" s="1"/>
  <c r="F35" i="3" l="1"/>
  <c r="M35" i="3" s="1"/>
  <c r="F36" i="3" l="1"/>
  <c r="M36" i="3" s="1"/>
  <c r="F37" i="3" l="1"/>
  <c r="M37" i="3" s="1"/>
  <c r="F38" i="3" l="1"/>
  <c r="M38" i="3" s="1"/>
  <c r="F39" i="3" l="1"/>
  <c r="M39" i="3" s="1"/>
  <c r="F40" i="3" l="1"/>
  <c r="M40" i="3" s="1"/>
  <c r="F41" i="3" l="1"/>
  <c r="M41" i="3" s="1"/>
  <c r="F42" i="3" l="1"/>
  <c r="M42" i="3" s="1"/>
  <c r="F43" i="3" l="1"/>
  <c r="M43" i="3" s="1"/>
  <c r="F44" i="3" l="1"/>
  <c r="M44" i="3" s="1"/>
  <c r="F45" i="3" l="1"/>
  <c r="M45" i="3" s="1"/>
  <c r="F46" i="3" l="1"/>
  <c r="M46" i="3" s="1"/>
  <c r="F47" i="3" l="1"/>
  <c r="M47" i="3" s="1"/>
  <c r="F48" i="3" l="1"/>
  <c r="M48" i="3" s="1"/>
  <c r="F49" i="3" l="1"/>
  <c r="M49" i="3" s="1"/>
  <c r="F50" i="3" l="1"/>
  <c r="M50" i="3" s="1"/>
  <c r="F51" i="3" l="1"/>
  <c r="M51" i="3" s="1"/>
  <c r="F52" i="3" l="1"/>
  <c r="M52" i="3" s="1"/>
  <c r="F53" i="3" l="1"/>
  <c r="M53" i="3" s="1"/>
  <c r="F54" i="3" l="1"/>
  <c r="M54" i="3" s="1"/>
  <c r="F55" i="3" l="1"/>
  <c r="M55" i="3" s="1"/>
  <c r="F56" i="3" l="1"/>
  <c r="M56" i="3" s="1"/>
  <c r="F57" i="3" l="1"/>
  <c r="M57" i="3" s="1"/>
  <c r="F58" i="3" l="1"/>
  <c r="M58" i="3" s="1"/>
</calcChain>
</file>

<file path=xl/sharedStrings.xml><?xml version="1.0" encoding="utf-8"?>
<sst xmlns="http://schemas.openxmlformats.org/spreadsheetml/2006/main" count="151" uniqueCount="90">
  <si>
    <t>REEL</t>
  </si>
  <si>
    <t>CIBLE</t>
  </si>
  <si>
    <t>M</t>
  </si>
  <si>
    <t>DIF 1 - IDF EST</t>
  </si>
  <si>
    <t>DIF 2 - IDF SUD</t>
  </si>
  <si>
    <t>DIF 3 - IDF OUEST</t>
  </si>
  <si>
    <t>DIF 4 - P.I.M</t>
  </si>
  <si>
    <t>Mois</t>
  </si>
  <si>
    <t>CA STAT TOPE - RCA</t>
  </si>
  <si>
    <t>Indicateur</t>
  </si>
  <si>
    <t>RCA</t>
  </si>
  <si>
    <t>CA STAT</t>
  </si>
  <si>
    <t>Code magasin (HR)</t>
  </si>
  <si>
    <t>libellé magasin (NCG)</t>
  </si>
  <si>
    <t>échéance (AnneeMois)</t>
  </si>
  <si>
    <t>Montant</t>
  </si>
  <si>
    <t>réel</t>
  </si>
  <si>
    <t>SBUD M</t>
  </si>
  <si>
    <t>hist.</t>
  </si>
  <si>
    <t>SBUD H</t>
  </si>
  <si>
    <t>H20</t>
  </si>
  <si>
    <t>min :</t>
  </si>
  <si>
    <t>max :</t>
  </si>
  <si>
    <t>fich</t>
  </si>
  <si>
    <t>ongl</t>
  </si>
  <si>
    <t>col1</t>
  </si>
  <si>
    <t>col2</t>
  </si>
  <si>
    <t>lig1</t>
  </si>
  <si>
    <t>lig2</t>
  </si>
  <si>
    <t>ancien nom</t>
  </si>
  <si>
    <t>nouveau nom</t>
  </si>
  <si>
    <t>C</t>
  </si>
  <si>
    <t>G</t>
  </si>
  <si>
    <t>D:\Couleur\PaieMag\Envoi\</t>
  </si>
  <si>
    <t>Mag 1</t>
  </si>
  <si>
    <t>Mag 2</t>
  </si>
  <si>
    <t>Mag 3</t>
  </si>
  <si>
    <t>Mag 4</t>
  </si>
  <si>
    <t>Mag 5</t>
  </si>
  <si>
    <t>Mag 6</t>
  </si>
  <si>
    <t>Mag 7</t>
  </si>
  <si>
    <t>Mag 8</t>
  </si>
  <si>
    <t>Mag 9</t>
  </si>
  <si>
    <t>Mag 10</t>
  </si>
  <si>
    <t>Mag 11</t>
  </si>
  <si>
    <t>Mag 12</t>
  </si>
  <si>
    <t>Mag 13</t>
  </si>
  <si>
    <t>Mag 14</t>
  </si>
  <si>
    <t>Mag 15</t>
  </si>
  <si>
    <t>Mag 16</t>
  </si>
  <si>
    <t>Mag 17</t>
  </si>
  <si>
    <t>Mag 18</t>
  </si>
  <si>
    <t>Mag 19</t>
  </si>
  <si>
    <t>Mag 20</t>
  </si>
  <si>
    <t>Mag 21</t>
  </si>
  <si>
    <t>Mag 22</t>
  </si>
  <si>
    <t>Mag 23</t>
  </si>
  <si>
    <t>Mag 24</t>
  </si>
  <si>
    <t>Mag 25</t>
  </si>
  <si>
    <t>Mag 26</t>
  </si>
  <si>
    <t>Mag 27</t>
  </si>
  <si>
    <t>Mag 28</t>
  </si>
  <si>
    <t>Mag 29</t>
  </si>
  <si>
    <t>Mag 30</t>
  </si>
  <si>
    <t>Mag 31</t>
  </si>
  <si>
    <t>Mag 32</t>
  </si>
  <si>
    <t>Mag 33</t>
  </si>
  <si>
    <t>Mag 34</t>
  </si>
  <si>
    <t>Mag 35</t>
  </si>
  <si>
    <t>Mag 36</t>
  </si>
  <si>
    <t>Mag 37</t>
  </si>
  <si>
    <t>Mag 38</t>
  </si>
  <si>
    <t>Mag 39</t>
  </si>
  <si>
    <t>Mag 40</t>
  </si>
  <si>
    <t>Mag 41</t>
  </si>
  <si>
    <t>Mag 42</t>
  </si>
  <si>
    <t>Mag 43</t>
  </si>
  <si>
    <t>Mag 44</t>
  </si>
  <si>
    <t>Mag 45</t>
  </si>
  <si>
    <t>Mag 46</t>
  </si>
  <si>
    <t>Mag 47</t>
  </si>
  <si>
    <t>Mag 48</t>
  </si>
  <si>
    <t>Mag 49</t>
  </si>
  <si>
    <t>Mag 50</t>
  </si>
  <si>
    <t>Mag 51</t>
  </si>
  <si>
    <t>Mag 52</t>
  </si>
  <si>
    <t>Mag 53</t>
  </si>
  <si>
    <t>Mag 54</t>
  </si>
  <si>
    <t>Mag 55</t>
  </si>
  <si>
    <t>Mag 56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</si>
</sst>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0.0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000000"/>
      <name val="Calibri"/>
      <family val="2"/>
    </font>
    <font>
      <b/>
      <sz val="10"/>
      <color indexed="10"/>
      <name val="Calibri"/>
      <family val="2"/>
      <scheme val="minor"/>
    </font>
    <font>
      <sz val="10"/>
      <color rgb="FFFF0000"/>
      <name val="Calibri"/>
      <family val="2"/>
      <scheme val="minor"/>
    </font>
    <font>
      <sz val="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rgb="FF0000FF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 tint="-0.34998626667073579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38">
    <xf numFmtId="0" fontId="0" fillId="0" borderId="0" xfId="0"/>
    <xf numFmtId="0" fontId="2" fillId="0" borderId="0" xfId="0" applyFont="1"/>
    <xf numFmtId="0" fontId="3" fillId="0" borderId="0" xfId="0" applyFont="1" applyAlignment="1">
      <alignment horizontal="center" vertical="center" wrapText="1"/>
    </xf>
    <xf numFmtId="3" fontId="3" fillId="3" borderId="0" xfId="0" applyNumberFormat="1" applyFont="1" applyFill="1" applyAlignment="1">
      <alignment horizontal="center" vertical="center" wrapText="1"/>
    </xf>
    <xf numFmtId="0" fontId="3" fillId="3" borderId="0" xfId="0" applyFont="1" applyFill="1" applyAlignment="1">
      <alignment horizontal="center" vertical="center" wrapText="1"/>
    </xf>
    <xf numFmtId="3" fontId="0" fillId="0" borderId="0" xfId="0" applyNumberFormat="1"/>
    <xf numFmtId="0" fontId="4" fillId="2" borderId="0" xfId="0" applyFont="1" applyFill="1"/>
    <xf numFmtId="0" fontId="0" fillId="0" borderId="0" xfId="0" applyFill="1"/>
    <xf numFmtId="0" fontId="3" fillId="0" borderId="0" xfId="0" applyFont="1" applyFill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0" fontId="0" fillId="0" borderId="0" xfId="0" applyAlignment="1">
      <alignment horizontal="center"/>
    </xf>
    <xf numFmtId="0" fontId="0" fillId="4" borderId="0" xfId="0" applyFill="1"/>
    <xf numFmtId="0" fontId="0" fillId="4" borderId="0" xfId="0" applyFill="1" applyAlignment="1">
      <alignment horizontal="center"/>
    </xf>
    <xf numFmtId="0" fontId="6" fillId="2" borderId="0" xfId="0" applyFont="1" applyFill="1" applyAlignment="1">
      <alignment horizontal="center" vertical="center" wrapText="1"/>
    </xf>
    <xf numFmtId="165" fontId="7" fillId="4" borderId="0" xfId="0" applyNumberFormat="1" applyFont="1" applyFill="1" applyAlignment="1">
      <alignment horizontal="center" vertical="center" wrapText="1"/>
    </xf>
    <xf numFmtId="0" fontId="3" fillId="4" borderId="0" xfId="0" applyFont="1" applyFill="1" applyAlignment="1">
      <alignment horizontal="center" vertical="center" wrapText="1"/>
    </xf>
    <xf numFmtId="0" fontId="8" fillId="4" borderId="0" xfId="0" applyFont="1" applyFill="1"/>
    <xf numFmtId="0" fontId="9" fillId="4" borderId="0" xfId="0" applyFont="1" applyFill="1" applyAlignment="1">
      <alignment horizontal="left"/>
    </xf>
    <xf numFmtId="3" fontId="3" fillId="0" borderId="0" xfId="0" applyNumberFormat="1" applyFont="1" applyAlignment="1">
      <alignment vertical="center" wrapText="1"/>
    </xf>
    <xf numFmtId="4" fontId="3" fillId="0" borderId="0" xfId="0" applyNumberFormat="1" applyFont="1" applyAlignment="1">
      <alignment vertical="center" wrapText="1"/>
    </xf>
    <xf numFmtId="0" fontId="10" fillId="4" borderId="0" xfId="0" applyFont="1" applyFill="1" applyAlignment="1">
      <alignment horizontal="center"/>
    </xf>
    <xf numFmtId="0" fontId="4" fillId="5" borderId="0" xfId="0" applyFont="1" applyFill="1" applyAlignment="1">
      <alignment horizontal="center"/>
    </xf>
    <xf numFmtId="0" fontId="11" fillId="0" borderId="0" xfId="0" applyFont="1" applyFill="1" applyAlignment="1">
      <alignment horizontal="left"/>
    </xf>
    <xf numFmtId="9" fontId="12" fillId="3" borderId="0" xfId="1" applyFont="1" applyFill="1" applyAlignment="1">
      <alignment horizontal="center" vertical="center" wrapText="1"/>
    </xf>
    <xf numFmtId="0" fontId="2" fillId="7" borderId="0" xfId="0" applyFont="1" applyFill="1"/>
    <xf numFmtId="0" fontId="3" fillId="7" borderId="0" xfId="0" applyFont="1" applyFill="1" applyAlignment="1">
      <alignment horizontal="center" vertical="center" wrapText="1"/>
    </xf>
    <xf numFmtId="0" fontId="0" fillId="7" borderId="0" xfId="0" applyFill="1"/>
    <xf numFmtId="0" fontId="0" fillId="7" borderId="0" xfId="0" applyFill="1" applyAlignment="1">
      <alignment horizontal="center"/>
    </xf>
    <xf numFmtId="0" fontId="13" fillId="6" borderId="0" xfId="0" applyFont="1" applyFill="1" applyAlignment="1">
      <alignment horizontal="centerContinuous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right"/>
    </xf>
    <xf numFmtId="0" fontId="0" fillId="5" borderId="0" xfId="0" applyFill="1" applyAlignment="1">
      <alignment horizontal="center"/>
    </xf>
    <xf numFmtId="0" fontId="3" fillId="5" borderId="0" xfId="0" applyFont="1" applyFill="1"/>
    <xf numFmtId="0" fontId="0" fillId="8" borderId="0" xfId="0" applyFill="1"/>
    <xf numFmtId="0" fontId="12" fillId="0" borderId="0" xfId="0" applyFont="1" applyAlignment="1">
      <alignment horizontal="center"/>
    </xf>
    <xf numFmtId="0" fontId="3" fillId="0" borderId="0" xfId="0" applyFont="1"/>
    <xf numFmtId="0" fontId="0" fillId="0" borderId="0" xfId="0" applyFill="1" applyAlignment="1">
      <alignment horizontal="center"/>
    </xf>
    <xf numFmtId="0" fontId="0" fillId="0" borderId="0" xfId="0" applyAlignment="1">
      <alignment horizontal="center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colors>
    <mruColors>
      <color rgb="FF0000FF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200025</xdr:colOff>
          <xdr:row>1</xdr:row>
          <xdr:rowOff>76200</xdr:rowOff>
        </xdr:from>
        <xdr:to>
          <xdr:col>15</xdr:col>
          <xdr:colOff>561975</xdr:colOff>
          <xdr:row>2</xdr:row>
          <xdr:rowOff>123825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renommer fichiers .csv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200025</xdr:colOff>
          <xdr:row>3</xdr:row>
          <xdr:rowOff>76200</xdr:rowOff>
        </xdr:from>
        <xdr:to>
          <xdr:col>15</xdr:col>
          <xdr:colOff>561975</xdr:colOff>
          <xdr:row>4</xdr:row>
          <xdr:rowOff>0</xdr:rowOff>
        </xdr:to>
        <xdr:sp macro="" textlink="">
          <xdr:nvSpPr>
            <xdr:cNvPr id="6146" name="Button 2" hidden="1">
              <a:extLst>
                <a:ext uri="{63B3BB69-23CF-44E3-9099-C40C66FF867C}">
                  <a14:compatExt spid="_x0000_s61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mise à jour fichiers .csv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8"/>
  <dimension ref="A1:P4"/>
  <sheetViews>
    <sheetView tabSelected="1" workbookViewId="0">
      <selection activeCell="E16" sqref="E16"/>
    </sheetView>
  </sheetViews>
  <sheetFormatPr baseColWidth="10" defaultRowHeight="15" x14ac:dyDescent="0.25"/>
  <cols>
    <col min="1" max="1" width="5.28515625" style="10" customWidth="1"/>
    <col min="2" max="2" width="22.5703125" customWidth="1"/>
    <col min="3" max="3" width="9.140625" customWidth="1"/>
    <col min="4" max="7" width="6.7109375" customWidth="1"/>
    <col min="8" max="8" width="21.85546875" customWidth="1"/>
    <col min="9" max="9" width="5.5703125" customWidth="1"/>
    <col min="10" max="10" width="5.140625" customWidth="1"/>
    <col min="11" max="12" width="25.85546875" customWidth="1"/>
    <col min="13" max="13" width="4.85546875" customWidth="1"/>
  </cols>
  <sheetData>
    <row r="1" spans="1:16" x14ac:dyDescent="0.25">
      <c r="A1" s="29">
        <v>1</v>
      </c>
      <c r="C1" s="30" t="s">
        <v>21</v>
      </c>
      <c r="D1" s="31">
        <v>1</v>
      </c>
      <c r="E1" s="30" t="s">
        <v>22</v>
      </c>
      <c r="F1" s="31">
        <v>1</v>
      </c>
      <c r="H1" s="32" t="s">
        <v>33</v>
      </c>
      <c r="I1" s="32"/>
      <c r="K1" s="31">
        <v>202108</v>
      </c>
      <c r="L1" s="36">
        <f>+BDD!C3</f>
        <v>202109</v>
      </c>
      <c r="N1" s="33"/>
      <c r="O1" s="33"/>
      <c r="P1" s="33"/>
    </row>
    <row r="2" spans="1:16" x14ac:dyDescent="0.25">
      <c r="F2" s="37"/>
      <c r="G2" s="37"/>
      <c r="N2" s="33"/>
      <c r="O2" s="33"/>
      <c r="P2" s="33"/>
    </row>
    <row r="3" spans="1:16" x14ac:dyDescent="0.25">
      <c r="B3" s="34" t="s">
        <v>23</v>
      </c>
      <c r="C3" s="34" t="s">
        <v>24</v>
      </c>
      <c r="D3" s="34" t="s">
        <v>25</v>
      </c>
      <c r="E3" s="34" t="s">
        <v>26</v>
      </c>
      <c r="F3" s="34" t="s">
        <v>27</v>
      </c>
      <c r="G3" s="34" t="s">
        <v>28</v>
      </c>
      <c r="I3" s="34"/>
      <c r="K3" s="34" t="s">
        <v>29</v>
      </c>
      <c r="L3" s="34" t="s">
        <v>30</v>
      </c>
      <c r="N3" s="33"/>
      <c r="O3" s="33"/>
      <c r="P3" s="33"/>
    </row>
    <row r="4" spans="1:16" x14ac:dyDescent="0.25">
      <c r="A4" s="29">
        <f t="shared" ref="A4" si="0">+A3+1</f>
        <v>1</v>
      </c>
      <c r="B4" s="35" t="str">
        <f>H4&amp;".csv"</f>
        <v>OBJ_RCA_DIF_202109.csv</v>
      </c>
      <c r="C4" s="29" t="str">
        <f>+RCA!$B$2</f>
        <v>RCA</v>
      </c>
      <c r="D4" s="29" t="s">
        <v>31</v>
      </c>
      <c r="E4" s="29" t="s">
        <v>32</v>
      </c>
      <c r="F4" s="29">
        <v>3</v>
      </c>
      <c r="G4" s="29">
        <v>58</v>
      </c>
      <c r="H4" s="35" t="str">
        <f>+RCA!$C$1</f>
        <v>OBJ_RCA_DIF_202109</v>
      </c>
      <c r="I4" s="35"/>
      <c r="K4" s="35" t="str">
        <f>SUBSTITUTE(L4,$L$1,$K$1)</f>
        <v>OBJ_RCA_DIF_202108.csv</v>
      </c>
      <c r="L4" s="35" t="str">
        <f t="shared" ref="L4" si="1">+B4</f>
        <v>OBJ_RCA_DIF_202109.csv</v>
      </c>
      <c r="N4" s="33"/>
      <c r="O4" s="33"/>
      <c r="P4" s="33"/>
    </row>
  </sheetData>
  <mergeCells count="1">
    <mergeCell ref="F2:G2"/>
  </mergeCells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4" name="Button 1">
              <controlPr defaultSize="0" print="0" autoFill="0" autoPict="0" macro="[0]!chgmt_NOM">
                <anchor moveWithCells="1" sizeWithCells="1">
                  <from>
                    <xdr:col>13</xdr:col>
                    <xdr:colOff>200025</xdr:colOff>
                    <xdr:row>1</xdr:row>
                    <xdr:rowOff>76200</xdr:rowOff>
                  </from>
                  <to>
                    <xdr:col>15</xdr:col>
                    <xdr:colOff>561975</xdr:colOff>
                    <xdr:row>2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6" r:id="rId5" name="Button 2">
              <controlPr defaultSize="0" print="0" autoFill="0" autoPict="0" macro="[0]!MAJ_CSV">
                <anchor moveWithCells="1" sizeWithCells="1">
                  <from>
                    <xdr:col>13</xdr:col>
                    <xdr:colOff>200025</xdr:colOff>
                    <xdr:row>3</xdr:row>
                    <xdr:rowOff>76200</xdr:rowOff>
                  </from>
                  <to>
                    <xdr:col>15</xdr:col>
                    <xdr:colOff>561975</xdr:colOff>
                    <xdr:row>4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B1:H75"/>
  <sheetViews>
    <sheetView showGridLines="0" zoomScale="85" zoomScaleNormal="85" workbookViewId="0">
      <pane xSplit="4" ySplit="4" topLeftCell="E5" activePane="bottomRight" state="frozen"/>
      <selection activeCell="B19" sqref="B19"/>
      <selection pane="topRight" activeCell="B19" sqref="B19"/>
      <selection pane="bottomLeft" activeCell="B19" sqref="B19"/>
      <selection pane="bottomRight" activeCell="C4" sqref="C4"/>
    </sheetView>
  </sheetViews>
  <sheetFormatPr baseColWidth="10" defaultRowHeight="15" x14ac:dyDescent="0.25"/>
  <cols>
    <col min="1" max="1" width="3" bestFit="1" customWidth="1"/>
    <col min="2" max="2" width="18.5703125" style="7" bestFit="1" customWidth="1"/>
    <col min="3" max="3" width="20.42578125" customWidth="1"/>
    <col min="4" max="4" width="15.85546875" customWidth="1"/>
    <col min="5" max="6" width="10.7109375" style="5" customWidth="1"/>
    <col min="7" max="7" width="10.7109375" customWidth="1"/>
    <col min="8" max="8" width="5.7109375" customWidth="1"/>
  </cols>
  <sheetData>
    <row r="1" spans="2:8" x14ac:dyDescent="0.25">
      <c r="B1" s="22"/>
      <c r="C1" s="10">
        <f>COLUMN(C2)-2</f>
        <v>1</v>
      </c>
      <c r="D1" s="10">
        <f t="shared" ref="D1:H1" si="0">COLUMN(D2)-2</f>
        <v>2</v>
      </c>
      <c r="E1" s="10">
        <f t="shared" si="0"/>
        <v>3</v>
      </c>
      <c r="F1" s="10">
        <f t="shared" si="0"/>
        <v>4</v>
      </c>
      <c r="G1" s="10">
        <f t="shared" si="0"/>
        <v>5</v>
      </c>
      <c r="H1" s="27">
        <f t="shared" si="0"/>
        <v>6</v>
      </c>
    </row>
    <row r="2" spans="2:8" s="1" customFormat="1" x14ac:dyDescent="0.25">
      <c r="B2" s="6" t="s">
        <v>7</v>
      </c>
      <c r="C2" s="21">
        <v>9</v>
      </c>
      <c r="E2" s="28" t="s">
        <v>8</v>
      </c>
      <c r="F2" s="28"/>
      <c r="G2" s="28"/>
      <c r="H2" s="24"/>
    </row>
    <row r="3" spans="2:8" s="2" customFormat="1" x14ac:dyDescent="0.25">
      <c r="B3" s="8"/>
      <c r="C3" s="9">
        <v>202109</v>
      </c>
      <c r="E3" s="3" t="s">
        <v>0</v>
      </c>
      <c r="F3" s="3" t="s">
        <v>1</v>
      </c>
      <c r="G3" s="4" t="s">
        <v>20</v>
      </c>
      <c r="H3" s="25"/>
    </row>
    <row r="4" spans="2:8" s="2" customFormat="1" ht="12.75" x14ac:dyDescent="0.25">
      <c r="B4" s="8"/>
      <c r="E4" s="23" t="s">
        <v>17</v>
      </c>
      <c r="F4" s="3" t="s">
        <v>2</v>
      </c>
      <c r="G4" s="23" t="s">
        <v>19</v>
      </c>
      <c r="H4" s="25"/>
    </row>
    <row r="5" spans="2:8" x14ac:dyDescent="0.25">
      <c r="B5" s="7" t="str">
        <f>C5</f>
        <v>Mag 1</v>
      </c>
      <c r="C5" t="s">
        <v>34</v>
      </c>
      <c r="D5" t="s">
        <v>3</v>
      </c>
      <c r="E5" s="5">
        <v>10</v>
      </c>
      <c r="F5" s="5">
        <v>15</v>
      </c>
      <c r="G5" s="5">
        <v>12</v>
      </c>
      <c r="H5" s="26"/>
    </row>
    <row r="6" spans="2:8" x14ac:dyDescent="0.25">
      <c r="B6" s="7" t="str">
        <f t="shared" ref="B6:B60" si="1">C6</f>
        <v>Mag 2</v>
      </c>
      <c r="C6" t="s">
        <v>35</v>
      </c>
      <c r="D6" t="s">
        <v>3</v>
      </c>
      <c r="E6" s="5">
        <v>11</v>
      </c>
      <c r="F6" s="5">
        <v>15</v>
      </c>
      <c r="G6" s="5">
        <v>13</v>
      </c>
      <c r="H6" s="26"/>
    </row>
    <row r="7" spans="2:8" x14ac:dyDescent="0.25">
      <c r="B7" s="7" t="str">
        <f t="shared" si="1"/>
        <v>Mag 3</v>
      </c>
      <c r="C7" t="s">
        <v>36</v>
      </c>
      <c r="D7" t="s">
        <v>3</v>
      </c>
      <c r="E7" s="5">
        <v>12</v>
      </c>
      <c r="F7" s="5">
        <v>15</v>
      </c>
      <c r="G7" s="5">
        <v>14</v>
      </c>
      <c r="H7" s="26"/>
    </row>
    <row r="8" spans="2:8" x14ac:dyDescent="0.25">
      <c r="B8" s="7" t="str">
        <f t="shared" si="1"/>
        <v>Mag 4</v>
      </c>
      <c r="C8" t="s">
        <v>37</v>
      </c>
      <c r="D8" t="s">
        <v>3</v>
      </c>
      <c r="E8" s="5">
        <v>13</v>
      </c>
      <c r="F8" s="5">
        <v>15</v>
      </c>
      <c r="G8" s="5">
        <v>15</v>
      </c>
      <c r="H8" s="26"/>
    </row>
    <row r="9" spans="2:8" x14ac:dyDescent="0.25">
      <c r="B9" s="7" t="str">
        <f t="shared" si="1"/>
        <v>Mag 5</v>
      </c>
      <c r="C9" t="s">
        <v>38</v>
      </c>
      <c r="D9" t="s">
        <v>3</v>
      </c>
      <c r="E9" s="5">
        <v>14</v>
      </c>
      <c r="F9" s="5">
        <v>15</v>
      </c>
      <c r="G9" s="5">
        <v>16</v>
      </c>
      <c r="H9" s="26"/>
    </row>
    <row r="10" spans="2:8" x14ac:dyDescent="0.25">
      <c r="B10" s="7" t="str">
        <f t="shared" si="1"/>
        <v>Mag 6</v>
      </c>
      <c r="C10" t="s">
        <v>39</v>
      </c>
      <c r="D10" t="s">
        <v>3</v>
      </c>
      <c r="E10" s="5">
        <v>15</v>
      </c>
      <c r="F10" s="5">
        <v>15</v>
      </c>
      <c r="G10" s="5">
        <v>17</v>
      </c>
      <c r="H10" s="26"/>
    </row>
    <row r="11" spans="2:8" x14ac:dyDescent="0.25">
      <c r="B11" s="7" t="str">
        <f t="shared" si="1"/>
        <v>Mag 7</v>
      </c>
      <c r="C11" t="s">
        <v>40</v>
      </c>
      <c r="D11" t="s">
        <v>3</v>
      </c>
      <c r="E11" s="5">
        <v>16</v>
      </c>
      <c r="F11" s="5">
        <v>15</v>
      </c>
      <c r="G11" s="5">
        <v>18</v>
      </c>
      <c r="H11" s="26"/>
    </row>
    <row r="12" spans="2:8" x14ac:dyDescent="0.25">
      <c r="B12" s="7" t="str">
        <f t="shared" si="1"/>
        <v>Mag 8</v>
      </c>
      <c r="C12" t="s">
        <v>41</v>
      </c>
      <c r="D12" t="s">
        <v>3</v>
      </c>
      <c r="E12" s="5">
        <v>17</v>
      </c>
      <c r="F12" s="5">
        <v>15</v>
      </c>
      <c r="G12" s="5">
        <v>19</v>
      </c>
      <c r="H12" s="26"/>
    </row>
    <row r="13" spans="2:8" x14ac:dyDescent="0.25">
      <c r="B13" s="7" t="str">
        <f t="shared" si="1"/>
        <v>Mag 9</v>
      </c>
      <c r="C13" t="s">
        <v>42</v>
      </c>
      <c r="D13" t="s">
        <v>3</v>
      </c>
      <c r="E13" s="5">
        <v>18</v>
      </c>
      <c r="F13" s="5">
        <v>15</v>
      </c>
      <c r="G13" s="5">
        <v>20</v>
      </c>
      <c r="H13" s="26"/>
    </row>
    <row r="14" spans="2:8" x14ac:dyDescent="0.25">
      <c r="B14" s="7" t="str">
        <f t="shared" si="1"/>
        <v>Mag 10</v>
      </c>
      <c r="C14" t="s">
        <v>43</v>
      </c>
      <c r="D14" t="s">
        <v>3</v>
      </c>
      <c r="E14" s="5">
        <v>19</v>
      </c>
      <c r="F14" s="5">
        <v>15</v>
      </c>
      <c r="G14" s="5">
        <v>21</v>
      </c>
      <c r="H14" s="26"/>
    </row>
    <row r="15" spans="2:8" x14ac:dyDescent="0.25">
      <c r="B15" s="7" t="str">
        <f t="shared" si="1"/>
        <v>Mag 11</v>
      </c>
      <c r="C15" t="s">
        <v>44</v>
      </c>
      <c r="D15" t="s">
        <v>3</v>
      </c>
      <c r="E15" s="5">
        <v>20</v>
      </c>
      <c r="F15" s="5">
        <v>15</v>
      </c>
      <c r="G15" s="5">
        <v>22</v>
      </c>
      <c r="H15" s="26"/>
    </row>
    <row r="16" spans="2:8" x14ac:dyDescent="0.25">
      <c r="B16" s="7" t="str">
        <f t="shared" si="1"/>
        <v>Mag 12</v>
      </c>
      <c r="C16" t="s">
        <v>45</v>
      </c>
      <c r="D16" t="s">
        <v>3</v>
      </c>
      <c r="E16" s="5">
        <v>21</v>
      </c>
      <c r="F16" s="5">
        <v>15</v>
      </c>
      <c r="G16" s="5">
        <v>23</v>
      </c>
      <c r="H16" s="26"/>
    </row>
    <row r="17" spans="2:8" x14ac:dyDescent="0.25">
      <c r="B17" s="7" t="str">
        <f t="shared" si="1"/>
        <v>Mag 13</v>
      </c>
      <c r="C17" t="s">
        <v>46</v>
      </c>
      <c r="D17" t="s">
        <v>3</v>
      </c>
      <c r="E17" s="5">
        <v>22</v>
      </c>
      <c r="F17" s="5">
        <v>15</v>
      </c>
      <c r="G17" s="5">
        <v>24</v>
      </c>
      <c r="H17" s="26"/>
    </row>
    <row r="18" spans="2:8" x14ac:dyDescent="0.25">
      <c r="B18" s="7" t="str">
        <f t="shared" si="1"/>
        <v>Mag 14</v>
      </c>
      <c r="C18" t="s">
        <v>47</v>
      </c>
      <c r="D18" t="s">
        <v>3</v>
      </c>
      <c r="E18" s="5">
        <v>23</v>
      </c>
      <c r="F18" s="5">
        <v>15</v>
      </c>
      <c r="G18" s="5">
        <v>25</v>
      </c>
      <c r="H18" s="26"/>
    </row>
    <row r="19" spans="2:8" x14ac:dyDescent="0.25">
      <c r="B19" s="7" t="str">
        <f t="shared" si="1"/>
        <v>Mag 15</v>
      </c>
      <c r="C19" t="s">
        <v>48</v>
      </c>
      <c r="D19" t="s">
        <v>3</v>
      </c>
      <c r="E19" s="5">
        <v>24</v>
      </c>
      <c r="F19" s="5">
        <v>15</v>
      </c>
      <c r="G19" s="5">
        <v>26</v>
      </c>
      <c r="H19" s="26"/>
    </row>
    <row r="20" spans="2:8" x14ac:dyDescent="0.25">
      <c r="B20" s="7" t="str">
        <f t="shared" si="1"/>
        <v>Mag 16</v>
      </c>
      <c r="C20" t="s">
        <v>49</v>
      </c>
      <c r="D20" t="s">
        <v>4</v>
      </c>
      <c r="E20" s="5">
        <v>25</v>
      </c>
      <c r="F20" s="5">
        <v>15</v>
      </c>
      <c r="G20" s="5">
        <v>27</v>
      </c>
      <c r="H20" s="26"/>
    </row>
    <row r="21" spans="2:8" x14ac:dyDescent="0.25">
      <c r="B21" s="7" t="str">
        <f t="shared" si="1"/>
        <v>Mag 17</v>
      </c>
      <c r="C21" t="s">
        <v>50</v>
      </c>
      <c r="D21" t="s">
        <v>4</v>
      </c>
      <c r="E21" s="5">
        <v>26</v>
      </c>
      <c r="F21" s="5">
        <v>15</v>
      </c>
      <c r="G21" s="5">
        <v>28</v>
      </c>
      <c r="H21" s="26"/>
    </row>
    <row r="22" spans="2:8" x14ac:dyDescent="0.25">
      <c r="B22" s="7" t="str">
        <f t="shared" si="1"/>
        <v>Mag 18</v>
      </c>
      <c r="C22" t="s">
        <v>51</v>
      </c>
      <c r="D22" t="s">
        <v>4</v>
      </c>
      <c r="E22" s="5">
        <v>27</v>
      </c>
      <c r="F22" s="5">
        <v>15</v>
      </c>
      <c r="G22" s="5">
        <v>29</v>
      </c>
      <c r="H22" s="26"/>
    </row>
    <row r="23" spans="2:8" x14ac:dyDescent="0.25">
      <c r="B23" s="7" t="str">
        <f t="shared" si="1"/>
        <v>Mag 19</v>
      </c>
      <c r="C23" t="s">
        <v>52</v>
      </c>
      <c r="D23" t="s">
        <v>4</v>
      </c>
      <c r="E23" s="5">
        <v>28</v>
      </c>
      <c r="F23" s="5">
        <v>15</v>
      </c>
      <c r="G23" s="5">
        <v>30</v>
      </c>
      <c r="H23" s="26"/>
    </row>
    <row r="24" spans="2:8" x14ac:dyDescent="0.25">
      <c r="B24" s="7" t="str">
        <f t="shared" si="1"/>
        <v>Mag 20</v>
      </c>
      <c r="C24" t="s">
        <v>53</v>
      </c>
      <c r="D24" t="s">
        <v>4</v>
      </c>
      <c r="E24" s="5">
        <v>29</v>
      </c>
      <c r="F24" s="5">
        <v>15</v>
      </c>
      <c r="G24" s="5">
        <v>31</v>
      </c>
      <c r="H24" s="26"/>
    </row>
    <row r="25" spans="2:8" x14ac:dyDescent="0.25">
      <c r="B25" s="7" t="str">
        <f t="shared" si="1"/>
        <v>Mag 21</v>
      </c>
      <c r="C25" t="s">
        <v>54</v>
      </c>
      <c r="D25" t="s">
        <v>4</v>
      </c>
      <c r="E25" s="5">
        <v>30</v>
      </c>
      <c r="F25" s="5">
        <v>15</v>
      </c>
      <c r="G25" s="5">
        <v>32</v>
      </c>
      <c r="H25" s="26"/>
    </row>
    <row r="26" spans="2:8" x14ac:dyDescent="0.25">
      <c r="B26" s="7" t="str">
        <f t="shared" si="1"/>
        <v>Mag 22</v>
      </c>
      <c r="C26" t="s">
        <v>55</v>
      </c>
      <c r="D26" t="s">
        <v>4</v>
      </c>
      <c r="E26" s="5">
        <v>31</v>
      </c>
      <c r="F26" s="5">
        <v>15</v>
      </c>
      <c r="G26" s="5">
        <v>33</v>
      </c>
      <c r="H26" s="26"/>
    </row>
    <row r="27" spans="2:8" x14ac:dyDescent="0.25">
      <c r="B27" s="7" t="str">
        <f t="shared" si="1"/>
        <v>Mag 23</v>
      </c>
      <c r="C27" t="s">
        <v>56</v>
      </c>
      <c r="D27" t="s">
        <v>4</v>
      </c>
      <c r="E27" s="5">
        <v>32</v>
      </c>
      <c r="F27" s="5">
        <v>15</v>
      </c>
      <c r="G27" s="5">
        <v>34</v>
      </c>
      <c r="H27" s="26"/>
    </row>
    <row r="28" spans="2:8" x14ac:dyDescent="0.25">
      <c r="B28" s="7" t="str">
        <f t="shared" si="1"/>
        <v>Mag 24</v>
      </c>
      <c r="C28" t="s">
        <v>57</v>
      </c>
      <c r="D28" t="s">
        <v>4</v>
      </c>
      <c r="E28" s="5">
        <v>33</v>
      </c>
      <c r="F28" s="5">
        <v>15</v>
      </c>
      <c r="G28" s="5">
        <v>35</v>
      </c>
      <c r="H28" s="26"/>
    </row>
    <row r="29" spans="2:8" x14ac:dyDescent="0.25">
      <c r="B29" s="7" t="str">
        <f t="shared" si="1"/>
        <v>Mag 25</v>
      </c>
      <c r="C29" t="s">
        <v>58</v>
      </c>
      <c r="D29" t="s">
        <v>4</v>
      </c>
      <c r="E29" s="5">
        <v>34</v>
      </c>
      <c r="F29" s="5">
        <v>15</v>
      </c>
      <c r="G29" s="5">
        <v>36</v>
      </c>
      <c r="H29" s="26"/>
    </row>
    <row r="30" spans="2:8" x14ac:dyDescent="0.25">
      <c r="B30" s="7" t="str">
        <f t="shared" si="1"/>
        <v>Mag 26</v>
      </c>
      <c r="C30" t="s">
        <v>59</v>
      </c>
      <c r="D30" t="s">
        <v>4</v>
      </c>
      <c r="E30" s="5">
        <v>35</v>
      </c>
      <c r="F30" s="5">
        <v>15</v>
      </c>
      <c r="G30" s="5">
        <v>37</v>
      </c>
      <c r="H30" s="26"/>
    </row>
    <row r="31" spans="2:8" x14ac:dyDescent="0.25">
      <c r="B31" s="7" t="str">
        <f t="shared" si="1"/>
        <v>Mag 27</v>
      </c>
      <c r="C31" t="s">
        <v>60</v>
      </c>
      <c r="D31" t="s">
        <v>5</v>
      </c>
      <c r="E31" s="5">
        <v>36</v>
      </c>
      <c r="F31" s="5">
        <v>15</v>
      </c>
      <c r="G31" s="5">
        <v>38</v>
      </c>
      <c r="H31" s="26"/>
    </row>
    <row r="32" spans="2:8" x14ac:dyDescent="0.25">
      <c r="B32" s="7" t="str">
        <f t="shared" si="1"/>
        <v>Mag 28</v>
      </c>
      <c r="C32" t="s">
        <v>61</v>
      </c>
      <c r="D32" t="s">
        <v>5</v>
      </c>
      <c r="E32" s="5">
        <v>37</v>
      </c>
      <c r="F32" s="5">
        <v>15</v>
      </c>
      <c r="G32" s="5">
        <v>39</v>
      </c>
      <c r="H32" s="26"/>
    </row>
    <row r="33" spans="2:8" x14ac:dyDescent="0.25">
      <c r="B33" s="7" t="str">
        <f t="shared" si="1"/>
        <v>Mag 29</v>
      </c>
      <c r="C33" t="s">
        <v>62</v>
      </c>
      <c r="D33" t="s">
        <v>5</v>
      </c>
      <c r="E33" s="5">
        <v>38</v>
      </c>
      <c r="F33" s="5">
        <v>15</v>
      </c>
      <c r="G33" s="5">
        <v>40</v>
      </c>
      <c r="H33" s="26"/>
    </row>
    <row r="34" spans="2:8" x14ac:dyDescent="0.25">
      <c r="B34" s="7" t="str">
        <f t="shared" si="1"/>
        <v>Mag 30</v>
      </c>
      <c r="C34" t="s">
        <v>63</v>
      </c>
      <c r="D34" t="s">
        <v>5</v>
      </c>
      <c r="E34" s="5">
        <v>39</v>
      </c>
      <c r="F34" s="5">
        <v>15</v>
      </c>
      <c r="G34" s="5">
        <v>41</v>
      </c>
      <c r="H34" s="26"/>
    </row>
    <row r="35" spans="2:8" x14ac:dyDescent="0.25">
      <c r="B35" s="7" t="str">
        <f t="shared" si="1"/>
        <v>Mag 31</v>
      </c>
      <c r="C35" t="s">
        <v>64</v>
      </c>
      <c r="D35" t="s">
        <v>5</v>
      </c>
      <c r="E35" s="5">
        <v>40</v>
      </c>
      <c r="F35" s="5">
        <v>15</v>
      </c>
      <c r="G35" s="5">
        <v>42</v>
      </c>
      <c r="H35" s="26"/>
    </row>
    <row r="36" spans="2:8" x14ac:dyDescent="0.25">
      <c r="B36" s="7" t="str">
        <f t="shared" si="1"/>
        <v>Mag 32</v>
      </c>
      <c r="C36" t="s">
        <v>65</v>
      </c>
      <c r="D36" t="s">
        <v>5</v>
      </c>
      <c r="E36" s="5">
        <v>41</v>
      </c>
      <c r="F36" s="5">
        <v>15</v>
      </c>
      <c r="G36" s="5">
        <v>43</v>
      </c>
      <c r="H36" s="26"/>
    </row>
    <row r="37" spans="2:8" x14ac:dyDescent="0.25">
      <c r="B37" s="7" t="str">
        <f t="shared" si="1"/>
        <v>Mag 33</v>
      </c>
      <c r="C37" t="s">
        <v>66</v>
      </c>
      <c r="D37" t="s">
        <v>5</v>
      </c>
      <c r="E37" s="5">
        <v>42</v>
      </c>
      <c r="F37" s="5">
        <v>15</v>
      </c>
      <c r="G37" s="5">
        <v>44</v>
      </c>
      <c r="H37" s="26"/>
    </row>
    <row r="38" spans="2:8" x14ac:dyDescent="0.25">
      <c r="B38" s="7" t="str">
        <f t="shared" si="1"/>
        <v>Mag 34</v>
      </c>
      <c r="C38" t="s">
        <v>67</v>
      </c>
      <c r="D38" t="s">
        <v>5</v>
      </c>
      <c r="E38" s="5">
        <v>43</v>
      </c>
      <c r="F38" s="5">
        <v>15</v>
      </c>
      <c r="G38" s="5">
        <v>45</v>
      </c>
      <c r="H38" s="26"/>
    </row>
    <row r="39" spans="2:8" x14ac:dyDescent="0.25">
      <c r="B39" s="7" t="str">
        <f t="shared" si="1"/>
        <v>Mag 35</v>
      </c>
      <c r="C39" t="s">
        <v>68</v>
      </c>
      <c r="D39" t="s">
        <v>5</v>
      </c>
      <c r="E39" s="5">
        <v>44</v>
      </c>
      <c r="F39" s="5">
        <v>15</v>
      </c>
      <c r="G39" s="5">
        <v>46</v>
      </c>
      <c r="H39" s="26"/>
    </row>
    <row r="40" spans="2:8" x14ac:dyDescent="0.25">
      <c r="B40" s="7" t="str">
        <f t="shared" si="1"/>
        <v>Mag 36</v>
      </c>
      <c r="C40" t="s">
        <v>69</v>
      </c>
      <c r="D40" t="s">
        <v>5</v>
      </c>
      <c r="E40" s="5">
        <v>45</v>
      </c>
      <c r="F40" s="5">
        <v>15</v>
      </c>
      <c r="G40" s="5">
        <v>47</v>
      </c>
      <c r="H40" s="26"/>
    </row>
    <row r="41" spans="2:8" x14ac:dyDescent="0.25">
      <c r="B41" s="7" t="str">
        <f t="shared" si="1"/>
        <v>Mag 37</v>
      </c>
      <c r="C41" t="s">
        <v>70</v>
      </c>
      <c r="D41" t="s">
        <v>5</v>
      </c>
      <c r="E41" s="5">
        <v>46</v>
      </c>
      <c r="F41" s="5">
        <v>15</v>
      </c>
      <c r="G41" s="5">
        <v>48</v>
      </c>
      <c r="H41" s="26"/>
    </row>
    <row r="42" spans="2:8" x14ac:dyDescent="0.25">
      <c r="B42" s="7" t="str">
        <f t="shared" si="1"/>
        <v>Mag 38</v>
      </c>
      <c r="C42" t="s">
        <v>71</v>
      </c>
      <c r="D42" t="s">
        <v>5</v>
      </c>
      <c r="E42" s="5">
        <v>47</v>
      </c>
      <c r="F42" s="5">
        <v>15</v>
      </c>
      <c r="G42" s="5">
        <v>49</v>
      </c>
      <c r="H42" s="26"/>
    </row>
    <row r="43" spans="2:8" x14ac:dyDescent="0.25">
      <c r="B43" s="7" t="str">
        <f t="shared" si="1"/>
        <v>Mag 39</v>
      </c>
      <c r="C43" t="s">
        <v>72</v>
      </c>
      <c r="D43" t="s">
        <v>5</v>
      </c>
      <c r="E43" s="5">
        <v>48</v>
      </c>
      <c r="F43" s="5">
        <v>15</v>
      </c>
      <c r="G43" s="5">
        <v>50</v>
      </c>
      <c r="H43" s="26"/>
    </row>
    <row r="44" spans="2:8" x14ac:dyDescent="0.25">
      <c r="B44" s="7" t="str">
        <f t="shared" si="1"/>
        <v>Mag 40</v>
      </c>
      <c r="C44" t="s">
        <v>73</v>
      </c>
      <c r="D44" t="s">
        <v>6</v>
      </c>
      <c r="E44" s="5">
        <v>49</v>
      </c>
      <c r="F44" s="5">
        <v>15</v>
      </c>
      <c r="G44" s="5">
        <v>51</v>
      </c>
      <c r="H44" s="26"/>
    </row>
    <row r="45" spans="2:8" x14ac:dyDescent="0.25">
      <c r="B45" s="7" t="str">
        <f t="shared" si="1"/>
        <v>Mag 41</v>
      </c>
      <c r="C45" t="s">
        <v>74</v>
      </c>
      <c r="D45" t="s">
        <v>6</v>
      </c>
      <c r="E45" s="5">
        <v>50</v>
      </c>
      <c r="F45" s="5">
        <v>15</v>
      </c>
      <c r="G45" s="5">
        <v>52</v>
      </c>
      <c r="H45" s="26"/>
    </row>
    <row r="46" spans="2:8" x14ac:dyDescent="0.25">
      <c r="B46" s="7" t="str">
        <f t="shared" si="1"/>
        <v>Mag 42</v>
      </c>
      <c r="C46" t="s">
        <v>75</v>
      </c>
      <c r="D46" t="s">
        <v>6</v>
      </c>
      <c r="E46" s="5">
        <v>51</v>
      </c>
      <c r="F46" s="5">
        <v>15</v>
      </c>
      <c r="G46" s="5">
        <v>53</v>
      </c>
      <c r="H46" s="26"/>
    </row>
    <row r="47" spans="2:8" x14ac:dyDescent="0.25">
      <c r="B47" s="7" t="str">
        <f t="shared" si="1"/>
        <v>Mag 43</v>
      </c>
      <c r="C47" t="s">
        <v>76</v>
      </c>
      <c r="D47" t="s">
        <v>6</v>
      </c>
      <c r="E47" s="5">
        <v>52</v>
      </c>
      <c r="F47" s="5">
        <v>15</v>
      </c>
      <c r="G47" s="5">
        <v>54</v>
      </c>
      <c r="H47" s="26"/>
    </row>
    <row r="48" spans="2:8" x14ac:dyDescent="0.25">
      <c r="B48" s="7" t="str">
        <f t="shared" si="1"/>
        <v>Mag 44</v>
      </c>
      <c r="C48" t="s">
        <v>77</v>
      </c>
      <c r="D48" t="s">
        <v>6</v>
      </c>
      <c r="E48" s="5">
        <v>53</v>
      </c>
      <c r="F48" s="5">
        <v>15</v>
      </c>
      <c r="G48" s="5">
        <v>55</v>
      </c>
      <c r="H48" s="26"/>
    </row>
    <row r="49" spans="2:8" x14ac:dyDescent="0.25">
      <c r="B49" s="7" t="str">
        <f t="shared" si="1"/>
        <v>Mag 45</v>
      </c>
      <c r="C49" t="s">
        <v>78</v>
      </c>
      <c r="D49" t="s">
        <v>6</v>
      </c>
      <c r="E49" s="5">
        <v>54</v>
      </c>
      <c r="F49" s="5">
        <v>15</v>
      </c>
      <c r="G49" s="5">
        <v>56</v>
      </c>
      <c r="H49" s="26"/>
    </row>
    <row r="50" spans="2:8" x14ac:dyDescent="0.25">
      <c r="B50" s="7" t="str">
        <f t="shared" si="1"/>
        <v>Mag 46</v>
      </c>
      <c r="C50" t="s">
        <v>79</v>
      </c>
      <c r="D50" t="s">
        <v>6</v>
      </c>
      <c r="E50" s="5">
        <v>55</v>
      </c>
      <c r="F50" s="5">
        <v>15</v>
      </c>
      <c r="G50" s="5">
        <v>57</v>
      </c>
      <c r="H50" s="26"/>
    </row>
    <row r="51" spans="2:8" x14ac:dyDescent="0.25">
      <c r="B51" s="7" t="str">
        <f t="shared" si="1"/>
        <v>Mag 47</v>
      </c>
      <c r="C51" t="s">
        <v>80</v>
      </c>
      <c r="D51" t="s">
        <v>6</v>
      </c>
      <c r="E51" s="5">
        <v>56</v>
      </c>
      <c r="F51" s="5">
        <v>15</v>
      </c>
      <c r="G51" s="5">
        <v>58</v>
      </c>
      <c r="H51" s="26"/>
    </row>
    <row r="52" spans="2:8" x14ac:dyDescent="0.25">
      <c r="B52" s="7" t="str">
        <f t="shared" si="1"/>
        <v>Mag 48</v>
      </c>
      <c r="C52" t="s">
        <v>81</v>
      </c>
      <c r="D52" t="s">
        <v>6</v>
      </c>
      <c r="E52" s="5">
        <v>57</v>
      </c>
      <c r="F52" s="5">
        <v>15</v>
      </c>
      <c r="G52" s="5">
        <v>59</v>
      </c>
      <c r="H52" s="26"/>
    </row>
    <row r="53" spans="2:8" x14ac:dyDescent="0.25">
      <c r="B53" s="7" t="str">
        <f t="shared" si="1"/>
        <v>Mag 49</v>
      </c>
      <c r="C53" t="s">
        <v>82</v>
      </c>
      <c r="D53" t="s">
        <v>6</v>
      </c>
      <c r="E53" s="5">
        <v>58</v>
      </c>
      <c r="F53" s="5">
        <v>15</v>
      </c>
      <c r="G53" s="5">
        <v>60</v>
      </c>
      <c r="H53" s="26"/>
    </row>
    <row r="54" spans="2:8" x14ac:dyDescent="0.25">
      <c r="B54" s="7" t="str">
        <f t="shared" si="1"/>
        <v>Mag 50</v>
      </c>
      <c r="C54" t="s">
        <v>83</v>
      </c>
      <c r="D54" t="s">
        <v>6</v>
      </c>
      <c r="E54" s="5">
        <v>59</v>
      </c>
      <c r="F54" s="5">
        <v>15</v>
      </c>
      <c r="G54" s="5">
        <v>61</v>
      </c>
      <c r="H54" s="26"/>
    </row>
    <row r="55" spans="2:8" x14ac:dyDescent="0.25">
      <c r="B55" s="7" t="str">
        <f t="shared" si="1"/>
        <v>Mag 51</v>
      </c>
      <c r="C55" t="s">
        <v>84</v>
      </c>
      <c r="D55" t="s">
        <v>6</v>
      </c>
      <c r="E55" s="5">
        <v>60</v>
      </c>
      <c r="F55" s="5">
        <v>15</v>
      </c>
      <c r="G55" s="5">
        <v>62</v>
      </c>
      <c r="H55" s="26"/>
    </row>
    <row r="56" spans="2:8" x14ac:dyDescent="0.25">
      <c r="B56" s="7" t="str">
        <f t="shared" si="1"/>
        <v>Mag 52</v>
      </c>
      <c r="C56" t="s">
        <v>85</v>
      </c>
      <c r="D56" t="s">
        <v>6</v>
      </c>
      <c r="E56" s="5">
        <v>61</v>
      </c>
      <c r="F56" s="5">
        <v>15</v>
      </c>
      <c r="G56" s="5">
        <v>63</v>
      </c>
      <c r="H56" s="26"/>
    </row>
    <row r="57" spans="2:8" x14ac:dyDescent="0.25">
      <c r="B57" s="7" t="str">
        <f t="shared" si="1"/>
        <v>Mag 53</v>
      </c>
      <c r="C57" t="s">
        <v>86</v>
      </c>
      <c r="D57" t="s">
        <v>6</v>
      </c>
      <c r="E57" s="5">
        <v>62</v>
      </c>
      <c r="F57" s="5">
        <v>15</v>
      </c>
      <c r="G57" s="5">
        <v>64</v>
      </c>
      <c r="H57" s="26"/>
    </row>
    <row r="58" spans="2:8" x14ac:dyDescent="0.25">
      <c r="B58" s="7" t="str">
        <f t="shared" si="1"/>
        <v>Mag 54</v>
      </c>
      <c r="C58" t="s">
        <v>87</v>
      </c>
      <c r="D58" t="s">
        <v>6</v>
      </c>
      <c r="E58" s="5">
        <v>63</v>
      </c>
      <c r="F58" s="5">
        <v>15</v>
      </c>
      <c r="G58" s="5">
        <v>65</v>
      </c>
      <c r="H58" s="26"/>
    </row>
    <row r="59" spans="2:8" ht="15.75" customHeight="1" x14ac:dyDescent="0.25">
      <c r="B59" s="7" t="str">
        <f t="shared" si="1"/>
        <v>Mag 55</v>
      </c>
      <c r="C59" t="s">
        <v>88</v>
      </c>
      <c r="D59" t="s">
        <v>6</v>
      </c>
      <c r="E59" s="5">
        <v>64</v>
      </c>
      <c r="F59" s="5">
        <v>15</v>
      </c>
      <c r="G59" s="5">
        <v>66</v>
      </c>
      <c r="H59" s="26"/>
    </row>
    <row r="60" spans="2:8" x14ac:dyDescent="0.25">
      <c r="B60" s="7" t="str">
        <f t="shared" si="1"/>
        <v>Mag 56</v>
      </c>
      <c r="C60" t="s">
        <v>89</v>
      </c>
      <c r="D60" t="s">
        <v>6</v>
      </c>
      <c r="E60" s="5">
        <v>65</v>
      </c>
      <c r="F60" s="5">
        <v>15</v>
      </c>
      <c r="G60" s="5">
        <v>67</v>
      </c>
      <c r="H60" s="26"/>
    </row>
    <row r="61" spans="2:8" x14ac:dyDescent="0.25">
      <c r="H61" s="26"/>
    </row>
    <row r="62" spans="2:8" x14ac:dyDescent="0.25">
      <c r="H62" s="26"/>
    </row>
    <row r="63" spans="2:8" x14ac:dyDescent="0.25">
      <c r="H63" s="26"/>
    </row>
    <row r="64" spans="2:8" x14ac:dyDescent="0.25">
      <c r="H64" s="26"/>
    </row>
    <row r="65" spans="4:8" x14ac:dyDescent="0.25">
      <c r="H65" s="26"/>
    </row>
    <row r="66" spans="4:8" x14ac:dyDescent="0.25">
      <c r="H66" s="26"/>
    </row>
    <row r="67" spans="4:8" x14ac:dyDescent="0.25">
      <c r="H67" s="26"/>
    </row>
    <row r="68" spans="4:8" x14ac:dyDescent="0.25">
      <c r="H68" s="26"/>
    </row>
    <row r="69" spans="4:8" x14ac:dyDescent="0.25">
      <c r="H69" s="26"/>
    </row>
    <row r="70" spans="4:8" x14ac:dyDescent="0.25">
      <c r="D70" t="s">
        <v>3</v>
      </c>
      <c r="E70" s="5">
        <f>SUMIF($D$5:$D$65,$D70,E$5:E$65)</f>
        <v>255</v>
      </c>
      <c r="F70" s="5">
        <f>SUMIF($D$5:$D$65,$D70,F$5:F$65)</f>
        <v>225</v>
      </c>
      <c r="G70" s="5">
        <f>SUMIF($D$5:$D$65,$D70,G$5:G$65)</f>
        <v>285</v>
      </c>
      <c r="H70" s="26"/>
    </row>
    <row r="71" spans="4:8" x14ac:dyDescent="0.25">
      <c r="D71" t="s">
        <v>4</v>
      </c>
      <c r="E71" s="5">
        <f t="shared" ref="E71:G73" si="2">SUMIF($D$5:$D$65,$D71,E$5:E$65)</f>
        <v>330</v>
      </c>
      <c r="F71" s="5">
        <f t="shared" si="2"/>
        <v>165</v>
      </c>
      <c r="G71" s="5">
        <f t="shared" si="2"/>
        <v>352</v>
      </c>
      <c r="H71" s="26"/>
    </row>
    <row r="72" spans="4:8" x14ac:dyDescent="0.25">
      <c r="D72" t="s">
        <v>5</v>
      </c>
      <c r="E72" s="5">
        <f t="shared" si="2"/>
        <v>546</v>
      </c>
      <c r="F72" s="5">
        <f t="shared" si="2"/>
        <v>195</v>
      </c>
      <c r="G72" s="5">
        <f t="shared" si="2"/>
        <v>572</v>
      </c>
      <c r="H72" s="26"/>
    </row>
    <row r="73" spans="4:8" x14ac:dyDescent="0.25">
      <c r="D73" t="s">
        <v>6</v>
      </c>
      <c r="E73" s="5">
        <f t="shared" si="2"/>
        <v>969</v>
      </c>
      <c r="F73" s="5">
        <f t="shared" si="2"/>
        <v>255</v>
      </c>
      <c r="G73" s="5">
        <f t="shared" si="2"/>
        <v>1003</v>
      </c>
      <c r="H73" s="26"/>
    </row>
    <row r="74" spans="4:8" x14ac:dyDescent="0.25">
      <c r="H74" s="26"/>
    </row>
    <row r="75" spans="4:8" x14ac:dyDescent="0.25">
      <c r="H75" s="26"/>
    </row>
  </sheetData>
  <dataValidations count="1">
    <dataValidation type="list" allowBlank="1" showInputMessage="1" showErrorMessage="1" sqref="C2">
      <formula1>#REF!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7030A0"/>
  </sheetPr>
  <dimension ref="A1:P68"/>
  <sheetViews>
    <sheetView zoomScale="85" zoomScaleNormal="85" workbookViewId="0">
      <pane ySplit="9" topLeftCell="A10" activePane="bottomLeft" state="frozen"/>
      <selection activeCell="I1" sqref="I1"/>
      <selection pane="bottomLeft" activeCell="C3" sqref="C3:G58"/>
    </sheetView>
  </sheetViews>
  <sheetFormatPr baseColWidth="10" defaultRowHeight="15" x14ac:dyDescent="0.25"/>
  <cols>
    <col min="1" max="1" width="16.85546875" customWidth="1"/>
    <col min="2" max="2" width="6" style="7" customWidth="1"/>
    <col min="3" max="3" width="10.5703125" customWidth="1"/>
    <col min="4" max="4" width="11.7109375" customWidth="1"/>
    <col min="5" max="5" width="15.140625" customWidth="1"/>
    <col min="6" max="6" width="13.7109375" style="10" customWidth="1"/>
    <col min="7" max="7" width="12.85546875" customWidth="1"/>
    <col min="8" max="8" width="12.85546875" style="7" customWidth="1"/>
    <col min="9" max="9" width="6" style="7" customWidth="1"/>
    <col min="10" max="10" width="10.5703125" customWidth="1"/>
    <col min="11" max="11" width="11.7109375" customWidth="1"/>
    <col min="12" max="12" width="15.140625" customWidth="1"/>
    <col min="13" max="13" width="13.7109375" style="10" customWidth="1"/>
    <col min="14" max="14" width="13" bestFit="1" customWidth="1"/>
    <col min="15" max="16" width="6" style="7" customWidth="1"/>
  </cols>
  <sheetData>
    <row r="1" spans="1:16" x14ac:dyDescent="0.25">
      <c r="A1" s="11"/>
      <c r="B1" s="11"/>
      <c r="C1" s="11" t="str">
        <f>"OBJ_RCA_DIF_"&amp;BDD!C3</f>
        <v>OBJ_RCA_DIF_202109</v>
      </c>
      <c r="D1" s="11"/>
      <c r="E1" s="11"/>
      <c r="F1" s="12"/>
      <c r="G1" s="14"/>
      <c r="H1" s="20">
        <v>4</v>
      </c>
      <c r="I1" s="20">
        <f>+H1+1</f>
        <v>5</v>
      </c>
      <c r="J1" s="11" t="str">
        <f>"REA_RCA_DIF_"&amp;BDD!C3</f>
        <v>REA_RCA_DIF_202109</v>
      </c>
      <c r="K1" s="11"/>
      <c r="L1" s="11"/>
      <c r="M1" s="12"/>
      <c r="N1" s="14"/>
      <c r="O1" s="20">
        <v>3</v>
      </c>
      <c r="P1" s="11"/>
    </row>
    <row r="2" spans="1:16" s="2" customFormat="1" ht="25.5" x14ac:dyDescent="0.25">
      <c r="A2" s="13" t="s">
        <v>11</v>
      </c>
      <c r="B2" s="13" t="s">
        <v>10</v>
      </c>
      <c r="C2" s="2" t="s">
        <v>9</v>
      </c>
      <c r="D2" s="2" t="s">
        <v>12</v>
      </c>
      <c r="E2" s="2" t="s">
        <v>13</v>
      </c>
      <c r="F2" s="2" t="s">
        <v>14</v>
      </c>
      <c r="G2" s="8" t="s">
        <v>15</v>
      </c>
      <c r="H2" s="13" t="s">
        <v>18</v>
      </c>
      <c r="I2" s="15"/>
      <c r="J2" s="2" t="s">
        <v>9</v>
      </c>
      <c r="K2" s="2" t="s">
        <v>12</v>
      </c>
      <c r="L2" s="2" t="s">
        <v>13</v>
      </c>
      <c r="M2" s="2" t="s">
        <v>14</v>
      </c>
      <c r="N2" s="2" t="s">
        <v>15</v>
      </c>
      <c r="O2" s="13" t="s">
        <v>16</v>
      </c>
      <c r="P2" s="15"/>
    </row>
    <row r="3" spans="1:16" x14ac:dyDescent="0.25">
      <c r="A3" s="16" t="str">
        <f>+BDD!C5</f>
        <v>Mag 1</v>
      </c>
      <c r="B3" s="17"/>
      <c r="C3" t="str">
        <f>+B2</f>
        <v>RCA</v>
      </c>
      <c r="D3">
        <v>907001</v>
      </c>
      <c r="E3" t="str">
        <f>+BDD!$B5</f>
        <v>Mag 1</v>
      </c>
      <c r="F3" s="10">
        <f>+BDD!C3</f>
        <v>202109</v>
      </c>
      <c r="G3" s="18">
        <f>VLOOKUP($A3,BDD!$C$4:$H$70,H$1,0)</f>
        <v>15</v>
      </c>
      <c r="H3" s="18">
        <f>VLOOKUP($A3,BDD!$C$4:$H$70,I$1,0)</f>
        <v>12</v>
      </c>
      <c r="I3" s="11"/>
      <c r="J3" t="str">
        <f>C3</f>
        <v>RCA</v>
      </c>
      <c r="K3">
        <f>D3</f>
        <v>907001</v>
      </c>
      <c r="L3" t="str">
        <f>E3</f>
        <v>Mag 1</v>
      </c>
      <c r="M3" s="10">
        <f>F3</f>
        <v>202109</v>
      </c>
      <c r="N3" s="18">
        <f>VLOOKUP($A3,BDD!$C$4:$H$70,O$1,0)</f>
        <v>10</v>
      </c>
      <c r="O3" s="11"/>
      <c r="P3" s="11"/>
    </row>
    <row r="4" spans="1:16" x14ac:dyDescent="0.25">
      <c r="A4" s="16" t="str">
        <f>+BDD!C6</f>
        <v>Mag 2</v>
      </c>
      <c r="B4" s="17"/>
      <c r="C4" t="str">
        <f t="shared" ref="C4:C58" si="0">+C3</f>
        <v>RCA</v>
      </c>
      <c r="D4">
        <v>907002</v>
      </c>
      <c r="E4" t="str">
        <f>+BDD!$B6</f>
        <v>Mag 2</v>
      </c>
      <c r="F4" s="10">
        <f t="shared" ref="F4:F58" si="1">+F3</f>
        <v>202109</v>
      </c>
      <c r="G4" s="18">
        <f>VLOOKUP($A4,BDD!$C$4:$H$70,H$1,0)</f>
        <v>15</v>
      </c>
      <c r="H4" s="18">
        <f>VLOOKUP($A4,BDD!$C$4:$H$70,I$1,0)</f>
        <v>13</v>
      </c>
      <c r="I4" s="11"/>
      <c r="J4" t="str">
        <f t="shared" ref="J4:M58" si="2">C4</f>
        <v>RCA</v>
      </c>
      <c r="K4">
        <f t="shared" si="2"/>
        <v>907002</v>
      </c>
      <c r="L4" t="str">
        <f t="shared" si="2"/>
        <v>Mag 2</v>
      </c>
      <c r="M4" s="10">
        <f t="shared" si="2"/>
        <v>202109</v>
      </c>
      <c r="N4" s="18">
        <f>VLOOKUP($A4,BDD!$C$4:$H$70,O$1,0)</f>
        <v>11</v>
      </c>
      <c r="O4" s="11"/>
      <c r="P4" s="11"/>
    </row>
    <row r="5" spans="1:16" x14ac:dyDescent="0.25">
      <c r="A5" s="16" t="str">
        <f>+BDD!C7</f>
        <v>Mag 3</v>
      </c>
      <c r="B5" s="17"/>
      <c r="C5" t="str">
        <f t="shared" si="0"/>
        <v>RCA</v>
      </c>
      <c r="D5">
        <v>907003</v>
      </c>
      <c r="E5" t="str">
        <f>+BDD!$B7</f>
        <v>Mag 3</v>
      </c>
      <c r="F5" s="10">
        <f t="shared" si="1"/>
        <v>202109</v>
      </c>
      <c r="G5" s="18">
        <f>VLOOKUP($A5,BDD!$C$4:$H$70,H$1,0)</f>
        <v>15</v>
      </c>
      <c r="H5" s="18">
        <f>VLOOKUP($A5,BDD!$C$4:$H$70,I$1,0)</f>
        <v>14</v>
      </c>
      <c r="I5" s="11"/>
      <c r="J5" t="str">
        <f t="shared" si="2"/>
        <v>RCA</v>
      </c>
      <c r="K5">
        <f t="shared" si="2"/>
        <v>907003</v>
      </c>
      <c r="L5" t="str">
        <f t="shared" si="2"/>
        <v>Mag 3</v>
      </c>
      <c r="M5" s="10">
        <f t="shared" si="2"/>
        <v>202109</v>
      </c>
      <c r="N5" s="18">
        <f>VLOOKUP($A5,BDD!$C$4:$H$70,O$1,0)</f>
        <v>12</v>
      </c>
      <c r="O5" s="11"/>
      <c r="P5" s="11"/>
    </row>
    <row r="6" spans="1:16" x14ac:dyDescent="0.25">
      <c r="A6" s="16" t="str">
        <f>+BDD!C8</f>
        <v>Mag 4</v>
      </c>
      <c r="B6" s="17"/>
      <c r="C6" t="str">
        <f t="shared" si="0"/>
        <v>RCA</v>
      </c>
      <c r="D6">
        <v>907004</v>
      </c>
      <c r="E6" t="str">
        <f>+BDD!$B8</f>
        <v>Mag 4</v>
      </c>
      <c r="F6" s="10">
        <f t="shared" si="1"/>
        <v>202109</v>
      </c>
      <c r="G6" s="18">
        <f>VLOOKUP($A6,BDD!$C$4:$H$70,H$1,0)</f>
        <v>15</v>
      </c>
      <c r="H6" s="18">
        <f>VLOOKUP($A6,BDD!$C$4:$H$70,I$1,0)</f>
        <v>15</v>
      </c>
      <c r="I6" s="11"/>
      <c r="J6" t="str">
        <f t="shared" si="2"/>
        <v>RCA</v>
      </c>
      <c r="K6">
        <f t="shared" si="2"/>
        <v>907004</v>
      </c>
      <c r="L6" t="str">
        <f t="shared" si="2"/>
        <v>Mag 4</v>
      </c>
      <c r="M6" s="10">
        <f t="shared" si="2"/>
        <v>202109</v>
      </c>
      <c r="N6" s="18">
        <f>VLOOKUP($A6,BDD!$C$4:$H$70,O$1,0)</f>
        <v>13</v>
      </c>
      <c r="O6" s="11"/>
      <c r="P6" s="11"/>
    </row>
    <row r="7" spans="1:16" x14ac:dyDescent="0.25">
      <c r="A7" s="16" t="str">
        <f>+BDD!C9</f>
        <v>Mag 5</v>
      </c>
      <c r="B7" s="17"/>
      <c r="C7" t="str">
        <f t="shared" si="0"/>
        <v>RCA</v>
      </c>
      <c r="D7">
        <v>907005</v>
      </c>
      <c r="E7" t="str">
        <f>+BDD!$B9</f>
        <v>Mag 5</v>
      </c>
      <c r="F7" s="10">
        <f t="shared" si="1"/>
        <v>202109</v>
      </c>
      <c r="G7" s="18">
        <f>VLOOKUP($A7,BDD!$C$4:$H$70,H$1,0)</f>
        <v>15</v>
      </c>
      <c r="H7" s="18">
        <f>VLOOKUP($A7,BDD!$C$4:$H$70,I$1,0)</f>
        <v>16</v>
      </c>
      <c r="I7" s="11"/>
      <c r="J7" t="str">
        <f t="shared" si="2"/>
        <v>RCA</v>
      </c>
      <c r="K7">
        <f t="shared" si="2"/>
        <v>907005</v>
      </c>
      <c r="L7" t="str">
        <f t="shared" si="2"/>
        <v>Mag 5</v>
      </c>
      <c r="M7" s="10">
        <f t="shared" si="2"/>
        <v>202109</v>
      </c>
      <c r="N7" s="18">
        <f>VLOOKUP($A7,BDD!$C$4:$H$70,O$1,0)</f>
        <v>14</v>
      </c>
      <c r="O7" s="11"/>
      <c r="P7" s="11"/>
    </row>
    <row r="8" spans="1:16" x14ac:dyDescent="0.25">
      <c r="A8" s="16" t="str">
        <f>+BDD!C10</f>
        <v>Mag 6</v>
      </c>
      <c r="B8" s="17"/>
      <c r="C8" t="str">
        <f t="shared" si="0"/>
        <v>RCA</v>
      </c>
      <c r="D8">
        <v>907006</v>
      </c>
      <c r="E8" t="str">
        <f>+BDD!$B10</f>
        <v>Mag 6</v>
      </c>
      <c r="F8" s="10">
        <f t="shared" si="1"/>
        <v>202109</v>
      </c>
      <c r="G8" s="18">
        <f>VLOOKUP($A8,BDD!$C$4:$H$70,H$1,0)</f>
        <v>15</v>
      </c>
      <c r="H8" s="18">
        <f>VLOOKUP($A8,BDD!$C$4:$H$70,I$1,0)</f>
        <v>17</v>
      </c>
      <c r="I8" s="11"/>
      <c r="J8" t="str">
        <f t="shared" si="2"/>
        <v>RCA</v>
      </c>
      <c r="K8">
        <f t="shared" si="2"/>
        <v>907006</v>
      </c>
      <c r="L8" t="str">
        <f t="shared" si="2"/>
        <v>Mag 6</v>
      </c>
      <c r="M8" s="10">
        <f t="shared" si="2"/>
        <v>202109</v>
      </c>
      <c r="N8" s="18">
        <f>VLOOKUP($A8,BDD!$C$4:$H$70,O$1,0)</f>
        <v>15</v>
      </c>
      <c r="O8" s="11"/>
      <c r="P8" s="11"/>
    </row>
    <row r="9" spans="1:16" x14ac:dyDescent="0.25">
      <c r="A9" s="16" t="str">
        <f>+BDD!C11</f>
        <v>Mag 7</v>
      </c>
      <c r="B9" s="17"/>
      <c r="C9" t="str">
        <f t="shared" si="0"/>
        <v>RCA</v>
      </c>
      <c r="D9">
        <v>907001</v>
      </c>
      <c r="E9" t="str">
        <f>+BDD!$B11</f>
        <v>Mag 7</v>
      </c>
      <c r="F9" s="10">
        <f t="shared" si="1"/>
        <v>202109</v>
      </c>
      <c r="G9" s="18">
        <f>VLOOKUP($A9,BDD!$C$4:$H$70,H$1,0)</f>
        <v>15</v>
      </c>
      <c r="H9" s="18">
        <f>VLOOKUP($A9,BDD!$C$4:$H$70,I$1,0)</f>
        <v>18</v>
      </c>
      <c r="I9" s="11"/>
      <c r="J9" t="str">
        <f t="shared" si="2"/>
        <v>RCA</v>
      </c>
      <c r="K9">
        <f t="shared" si="2"/>
        <v>907001</v>
      </c>
      <c r="L9" t="str">
        <f t="shared" si="2"/>
        <v>Mag 7</v>
      </c>
      <c r="M9" s="10">
        <f t="shared" si="2"/>
        <v>202109</v>
      </c>
      <c r="N9" s="18">
        <f>VLOOKUP($A9,BDD!$C$4:$H$70,O$1,0)</f>
        <v>16</v>
      </c>
      <c r="O9" s="11"/>
      <c r="P9" s="11"/>
    </row>
    <row r="10" spans="1:16" x14ac:dyDescent="0.25">
      <c r="A10" s="16" t="str">
        <f>+BDD!C12</f>
        <v>Mag 8</v>
      </c>
      <c r="B10" s="17"/>
      <c r="C10" t="str">
        <f t="shared" si="0"/>
        <v>RCA</v>
      </c>
      <c r="D10">
        <v>907002</v>
      </c>
      <c r="E10" t="str">
        <f>+BDD!$B12</f>
        <v>Mag 8</v>
      </c>
      <c r="F10" s="10">
        <f t="shared" si="1"/>
        <v>202109</v>
      </c>
      <c r="G10" s="18">
        <f>VLOOKUP($A10,BDD!$C$4:$H$70,H$1,0)</f>
        <v>15</v>
      </c>
      <c r="H10" s="18">
        <f>VLOOKUP($A10,BDD!$C$4:$H$70,I$1,0)</f>
        <v>19</v>
      </c>
      <c r="I10" s="11"/>
      <c r="J10" t="str">
        <f t="shared" si="2"/>
        <v>RCA</v>
      </c>
      <c r="K10">
        <f t="shared" si="2"/>
        <v>907002</v>
      </c>
      <c r="L10" t="str">
        <f t="shared" si="2"/>
        <v>Mag 8</v>
      </c>
      <c r="M10" s="10">
        <f t="shared" si="2"/>
        <v>202109</v>
      </c>
      <c r="N10" s="18">
        <f>VLOOKUP($A10,BDD!$C$4:$H$70,O$1,0)</f>
        <v>17</v>
      </c>
      <c r="O10" s="11"/>
      <c r="P10" s="11"/>
    </row>
    <row r="11" spans="1:16" x14ac:dyDescent="0.25">
      <c r="A11" s="16" t="str">
        <f>+BDD!C13</f>
        <v>Mag 9</v>
      </c>
      <c r="B11" s="17"/>
      <c r="C11" t="str">
        <f t="shared" si="0"/>
        <v>RCA</v>
      </c>
      <c r="D11">
        <v>907003</v>
      </c>
      <c r="E11" t="str">
        <f>+BDD!$B13</f>
        <v>Mag 9</v>
      </c>
      <c r="F11" s="10">
        <f t="shared" si="1"/>
        <v>202109</v>
      </c>
      <c r="G11" s="18">
        <f>VLOOKUP($A11,BDD!$C$4:$H$70,H$1,0)</f>
        <v>15</v>
      </c>
      <c r="H11" s="18">
        <f>VLOOKUP($A11,BDD!$C$4:$H$70,I$1,0)</f>
        <v>20</v>
      </c>
      <c r="I11" s="11"/>
      <c r="J11" t="str">
        <f t="shared" si="2"/>
        <v>RCA</v>
      </c>
      <c r="K11">
        <f t="shared" si="2"/>
        <v>907003</v>
      </c>
      <c r="L11" t="str">
        <f t="shared" si="2"/>
        <v>Mag 9</v>
      </c>
      <c r="M11" s="10">
        <f t="shared" si="2"/>
        <v>202109</v>
      </c>
      <c r="N11" s="18">
        <f>VLOOKUP($A11,BDD!$C$4:$H$70,O$1,0)</f>
        <v>18</v>
      </c>
      <c r="O11" s="11"/>
      <c r="P11" s="11"/>
    </row>
    <row r="12" spans="1:16" x14ac:dyDescent="0.25">
      <c r="A12" s="16" t="str">
        <f>+BDD!C14</f>
        <v>Mag 10</v>
      </c>
      <c r="B12" s="17"/>
      <c r="C12" t="str">
        <f t="shared" si="0"/>
        <v>RCA</v>
      </c>
      <c r="D12">
        <v>907004</v>
      </c>
      <c r="E12" t="str">
        <f>+BDD!$B14</f>
        <v>Mag 10</v>
      </c>
      <c r="F12" s="10">
        <f t="shared" si="1"/>
        <v>202109</v>
      </c>
      <c r="G12" s="18">
        <f>VLOOKUP($A12,BDD!$C$4:$H$70,H$1,0)</f>
        <v>15</v>
      </c>
      <c r="H12" s="18">
        <f>VLOOKUP($A12,BDD!$C$4:$H$70,I$1,0)</f>
        <v>21</v>
      </c>
      <c r="I12" s="11"/>
      <c r="J12" t="str">
        <f t="shared" si="2"/>
        <v>RCA</v>
      </c>
      <c r="K12">
        <f t="shared" si="2"/>
        <v>907004</v>
      </c>
      <c r="L12" t="str">
        <f t="shared" si="2"/>
        <v>Mag 10</v>
      </c>
      <c r="M12" s="10">
        <f t="shared" si="2"/>
        <v>202109</v>
      </c>
      <c r="N12" s="18">
        <f>VLOOKUP($A12,BDD!$C$4:$H$70,O$1,0)</f>
        <v>19</v>
      </c>
      <c r="O12" s="11"/>
      <c r="P12" s="11"/>
    </row>
    <row r="13" spans="1:16" x14ac:dyDescent="0.25">
      <c r="A13" s="16" t="str">
        <f>+BDD!C15</f>
        <v>Mag 11</v>
      </c>
      <c r="B13" s="17"/>
      <c r="C13" t="str">
        <f t="shared" si="0"/>
        <v>RCA</v>
      </c>
      <c r="D13">
        <v>907005</v>
      </c>
      <c r="E13" t="str">
        <f>+BDD!$B15</f>
        <v>Mag 11</v>
      </c>
      <c r="F13" s="10">
        <f t="shared" si="1"/>
        <v>202109</v>
      </c>
      <c r="G13" s="18">
        <f>VLOOKUP($A13,BDD!$C$4:$H$70,H$1,0)</f>
        <v>15</v>
      </c>
      <c r="H13" s="18">
        <f>VLOOKUP($A13,BDD!$C$4:$H$70,I$1,0)</f>
        <v>22</v>
      </c>
      <c r="I13" s="11"/>
      <c r="J13" t="str">
        <f t="shared" si="2"/>
        <v>RCA</v>
      </c>
      <c r="K13">
        <f t="shared" si="2"/>
        <v>907005</v>
      </c>
      <c r="L13" t="str">
        <f t="shared" si="2"/>
        <v>Mag 11</v>
      </c>
      <c r="M13" s="10">
        <f t="shared" si="2"/>
        <v>202109</v>
      </c>
      <c r="N13" s="18">
        <f>VLOOKUP($A13,BDD!$C$4:$H$70,O$1,0)</f>
        <v>20</v>
      </c>
      <c r="O13" s="11"/>
      <c r="P13" s="11"/>
    </row>
    <row r="14" spans="1:16" x14ac:dyDescent="0.25">
      <c r="A14" s="16" t="str">
        <f>+BDD!C16</f>
        <v>Mag 12</v>
      </c>
      <c r="B14" s="17"/>
      <c r="C14" t="str">
        <f t="shared" si="0"/>
        <v>RCA</v>
      </c>
      <c r="D14">
        <v>907006</v>
      </c>
      <c r="E14" t="str">
        <f>+BDD!$B16</f>
        <v>Mag 12</v>
      </c>
      <c r="F14" s="10">
        <f t="shared" si="1"/>
        <v>202109</v>
      </c>
      <c r="G14" s="18">
        <f>VLOOKUP($A14,BDD!$C$4:$H$70,H$1,0)</f>
        <v>15</v>
      </c>
      <c r="H14" s="18">
        <f>VLOOKUP($A14,BDD!$C$4:$H$70,I$1,0)</f>
        <v>23</v>
      </c>
      <c r="I14" s="11"/>
      <c r="J14" t="str">
        <f t="shared" si="2"/>
        <v>RCA</v>
      </c>
      <c r="K14">
        <f t="shared" si="2"/>
        <v>907006</v>
      </c>
      <c r="L14" t="str">
        <f t="shared" si="2"/>
        <v>Mag 12</v>
      </c>
      <c r="M14" s="10">
        <f t="shared" si="2"/>
        <v>202109</v>
      </c>
      <c r="N14" s="18">
        <f>VLOOKUP($A14,BDD!$C$4:$H$70,O$1,0)</f>
        <v>21</v>
      </c>
      <c r="O14" s="11"/>
      <c r="P14" s="11"/>
    </row>
    <row r="15" spans="1:16" x14ac:dyDescent="0.25">
      <c r="A15" s="16" t="str">
        <f>+BDD!C17</f>
        <v>Mag 13</v>
      </c>
      <c r="B15" s="17"/>
      <c r="C15" t="str">
        <f t="shared" si="0"/>
        <v>RCA</v>
      </c>
      <c r="D15">
        <v>907001</v>
      </c>
      <c r="E15" t="str">
        <f>+BDD!$B17</f>
        <v>Mag 13</v>
      </c>
      <c r="F15" s="10">
        <f t="shared" si="1"/>
        <v>202109</v>
      </c>
      <c r="G15" s="18">
        <f>VLOOKUP($A15,BDD!$C$4:$H$70,H$1,0)</f>
        <v>15</v>
      </c>
      <c r="H15" s="18">
        <f>VLOOKUP($A15,BDD!$C$4:$H$70,I$1,0)</f>
        <v>24</v>
      </c>
      <c r="I15" s="11"/>
      <c r="J15" t="str">
        <f t="shared" si="2"/>
        <v>RCA</v>
      </c>
      <c r="K15">
        <f t="shared" si="2"/>
        <v>907001</v>
      </c>
      <c r="L15" t="str">
        <f t="shared" si="2"/>
        <v>Mag 13</v>
      </c>
      <c r="M15" s="10">
        <f t="shared" si="2"/>
        <v>202109</v>
      </c>
      <c r="N15" s="18">
        <f>VLOOKUP($A15,BDD!$C$4:$H$70,O$1,0)</f>
        <v>22</v>
      </c>
      <c r="O15" s="11"/>
      <c r="P15" s="11"/>
    </row>
    <row r="16" spans="1:16" x14ac:dyDescent="0.25">
      <c r="A16" s="16" t="str">
        <f>+BDD!C18</f>
        <v>Mag 14</v>
      </c>
      <c r="B16" s="17"/>
      <c r="C16" t="str">
        <f t="shared" si="0"/>
        <v>RCA</v>
      </c>
      <c r="D16">
        <v>907002</v>
      </c>
      <c r="E16" t="str">
        <f>+BDD!$B18</f>
        <v>Mag 14</v>
      </c>
      <c r="F16" s="10">
        <f t="shared" si="1"/>
        <v>202109</v>
      </c>
      <c r="G16" s="18">
        <f>VLOOKUP($A16,BDD!$C$4:$H$70,H$1,0)</f>
        <v>15</v>
      </c>
      <c r="H16" s="18">
        <f>VLOOKUP($A16,BDD!$C$4:$H$70,I$1,0)</f>
        <v>25</v>
      </c>
      <c r="I16" s="11"/>
      <c r="J16" t="str">
        <f t="shared" si="2"/>
        <v>RCA</v>
      </c>
      <c r="K16">
        <f t="shared" si="2"/>
        <v>907002</v>
      </c>
      <c r="L16" t="str">
        <f t="shared" si="2"/>
        <v>Mag 14</v>
      </c>
      <c r="M16" s="10">
        <f t="shared" si="2"/>
        <v>202109</v>
      </c>
      <c r="N16" s="18">
        <f>VLOOKUP($A16,BDD!$C$4:$H$70,O$1,0)</f>
        <v>23</v>
      </c>
      <c r="O16" s="11"/>
      <c r="P16" s="11"/>
    </row>
    <row r="17" spans="1:16" x14ac:dyDescent="0.25">
      <c r="A17" s="16" t="str">
        <f>+BDD!C19</f>
        <v>Mag 15</v>
      </c>
      <c r="B17" s="17"/>
      <c r="C17" t="str">
        <f t="shared" si="0"/>
        <v>RCA</v>
      </c>
      <c r="D17">
        <v>907003</v>
      </c>
      <c r="E17" t="str">
        <f>+BDD!$B19</f>
        <v>Mag 15</v>
      </c>
      <c r="F17" s="10">
        <f t="shared" si="1"/>
        <v>202109</v>
      </c>
      <c r="G17" s="18">
        <f>VLOOKUP($A17,BDD!$C$4:$H$70,H$1,0)</f>
        <v>15</v>
      </c>
      <c r="H17" s="18">
        <f>VLOOKUP($A17,BDD!$C$4:$H$70,I$1,0)</f>
        <v>26</v>
      </c>
      <c r="I17" s="11"/>
      <c r="J17" t="str">
        <f t="shared" si="2"/>
        <v>RCA</v>
      </c>
      <c r="K17">
        <f t="shared" si="2"/>
        <v>907003</v>
      </c>
      <c r="L17" t="str">
        <f t="shared" si="2"/>
        <v>Mag 15</v>
      </c>
      <c r="M17" s="10">
        <f t="shared" si="2"/>
        <v>202109</v>
      </c>
      <c r="N17" s="18">
        <f>VLOOKUP($A17,BDD!$C$4:$H$70,O$1,0)</f>
        <v>24</v>
      </c>
      <c r="O17" s="11"/>
      <c r="P17" s="11"/>
    </row>
    <row r="18" spans="1:16" x14ac:dyDescent="0.25">
      <c r="A18" s="16" t="str">
        <f>+BDD!C20</f>
        <v>Mag 16</v>
      </c>
      <c r="B18" s="17"/>
      <c r="C18" t="str">
        <f t="shared" si="0"/>
        <v>RCA</v>
      </c>
      <c r="D18">
        <v>907004</v>
      </c>
      <c r="E18" t="str">
        <f>+BDD!$B20</f>
        <v>Mag 16</v>
      </c>
      <c r="F18" s="10">
        <f t="shared" si="1"/>
        <v>202109</v>
      </c>
      <c r="G18" s="18">
        <f>VLOOKUP($A18,BDD!$C$4:$H$70,H$1,0)</f>
        <v>15</v>
      </c>
      <c r="H18" s="18">
        <f>VLOOKUP($A18,BDD!$C$4:$H$70,I$1,0)</f>
        <v>27</v>
      </c>
      <c r="I18" s="11"/>
      <c r="J18" t="str">
        <f t="shared" si="2"/>
        <v>RCA</v>
      </c>
      <c r="K18">
        <f t="shared" si="2"/>
        <v>907004</v>
      </c>
      <c r="L18" t="str">
        <f t="shared" si="2"/>
        <v>Mag 16</v>
      </c>
      <c r="M18" s="10">
        <f t="shared" si="2"/>
        <v>202109</v>
      </c>
      <c r="N18" s="18">
        <f>VLOOKUP($A18,BDD!$C$4:$H$70,O$1,0)</f>
        <v>25</v>
      </c>
      <c r="O18" s="11"/>
      <c r="P18" s="11"/>
    </row>
    <row r="19" spans="1:16" x14ac:dyDescent="0.25">
      <c r="A19" s="16" t="str">
        <f>+BDD!C21</f>
        <v>Mag 17</v>
      </c>
      <c r="B19" s="17"/>
      <c r="C19" t="str">
        <f t="shared" si="0"/>
        <v>RCA</v>
      </c>
      <c r="D19">
        <v>907005</v>
      </c>
      <c r="E19" t="str">
        <f>+BDD!$B21</f>
        <v>Mag 17</v>
      </c>
      <c r="F19" s="10">
        <f t="shared" si="1"/>
        <v>202109</v>
      </c>
      <c r="G19" s="18">
        <f>VLOOKUP($A19,BDD!$C$4:$H$70,H$1,0)</f>
        <v>15</v>
      </c>
      <c r="H19" s="18">
        <f>VLOOKUP($A19,BDD!$C$4:$H$70,I$1,0)</f>
        <v>28</v>
      </c>
      <c r="I19" s="11"/>
      <c r="J19" t="str">
        <f t="shared" si="2"/>
        <v>RCA</v>
      </c>
      <c r="K19">
        <f t="shared" si="2"/>
        <v>907005</v>
      </c>
      <c r="L19" t="str">
        <f t="shared" si="2"/>
        <v>Mag 17</v>
      </c>
      <c r="M19" s="10">
        <f t="shared" si="2"/>
        <v>202109</v>
      </c>
      <c r="N19" s="18">
        <f>VLOOKUP($A19,BDD!$C$4:$H$70,O$1,0)</f>
        <v>26</v>
      </c>
      <c r="O19" s="11"/>
      <c r="P19" s="11"/>
    </row>
    <row r="20" spans="1:16" x14ac:dyDescent="0.25">
      <c r="A20" s="16" t="str">
        <f>+BDD!C22</f>
        <v>Mag 18</v>
      </c>
      <c r="B20" s="17"/>
      <c r="C20" t="str">
        <f t="shared" si="0"/>
        <v>RCA</v>
      </c>
      <c r="D20">
        <v>907006</v>
      </c>
      <c r="E20" t="str">
        <f>+BDD!$B22</f>
        <v>Mag 18</v>
      </c>
      <c r="F20" s="10">
        <f t="shared" si="1"/>
        <v>202109</v>
      </c>
      <c r="G20" s="18">
        <f>VLOOKUP($A20,BDD!$C$4:$H$70,H$1,0)</f>
        <v>15</v>
      </c>
      <c r="H20" s="18">
        <f>VLOOKUP($A20,BDD!$C$4:$H$70,I$1,0)</f>
        <v>29</v>
      </c>
      <c r="I20" s="11"/>
      <c r="J20" t="str">
        <f t="shared" si="2"/>
        <v>RCA</v>
      </c>
      <c r="K20">
        <f t="shared" si="2"/>
        <v>907006</v>
      </c>
      <c r="L20" t="str">
        <f t="shared" si="2"/>
        <v>Mag 18</v>
      </c>
      <c r="M20" s="10">
        <f t="shared" si="2"/>
        <v>202109</v>
      </c>
      <c r="N20" s="18">
        <f>VLOOKUP($A20,BDD!$C$4:$H$70,O$1,0)</f>
        <v>27</v>
      </c>
      <c r="O20" s="11"/>
      <c r="P20" s="11"/>
    </row>
    <row r="21" spans="1:16" x14ac:dyDescent="0.25">
      <c r="A21" s="16" t="str">
        <f>+BDD!C23</f>
        <v>Mag 19</v>
      </c>
      <c r="B21" s="17"/>
      <c r="C21" t="str">
        <f t="shared" si="0"/>
        <v>RCA</v>
      </c>
      <c r="D21">
        <v>907001</v>
      </c>
      <c r="E21" t="str">
        <f>+BDD!$B23</f>
        <v>Mag 19</v>
      </c>
      <c r="F21" s="10">
        <f t="shared" si="1"/>
        <v>202109</v>
      </c>
      <c r="G21" s="18">
        <f>VLOOKUP($A21,BDD!$C$4:$H$70,H$1,0)</f>
        <v>15</v>
      </c>
      <c r="H21" s="18">
        <f>VLOOKUP($A21,BDD!$C$4:$H$70,I$1,0)</f>
        <v>30</v>
      </c>
      <c r="I21" s="11"/>
      <c r="J21" t="str">
        <f t="shared" si="2"/>
        <v>RCA</v>
      </c>
      <c r="K21">
        <f t="shared" si="2"/>
        <v>907001</v>
      </c>
      <c r="L21" t="str">
        <f t="shared" si="2"/>
        <v>Mag 19</v>
      </c>
      <c r="M21" s="10">
        <f t="shared" si="2"/>
        <v>202109</v>
      </c>
      <c r="N21" s="18">
        <f>VLOOKUP($A21,BDD!$C$4:$H$70,O$1,0)</f>
        <v>28</v>
      </c>
      <c r="O21" s="11"/>
      <c r="P21" s="11"/>
    </row>
    <row r="22" spans="1:16" x14ac:dyDescent="0.25">
      <c r="A22" s="16" t="str">
        <f>+BDD!C24</f>
        <v>Mag 20</v>
      </c>
      <c r="B22" s="17"/>
      <c r="C22" t="str">
        <f t="shared" si="0"/>
        <v>RCA</v>
      </c>
      <c r="D22">
        <v>907002</v>
      </c>
      <c r="E22" t="str">
        <f>+BDD!$B24</f>
        <v>Mag 20</v>
      </c>
      <c r="F22" s="10">
        <f t="shared" si="1"/>
        <v>202109</v>
      </c>
      <c r="G22" s="18">
        <f>VLOOKUP($A22,BDD!$C$4:$H$70,H$1,0)</f>
        <v>15</v>
      </c>
      <c r="H22" s="18">
        <f>VLOOKUP($A22,BDD!$C$4:$H$70,I$1,0)</f>
        <v>31</v>
      </c>
      <c r="I22" s="11"/>
      <c r="J22" t="str">
        <f t="shared" si="2"/>
        <v>RCA</v>
      </c>
      <c r="K22">
        <f t="shared" si="2"/>
        <v>907002</v>
      </c>
      <c r="L22" t="str">
        <f t="shared" si="2"/>
        <v>Mag 20</v>
      </c>
      <c r="M22" s="10">
        <f t="shared" si="2"/>
        <v>202109</v>
      </c>
      <c r="N22" s="18">
        <f>VLOOKUP($A22,BDD!$C$4:$H$70,O$1,0)</f>
        <v>29</v>
      </c>
      <c r="O22" s="11"/>
      <c r="P22" s="11"/>
    </row>
    <row r="23" spans="1:16" x14ac:dyDescent="0.25">
      <c r="A23" s="16" t="str">
        <f>+BDD!C25</f>
        <v>Mag 21</v>
      </c>
      <c r="B23" s="17"/>
      <c r="C23" t="str">
        <f t="shared" si="0"/>
        <v>RCA</v>
      </c>
      <c r="D23">
        <v>907003</v>
      </c>
      <c r="E23" t="str">
        <f>+BDD!$B25</f>
        <v>Mag 21</v>
      </c>
      <c r="F23" s="10">
        <f t="shared" si="1"/>
        <v>202109</v>
      </c>
      <c r="G23" s="18">
        <f>VLOOKUP($A23,BDD!$C$4:$H$70,H$1,0)</f>
        <v>15</v>
      </c>
      <c r="H23" s="18">
        <f>VLOOKUP($A23,BDD!$C$4:$H$70,I$1,0)</f>
        <v>32</v>
      </c>
      <c r="I23" s="11"/>
      <c r="J23" t="str">
        <f t="shared" si="2"/>
        <v>RCA</v>
      </c>
      <c r="K23">
        <f t="shared" si="2"/>
        <v>907003</v>
      </c>
      <c r="L23" t="str">
        <f t="shared" si="2"/>
        <v>Mag 21</v>
      </c>
      <c r="M23" s="10">
        <f t="shared" si="2"/>
        <v>202109</v>
      </c>
      <c r="N23" s="18">
        <f>VLOOKUP($A23,BDD!$C$4:$H$70,O$1,0)</f>
        <v>30</v>
      </c>
      <c r="O23" s="11"/>
      <c r="P23" s="11"/>
    </row>
    <row r="24" spans="1:16" x14ac:dyDescent="0.25">
      <c r="A24" s="16" t="str">
        <f>+BDD!C26</f>
        <v>Mag 22</v>
      </c>
      <c r="B24" s="17"/>
      <c r="C24" t="str">
        <f t="shared" si="0"/>
        <v>RCA</v>
      </c>
      <c r="D24">
        <v>907004</v>
      </c>
      <c r="E24" t="str">
        <f>+BDD!$B26</f>
        <v>Mag 22</v>
      </c>
      <c r="F24" s="10">
        <f t="shared" si="1"/>
        <v>202109</v>
      </c>
      <c r="G24" s="18">
        <f>VLOOKUP($A24,BDD!$C$4:$H$70,H$1,0)</f>
        <v>15</v>
      </c>
      <c r="H24" s="18">
        <f>VLOOKUP($A24,BDD!$C$4:$H$70,I$1,0)</f>
        <v>33</v>
      </c>
      <c r="I24" s="11"/>
      <c r="J24" t="str">
        <f t="shared" si="2"/>
        <v>RCA</v>
      </c>
      <c r="K24">
        <f t="shared" si="2"/>
        <v>907004</v>
      </c>
      <c r="L24" t="str">
        <f t="shared" si="2"/>
        <v>Mag 22</v>
      </c>
      <c r="M24" s="10">
        <f t="shared" si="2"/>
        <v>202109</v>
      </c>
      <c r="N24" s="18">
        <f>VLOOKUP($A24,BDD!$C$4:$H$70,O$1,0)</f>
        <v>31</v>
      </c>
      <c r="O24" s="11"/>
      <c r="P24" s="11"/>
    </row>
    <row r="25" spans="1:16" x14ac:dyDescent="0.25">
      <c r="A25" s="16" t="str">
        <f>+BDD!C27</f>
        <v>Mag 23</v>
      </c>
      <c r="B25" s="17"/>
      <c r="C25" t="str">
        <f t="shared" si="0"/>
        <v>RCA</v>
      </c>
      <c r="D25">
        <v>907005</v>
      </c>
      <c r="E25" t="str">
        <f>+BDD!$B27</f>
        <v>Mag 23</v>
      </c>
      <c r="F25" s="10">
        <f t="shared" si="1"/>
        <v>202109</v>
      </c>
      <c r="G25" s="18">
        <f>VLOOKUP($A25,BDD!$C$4:$H$70,H$1,0)</f>
        <v>15</v>
      </c>
      <c r="H25" s="18">
        <f>VLOOKUP($A25,BDD!$C$4:$H$70,I$1,0)</f>
        <v>34</v>
      </c>
      <c r="I25" s="11"/>
      <c r="J25" t="str">
        <f t="shared" si="2"/>
        <v>RCA</v>
      </c>
      <c r="K25">
        <f t="shared" si="2"/>
        <v>907005</v>
      </c>
      <c r="L25" t="str">
        <f t="shared" si="2"/>
        <v>Mag 23</v>
      </c>
      <c r="M25" s="10">
        <f t="shared" si="2"/>
        <v>202109</v>
      </c>
      <c r="N25" s="18">
        <f>VLOOKUP($A25,BDD!$C$4:$H$70,O$1,0)</f>
        <v>32</v>
      </c>
      <c r="O25" s="11"/>
      <c r="P25" s="11"/>
    </row>
    <row r="26" spans="1:16" x14ac:dyDescent="0.25">
      <c r="A26" s="16" t="str">
        <f>+BDD!C28</f>
        <v>Mag 24</v>
      </c>
      <c r="B26" s="17"/>
      <c r="C26" t="str">
        <f t="shared" si="0"/>
        <v>RCA</v>
      </c>
      <c r="D26">
        <v>907006</v>
      </c>
      <c r="E26" t="str">
        <f>+BDD!$B28</f>
        <v>Mag 24</v>
      </c>
      <c r="F26" s="10">
        <f t="shared" si="1"/>
        <v>202109</v>
      </c>
      <c r="G26" s="18">
        <f>VLOOKUP($A26,BDD!$C$4:$H$70,H$1,0)</f>
        <v>15</v>
      </c>
      <c r="H26" s="18">
        <f>VLOOKUP($A26,BDD!$C$4:$H$70,I$1,0)</f>
        <v>35</v>
      </c>
      <c r="I26" s="11"/>
      <c r="J26" t="str">
        <f t="shared" si="2"/>
        <v>RCA</v>
      </c>
      <c r="K26">
        <f t="shared" si="2"/>
        <v>907006</v>
      </c>
      <c r="L26" t="str">
        <f t="shared" si="2"/>
        <v>Mag 24</v>
      </c>
      <c r="M26" s="10">
        <f t="shared" si="2"/>
        <v>202109</v>
      </c>
      <c r="N26" s="18">
        <f>VLOOKUP($A26,BDD!$C$4:$H$70,O$1,0)</f>
        <v>33</v>
      </c>
      <c r="O26" s="11"/>
      <c r="P26" s="11"/>
    </row>
    <row r="27" spans="1:16" x14ac:dyDescent="0.25">
      <c r="A27" s="16" t="str">
        <f>+BDD!C29</f>
        <v>Mag 25</v>
      </c>
      <c r="B27" s="17"/>
      <c r="C27" t="str">
        <f t="shared" si="0"/>
        <v>RCA</v>
      </c>
      <c r="D27">
        <v>907001</v>
      </c>
      <c r="E27" t="str">
        <f>+BDD!$B29</f>
        <v>Mag 25</v>
      </c>
      <c r="F27" s="10">
        <f t="shared" si="1"/>
        <v>202109</v>
      </c>
      <c r="G27" s="18">
        <f>VLOOKUP($A27,BDD!$C$4:$H$70,H$1,0)</f>
        <v>15</v>
      </c>
      <c r="H27" s="18">
        <f>VLOOKUP($A27,BDD!$C$4:$H$70,I$1,0)</f>
        <v>36</v>
      </c>
      <c r="I27" s="11"/>
      <c r="J27" t="str">
        <f t="shared" si="2"/>
        <v>RCA</v>
      </c>
      <c r="K27">
        <f t="shared" si="2"/>
        <v>907001</v>
      </c>
      <c r="L27" t="str">
        <f t="shared" si="2"/>
        <v>Mag 25</v>
      </c>
      <c r="M27" s="10">
        <f t="shared" si="2"/>
        <v>202109</v>
      </c>
      <c r="N27" s="18">
        <f>VLOOKUP($A27,BDD!$C$4:$H$70,O$1,0)</f>
        <v>34</v>
      </c>
      <c r="O27" s="11"/>
      <c r="P27" s="11"/>
    </row>
    <row r="28" spans="1:16" x14ac:dyDescent="0.25">
      <c r="A28" s="16" t="str">
        <f>+BDD!C30</f>
        <v>Mag 26</v>
      </c>
      <c r="B28" s="17"/>
      <c r="C28" t="str">
        <f t="shared" si="0"/>
        <v>RCA</v>
      </c>
      <c r="D28">
        <v>907002</v>
      </c>
      <c r="E28" t="str">
        <f>+BDD!$B30</f>
        <v>Mag 26</v>
      </c>
      <c r="F28" s="10">
        <f t="shared" si="1"/>
        <v>202109</v>
      </c>
      <c r="G28" s="18">
        <f>VLOOKUP($A28,BDD!$C$4:$H$70,H$1,0)</f>
        <v>15</v>
      </c>
      <c r="H28" s="18">
        <f>VLOOKUP($A28,BDD!$C$4:$H$70,I$1,0)</f>
        <v>37</v>
      </c>
      <c r="I28" s="11"/>
      <c r="J28" t="str">
        <f t="shared" si="2"/>
        <v>RCA</v>
      </c>
      <c r="K28">
        <f t="shared" si="2"/>
        <v>907002</v>
      </c>
      <c r="L28" t="str">
        <f t="shared" si="2"/>
        <v>Mag 26</v>
      </c>
      <c r="M28" s="10">
        <f t="shared" si="2"/>
        <v>202109</v>
      </c>
      <c r="N28" s="18">
        <f>VLOOKUP($A28,BDD!$C$4:$H$70,O$1,0)</f>
        <v>35</v>
      </c>
      <c r="O28" s="11"/>
      <c r="P28" s="11"/>
    </row>
    <row r="29" spans="1:16" x14ac:dyDescent="0.25">
      <c r="A29" s="16" t="str">
        <f>+BDD!C31</f>
        <v>Mag 27</v>
      </c>
      <c r="B29" s="17"/>
      <c r="C29" t="str">
        <f t="shared" si="0"/>
        <v>RCA</v>
      </c>
      <c r="D29">
        <v>907003</v>
      </c>
      <c r="E29" t="str">
        <f>+BDD!$B31</f>
        <v>Mag 27</v>
      </c>
      <c r="F29" s="10">
        <f t="shared" si="1"/>
        <v>202109</v>
      </c>
      <c r="G29" s="18">
        <f>VLOOKUP($A29,BDD!$C$4:$H$70,H$1,0)</f>
        <v>15</v>
      </c>
      <c r="H29" s="18">
        <f>VLOOKUP($A29,BDD!$C$4:$H$70,I$1,0)</f>
        <v>38</v>
      </c>
      <c r="I29" s="11"/>
      <c r="J29" t="str">
        <f t="shared" si="2"/>
        <v>RCA</v>
      </c>
      <c r="K29">
        <f t="shared" si="2"/>
        <v>907003</v>
      </c>
      <c r="L29" t="str">
        <f t="shared" si="2"/>
        <v>Mag 27</v>
      </c>
      <c r="M29" s="10">
        <f t="shared" si="2"/>
        <v>202109</v>
      </c>
      <c r="N29" s="18">
        <f>VLOOKUP($A29,BDD!$C$4:$H$70,O$1,0)</f>
        <v>36</v>
      </c>
      <c r="O29" s="11"/>
      <c r="P29" s="11"/>
    </row>
    <row r="30" spans="1:16" x14ac:dyDescent="0.25">
      <c r="A30" s="16" t="str">
        <f>+BDD!C32</f>
        <v>Mag 28</v>
      </c>
      <c r="B30" s="17"/>
      <c r="C30" t="str">
        <f t="shared" si="0"/>
        <v>RCA</v>
      </c>
      <c r="D30">
        <v>907004</v>
      </c>
      <c r="E30" t="str">
        <f>+BDD!$B32</f>
        <v>Mag 28</v>
      </c>
      <c r="F30" s="10">
        <f t="shared" si="1"/>
        <v>202109</v>
      </c>
      <c r="G30" s="18">
        <f>VLOOKUP($A30,BDD!$C$4:$H$70,H$1,0)</f>
        <v>15</v>
      </c>
      <c r="H30" s="18">
        <f>VLOOKUP($A30,BDD!$C$4:$H$70,I$1,0)</f>
        <v>39</v>
      </c>
      <c r="I30" s="11"/>
      <c r="J30" t="str">
        <f t="shared" si="2"/>
        <v>RCA</v>
      </c>
      <c r="K30">
        <f t="shared" si="2"/>
        <v>907004</v>
      </c>
      <c r="L30" t="str">
        <f t="shared" si="2"/>
        <v>Mag 28</v>
      </c>
      <c r="M30" s="10">
        <f t="shared" si="2"/>
        <v>202109</v>
      </c>
      <c r="N30" s="18">
        <f>VLOOKUP($A30,BDD!$C$4:$H$70,O$1,0)</f>
        <v>37</v>
      </c>
      <c r="O30" s="11"/>
      <c r="P30" s="11"/>
    </row>
    <row r="31" spans="1:16" x14ac:dyDescent="0.25">
      <c r="A31" s="16" t="str">
        <f>+BDD!C33</f>
        <v>Mag 29</v>
      </c>
      <c r="B31" s="17"/>
      <c r="C31" t="str">
        <f t="shared" si="0"/>
        <v>RCA</v>
      </c>
      <c r="D31">
        <v>907005</v>
      </c>
      <c r="E31" t="str">
        <f>+BDD!$B33</f>
        <v>Mag 29</v>
      </c>
      <c r="F31" s="10">
        <f t="shared" si="1"/>
        <v>202109</v>
      </c>
      <c r="G31" s="18">
        <f>VLOOKUP($A31,BDD!$C$4:$H$70,H$1,0)</f>
        <v>15</v>
      </c>
      <c r="H31" s="18">
        <f>VLOOKUP($A31,BDD!$C$4:$H$70,I$1,0)</f>
        <v>40</v>
      </c>
      <c r="I31" s="11"/>
      <c r="J31" t="str">
        <f t="shared" si="2"/>
        <v>RCA</v>
      </c>
      <c r="K31">
        <f t="shared" si="2"/>
        <v>907005</v>
      </c>
      <c r="L31" t="str">
        <f t="shared" si="2"/>
        <v>Mag 29</v>
      </c>
      <c r="M31" s="10">
        <f t="shared" si="2"/>
        <v>202109</v>
      </c>
      <c r="N31" s="18">
        <f>VLOOKUP($A31,BDD!$C$4:$H$70,O$1,0)</f>
        <v>38</v>
      </c>
      <c r="O31" s="11"/>
      <c r="P31" s="11"/>
    </row>
    <row r="32" spans="1:16" x14ac:dyDescent="0.25">
      <c r="A32" s="16" t="str">
        <f>+BDD!C34</f>
        <v>Mag 30</v>
      </c>
      <c r="B32" s="17"/>
      <c r="C32" t="str">
        <f t="shared" si="0"/>
        <v>RCA</v>
      </c>
      <c r="D32">
        <v>907006</v>
      </c>
      <c r="E32" t="str">
        <f>+BDD!$B34</f>
        <v>Mag 30</v>
      </c>
      <c r="F32" s="10">
        <f t="shared" si="1"/>
        <v>202109</v>
      </c>
      <c r="G32" s="18">
        <f>VLOOKUP($A32,BDD!$C$4:$H$70,H$1,0)</f>
        <v>15</v>
      </c>
      <c r="H32" s="18">
        <f>VLOOKUP($A32,BDD!$C$4:$H$70,I$1,0)</f>
        <v>41</v>
      </c>
      <c r="I32" s="11"/>
      <c r="J32" t="str">
        <f t="shared" si="2"/>
        <v>RCA</v>
      </c>
      <c r="K32">
        <f t="shared" si="2"/>
        <v>907006</v>
      </c>
      <c r="L32" t="str">
        <f t="shared" si="2"/>
        <v>Mag 30</v>
      </c>
      <c r="M32" s="10">
        <f t="shared" si="2"/>
        <v>202109</v>
      </c>
      <c r="N32" s="18">
        <f>VLOOKUP($A32,BDD!$C$4:$H$70,O$1,0)</f>
        <v>39</v>
      </c>
      <c r="O32" s="11"/>
      <c r="P32" s="11"/>
    </row>
    <row r="33" spans="1:16" x14ac:dyDescent="0.25">
      <c r="A33" s="16" t="str">
        <f>+BDD!C35</f>
        <v>Mag 31</v>
      </c>
      <c r="B33" s="17"/>
      <c r="C33" t="str">
        <f t="shared" si="0"/>
        <v>RCA</v>
      </c>
      <c r="D33">
        <v>907001</v>
      </c>
      <c r="E33" t="str">
        <f>+BDD!$B35</f>
        <v>Mag 31</v>
      </c>
      <c r="F33" s="10">
        <f t="shared" si="1"/>
        <v>202109</v>
      </c>
      <c r="G33" s="18">
        <f>VLOOKUP($A33,BDD!$C$4:$H$70,H$1,0)</f>
        <v>15</v>
      </c>
      <c r="H33" s="18">
        <f>VLOOKUP($A33,BDD!$C$4:$H$70,I$1,0)</f>
        <v>42</v>
      </c>
      <c r="I33" s="11"/>
      <c r="J33" t="str">
        <f t="shared" si="2"/>
        <v>RCA</v>
      </c>
      <c r="K33">
        <f t="shared" si="2"/>
        <v>907001</v>
      </c>
      <c r="L33" t="str">
        <f t="shared" si="2"/>
        <v>Mag 31</v>
      </c>
      <c r="M33" s="10">
        <f t="shared" si="2"/>
        <v>202109</v>
      </c>
      <c r="N33" s="18">
        <f>VLOOKUP($A33,BDD!$C$4:$H$70,O$1,0)</f>
        <v>40</v>
      </c>
      <c r="O33" s="11"/>
      <c r="P33" s="11"/>
    </row>
    <row r="34" spans="1:16" x14ac:dyDescent="0.25">
      <c r="A34" s="16" t="str">
        <f>+BDD!C36</f>
        <v>Mag 32</v>
      </c>
      <c r="B34" s="17"/>
      <c r="C34" t="str">
        <f t="shared" si="0"/>
        <v>RCA</v>
      </c>
      <c r="D34">
        <v>907002</v>
      </c>
      <c r="E34" t="str">
        <f>+BDD!$B36</f>
        <v>Mag 32</v>
      </c>
      <c r="F34" s="10">
        <f t="shared" si="1"/>
        <v>202109</v>
      </c>
      <c r="G34" s="18">
        <f>VLOOKUP($A34,BDD!$C$4:$H$70,H$1,0)</f>
        <v>15</v>
      </c>
      <c r="H34" s="18">
        <f>VLOOKUP($A34,BDD!$C$4:$H$70,I$1,0)</f>
        <v>43</v>
      </c>
      <c r="I34" s="11"/>
      <c r="J34" t="str">
        <f t="shared" si="2"/>
        <v>RCA</v>
      </c>
      <c r="K34">
        <f t="shared" si="2"/>
        <v>907002</v>
      </c>
      <c r="L34" t="str">
        <f t="shared" si="2"/>
        <v>Mag 32</v>
      </c>
      <c r="M34" s="10">
        <f t="shared" si="2"/>
        <v>202109</v>
      </c>
      <c r="N34" s="18">
        <f>VLOOKUP($A34,BDD!$C$4:$H$70,O$1,0)</f>
        <v>41</v>
      </c>
      <c r="O34" s="11"/>
      <c r="P34" s="11"/>
    </row>
    <row r="35" spans="1:16" x14ac:dyDescent="0.25">
      <c r="A35" s="16" t="str">
        <f>+BDD!C37</f>
        <v>Mag 33</v>
      </c>
      <c r="B35" s="17"/>
      <c r="C35" t="str">
        <f t="shared" si="0"/>
        <v>RCA</v>
      </c>
      <c r="D35">
        <v>907003</v>
      </c>
      <c r="E35" t="str">
        <f>+BDD!$B37</f>
        <v>Mag 33</v>
      </c>
      <c r="F35" s="10">
        <f t="shared" si="1"/>
        <v>202109</v>
      </c>
      <c r="G35" s="18">
        <f>VLOOKUP($A35,BDD!$C$4:$H$70,H$1,0)</f>
        <v>15</v>
      </c>
      <c r="H35" s="18">
        <f>VLOOKUP($A35,BDD!$C$4:$H$70,I$1,0)</f>
        <v>44</v>
      </c>
      <c r="I35" s="11"/>
      <c r="J35" t="str">
        <f t="shared" si="2"/>
        <v>RCA</v>
      </c>
      <c r="K35">
        <f t="shared" si="2"/>
        <v>907003</v>
      </c>
      <c r="L35" t="str">
        <f t="shared" si="2"/>
        <v>Mag 33</v>
      </c>
      <c r="M35" s="10">
        <f t="shared" si="2"/>
        <v>202109</v>
      </c>
      <c r="N35" s="18">
        <f>VLOOKUP($A35,BDD!$C$4:$H$70,O$1,0)</f>
        <v>42</v>
      </c>
      <c r="O35" s="11"/>
      <c r="P35" s="11"/>
    </row>
    <row r="36" spans="1:16" x14ac:dyDescent="0.25">
      <c r="A36" s="16" t="str">
        <f>+BDD!C38</f>
        <v>Mag 34</v>
      </c>
      <c r="B36" s="17"/>
      <c r="C36" t="str">
        <f t="shared" si="0"/>
        <v>RCA</v>
      </c>
      <c r="D36">
        <v>907004</v>
      </c>
      <c r="E36" t="str">
        <f>+BDD!$B38</f>
        <v>Mag 34</v>
      </c>
      <c r="F36" s="10">
        <f t="shared" si="1"/>
        <v>202109</v>
      </c>
      <c r="G36" s="18">
        <f>VLOOKUP($A36,BDD!$C$4:$H$70,H$1,0)</f>
        <v>15</v>
      </c>
      <c r="H36" s="18">
        <f>VLOOKUP($A36,BDD!$C$4:$H$70,I$1,0)</f>
        <v>45</v>
      </c>
      <c r="I36" s="11"/>
      <c r="J36" t="str">
        <f t="shared" si="2"/>
        <v>RCA</v>
      </c>
      <c r="K36">
        <f t="shared" si="2"/>
        <v>907004</v>
      </c>
      <c r="L36" t="str">
        <f t="shared" si="2"/>
        <v>Mag 34</v>
      </c>
      <c r="M36" s="10">
        <f t="shared" si="2"/>
        <v>202109</v>
      </c>
      <c r="N36" s="18">
        <f>VLOOKUP($A36,BDD!$C$4:$H$70,O$1,0)</f>
        <v>43</v>
      </c>
      <c r="O36" s="11"/>
      <c r="P36" s="11"/>
    </row>
    <row r="37" spans="1:16" x14ac:dyDescent="0.25">
      <c r="A37" s="16" t="str">
        <f>+BDD!C39</f>
        <v>Mag 35</v>
      </c>
      <c r="B37" s="17"/>
      <c r="C37" t="str">
        <f t="shared" si="0"/>
        <v>RCA</v>
      </c>
      <c r="D37">
        <v>907005</v>
      </c>
      <c r="E37" t="str">
        <f>+BDD!$B39</f>
        <v>Mag 35</v>
      </c>
      <c r="F37" s="10">
        <f t="shared" si="1"/>
        <v>202109</v>
      </c>
      <c r="G37" s="18">
        <f>VLOOKUP($A37,BDD!$C$4:$H$70,H$1,0)</f>
        <v>15</v>
      </c>
      <c r="H37" s="18">
        <f>VLOOKUP($A37,BDD!$C$4:$H$70,I$1,0)</f>
        <v>46</v>
      </c>
      <c r="I37" s="11"/>
      <c r="J37" t="str">
        <f t="shared" si="2"/>
        <v>RCA</v>
      </c>
      <c r="K37">
        <f t="shared" si="2"/>
        <v>907005</v>
      </c>
      <c r="L37" t="str">
        <f t="shared" si="2"/>
        <v>Mag 35</v>
      </c>
      <c r="M37" s="10">
        <f t="shared" si="2"/>
        <v>202109</v>
      </c>
      <c r="N37" s="18">
        <f>VLOOKUP($A37,BDD!$C$4:$H$70,O$1,0)</f>
        <v>44</v>
      </c>
      <c r="O37" s="11"/>
      <c r="P37" s="11"/>
    </row>
    <row r="38" spans="1:16" x14ac:dyDescent="0.25">
      <c r="A38" s="16" t="str">
        <f>+BDD!C40</f>
        <v>Mag 36</v>
      </c>
      <c r="B38" s="17"/>
      <c r="C38" t="str">
        <f t="shared" si="0"/>
        <v>RCA</v>
      </c>
      <c r="D38">
        <v>907006</v>
      </c>
      <c r="E38" t="str">
        <f>+BDD!$B40</f>
        <v>Mag 36</v>
      </c>
      <c r="F38" s="10">
        <f t="shared" si="1"/>
        <v>202109</v>
      </c>
      <c r="G38" s="18">
        <f>VLOOKUP($A38,BDD!$C$4:$H$70,H$1,0)</f>
        <v>15</v>
      </c>
      <c r="H38" s="18">
        <f>VLOOKUP($A38,BDD!$C$4:$H$70,I$1,0)</f>
        <v>47</v>
      </c>
      <c r="I38" s="11"/>
      <c r="J38" t="str">
        <f t="shared" si="2"/>
        <v>RCA</v>
      </c>
      <c r="K38">
        <f t="shared" si="2"/>
        <v>907006</v>
      </c>
      <c r="L38" t="str">
        <f t="shared" si="2"/>
        <v>Mag 36</v>
      </c>
      <c r="M38" s="10">
        <f t="shared" si="2"/>
        <v>202109</v>
      </c>
      <c r="N38" s="18">
        <f>VLOOKUP($A38,BDD!$C$4:$H$70,O$1,0)</f>
        <v>45</v>
      </c>
      <c r="O38" s="11"/>
      <c r="P38" s="11"/>
    </row>
    <row r="39" spans="1:16" x14ac:dyDescent="0.25">
      <c r="A39" s="16" t="str">
        <f>+BDD!C41</f>
        <v>Mag 37</v>
      </c>
      <c r="B39" s="17"/>
      <c r="C39" t="str">
        <f t="shared" si="0"/>
        <v>RCA</v>
      </c>
      <c r="D39">
        <v>907001</v>
      </c>
      <c r="E39" t="str">
        <f>+BDD!$B41</f>
        <v>Mag 37</v>
      </c>
      <c r="F39" s="10">
        <f t="shared" si="1"/>
        <v>202109</v>
      </c>
      <c r="G39" s="18">
        <f>VLOOKUP($A39,BDD!$C$4:$H$70,H$1,0)</f>
        <v>15</v>
      </c>
      <c r="H39" s="18">
        <f>VLOOKUP($A39,BDD!$C$4:$H$70,I$1,0)</f>
        <v>48</v>
      </c>
      <c r="I39" s="11"/>
      <c r="J39" t="str">
        <f t="shared" si="2"/>
        <v>RCA</v>
      </c>
      <c r="K39">
        <f t="shared" si="2"/>
        <v>907001</v>
      </c>
      <c r="L39" t="str">
        <f t="shared" si="2"/>
        <v>Mag 37</v>
      </c>
      <c r="M39" s="10">
        <f t="shared" si="2"/>
        <v>202109</v>
      </c>
      <c r="N39" s="18">
        <f>VLOOKUP($A39,BDD!$C$4:$H$70,O$1,0)</f>
        <v>46</v>
      </c>
      <c r="O39" s="11"/>
      <c r="P39" s="11"/>
    </row>
    <row r="40" spans="1:16" x14ac:dyDescent="0.25">
      <c r="A40" s="16" t="str">
        <f>+BDD!C42</f>
        <v>Mag 38</v>
      </c>
      <c r="B40" s="17"/>
      <c r="C40" t="str">
        <f t="shared" si="0"/>
        <v>RCA</v>
      </c>
      <c r="D40">
        <v>907002</v>
      </c>
      <c r="E40" t="str">
        <f>+BDD!$B42</f>
        <v>Mag 38</v>
      </c>
      <c r="F40" s="10">
        <f t="shared" si="1"/>
        <v>202109</v>
      </c>
      <c r="G40" s="18">
        <f>VLOOKUP($A40,BDD!$C$4:$H$70,H$1,0)</f>
        <v>15</v>
      </c>
      <c r="H40" s="18">
        <f>VLOOKUP($A40,BDD!$C$4:$H$70,I$1,0)</f>
        <v>49</v>
      </c>
      <c r="I40" s="11"/>
      <c r="J40" t="str">
        <f t="shared" si="2"/>
        <v>RCA</v>
      </c>
      <c r="K40">
        <f t="shared" si="2"/>
        <v>907002</v>
      </c>
      <c r="L40" t="str">
        <f t="shared" si="2"/>
        <v>Mag 38</v>
      </c>
      <c r="M40" s="10">
        <f t="shared" si="2"/>
        <v>202109</v>
      </c>
      <c r="N40" s="18">
        <f>VLOOKUP($A40,BDD!$C$4:$H$70,O$1,0)</f>
        <v>47</v>
      </c>
      <c r="O40" s="11"/>
      <c r="P40" s="11"/>
    </row>
    <row r="41" spans="1:16" x14ac:dyDescent="0.25">
      <c r="A41" s="16" t="str">
        <f>+BDD!C43</f>
        <v>Mag 39</v>
      </c>
      <c r="B41" s="17"/>
      <c r="C41" t="str">
        <f t="shared" si="0"/>
        <v>RCA</v>
      </c>
      <c r="D41">
        <v>907003</v>
      </c>
      <c r="E41" t="str">
        <f>+BDD!$B43</f>
        <v>Mag 39</v>
      </c>
      <c r="F41" s="10">
        <f t="shared" si="1"/>
        <v>202109</v>
      </c>
      <c r="G41" s="18">
        <f>VLOOKUP($A41,BDD!$C$4:$H$70,H$1,0)</f>
        <v>15</v>
      </c>
      <c r="H41" s="18">
        <f>VLOOKUP($A41,BDD!$C$4:$H$70,I$1,0)</f>
        <v>50</v>
      </c>
      <c r="I41" s="11"/>
      <c r="J41" t="str">
        <f t="shared" si="2"/>
        <v>RCA</v>
      </c>
      <c r="K41">
        <f t="shared" si="2"/>
        <v>907003</v>
      </c>
      <c r="L41" t="str">
        <f t="shared" si="2"/>
        <v>Mag 39</v>
      </c>
      <c r="M41" s="10">
        <f t="shared" si="2"/>
        <v>202109</v>
      </c>
      <c r="N41" s="18">
        <f>VLOOKUP($A41,BDD!$C$4:$H$70,O$1,0)</f>
        <v>48</v>
      </c>
      <c r="O41" s="11"/>
      <c r="P41" s="11"/>
    </row>
    <row r="42" spans="1:16" x14ac:dyDescent="0.25">
      <c r="A42" s="16" t="str">
        <f>+BDD!C44</f>
        <v>Mag 40</v>
      </c>
      <c r="B42" s="17"/>
      <c r="C42" t="str">
        <f t="shared" si="0"/>
        <v>RCA</v>
      </c>
      <c r="D42">
        <v>907004</v>
      </c>
      <c r="E42" t="str">
        <f>+BDD!$B44</f>
        <v>Mag 40</v>
      </c>
      <c r="F42" s="10">
        <f t="shared" si="1"/>
        <v>202109</v>
      </c>
      <c r="G42" s="18">
        <f>VLOOKUP($A42,BDD!$C$4:$H$70,H$1,0)</f>
        <v>15</v>
      </c>
      <c r="H42" s="18">
        <f>VLOOKUP($A42,BDD!$C$4:$H$70,I$1,0)</f>
        <v>51</v>
      </c>
      <c r="I42" s="11"/>
      <c r="J42" t="str">
        <f t="shared" si="2"/>
        <v>RCA</v>
      </c>
      <c r="K42">
        <f t="shared" si="2"/>
        <v>907004</v>
      </c>
      <c r="L42" t="str">
        <f t="shared" si="2"/>
        <v>Mag 40</v>
      </c>
      <c r="M42" s="10">
        <f t="shared" si="2"/>
        <v>202109</v>
      </c>
      <c r="N42" s="18">
        <f>VLOOKUP($A42,BDD!$C$4:$H$70,O$1,0)</f>
        <v>49</v>
      </c>
      <c r="O42" s="11"/>
      <c r="P42" s="11"/>
    </row>
    <row r="43" spans="1:16" x14ac:dyDescent="0.25">
      <c r="A43" s="16" t="str">
        <f>+BDD!C45</f>
        <v>Mag 41</v>
      </c>
      <c r="B43" s="17"/>
      <c r="C43" t="str">
        <f t="shared" si="0"/>
        <v>RCA</v>
      </c>
      <c r="D43">
        <v>907005</v>
      </c>
      <c r="E43" t="str">
        <f>+BDD!$B45</f>
        <v>Mag 41</v>
      </c>
      <c r="F43" s="10">
        <f t="shared" si="1"/>
        <v>202109</v>
      </c>
      <c r="G43" s="18">
        <f>VLOOKUP($A43,BDD!$C$4:$H$70,H$1,0)</f>
        <v>15</v>
      </c>
      <c r="H43" s="18">
        <f>VLOOKUP($A43,BDD!$C$4:$H$70,I$1,0)</f>
        <v>52</v>
      </c>
      <c r="I43" s="11"/>
      <c r="J43" t="str">
        <f t="shared" si="2"/>
        <v>RCA</v>
      </c>
      <c r="K43">
        <f t="shared" si="2"/>
        <v>907005</v>
      </c>
      <c r="L43" t="str">
        <f t="shared" si="2"/>
        <v>Mag 41</v>
      </c>
      <c r="M43" s="10">
        <f t="shared" si="2"/>
        <v>202109</v>
      </c>
      <c r="N43" s="18">
        <f>VLOOKUP($A43,BDD!$C$4:$H$70,O$1,0)</f>
        <v>50</v>
      </c>
      <c r="O43" s="11"/>
      <c r="P43" s="11"/>
    </row>
    <row r="44" spans="1:16" x14ac:dyDescent="0.25">
      <c r="A44" s="16" t="str">
        <f>+BDD!C46</f>
        <v>Mag 42</v>
      </c>
      <c r="B44" s="17"/>
      <c r="C44" t="str">
        <f t="shared" si="0"/>
        <v>RCA</v>
      </c>
      <c r="D44">
        <v>907006</v>
      </c>
      <c r="E44" t="str">
        <f>+BDD!$B46</f>
        <v>Mag 42</v>
      </c>
      <c r="F44" s="10">
        <f t="shared" si="1"/>
        <v>202109</v>
      </c>
      <c r="G44" s="18">
        <f>VLOOKUP($A44,BDD!$C$4:$H$70,H$1,0)</f>
        <v>15</v>
      </c>
      <c r="H44" s="18">
        <f>VLOOKUP($A44,BDD!$C$4:$H$70,I$1,0)</f>
        <v>53</v>
      </c>
      <c r="I44" s="11"/>
      <c r="J44" t="str">
        <f t="shared" si="2"/>
        <v>RCA</v>
      </c>
      <c r="K44">
        <f t="shared" si="2"/>
        <v>907006</v>
      </c>
      <c r="L44" t="str">
        <f t="shared" si="2"/>
        <v>Mag 42</v>
      </c>
      <c r="M44" s="10">
        <f t="shared" si="2"/>
        <v>202109</v>
      </c>
      <c r="N44" s="18">
        <f>VLOOKUP($A44,BDD!$C$4:$H$70,O$1,0)</f>
        <v>51</v>
      </c>
      <c r="O44" s="11"/>
      <c r="P44" s="11"/>
    </row>
    <row r="45" spans="1:16" x14ac:dyDescent="0.25">
      <c r="A45" s="16" t="str">
        <f>+BDD!C47</f>
        <v>Mag 43</v>
      </c>
      <c r="B45" s="17"/>
      <c r="C45" t="str">
        <f t="shared" si="0"/>
        <v>RCA</v>
      </c>
      <c r="D45">
        <v>907001</v>
      </c>
      <c r="E45" t="str">
        <f>+BDD!$B47</f>
        <v>Mag 43</v>
      </c>
      <c r="F45" s="10">
        <f t="shared" si="1"/>
        <v>202109</v>
      </c>
      <c r="G45" s="18">
        <f>VLOOKUP($A45,BDD!$C$4:$H$70,H$1,0)</f>
        <v>15</v>
      </c>
      <c r="H45" s="18">
        <f>VLOOKUP($A45,BDD!$C$4:$H$70,I$1,0)</f>
        <v>54</v>
      </c>
      <c r="I45" s="11"/>
      <c r="J45" t="str">
        <f t="shared" si="2"/>
        <v>RCA</v>
      </c>
      <c r="K45">
        <f t="shared" si="2"/>
        <v>907001</v>
      </c>
      <c r="L45" t="str">
        <f t="shared" si="2"/>
        <v>Mag 43</v>
      </c>
      <c r="M45" s="10">
        <f t="shared" si="2"/>
        <v>202109</v>
      </c>
      <c r="N45" s="18">
        <f>VLOOKUP($A45,BDD!$C$4:$H$70,O$1,0)</f>
        <v>52</v>
      </c>
      <c r="O45" s="11"/>
      <c r="P45" s="11"/>
    </row>
    <row r="46" spans="1:16" x14ac:dyDescent="0.25">
      <c r="A46" s="16" t="str">
        <f>+BDD!C48</f>
        <v>Mag 44</v>
      </c>
      <c r="B46" s="17"/>
      <c r="C46" t="str">
        <f t="shared" si="0"/>
        <v>RCA</v>
      </c>
      <c r="D46">
        <v>907002</v>
      </c>
      <c r="E46" t="str">
        <f>+BDD!$B48</f>
        <v>Mag 44</v>
      </c>
      <c r="F46" s="10">
        <f t="shared" si="1"/>
        <v>202109</v>
      </c>
      <c r="G46" s="18">
        <f>VLOOKUP($A46,BDD!$C$4:$H$70,H$1,0)</f>
        <v>15</v>
      </c>
      <c r="H46" s="18">
        <f>VLOOKUP($A46,BDD!$C$4:$H$70,I$1,0)</f>
        <v>55</v>
      </c>
      <c r="I46" s="11"/>
      <c r="J46" t="str">
        <f t="shared" si="2"/>
        <v>RCA</v>
      </c>
      <c r="K46">
        <f t="shared" si="2"/>
        <v>907002</v>
      </c>
      <c r="L46" t="str">
        <f t="shared" si="2"/>
        <v>Mag 44</v>
      </c>
      <c r="M46" s="10">
        <f t="shared" si="2"/>
        <v>202109</v>
      </c>
      <c r="N46" s="18">
        <f>VLOOKUP($A46,BDD!$C$4:$H$70,O$1,0)</f>
        <v>53</v>
      </c>
      <c r="O46" s="11"/>
      <c r="P46" s="11"/>
    </row>
    <row r="47" spans="1:16" x14ac:dyDescent="0.25">
      <c r="A47" s="16" t="str">
        <f>+BDD!C49</f>
        <v>Mag 45</v>
      </c>
      <c r="B47" s="17"/>
      <c r="C47" t="str">
        <f t="shared" si="0"/>
        <v>RCA</v>
      </c>
      <c r="D47">
        <v>907003</v>
      </c>
      <c r="E47" t="str">
        <f>+BDD!$B49</f>
        <v>Mag 45</v>
      </c>
      <c r="F47" s="10">
        <f t="shared" si="1"/>
        <v>202109</v>
      </c>
      <c r="G47" s="18">
        <f>VLOOKUP($A47,BDD!$C$4:$H$70,H$1,0)</f>
        <v>15</v>
      </c>
      <c r="H47" s="18">
        <f>VLOOKUP($A47,BDD!$C$4:$H$70,I$1,0)</f>
        <v>56</v>
      </c>
      <c r="I47" s="11"/>
      <c r="J47" t="str">
        <f t="shared" si="2"/>
        <v>RCA</v>
      </c>
      <c r="K47">
        <f t="shared" si="2"/>
        <v>907003</v>
      </c>
      <c r="L47" t="str">
        <f t="shared" si="2"/>
        <v>Mag 45</v>
      </c>
      <c r="M47" s="10">
        <f t="shared" si="2"/>
        <v>202109</v>
      </c>
      <c r="N47" s="18">
        <f>VLOOKUP($A47,BDD!$C$4:$H$70,O$1,0)</f>
        <v>54</v>
      </c>
      <c r="O47" s="11"/>
      <c r="P47" s="11"/>
    </row>
    <row r="48" spans="1:16" x14ac:dyDescent="0.25">
      <c r="A48" s="16" t="str">
        <f>+BDD!C50</f>
        <v>Mag 46</v>
      </c>
      <c r="B48" s="17"/>
      <c r="C48" t="str">
        <f t="shared" si="0"/>
        <v>RCA</v>
      </c>
      <c r="D48">
        <v>907004</v>
      </c>
      <c r="E48" t="str">
        <f>+BDD!$B50</f>
        <v>Mag 46</v>
      </c>
      <c r="F48" s="10">
        <f t="shared" si="1"/>
        <v>202109</v>
      </c>
      <c r="G48" s="18">
        <f>VLOOKUP($A48,BDD!$C$4:$H$70,H$1,0)</f>
        <v>15</v>
      </c>
      <c r="H48" s="18">
        <f>VLOOKUP($A48,BDD!$C$4:$H$70,I$1,0)</f>
        <v>57</v>
      </c>
      <c r="I48" s="11"/>
      <c r="J48" t="str">
        <f t="shared" si="2"/>
        <v>RCA</v>
      </c>
      <c r="K48">
        <f t="shared" si="2"/>
        <v>907004</v>
      </c>
      <c r="L48" t="str">
        <f t="shared" si="2"/>
        <v>Mag 46</v>
      </c>
      <c r="M48" s="10">
        <f t="shared" si="2"/>
        <v>202109</v>
      </c>
      <c r="N48" s="18">
        <f>VLOOKUP($A48,BDD!$C$4:$H$70,O$1,0)</f>
        <v>55</v>
      </c>
      <c r="O48" s="11"/>
      <c r="P48" s="11"/>
    </row>
    <row r="49" spans="1:16" x14ac:dyDescent="0.25">
      <c r="A49" s="16" t="str">
        <f>+BDD!C51</f>
        <v>Mag 47</v>
      </c>
      <c r="B49" s="17"/>
      <c r="C49" t="str">
        <f t="shared" si="0"/>
        <v>RCA</v>
      </c>
      <c r="D49">
        <v>907005</v>
      </c>
      <c r="E49" t="str">
        <f>+BDD!$B51</f>
        <v>Mag 47</v>
      </c>
      <c r="F49" s="10">
        <f t="shared" si="1"/>
        <v>202109</v>
      </c>
      <c r="G49" s="18">
        <f>VLOOKUP($A49,BDD!$C$4:$H$70,H$1,0)</f>
        <v>15</v>
      </c>
      <c r="H49" s="18">
        <f>VLOOKUP($A49,BDD!$C$4:$H$70,I$1,0)</f>
        <v>58</v>
      </c>
      <c r="I49" s="11"/>
      <c r="J49" t="str">
        <f t="shared" si="2"/>
        <v>RCA</v>
      </c>
      <c r="K49">
        <f t="shared" si="2"/>
        <v>907005</v>
      </c>
      <c r="L49" t="str">
        <f t="shared" si="2"/>
        <v>Mag 47</v>
      </c>
      <c r="M49" s="10">
        <f t="shared" si="2"/>
        <v>202109</v>
      </c>
      <c r="N49" s="18">
        <f>VLOOKUP($A49,BDD!$C$4:$H$70,O$1,0)</f>
        <v>56</v>
      </c>
      <c r="O49" s="11"/>
      <c r="P49" s="11"/>
    </row>
    <row r="50" spans="1:16" x14ac:dyDescent="0.25">
      <c r="A50" s="16" t="str">
        <f>+BDD!C52</f>
        <v>Mag 48</v>
      </c>
      <c r="B50" s="17"/>
      <c r="C50" t="str">
        <f t="shared" si="0"/>
        <v>RCA</v>
      </c>
      <c r="D50">
        <v>907006</v>
      </c>
      <c r="E50" t="str">
        <f>+BDD!$B52</f>
        <v>Mag 48</v>
      </c>
      <c r="F50" s="10">
        <f t="shared" si="1"/>
        <v>202109</v>
      </c>
      <c r="G50" s="18">
        <f>VLOOKUP($A50,BDD!$C$4:$H$70,H$1,0)</f>
        <v>15</v>
      </c>
      <c r="H50" s="18">
        <f>VLOOKUP($A50,BDD!$C$4:$H$70,I$1,0)</f>
        <v>59</v>
      </c>
      <c r="I50" s="11"/>
      <c r="J50" t="str">
        <f t="shared" si="2"/>
        <v>RCA</v>
      </c>
      <c r="K50">
        <f t="shared" si="2"/>
        <v>907006</v>
      </c>
      <c r="L50" t="str">
        <f t="shared" si="2"/>
        <v>Mag 48</v>
      </c>
      <c r="M50" s="10">
        <f t="shared" si="2"/>
        <v>202109</v>
      </c>
      <c r="N50" s="18">
        <f>VLOOKUP($A50,BDD!$C$4:$H$70,O$1,0)</f>
        <v>57</v>
      </c>
      <c r="O50" s="11"/>
      <c r="P50" s="11"/>
    </row>
    <row r="51" spans="1:16" x14ac:dyDescent="0.25">
      <c r="A51" s="16" t="str">
        <f>+BDD!C53</f>
        <v>Mag 49</v>
      </c>
      <c r="B51" s="17"/>
      <c r="C51" t="str">
        <f t="shared" si="0"/>
        <v>RCA</v>
      </c>
      <c r="D51">
        <v>907001</v>
      </c>
      <c r="E51" t="str">
        <f>+BDD!$B53</f>
        <v>Mag 49</v>
      </c>
      <c r="F51" s="10">
        <f t="shared" si="1"/>
        <v>202109</v>
      </c>
      <c r="G51" s="18">
        <f>VLOOKUP($A51,BDD!$C$4:$H$70,H$1,0)</f>
        <v>15</v>
      </c>
      <c r="H51" s="18">
        <f>VLOOKUP($A51,BDD!$C$4:$H$70,I$1,0)</f>
        <v>60</v>
      </c>
      <c r="I51" s="11"/>
      <c r="J51" t="str">
        <f t="shared" si="2"/>
        <v>RCA</v>
      </c>
      <c r="K51">
        <f t="shared" si="2"/>
        <v>907001</v>
      </c>
      <c r="L51" t="str">
        <f t="shared" si="2"/>
        <v>Mag 49</v>
      </c>
      <c r="M51" s="10">
        <f t="shared" si="2"/>
        <v>202109</v>
      </c>
      <c r="N51" s="18">
        <f>VLOOKUP($A51,BDD!$C$4:$H$70,O$1,0)</f>
        <v>58</v>
      </c>
      <c r="O51" s="11"/>
      <c r="P51" s="11"/>
    </row>
    <row r="52" spans="1:16" x14ac:dyDescent="0.25">
      <c r="A52" s="16" t="str">
        <f>+BDD!C54</f>
        <v>Mag 50</v>
      </c>
      <c r="B52" s="17"/>
      <c r="C52" t="str">
        <f t="shared" si="0"/>
        <v>RCA</v>
      </c>
      <c r="D52">
        <v>907002</v>
      </c>
      <c r="E52" t="str">
        <f>+BDD!$B54</f>
        <v>Mag 50</v>
      </c>
      <c r="F52" s="10">
        <f t="shared" si="1"/>
        <v>202109</v>
      </c>
      <c r="G52" s="18">
        <f>VLOOKUP($A52,BDD!$C$4:$H$70,H$1,0)</f>
        <v>15</v>
      </c>
      <c r="H52" s="18">
        <f>VLOOKUP($A52,BDD!$C$4:$H$70,I$1,0)</f>
        <v>61</v>
      </c>
      <c r="I52" s="11"/>
      <c r="J52" t="str">
        <f t="shared" si="2"/>
        <v>RCA</v>
      </c>
      <c r="K52">
        <f t="shared" si="2"/>
        <v>907002</v>
      </c>
      <c r="L52" t="str">
        <f t="shared" si="2"/>
        <v>Mag 50</v>
      </c>
      <c r="M52" s="10">
        <f t="shared" si="2"/>
        <v>202109</v>
      </c>
      <c r="N52" s="18">
        <f>VLOOKUP($A52,BDD!$C$4:$H$70,O$1,0)</f>
        <v>59</v>
      </c>
      <c r="O52" s="11"/>
      <c r="P52" s="11"/>
    </row>
    <row r="53" spans="1:16" x14ac:dyDescent="0.25">
      <c r="A53" s="16" t="str">
        <f>+BDD!C55</f>
        <v>Mag 51</v>
      </c>
      <c r="B53" s="17"/>
      <c r="C53" t="str">
        <f t="shared" si="0"/>
        <v>RCA</v>
      </c>
      <c r="D53">
        <v>907003</v>
      </c>
      <c r="E53" t="str">
        <f>+BDD!$B55</f>
        <v>Mag 51</v>
      </c>
      <c r="F53" s="10">
        <f t="shared" si="1"/>
        <v>202109</v>
      </c>
      <c r="G53" s="18">
        <f>VLOOKUP($A53,BDD!$C$4:$H$70,H$1,0)</f>
        <v>15</v>
      </c>
      <c r="H53" s="18">
        <f>VLOOKUP($A53,BDD!$C$4:$H$70,I$1,0)</f>
        <v>62</v>
      </c>
      <c r="I53" s="11"/>
      <c r="J53" t="str">
        <f t="shared" si="2"/>
        <v>RCA</v>
      </c>
      <c r="K53">
        <f t="shared" si="2"/>
        <v>907003</v>
      </c>
      <c r="L53" t="str">
        <f t="shared" si="2"/>
        <v>Mag 51</v>
      </c>
      <c r="M53" s="10">
        <f t="shared" si="2"/>
        <v>202109</v>
      </c>
      <c r="N53" s="18">
        <f>VLOOKUP($A53,BDD!$C$4:$H$70,O$1,0)</f>
        <v>60</v>
      </c>
      <c r="O53" s="11"/>
      <c r="P53" s="11"/>
    </row>
    <row r="54" spans="1:16" x14ac:dyDescent="0.25">
      <c r="A54" s="16" t="str">
        <f>+BDD!C56</f>
        <v>Mag 52</v>
      </c>
      <c r="B54" s="17"/>
      <c r="C54" t="str">
        <f t="shared" si="0"/>
        <v>RCA</v>
      </c>
      <c r="D54">
        <v>907004</v>
      </c>
      <c r="E54" t="str">
        <f>+BDD!$B56</f>
        <v>Mag 52</v>
      </c>
      <c r="F54" s="10">
        <f t="shared" si="1"/>
        <v>202109</v>
      </c>
      <c r="G54" s="18">
        <f>VLOOKUP($A54,BDD!$C$4:$H$70,H$1,0)</f>
        <v>15</v>
      </c>
      <c r="H54" s="18">
        <f>VLOOKUP($A54,BDD!$C$4:$H$70,I$1,0)</f>
        <v>63</v>
      </c>
      <c r="I54" s="11"/>
      <c r="J54" t="str">
        <f t="shared" si="2"/>
        <v>RCA</v>
      </c>
      <c r="K54">
        <f t="shared" si="2"/>
        <v>907004</v>
      </c>
      <c r="L54" t="str">
        <f t="shared" si="2"/>
        <v>Mag 52</v>
      </c>
      <c r="M54" s="10">
        <f t="shared" si="2"/>
        <v>202109</v>
      </c>
      <c r="N54" s="18">
        <f>VLOOKUP($A54,BDD!$C$4:$H$70,O$1,0)</f>
        <v>61</v>
      </c>
      <c r="O54" s="11"/>
      <c r="P54" s="11"/>
    </row>
    <row r="55" spans="1:16" x14ac:dyDescent="0.25">
      <c r="A55" s="16" t="str">
        <f>+BDD!C57</f>
        <v>Mag 53</v>
      </c>
      <c r="B55" s="17"/>
      <c r="C55" t="str">
        <f t="shared" si="0"/>
        <v>RCA</v>
      </c>
      <c r="D55">
        <v>907005</v>
      </c>
      <c r="E55" t="str">
        <f>+BDD!$B57</f>
        <v>Mag 53</v>
      </c>
      <c r="F55" s="10">
        <f t="shared" si="1"/>
        <v>202109</v>
      </c>
      <c r="G55" s="18">
        <f>VLOOKUP($A55,BDD!$C$4:$H$70,H$1,0)</f>
        <v>15</v>
      </c>
      <c r="H55" s="18">
        <f>VLOOKUP($A55,BDD!$C$4:$H$70,I$1,0)</f>
        <v>64</v>
      </c>
      <c r="I55" s="11"/>
      <c r="J55" t="str">
        <f t="shared" si="2"/>
        <v>RCA</v>
      </c>
      <c r="K55">
        <f t="shared" si="2"/>
        <v>907005</v>
      </c>
      <c r="L55" t="str">
        <f t="shared" si="2"/>
        <v>Mag 53</v>
      </c>
      <c r="M55" s="10">
        <f t="shared" si="2"/>
        <v>202109</v>
      </c>
      <c r="N55" s="18">
        <f>VLOOKUP($A55,BDD!$C$4:$H$70,O$1,0)</f>
        <v>62</v>
      </c>
      <c r="O55" s="11"/>
      <c r="P55" s="11"/>
    </row>
    <row r="56" spans="1:16" x14ac:dyDescent="0.25">
      <c r="A56" s="16" t="str">
        <f>+BDD!C58</f>
        <v>Mag 54</v>
      </c>
      <c r="B56" s="17"/>
      <c r="C56" t="str">
        <f t="shared" si="0"/>
        <v>RCA</v>
      </c>
      <c r="D56">
        <v>907006</v>
      </c>
      <c r="E56" t="str">
        <f>+BDD!$B58</f>
        <v>Mag 54</v>
      </c>
      <c r="F56" s="10">
        <f t="shared" si="1"/>
        <v>202109</v>
      </c>
      <c r="G56" s="18">
        <f>VLOOKUP($A56,BDD!$C$4:$H$70,H$1,0)</f>
        <v>15</v>
      </c>
      <c r="H56" s="18">
        <f>VLOOKUP($A56,BDD!$C$4:$H$70,I$1,0)</f>
        <v>65</v>
      </c>
      <c r="I56" s="11"/>
      <c r="J56" t="str">
        <f t="shared" si="2"/>
        <v>RCA</v>
      </c>
      <c r="K56">
        <f t="shared" si="2"/>
        <v>907006</v>
      </c>
      <c r="L56" t="str">
        <f t="shared" si="2"/>
        <v>Mag 54</v>
      </c>
      <c r="M56" s="10">
        <f t="shared" si="2"/>
        <v>202109</v>
      </c>
      <c r="N56" s="18">
        <f>VLOOKUP($A56,BDD!$C$4:$H$70,O$1,0)</f>
        <v>63</v>
      </c>
      <c r="O56" s="11"/>
      <c r="P56" s="11"/>
    </row>
    <row r="57" spans="1:16" x14ac:dyDescent="0.25">
      <c r="A57" s="16" t="str">
        <f>+BDD!C59</f>
        <v>Mag 55</v>
      </c>
      <c r="B57" s="17"/>
      <c r="C57" t="str">
        <f t="shared" si="0"/>
        <v>RCA</v>
      </c>
      <c r="D57">
        <v>907001</v>
      </c>
      <c r="E57" t="str">
        <f>+BDD!$B59</f>
        <v>Mag 55</v>
      </c>
      <c r="F57" s="10">
        <f t="shared" si="1"/>
        <v>202109</v>
      </c>
      <c r="G57" s="18">
        <f>VLOOKUP($A57,BDD!$C$4:$H$70,H$1,0)</f>
        <v>15</v>
      </c>
      <c r="H57" s="18">
        <f>VLOOKUP($A57,BDD!$C$4:$H$70,I$1,0)</f>
        <v>66</v>
      </c>
      <c r="I57" s="11"/>
      <c r="J57" t="str">
        <f t="shared" si="2"/>
        <v>RCA</v>
      </c>
      <c r="K57">
        <f t="shared" si="2"/>
        <v>907001</v>
      </c>
      <c r="L57" t="str">
        <f t="shared" si="2"/>
        <v>Mag 55</v>
      </c>
      <c r="M57" s="10">
        <f t="shared" si="2"/>
        <v>202109</v>
      </c>
      <c r="N57" s="18">
        <f>VLOOKUP($A57,BDD!$C$4:$H$70,O$1,0)</f>
        <v>64</v>
      </c>
      <c r="O57" s="11"/>
      <c r="P57" s="11"/>
    </row>
    <row r="58" spans="1:16" x14ac:dyDescent="0.25">
      <c r="A58" s="16" t="str">
        <f>+BDD!C60</f>
        <v>Mag 56</v>
      </c>
      <c r="B58" s="17"/>
      <c r="C58" t="str">
        <f t="shared" si="0"/>
        <v>RCA</v>
      </c>
      <c r="D58">
        <v>907002</v>
      </c>
      <c r="E58" t="str">
        <f>+BDD!$B60</f>
        <v>Mag 56</v>
      </c>
      <c r="F58" s="10">
        <f t="shared" si="1"/>
        <v>202109</v>
      </c>
      <c r="G58" s="18">
        <f>VLOOKUP($A58,BDD!$C$4:$H$70,H$1,0)</f>
        <v>15</v>
      </c>
      <c r="H58" s="18">
        <f>VLOOKUP($A58,BDD!$C$4:$H$70,I$1,0)</f>
        <v>67</v>
      </c>
      <c r="I58" s="11"/>
      <c r="J58" t="str">
        <f t="shared" si="2"/>
        <v>RCA</v>
      </c>
      <c r="K58">
        <f t="shared" si="2"/>
        <v>907002</v>
      </c>
      <c r="L58" t="str">
        <f t="shared" si="2"/>
        <v>Mag 56</v>
      </c>
      <c r="M58" s="10">
        <f t="shared" si="2"/>
        <v>202109</v>
      </c>
      <c r="N58" s="18">
        <f>VLOOKUP($A58,BDD!$C$4:$H$70,O$1,0)</f>
        <v>65</v>
      </c>
      <c r="O58" s="11"/>
      <c r="P58" s="11"/>
    </row>
    <row r="59" spans="1:16" x14ac:dyDescent="0.25">
      <c r="A59" s="11"/>
      <c r="B59" s="17"/>
      <c r="G59" s="19"/>
      <c r="H59" s="19"/>
      <c r="I59" s="11"/>
      <c r="N59" s="19"/>
      <c r="O59" s="11"/>
      <c r="P59" s="11"/>
    </row>
    <row r="60" spans="1:16" x14ac:dyDescent="0.25">
      <c r="A60" s="11"/>
      <c r="B60" s="17"/>
      <c r="G60" s="19"/>
      <c r="H60" s="19"/>
      <c r="I60" s="11"/>
      <c r="N60" s="19"/>
      <c r="O60" s="11"/>
      <c r="P60" s="11"/>
    </row>
    <row r="61" spans="1:16" x14ac:dyDescent="0.25">
      <c r="A61" s="11"/>
      <c r="B61" s="17"/>
      <c r="G61" s="19"/>
      <c r="H61" s="19"/>
      <c r="I61" s="11"/>
      <c r="N61" s="19"/>
      <c r="O61" s="11"/>
      <c r="P61" s="11"/>
    </row>
    <row r="62" spans="1:16" x14ac:dyDescent="0.25">
      <c r="A62" s="11"/>
      <c r="B62" s="17"/>
      <c r="G62" s="19"/>
      <c r="H62" s="19"/>
      <c r="I62" s="11"/>
      <c r="N62" s="19"/>
      <c r="O62" s="11"/>
      <c r="P62" s="11"/>
    </row>
    <row r="63" spans="1:16" x14ac:dyDescent="0.25">
      <c r="A63" s="11"/>
      <c r="B63" s="17"/>
      <c r="G63" s="19"/>
      <c r="H63" s="19"/>
      <c r="I63" s="11"/>
      <c r="N63" s="19"/>
      <c r="O63" s="11"/>
      <c r="P63" s="11"/>
    </row>
    <row r="64" spans="1:16" x14ac:dyDescent="0.25">
      <c r="A64" s="11"/>
      <c r="B64" s="17"/>
      <c r="G64" s="19"/>
      <c r="H64" s="19"/>
      <c r="I64" s="11"/>
      <c r="N64" s="19"/>
      <c r="O64" s="11"/>
      <c r="P64" s="11"/>
    </row>
    <row r="65" spans="1:16" x14ac:dyDescent="0.25">
      <c r="A65" s="11"/>
      <c r="B65" s="17"/>
      <c r="G65" s="19"/>
      <c r="H65" s="19"/>
      <c r="I65" s="11"/>
      <c r="N65" s="19"/>
      <c r="O65" s="11"/>
      <c r="P65" s="11"/>
    </row>
    <row r="66" spans="1:16" x14ac:dyDescent="0.25">
      <c r="A66" s="11"/>
      <c r="B66" s="17"/>
      <c r="G66" s="19"/>
      <c r="H66" s="19"/>
      <c r="I66" s="11"/>
      <c r="N66" s="19"/>
      <c r="O66" s="11"/>
      <c r="P66" s="11"/>
    </row>
    <row r="67" spans="1:16" x14ac:dyDescent="0.25">
      <c r="A67" s="11"/>
      <c r="B67" s="11"/>
      <c r="C67" s="11"/>
      <c r="D67" s="11"/>
      <c r="E67" s="11"/>
      <c r="F67" s="12"/>
      <c r="G67" s="11"/>
      <c r="H67" s="11"/>
      <c r="I67" s="11"/>
      <c r="J67" s="11"/>
      <c r="K67" s="11"/>
      <c r="L67" s="11"/>
      <c r="M67" s="12"/>
      <c r="N67" s="11"/>
      <c r="O67" s="11"/>
      <c r="P67" s="11"/>
    </row>
    <row r="68" spans="1:16" x14ac:dyDescent="0.25">
      <c r="A68" s="11"/>
      <c r="B68" s="11"/>
      <c r="C68" s="11"/>
      <c r="D68" s="11"/>
      <c r="E68" s="11"/>
      <c r="F68" s="12"/>
      <c r="G68" s="11"/>
      <c r="H68" s="11"/>
      <c r="I68" s="11"/>
      <c r="J68" s="11"/>
      <c r="K68" s="11"/>
      <c r="L68" s="11"/>
      <c r="M68" s="12"/>
      <c r="N68" s="11"/>
      <c r="O68" s="11"/>
      <c r="P68" s="1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macro</vt:lpstr>
      <vt:lpstr>BDD</vt:lpstr>
      <vt:lpstr>RCA</vt:lpstr>
    </vt:vector>
  </TitlesOfParts>
  <Company>DARTY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CARVALHO</dc:creator>
  <cp:lastModifiedBy>IG04025</cp:lastModifiedBy>
  <dcterms:created xsi:type="dcterms:W3CDTF">2021-02-04T13:00:54Z</dcterms:created>
  <dcterms:modified xsi:type="dcterms:W3CDTF">2021-09-13T10:30:02Z</dcterms:modified>
</cp:coreProperties>
</file>