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jrochery\Desktop\"/>
    </mc:Choice>
  </mc:AlternateContent>
  <xr:revisionPtr revIDLastSave="0" documentId="8_{A7D71542-6225-4295-933B-2761C8E085B6}" xr6:coauthVersionLast="47" xr6:coauthVersionMax="47" xr10:uidLastSave="{00000000-0000-0000-0000-000000000000}"/>
  <bookViews>
    <workbookView xWindow="780" yWindow="405" windowWidth="37035" windowHeight="21195" xr2:uid="{3D93EB3D-334B-4CD8-A73C-25611FC9C0F3}"/>
  </bookViews>
  <sheets>
    <sheet name="Feuil1" sheetId="1" r:id="rId1"/>
    <sheet name="Feuil2"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0" i="1" l="1"/>
  <c r="J29" i="1"/>
  <c r="J28" i="1"/>
  <c r="J27" i="1"/>
  <c r="J26" i="1"/>
  <c r="J25" i="1"/>
  <c r="J24" i="1"/>
  <c r="J23" i="1"/>
  <c r="J22" i="1"/>
  <c r="J21" i="1"/>
  <c r="J20" i="1"/>
  <c r="J19" i="1"/>
  <c r="J18" i="1"/>
  <c r="J17" i="1"/>
  <c r="J16" i="1"/>
  <c r="J15" i="1"/>
  <c r="J14" i="1"/>
  <c r="J13" i="1"/>
  <c r="J12" i="1"/>
  <c r="J11" i="1"/>
  <c r="J10" i="1"/>
  <c r="J9" i="1"/>
  <c r="J8" i="1"/>
  <c r="J7" i="1"/>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105" i="1"/>
  <c r="D105" i="1"/>
  <c r="E104" i="1"/>
  <c r="D104" i="1"/>
  <c r="E103" i="1"/>
  <c r="D103" i="1"/>
  <c r="E102" i="1"/>
  <c r="D102" i="1"/>
  <c r="E101" i="1"/>
  <c r="D101" i="1"/>
  <c r="E100" i="1"/>
  <c r="D100" i="1"/>
  <c r="E99" i="1"/>
  <c r="D99" i="1"/>
  <c r="E98" i="1"/>
  <c r="D98" i="1"/>
  <c r="E97" i="1"/>
  <c r="D97" i="1"/>
  <c r="F96" i="1"/>
  <c r="E96" i="1"/>
  <c r="D96" i="1"/>
  <c r="E95" i="1"/>
  <c r="D95" i="1"/>
  <c r="F94" i="1"/>
  <c r="E94" i="1"/>
  <c r="D94" i="1"/>
  <c r="E93" i="1"/>
  <c r="D93" i="1"/>
  <c r="E92" i="1"/>
  <c r="D92" i="1"/>
  <c r="E91" i="1"/>
  <c r="D91" i="1"/>
  <c r="F90" i="1"/>
  <c r="E90" i="1"/>
  <c r="D90" i="1"/>
  <c r="E89" i="1"/>
  <c r="D89" i="1"/>
  <c r="E88" i="1"/>
  <c r="D88" i="1"/>
  <c r="E87" i="1"/>
  <c r="D87" i="1"/>
  <c r="E86" i="1"/>
  <c r="D86" i="1"/>
  <c r="F85" i="1"/>
  <c r="E85" i="1"/>
  <c r="D85" i="1"/>
  <c r="E84" i="1"/>
  <c r="D84" i="1"/>
  <c r="E83" i="1"/>
  <c r="D83" i="1"/>
  <c r="F82" i="1"/>
  <c r="E82" i="1"/>
  <c r="D82" i="1"/>
  <c r="F81" i="1"/>
  <c r="F84" i="1" s="1"/>
  <c r="E81" i="1"/>
  <c r="D81" i="1"/>
  <c r="E80" i="1"/>
  <c r="D80" i="1"/>
  <c r="E79" i="1"/>
  <c r="D79" i="1"/>
  <c r="E78" i="1"/>
  <c r="D78" i="1"/>
  <c r="E77" i="1"/>
  <c r="D77" i="1"/>
  <c r="E76" i="1"/>
  <c r="D76" i="1"/>
  <c r="E75" i="1"/>
  <c r="D75" i="1"/>
  <c r="E74" i="1"/>
  <c r="D74" i="1"/>
  <c r="F73" i="1"/>
  <c r="E73" i="1"/>
  <c r="D73" i="1"/>
  <c r="F72" i="1"/>
  <c r="E72" i="1"/>
  <c r="D72" i="1"/>
  <c r="E71" i="1"/>
  <c r="D71" i="1"/>
  <c r="E70" i="1"/>
  <c r="D70" i="1"/>
  <c r="E69" i="1"/>
  <c r="D69" i="1"/>
  <c r="E68" i="1"/>
  <c r="D68" i="1"/>
  <c r="F67" i="1"/>
  <c r="F68" i="1" s="1"/>
  <c r="E67" i="1"/>
  <c r="D67" i="1"/>
  <c r="E66" i="1"/>
  <c r="D66" i="1"/>
  <c r="F65" i="1"/>
  <c r="E65" i="1"/>
  <c r="D65" i="1"/>
  <c r="E64" i="1"/>
  <c r="D64" i="1"/>
  <c r="E63" i="1"/>
  <c r="D63" i="1"/>
  <c r="E62" i="1"/>
  <c r="D62" i="1"/>
  <c r="E61" i="1"/>
  <c r="D61" i="1"/>
  <c r="E60" i="1"/>
  <c r="D60" i="1"/>
  <c r="E59" i="1"/>
  <c r="D59" i="1"/>
  <c r="E58" i="1"/>
  <c r="D58" i="1"/>
  <c r="E57" i="1"/>
  <c r="D57" i="1"/>
  <c r="F56" i="1"/>
  <c r="E56" i="1"/>
  <c r="D56" i="1"/>
  <c r="E55" i="1"/>
  <c r="D55" i="1"/>
  <c r="E54" i="1"/>
  <c r="D54" i="1"/>
  <c r="E53" i="1"/>
  <c r="D53" i="1"/>
  <c r="E52" i="1"/>
  <c r="D52" i="1"/>
  <c r="E51" i="1"/>
  <c r="D51" i="1"/>
  <c r="E50" i="1"/>
  <c r="D50" i="1"/>
  <c r="E49" i="1"/>
  <c r="D49" i="1"/>
  <c r="E48" i="1"/>
  <c r="D48" i="1"/>
  <c r="E47" i="1"/>
  <c r="D47" i="1"/>
  <c r="E46" i="1"/>
  <c r="D46" i="1"/>
  <c r="E45" i="1"/>
  <c r="D45" i="1"/>
  <c r="F44" i="1"/>
  <c r="E44" i="1"/>
  <c r="D44" i="1"/>
  <c r="E43" i="1"/>
  <c r="D43" i="1"/>
  <c r="E42" i="1"/>
  <c r="D42" i="1"/>
  <c r="E41" i="1"/>
  <c r="D41" i="1"/>
  <c r="E40" i="1"/>
  <c r="D40" i="1"/>
  <c r="E39" i="1"/>
  <c r="D39" i="1"/>
  <c r="E38" i="1"/>
  <c r="D38" i="1"/>
  <c r="E37" i="1"/>
  <c r="D37" i="1"/>
  <c r="E36" i="1"/>
  <c r="D36" i="1"/>
  <c r="E35" i="1"/>
  <c r="D35" i="1"/>
  <c r="F34" i="1"/>
  <c r="E34" i="1"/>
  <c r="D34" i="1"/>
  <c r="E33" i="1"/>
  <c r="D33" i="1"/>
  <c r="E32" i="1"/>
  <c r="D32" i="1"/>
  <c r="E31" i="1"/>
  <c r="D31" i="1"/>
  <c r="F30" i="1"/>
  <c r="E30" i="1"/>
  <c r="D30" i="1"/>
  <c r="F29" i="1"/>
  <c r="E29" i="1"/>
  <c r="D29" i="1"/>
  <c r="E28" i="1"/>
  <c r="D28" i="1"/>
  <c r="F27" i="1"/>
  <c r="E27" i="1"/>
  <c r="D27" i="1"/>
  <c r="E26" i="1"/>
  <c r="D26" i="1"/>
  <c r="E25" i="1"/>
  <c r="D25" i="1"/>
  <c r="E24" i="1"/>
  <c r="D24" i="1"/>
  <c r="E23" i="1"/>
  <c r="D23" i="1"/>
  <c r="E22" i="1"/>
  <c r="D22" i="1"/>
  <c r="E21" i="1"/>
  <c r="D21" i="1"/>
  <c r="E20" i="1"/>
  <c r="D20" i="1"/>
  <c r="E19" i="1"/>
  <c r="D19" i="1"/>
  <c r="E18" i="1"/>
  <c r="D18" i="1"/>
  <c r="E17" i="1"/>
  <c r="D17" i="1"/>
  <c r="E16" i="1"/>
  <c r="D16" i="1"/>
  <c r="E15" i="1"/>
  <c r="D15" i="1"/>
  <c r="F14" i="1"/>
  <c r="F15" i="1" s="1"/>
  <c r="E14" i="1"/>
  <c r="D14" i="1"/>
  <c r="E13" i="1"/>
  <c r="D13" i="1"/>
  <c r="E12" i="1"/>
  <c r="D12" i="1"/>
  <c r="E11" i="1"/>
  <c r="D11" i="1"/>
  <c r="E10" i="1"/>
  <c r="D10" i="1"/>
  <c r="E9" i="1"/>
  <c r="D9" i="1"/>
  <c r="E8" i="1"/>
  <c r="D8" i="1"/>
  <c r="E7" i="1"/>
  <c r="D7" i="1"/>
  <c r="E6" i="1"/>
  <c r="D6" i="1"/>
  <c r="E5" i="1"/>
  <c r="D5" i="1"/>
  <c r="E4" i="1"/>
  <c r="D4" i="1"/>
  <c r="E3" i="1"/>
  <c r="D3" i="1"/>
  <c r="F18" i="1" l="1"/>
  <c r="F21" i="1"/>
  <c r="F16" i="1"/>
</calcChain>
</file>

<file path=xl/sharedStrings.xml><?xml version="1.0" encoding="utf-8"?>
<sst xmlns="http://schemas.openxmlformats.org/spreadsheetml/2006/main" count="120" uniqueCount="27">
  <si>
    <t>1.01.2</t>
  </si>
  <si>
    <t>10.1.1</t>
  </si>
  <si>
    <t>10.1.3</t>
  </si>
  <si>
    <t>10.10.1</t>
  </si>
  <si>
    <t>10.4.1</t>
  </si>
  <si>
    <t>10.9.3</t>
  </si>
  <si>
    <t>10.14.7</t>
  </si>
  <si>
    <t>10.12.1</t>
  </si>
  <si>
    <t>10.3.1</t>
  </si>
  <si>
    <t>10.9.1</t>
  </si>
  <si>
    <t>10.8.7</t>
  </si>
  <si>
    <t>10.14.5</t>
  </si>
  <si>
    <t>10.14.3</t>
  </si>
  <si>
    <t>10.16.2</t>
  </si>
  <si>
    <t>10.9.6</t>
  </si>
  <si>
    <t>10.30.2</t>
  </si>
  <si>
    <t>10.31.3</t>
  </si>
  <si>
    <t>10.31.1</t>
  </si>
  <si>
    <t>10.4.2</t>
  </si>
  <si>
    <t>10.5.1</t>
  </si>
  <si>
    <t>10.8.5</t>
  </si>
  <si>
    <t>10.7.1</t>
  </si>
  <si>
    <t>10.14.1</t>
  </si>
  <si>
    <t>10.32.6</t>
  </si>
  <si>
    <t>10.40.2</t>
  </si>
  <si>
    <t>10.3.2</t>
  </si>
  <si>
    <t>REPONSE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</si>
</sst>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3" x14ac:knownFonts="1">
    <font>
      <sz val="11"/>
      <color theme="1"/>
      <name val="Calibri"/>
      <family val="2"/>
      <scheme val="minor"/>
    </font>
    <font>
      <sz val="11"/>
      <color rgb="FF000000"/>
      <name val="Calibri"/>
      <family val="2"/>
    </font>
    <font>
      <sz val="11"/>
      <name val="FuturaTLig"/>
      <family val="2"/>
    </font>
  </fonts>
  <fills count="5">
    <fill>
      <patternFill patternType="none"/>
    </fill>
    <fill>
      <patternFill patternType="gray125"/>
    </fill>
    <fill>
      <patternFill patternType="solid">
        <fgColor rgb="FFF4F7FA"/>
        <bgColor indexed="64"/>
      </patternFill>
    </fill>
    <fill>
      <patternFill patternType="solid">
        <fgColor rgb="FFEEF3F8"/>
        <bgColor indexed="64"/>
      </patternFill>
    </fill>
    <fill>
      <patternFill patternType="solid">
        <fgColor theme="9" tint="0.79998168889431442"/>
        <bgColor indexed="64"/>
      </patternFill>
    </fill>
  </fills>
  <borders count="2">
    <border>
      <left/>
      <right/>
      <top/>
      <bottom/>
      <diagonal/>
    </border>
    <border>
      <left style="hair">
        <color auto="1"/>
      </left>
      <right style="hair">
        <color auto="1"/>
      </right>
      <top/>
      <bottom/>
      <diagonal/>
    </border>
  </borders>
  <cellStyleXfs count="2">
    <xf numFmtId="0" fontId="0" fillId="0" borderId="0"/>
    <xf numFmtId="0" fontId="1" fillId="0" borderId="0"/>
  </cellStyleXfs>
  <cellXfs count="12">
    <xf numFmtId="0" fontId="0" fillId="0" borderId="0" xfId="0"/>
    <xf numFmtId="49" fontId="2" fillId="2" borderId="1" xfId="1" applyNumberFormat="1" applyFont="1" applyFill="1" applyBorder="1" applyAlignment="1">
      <alignment horizontal="right" vertical="top" wrapText="1"/>
    </xf>
    <xf numFmtId="0" fontId="2" fillId="2" borderId="0" xfId="1" applyFont="1" applyFill="1" applyAlignment="1">
      <alignment horizontal="left" vertical="top" wrapText="1"/>
    </xf>
    <xf numFmtId="0" fontId="2" fillId="2" borderId="0" xfId="1" applyFont="1" applyFill="1" applyAlignment="1">
      <alignment horizontal="right" vertical="top" wrapText="1"/>
    </xf>
    <xf numFmtId="0" fontId="2" fillId="3" borderId="0" xfId="1" applyFont="1" applyFill="1" applyAlignment="1">
      <alignment vertical="top"/>
    </xf>
    <xf numFmtId="164" fontId="2" fillId="3" borderId="0" xfId="1" applyNumberFormat="1" applyFont="1" applyFill="1" applyAlignment="1">
      <alignment vertical="top"/>
    </xf>
    <xf numFmtId="165" fontId="2" fillId="3" borderId="0" xfId="1" applyNumberFormat="1" applyFont="1" applyFill="1" applyAlignment="1">
      <alignment vertical="top"/>
    </xf>
    <xf numFmtId="0" fontId="0" fillId="4" borderId="0" xfId="0" applyFill="1"/>
    <xf numFmtId="49" fontId="2" fillId="2" borderId="0" xfId="1" applyNumberFormat="1" applyFont="1" applyFill="1" applyBorder="1" applyAlignment="1">
      <alignment horizontal="right" vertical="top" wrapText="1"/>
    </xf>
    <xf numFmtId="49" fontId="2" fillId="4" borderId="0" xfId="1" applyNumberFormat="1" applyFont="1" applyFill="1" applyBorder="1" applyAlignment="1">
      <alignment horizontal="right" vertical="top" wrapText="1"/>
    </xf>
    <xf numFmtId="49" fontId="2" fillId="4" borderId="1" xfId="1" applyNumberFormat="1" applyFont="1" applyFill="1" applyBorder="1" applyAlignment="1">
      <alignment horizontal="right" vertical="top" wrapText="1"/>
    </xf>
    <xf numFmtId="0" fontId="2" fillId="4" borderId="0" xfId="1" applyFont="1" applyFill="1" applyAlignment="1">
      <alignment horizontal="left" vertical="top" wrapText="1"/>
    </xf>
  </cellXfs>
  <cellStyles count="2">
    <cellStyle name="Normal" xfId="0" builtinId="0"/>
    <cellStyle name="Normal 2" xfId="1" xr:uid="{9656B916-A133-468C-9989-49E620B7CF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O:\jrA-ANNUAIRE%20%20G&#233;n&#233;ral%20V%2023.04%20.xlsx" TargetMode="External"/><Relationship Id="rId1" Type="http://schemas.openxmlformats.org/officeDocument/2006/relationships/externalLinkPath" Target="file:///O:\jrA-ANNUAIRE%20%20G&#233;n&#233;ral%20V%2023.04%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nuaires"/>
      <sheetName val="99 - Bibol de Prix"/>
    </sheetNames>
    <definedNames>
      <definedName name="Bibol_00" refersTo="='99 - Bibol de Prix'!$A$4:$M$10119"/>
    </definedNames>
    <sheetDataSet>
      <sheetData sheetId="0">
        <row r="4">
          <cell r="A4">
            <v>8</v>
          </cell>
          <cell r="B4" t="str">
            <v>2TMS</v>
          </cell>
          <cell r="C4" t="str">
            <v>SARL</v>
          </cell>
          <cell r="E4" t="str">
            <v>Thierry THEATE</v>
          </cell>
          <cell r="H4" t="str">
            <v xml:space="preserve">  </v>
          </cell>
        </row>
        <row r="5">
          <cell r="A5">
            <v>15</v>
          </cell>
          <cell r="B5" t="str">
            <v>42MPa</v>
          </cell>
          <cell r="C5" t="str">
            <v>Entr.</v>
          </cell>
          <cell r="E5" t="str">
            <v>M. PEYHORGUE</v>
          </cell>
          <cell r="G5" t="str">
            <v>158 Bis Boulevard de Suisse</v>
          </cell>
          <cell r="H5" t="str">
            <v>31200  TOULOUSE</v>
          </cell>
          <cell r="I5">
            <v>31200</v>
          </cell>
          <cell r="J5" t="str">
            <v>TOULOUSE</v>
          </cell>
          <cell r="K5" t="str">
            <v>05 34 25 61 95</v>
          </cell>
          <cell r="L5" t="str">
            <v>06 11 76 71 57</v>
          </cell>
        </row>
        <row r="6">
          <cell r="A6" t="str">
            <v>MO</v>
          </cell>
          <cell r="B6" t="str">
            <v>ABC Moto 111</v>
          </cell>
          <cell r="C6" t="str">
            <v>Entr.</v>
          </cell>
          <cell r="H6" t="str">
            <v xml:space="preserve">  </v>
          </cell>
        </row>
        <row r="7">
          <cell r="A7" t="str">
            <v>MO</v>
          </cell>
          <cell r="B7" t="str">
            <v>ACANTYS</v>
          </cell>
          <cell r="C7" t="str">
            <v>Prom</v>
          </cell>
          <cell r="G7" t="str">
            <v>12, Av Prat Gimont</v>
          </cell>
          <cell r="H7" t="str">
            <v>31132  BALMA</v>
          </cell>
          <cell r="I7">
            <v>31132</v>
          </cell>
          <cell r="J7" t="str">
            <v>BALMA</v>
          </cell>
        </row>
        <row r="8">
          <cell r="A8">
            <v>8</v>
          </cell>
          <cell r="B8" t="str">
            <v>AEC</v>
          </cell>
          <cell r="C8" t="str">
            <v>Entr.</v>
          </cell>
          <cell r="E8" t="str">
            <v xml:space="preserve">MAQUOY Emmanuel </v>
          </cell>
          <cell r="G8" t="str">
            <v>Rue du cagire</v>
          </cell>
          <cell r="H8" t="str">
            <v>31120  pinsaguel</v>
          </cell>
          <cell r="I8">
            <v>31120</v>
          </cell>
          <cell r="J8" t="str">
            <v>pinsaguel</v>
          </cell>
          <cell r="K8" t="str">
            <v>05 61 76 99 99</v>
          </cell>
          <cell r="L8" t="str">
            <v>06 89 20 29 18</v>
          </cell>
        </row>
        <row r="9">
          <cell r="A9" t="str">
            <v>Etude de sol</v>
          </cell>
          <cell r="B9" t="str">
            <v>ALIOS</v>
          </cell>
          <cell r="C9" t="str">
            <v>Entr.</v>
          </cell>
          <cell r="G9" t="str">
            <v>26 rue d'Helios</v>
          </cell>
          <cell r="H9" t="str">
            <v>31240  L'UNION</v>
          </cell>
          <cell r="I9">
            <v>31240</v>
          </cell>
          <cell r="J9" t="str">
            <v>L'UNION</v>
          </cell>
          <cell r="K9" t="str">
            <v>05 61 62 71 86</v>
          </cell>
        </row>
        <row r="10">
          <cell r="A10">
            <v>8</v>
          </cell>
          <cell r="B10" t="str">
            <v>ALPHA BAIE</v>
          </cell>
          <cell r="C10" t="str">
            <v>Sarl</v>
          </cell>
          <cell r="E10" t="str">
            <v>Sébastien JOUCLAN</v>
          </cell>
          <cell r="G10" t="str">
            <v>22 rue des Frères lion</v>
          </cell>
          <cell r="H10" t="str">
            <v>31000  TOULOUSE</v>
          </cell>
          <cell r="I10">
            <v>31000</v>
          </cell>
          <cell r="J10" t="str">
            <v>TOULOUSE</v>
          </cell>
          <cell r="K10" t="str">
            <v>05 61 62 47 47</v>
          </cell>
          <cell r="L10" t="str">
            <v>06 61 97 07 76</v>
          </cell>
        </row>
        <row r="11">
          <cell r="A11">
            <v>16</v>
          </cell>
          <cell r="B11" t="str">
            <v>AMBIANCES CONCEPT</v>
          </cell>
          <cell r="C11" t="str">
            <v>Entr.</v>
          </cell>
          <cell r="E11" t="str">
            <v>LATAPIE</v>
          </cell>
          <cell r="G11" t="str">
            <v>12, avenue Guiraudis</v>
          </cell>
          <cell r="H11" t="str">
            <v>31330  GRENADE SUR GARONNE</v>
          </cell>
          <cell r="I11">
            <v>31330</v>
          </cell>
          <cell r="J11" t="str">
            <v>GRENADE SUR GARONNE</v>
          </cell>
        </row>
        <row r="12">
          <cell r="A12" t="str">
            <v>BC</v>
          </cell>
          <cell r="B12" t="str">
            <v>APAVE</v>
          </cell>
          <cell r="G12" t="str">
            <v>9 Avenue des Pyrénées</v>
          </cell>
          <cell r="H12" t="str">
            <v>31240  L'UNION</v>
          </cell>
          <cell r="I12">
            <v>31240</v>
          </cell>
          <cell r="J12" t="str">
            <v>L'UNION</v>
          </cell>
        </row>
        <row r="13">
          <cell r="A13">
            <v>12</v>
          </cell>
          <cell r="B13" t="str">
            <v>ARG CONCEPT</v>
          </cell>
          <cell r="E13" t="str">
            <v xml:space="preserve">GUILLE ean-Louis </v>
          </cell>
          <cell r="G13" t="str">
            <v>Zi Patte d’oie - 5 rue de Savoie</v>
          </cell>
          <cell r="H13" t="str">
            <v>31330  MERVILLE</v>
          </cell>
          <cell r="I13">
            <v>31330</v>
          </cell>
          <cell r="J13" t="str">
            <v>MERVILLE</v>
          </cell>
          <cell r="L13" t="str">
            <v>06 03 85 28 78</v>
          </cell>
        </row>
        <row r="14">
          <cell r="A14" t="str">
            <v>Etude de sol</v>
          </cell>
          <cell r="B14" t="str">
            <v>ARGITEC</v>
          </cell>
          <cell r="C14" t="str">
            <v>eurl</v>
          </cell>
          <cell r="E14" t="str">
            <v>THOMAS H</v>
          </cell>
          <cell r="G14" t="str">
            <v>27 impasse Castelviel</v>
          </cell>
          <cell r="H14" t="str">
            <v>31180  ROUFFIAC TOLOSAN</v>
          </cell>
          <cell r="I14">
            <v>31180</v>
          </cell>
          <cell r="J14" t="str">
            <v>ROUFFIAC TOLOSAN</v>
          </cell>
          <cell r="K14" t="str">
            <v>05 62 57 87 50</v>
          </cell>
        </row>
        <row r="15">
          <cell r="A15">
            <v>14</v>
          </cell>
          <cell r="B15" t="str">
            <v>ARLANDES</v>
          </cell>
          <cell r="E15" t="str">
            <v>ARLANDES Fabien</v>
          </cell>
          <cell r="G15" t="str">
            <v>Pechnauquie Nord</v>
          </cell>
          <cell r="H15" t="str">
            <v>31340  VILLEMUR S/ TARN</v>
          </cell>
          <cell r="I15">
            <v>31340</v>
          </cell>
          <cell r="J15" t="str">
            <v>VILLEMUR S/ TARN</v>
          </cell>
          <cell r="K15" t="str">
            <v>05 61 09 36 10</v>
          </cell>
          <cell r="L15" t="str">
            <v>06 32 49 26 89</v>
          </cell>
        </row>
        <row r="16">
          <cell r="A16">
            <v>23</v>
          </cell>
          <cell r="B16" t="str">
            <v>ATELIERS DE VIC</v>
          </cell>
          <cell r="C16" t="str">
            <v>Entr.</v>
          </cell>
          <cell r="E16" t="str">
            <v>PIZARROSO</v>
          </cell>
          <cell r="F16" t="str">
            <v>ZI de Vic</v>
          </cell>
          <cell r="G16" t="str">
            <v>11, Rue de la Technique</v>
          </cell>
          <cell r="H16" t="str">
            <v>31320  CASTANET TOLOSAN</v>
          </cell>
          <cell r="I16">
            <v>31320</v>
          </cell>
          <cell r="J16" t="str">
            <v>CASTANET TOLOSAN</v>
          </cell>
        </row>
        <row r="17">
          <cell r="A17">
            <v>19</v>
          </cell>
          <cell r="B17" t="str">
            <v>ATOUT CONFORT 31</v>
          </cell>
          <cell r="E17" t="str">
            <v>BAMY Adrien</v>
          </cell>
          <cell r="G17" t="str">
            <v>19 Bis rue Lagarrigue</v>
          </cell>
          <cell r="H17" t="str">
            <v>31380  GARIDECH</v>
          </cell>
          <cell r="I17">
            <v>31380</v>
          </cell>
          <cell r="J17" t="str">
            <v>GARIDECH</v>
          </cell>
          <cell r="K17" t="str">
            <v xml:space="preserve">09 73 63 50 43 </v>
          </cell>
        </row>
        <row r="18">
          <cell r="B18" t="str">
            <v>Au Fil du Bain</v>
          </cell>
          <cell r="C18" t="str">
            <v>Fournisseur</v>
          </cell>
          <cell r="G18" t="str">
            <v>9 Rue Jean Perrin</v>
          </cell>
          <cell r="H18" t="str">
            <v>31100  TOULOUSE</v>
          </cell>
          <cell r="I18">
            <v>31100</v>
          </cell>
          <cell r="J18" t="str">
            <v>TOULOUSE</v>
          </cell>
          <cell r="K18" t="str">
            <v>05 34 41 39 90</v>
          </cell>
        </row>
        <row r="19">
          <cell r="A19">
            <v>35</v>
          </cell>
          <cell r="B19" t="str">
            <v>AVIVA</v>
          </cell>
          <cell r="C19" t="str">
            <v>Entr.</v>
          </cell>
          <cell r="E19" t="str">
            <v>COCHAU</v>
          </cell>
          <cell r="G19" t="str">
            <v>3 rue Pierre Simon laplace</v>
          </cell>
          <cell r="H19" t="str">
            <v>31770  COLOMIER</v>
          </cell>
          <cell r="I19">
            <v>31770</v>
          </cell>
          <cell r="J19" t="str">
            <v>COLOMIER</v>
          </cell>
          <cell r="K19" t="str">
            <v>05 82 08 10 40</v>
          </cell>
        </row>
        <row r="20">
          <cell r="A20">
            <v>15</v>
          </cell>
          <cell r="B20" t="str">
            <v>AXE DE CARREAUX</v>
          </cell>
          <cell r="C20" t="str">
            <v>Entr.</v>
          </cell>
          <cell r="D20" t="str">
            <v>X</v>
          </cell>
          <cell r="E20" t="str">
            <v>COUPERIER Ludovic</v>
          </cell>
          <cell r="G20" t="str">
            <v>8 rue Saint Antoine du T</v>
          </cell>
          <cell r="H20" t="str">
            <v>31000  TOULOUSE</v>
          </cell>
          <cell r="I20">
            <v>31000</v>
          </cell>
          <cell r="J20" t="str">
            <v>TOULOUSE</v>
          </cell>
          <cell r="L20" t="str">
            <v>06 51 10 86 40</v>
          </cell>
        </row>
        <row r="21">
          <cell r="A21" t="str">
            <v>MO</v>
          </cell>
          <cell r="B21" t="str">
            <v>BADRE</v>
          </cell>
          <cell r="C21" t="str">
            <v>M. &amp; Mme.</v>
          </cell>
          <cell r="G21" t="str">
            <v>7, Chemin de Marsan</v>
          </cell>
          <cell r="H21" t="str">
            <v>9200  SAINT GIRON</v>
          </cell>
          <cell r="I21">
            <v>9200</v>
          </cell>
          <cell r="J21" t="str">
            <v>SAINT GIRON</v>
          </cell>
          <cell r="L21" t="str">
            <v>06 64 94 26 32</v>
          </cell>
        </row>
        <row r="22">
          <cell r="A22" t="str">
            <v>19 - 25</v>
          </cell>
          <cell r="B22" t="str">
            <v>BAGES ESTADIEU</v>
          </cell>
          <cell r="C22" t="str">
            <v>SARL</v>
          </cell>
          <cell r="E22" t="str">
            <v>ESTADIEU Christophe</v>
          </cell>
          <cell r="G22" t="str">
            <v>37 Chemin des Coquelicots</v>
          </cell>
          <cell r="H22" t="str">
            <v>81000  ALBI</v>
          </cell>
          <cell r="I22">
            <v>81000</v>
          </cell>
          <cell r="J22" t="str">
            <v>ALBI</v>
          </cell>
          <cell r="K22" t="str">
            <v>05 63 45 22 07</v>
          </cell>
        </row>
        <row r="23">
          <cell r="B23" t="str">
            <v>BAIN</v>
          </cell>
          <cell r="E23" t="str">
            <v>BAIN Eléanore</v>
          </cell>
          <cell r="G23" t="str">
            <v>32 Rue Auber</v>
          </cell>
          <cell r="H23" t="str">
            <v>31000  TOULOUSE</v>
          </cell>
          <cell r="I23">
            <v>31000</v>
          </cell>
          <cell r="J23" t="str">
            <v>TOULOUSE</v>
          </cell>
          <cell r="L23" t="str">
            <v>06 29 46 77 16</v>
          </cell>
        </row>
        <row r="24">
          <cell r="A24">
            <v>25</v>
          </cell>
          <cell r="B24" t="str">
            <v>BALLINI</v>
          </cell>
          <cell r="C24" t="str">
            <v xml:space="preserve">SARL </v>
          </cell>
          <cell r="E24" t="str">
            <v>BALLINI Stéphane</v>
          </cell>
          <cell r="G24" t="str">
            <v>Vigno  De Debant</v>
          </cell>
          <cell r="H24" t="str">
            <v>09160  TAURIGNAN CASTET</v>
          </cell>
          <cell r="I24" t="str">
            <v>09160</v>
          </cell>
          <cell r="J24" t="str">
            <v>TAURIGNAN CASTET</v>
          </cell>
          <cell r="L24" t="str">
            <v>06 27 99 29 24</v>
          </cell>
        </row>
        <row r="25">
          <cell r="A25">
            <v>15</v>
          </cell>
          <cell r="B25" t="str">
            <v>Balma Carrelage</v>
          </cell>
          <cell r="C25" t="str">
            <v>Fournisseur</v>
          </cell>
          <cell r="G25" t="str">
            <v>5 Avenue Prat Gimont</v>
          </cell>
          <cell r="H25" t="str">
            <v>31130  BALMA</v>
          </cell>
          <cell r="I25">
            <v>31130</v>
          </cell>
          <cell r="J25" t="str">
            <v>BALMA</v>
          </cell>
          <cell r="K25" t="str">
            <v>05 61 61 05 61</v>
          </cell>
        </row>
        <row r="26">
          <cell r="A26" t="str">
            <v>Banque</v>
          </cell>
          <cell r="B26" t="str">
            <v>BANQUE POPULAIRE</v>
          </cell>
          <cell r="G26" t="str">
            <v>54 ter, Av Jacques DOUZANS</v>
          </cell>
          <cell r="H26" t="str">
            <v>31600  MURET</v>
          </cell>
          <cell r="I26">
            <v>31600</v>
          </cell>
          <cell r="J26" t="str">
            <v>MURET</v>
          </cell>
          <cell r="K26" t="str">
            <v>05 34 46 06 21</v>
          </cell>
        </row>
        <row r="27">
          <cell r="A27">
            <v>25</v>
          </cell>
          <cell r="B27" t="str">
            <v>BARUTEL</v>
          </cell>
          <cell r="C27" t="str">
            <v>Entr.</v>
          </cell>
          <cell r="E27" t="str">
            <v>BARUTEL</v>
          </cell>
          <cell r="G27" t="str">
            <v>47 avenue de Muret</v>
          </cell>
          <cell r="H27" t="str">
            <v xml:space="preserve">31100  </v>
          </cell>
          <cell r="I27">
            <v>31100</v>
          </cell>
          <cell r="L27" t="str">
            <v>06 23 80 70 29</v>
          </cell>
        </row>
        <row r="28">
          <cell r="A28" t="str">
            <v>TCE</v>
          </cell>
          <cell r="B28" t="str">
            <v>BATIPREST SO</v>
          </cell>
          <cell r="C28" t="str">
            <v>SARL</v>
          </cell>
          <cell r="E28" t="str">
            <v>MICHEL Robbin</v>
          </cell>
          <cell r="G28" t="str">
            <v>10, rue louis Bonin</v>
          </cell>
          <cell r="H28" t="str">
            <v>31200  TOULOUSE</v>
          </cell>
          <cell r="I28">
            <v>31200</v>
          </cell>
          <cell r="J28" t="str">
            <v>TOULOUSE</v>
          </cell>
          <cell r="K28" t="str">
            <v>05 62 12 98 20</v>
          </cell>
          <cell r="L28" t="str">
            <v>06 11 08 72 08</v>
          </cell>
        </row>
        <row r="29">
          <cell r="A29">
            <v>4</v>
          </cell>
          <cell r="B29" t="str">
            <v>BEGUE</v>
          </cell>
          <cell r="C29" t="str">
            <v>Entr.</v>
          </cell>
          <cell r="E29" t="str">
            <v>BEGUE</v>
          </cell>
          <cell r="G29" t="str">
            <v>1662 route de la Côte rouge</v>
          </cell>
          <cell r="H29" t="str">
            <v>31330  MERVILLE</v>
          </cell>
          <cell r="I29">
            <v>31330</v>
          </cell>
          <cell r="J29" t="str">
            <v>MERVILLE</v>
          </cell>
        </row>
        <row r="30">
          <cell r="A30" t="str">
            <v>BET Beton</v>
          </cell>
          <cell r="B30" t="str">
            <v>BET MAIRESSE</v>
          </cell>
          <cell r="E30" t="str">
            <v>MAIRESSE Patrice</v>
          </cell>
          <cell r="G30" t="str">
            <v>274 rue Georges Clémenceau</v>
          </cell>
          <cell r="H30" t="str">
            <v>65300  LANNEMEZAN</v>
          </cell>
          <cell r="I30">
            <v>65300</v>
          </cell>
          <cell r="J30" t="str">
            <v>LANNEMEZAN</v>
          </cell>
          <cell r="K30" t="str">
            <v>05 62 36 38 51</v>
          </cell>
          <cell r="L30" t="str">
            <v>06 29 47 44 18</v>
          </cell>
        </row>
        <row r="31">
          <cell r="A31">
            <v>25</v>
          </cell>
          <cell r="B31" t="str">
            <v>BONHOMME</v>
          </cell>
          <cell r="E31" t="str">
            <v>BONHOMME Alain</v>
          </cell>
          <cell r="G31" t="str">
            <v>2 Place de l'Horloge</v>
          </cell>
          <cell r="H31" t="str">
            <v>81380  LESCURE D'ALBIGEOIS</v>
          </cell>
          <cell r="I31">
            <v>81380</v>
          </cell>
          <cell r="J31" t="str">
            <v>LESCURE D'ALBIGEOIS</v>
          </cell>
          <cell r="K31" t="str">
            <v>05 63 47 60 87</v>
          </cell>
        </row>
        <row r="32">
          <cell r="A32" t="str">
            <v>10 - 15 - 16</v>
          </cell>
          <cell r="B32" t="str">
            <v>BORIES</v>
          </cell>
          <cell r="C32" t="str">
            <v>SARL DAVID</v>
          </cell>
          <cell r="E32" t="str">
            <v>BORIES David</v>
          </cell>
          <cell r="G32" t="str">
            <v>La croix du Buis</v>
          </cell>
          <cell r="H32" t="str">
            <v>81350  CRESPINET</v>
          </cell>
          <cell r="I32">
            <v>81350</v>
          </cell>
          <cell r="J32" t="str">
            <v>CRESPINET</v>
          </cell>
          <cell r="K32" t="str">
            <v>05 63 56 26 04</v>
          </cell>
          <cell r="L32" t="str">
            <v>06 32 90 02 07</v>
          </cell>
        </row>
        <row r="33">
          <cell r="A33">
            <v>17</v>
          </cell>
          <cell r="B33" t="str">
            <v>BOUILLY</v>
          </cell>
          <cell r="C33" t="str">
            <v>Entr.</v>
          </cell>
          <cell r="E33" t="str">
            <v>BOUILLY Jean-Jacques</v>
          </cell>
          <cell r="G33" t="str">
            <v>3, rue pierre Larousse</v>
          </cell>
          <cell r="H33" t="str">
            <v>31400  TOULOUSE</v>
          </cell>
          <cell r="I33">
            <v>31400</v>
          </cell>
          <cell r="J33" t="str">
            <v>TOULOUSE</v>
          </cell>
          <cell r="K33" t="str">
            <v>05 61 54 26 72</v>
          </cell>
          <cell r="L33" t="str">
            <v>06 81 75 57 68</v>
          </cell>
        </row>
        <row r="34">
          <cell r="B34" t="str">
            <v>BOUVET</v>
          </cell>
          <cell r="C34" t="str">
            <v>M. &amp; Mme.</v>
          </cell>
          <cell r="E34" t="str">
            <v>BOUVET</v>
          </cell>
          <cell r="H34" t="str">
            <v xml:space="preserve">  </v>
          </cell>
        </row>
        <row r="35">
          <cell r="B35" t="str">
            <v>CABINET DENTAIRE BERMOND</v>
          </cell>
          <cell r="E35" t="str">
            <v>BERMOND Vincent</v>
          </cell>
          <cell r="G35" t="str">
            <v>49, Avenue de Muret</v>
          </cell>
          <cell r="H35" t="str">
            <v>31300  TOULOUSE</v>
          </cell>
          <cell r="I35">
            <v>31300</v>
          </cell>
          <cell r="J35" t="str">
            <v>TOULOUSE</v>
          </cell>
          <cell r="K35" t="str">
            <v>05 61 42 28 28</v>
          </cell>
        </row>
        <row r="36">
          <cell r="A36">
            <v>3</v>
          </cell>
          <cell r="B36" t="str">
            <v>CAS</v>
          </cell>
          <cell r="C36" t="str">
            <v>EURL</v>
          </cell>
          <cell r="E36" t="str">
            <v>CASADO Fernando</v>
          </cell>
          <cell r="G36" t="str">
            <v>46 bis chemin de la maymie</v>
          </cell>
          <cell r="H36" t="str">
            <v>31600  MURET</v>
          </cell>
          <cell r="I36">
            <v>31600</v>
          </cell>
          <cell r="J36" t="str">
            <v>MURET</v>
          </cell>
          <cell r="L36" t="str">
            <v>06 34 57 11 62</v>
          </cell>
          <cell r="M36" t="str">
            <v>06 07 33 26 75</v>
          </cell>
        </row>
        <row r="37">
          <cell r="B37" t="str">
            <v>CASSE</v>
          </cell>
          <cell r="C37" t="str">
            <v>M. &amp; Mme.</v>
          </cell>
          <cell r="E37" t="str">
            <v>CASSE</v>
          </cell>
          <cell r="G37" t="str">
            <v>132 Rue des Fontaines</v>
          </cell>
          <cell r="H37" t="str">
            <v>31300  TOULOUSE</v>
          </cell>
          <cell r="I37">
            <v>31300</v>
          </cell>
          <cell r="J37" t="str">
            <v>TOULOUSE</v>
          </cell>
          <cell r="L37" t="str">
            <v>06 63 88 73 42</v>
          </cell>
          <cell r="M37" t="str">
            <v>06 26 31 12 98</v>
          </cell>
        </row>
        <row r="38">
          <cell r="A38">
            <v>23</v>
          </cell>
          <cell r="B38" t="str">
            <v>CCL</v>
          </cell>
          <cell r="C38" t="str">
            <v>Fournisseur</v>
          </cell>
          <cell r="E38" t="str">
            <v xml:space="preserve">Didier </v>
          </cell>
          <cell r="G38" t="str">
            <v>25 Rue Boudeville</v>
          </cell>
          <cell r="H38" t="str">
            <v>2100  TOULOUSE</v>
          </cell>
          <cell r="I38">
            <v>2100</v>
          </cell>
          <cell r="J38" t="str">
            <v>TOULOUSE</v>
          </cell>
          <cell r="L38" t="str">
            <v xml:space="preserve">06 28 48 01 36 </v>
          </cell>
        </row>
        <row r="39">
          <cell r="A39">
            <v>17</v>
          </cell>
          <cell r="B39" t="str">
            <v>CED</v>
          </cell>
          <cell r="C39" t="str">
            <v>Entreprise</v>
          </cell>
          <cell r="H39" t="str">
            <v xml:space="preserve">  </v>
          </cell>
          <cell r="L39" t="str">
            <v>06 85 09 12 40</v>
          </cell>
        </row>
        <row r="40">
          <cell r="B40" t="str">
            <v>CEDEO</v>
          </cell>
          <cell r="C40" t="str">
            <v>Fournisseur</v>
          </cell>
          <cell r="G40" t="str">
            <v>32 Boulevard de Thibaud</v>
          </cell>
          <cell r="H40" t="str">
            <v>31100  TOULOUSE</v>
          </cell>
          <cell r="I40">
            <v>31100</v>
          </cell>
          <cell r="J40" t="str">
            <v>TOULOUSE</v>
          </cell>
        </row>
        <row r="41">
          <cell r="B41" t="str">
            <v>Century 21</v>
          </cell>
          <cell r="H41" t="str">
            <v xml:space="preserve">  </v>
          </cell>
        </row>
        <row r="42">
          <cell r="B42" t="str">
            <v>CHOMETTE</v>
          </cell>
          <cell r="E42" t="str">
            <v>CHOMETTE Alain</v>
          </cell>
          <cell r="G42" t="str">
            <v>10 Avenue du Marquisat</v>
          </cell>
          <cell r="H42" t="str">
            <v>31170  TOURNEFEUILLE</v>
          </cell>
          <cell r="I42">
            <v>31170</v>
          </cell>
          <cell r="J42" t="str">
            <v>TOURNEFEUILLE</v>
          </cell>
          <cell r="L42" t="str">
            <v>05 61 06 69 43</v>
          </cell>
        </row>
        <row r="43">
          <cell r="A43">
            <v>3</v>
          </cell>
          <cell r="B43" t="str">
            <v>CLAVEL</v>
          </cell>
          <cell r="C43" t="str">
            <v>SARL CEDRIC</v>
          </cell>
          <cell r="E43" t="str">
            <v>CLAVEL Cédric</v>
          </cell>
          <cell r="G43" t="str">
            <v>Las Grèzes</v>
          </cell>
          <cell r="H43" t="str">
            <v>81120  LOMBERS</v>
          </cell>
          <cell r="I43">
            <v>81120</v>
          </cell>
          <cell r="J43" t="str">
            <v>LOMBERS</v>
          </cell>
          <cell r="K43" t="str">
            <v>05 63 55 09 53</v>
          </cell>
        </row>
        <row r="44">
          <cell r="A44">
            <v>1</v>
          </cell>
          <cell r="B44" t="str">
            <v>COLAS</v>
          </cell>
          <cell r="C44" t="str">
            <v>Entr.</v>
          </cell>
          <cell r="E44" t="str">
            <v>LOUP Henri</v>
          </cell>
          <cell r="F44" t="str">
            <v>Agence Toulouse Sud</v>
          </cell>
          <cell r="G44" t="str">
            <v>572 Chemin des Agriès</v>
          </cell>
          <cell r="H44" t="str">
            <v>31860  LABARTHE SUR LEZE</v>
          </cell>
          <cell r="I44">
            <v>31860</v>
          </cell>
          <cell r="J44" t="str">
            <v>LABARTHE SUR LEZE</v>
          </cell>
        </row>
        <row r="45">
          <cell r="A45">
            <v>12</v>
          </cell>
          <cell r="B45" t="str">
            <v>CONTINES MENUISERIE</v>
          </cell>
          <cell r="C45" t="str">
            <v>Entr.</v>
          </cell>
          <cell r="E45" t="str">
            <v>PECHARMANT Jean Louis</v>
          </cell>
          <cell r="G45" t="str">
            <v>3 za Port Nord - Allées des platanes</v>
          </cell>
          <cell r="H45" t="str">
            <v>82800  NEGREPELISSE</v>
          </cell>
          <cell r="I45">
            <v>82800</v>
          </cell>
          <cell r="J45" t="str">
            <v>NEGREPELISSE</v>
          </cell>
          <cell r="L45" t="str">
            <v>06 73 99 10 83</v>
          </cell>
        </row>
        <row r="46">
          <cell r="A46" t="str">
            <v>Comptable</v>
          </cell>
          <cell r="B46" t="str">
            <v>COUDENC</v>
          </cell>
          <cell r="C46" t="str">
            <v>M.</v>
          </cell>
          <cell r="E46" t="str">
            <v>COUDENC</v>
          </cell>
          <cell r="G46" t="str">
            <v>11 rue Jean Rodier</v>
          </cell>
          <cell r="H46" t="str">
            <v>31400  TOULOUSE</v>
          </cell>
          <cell r="I46">
            <v>31400</v>
          </cell>
          <cell r="J46" t="str">
            <v>TOULOUSE</v>
          </cell>
        </row>
        <row r="47">
          <cell r="B47" t="str">
            <v>COUFFIGNAL</v>
          </cell>
          <cell r="C47" t="str">
            <v xml:space="preserve">SARL </v>
          </cell>
          <cell r="E47" t="str">
            <v>PIROT M.</v>
          </cell>
          <cell r="F47" t="str">
            <v>Z.A. Le Triasis</v>
          </cell>
          <cell r="G47" t="str">
            <v>11 Rue Antoine Becquerel</v>
          </cell>
          <cell r="H47" t="str">
            <v>31140  LAUNAGUET</v>
          </cell>
          <cell r="I47">
            <v>31140</v>
          </cell>
          <cell r="J47" t="str">
            <v>LAUNAGUET</v>
          </cell>
          <cell r="K47" t="str">
            <v>05 61 48 07 33</v>
          </cell>
          <cell r="L47" t="str">
            <v>06 23 15 77 92</v>
          </cell>
        </row>
        <row r="48">
          <cell r="A48" t="str">
            <v>Coloriste</v>
          </cell>
          <cell r="B48" t="str">
            <v>Couleur Design</v>
          </cell>
          <cell r="C48" t="str">
            <v>BET</v>
          </cell>
          <cell r="E48" t="str">
            <v>DELMAS Alexandra</v>
          </cell>
          <cell r="G48" t="str">
            <v>2 Av. des pyrénées</v>
          </cell>
          <cell r="H48" t="str">
            <v>31120  Roques sur Garonne</v>
          </cell>
          <cell r="I48">
            <v>31120</v>
          </cell>
          <cell r="J48" t="str">
            <v>Roques sur Garonne</v>
          </cell>
          <cell r="L48" t="str">
            <v>06 89 93 26 93</v>
          </cell>
        </row>
        <row r="49">
          <cell r="A49" t="str">
            <v>STRUCTURE</v>
          </cell>
          <cell r="B49" t="str">
            <v>CREALTA</v>
          </cell>
          <cell r="C49" t="str">
            <v>BET</v>
          </cell>
          <cell r="E49" t="str">
            <v>BOUIN Anne-Myriam</v>
          </cell>
          <cell r="G49" t="str">
            <v>22 RUE ALFRED RAMBAUD</v>
          </cell>
          <cell r="H49" t="str">
            <v>31400  TOULOUSE</v>
          </cell>
          <cell r="I49">
            <v>31400</v>
          </cell>
          <cell r="J49" t="str">
            <v>TOULOUSE</v>
          </cell>
          <cell r="L49" t="str">
            <v>06 80 12 52 51</v>
          </cell>
        </row>
        <row r="50">
          <cell r="A50" t="str">
            <v>Banque</v>
          </cell>
          <cell r="B50" t="str">
            <v>Credit Agricole</v>
          </cell>
          <cell r="G50" t="str">
            <v>29 Avenue d'Andromède</v>
          </cell>
          <cell r="H50" t="str">
            <v>31700  BLAGNAC</v>
          </cell>
          <cell r="I50">
            <v>31700</v>
          </cell>
          <cell r="J50" t="str">
            <v>BLAGNAC</v>
          </cell>
        </row>
        <row r="51">
          <cell r="A51" t="str">
            <v>Banque</v>
          </cell>
          <cell r="B51" t="str">
            <v>Credit Agricole</v>
          </cell>
          <cell r="C51" t="str">
            <v>Adm</v>
          </cell>
          <cell r="H51" t="str">
            <v xml:space="preserve">  </v>
          </cell>
        </row>
        <row r="52">
          <cell r="A52">
            <v>35</v>
          </cell>
          <cell r="B52" t="str">
            <v>CUISIBOIS</v>
          </cell>
          <cell r="C52" t="str">
            <v>Sarl</v>
          </cell>
          <cell r="E52" t="str">
            <v>PACé Florent</v>
          </cell>
          <cell r="G52" t="str">
            <v>Chemin de St Palais</v>
          </cell>
          <cell r="H52" t="str">
            <v>81100  CASTRES</v>
          </cell>
          <cell r="I52">
            <v>81100</v>
          </cell>
          <cell r="J52" t="str">
            <v>CASTRES</v>
          </cell>
          <cell r="K52" t="str">
            <v>05 63 59 24 77</v>
          </cell>
        </row>
        <row r="53">
          <cell r="A53" t="str">
            <v>MO</v>
          </cell>
          <cell r="B53" t="str">
            <v>D&amp;V</v>
          </cell>
          <cell r="C53" t="str">
            <v>MO</v>
          </cell>
          <cell r="E53" t="str">
            <v>D&amp;V</v>
          </cell>
          <cell r="G53" t="str">
            <v>36 rue du Prilloume</v>
          </cell>
          <cell r="H53" t="str">
            <v>31000  TOULOUSE</v>
          </cell>
          <cell r="I53">
            <v>31000</v>
          </cell>
          <cell r="J53" t="str">
            <v>TOULOUSE</v>
          </cell>
          <cell r="L53" t="str">
            <v>06 84 19 13 73</v>
          </cell>
        </row>
        <row r="54">
          <cell r="A54">
            <v>34</v>
          </cell>
          <cell r="B54" t="str">
            <v>DA SILVA</v>
          </cell>
          <cell r="C54" t="str">
            <v>Entr.</v>
          </cell>
          <cell r="E54" t="str">
            <v>DA SILVA Marc</v>
          </cell>
          <cell r="G54" t="str">
            <v xml:space="preserve"> 217 Route de Narbonne</v>
          </cell>
          <cell r="H54" t="str">
            <v>31400  TOULOUSE</v>
          </cell>
          <cell r="I54">
            <v>31400</v>
          </cell>
          <cell r="J54" t="str">
            <v>TOULOUSE</v>
          </cell>
          <cell r="K54" t="str">
            <v>05 62 88 00 55</v>
          </cell>
          <cell r="L54" t="str">
            <v>06 09 70 91 65</v>
          </cell>
        </row>
        <row r="55">
          <cell r="A55">
            <v>14</v>
          </cell>
          <cell r="B55" t="str">
            <v>DELAS &amp; Co</v>
          </cell>
          <cell r="E55" t="str">
            <v>M. DELAS</v>
          </cell>
          <cell r="G55" t="str">
            <v>11 rue du canada</v>
          </cell>
          <cell r="H55" t="str">
            <v>31200  TOULOUSE</v>
          </cell>
          <cell r="I55">
            <v>31200</v>
          </cell>
          <cell r="J55" t="str">
            <v>TOULOUSE</v>
          </cell>
          <cell r="L55" t="str">
            <v>06 46 81 17 76</v>
          </cell>
        </row>
        <row r="56">
          <cell r="A56" t="str">
            <v>MAF</v>
          </cell>
          <cell r="B56" t="str">
            <v>DELAUBADERE</v>
          </cell>
          <cell r="C56" t="str">
            <v>M.</v>
          </cell>
          <cell r="E56" t="str">
            <v>DELAUBADERE</v>
          </cell>
        </row>
        <row r="57">
          <cell r="B57" t="str">
            <v>DELAUNAY</v>
          </cell>
          <cell r="C57" t="str">
            <v>Mme.</v>
          </cell>
          <cell r="E57" t="str">
            <v>DELAUNAY</v>
          </cell>
          <cell r="G57" t="str">
            <v>13 rue de Provence</v>
          </cell>
          <cell r="H57" t="str">
            <v>31170  TOUNEFEUILLE</v>
          </cell>
          <cell r="I57">
            <v>31170</v>
          </cell>
          <cell r="J57" t="str">
            <v>TOUNEFEUILLE</v>
          </cell>
          <cell r="K57" t="str">
            <v>05 61 63 76 77</v>
          </cell>
          <cell r="L57" t="str">
            <v>06 83 78 77 04</v>
          </cell>
        </row>
        <row r="58">
          <cell r="A58">
            <v>19</v>
          </cell>
          <cell r="B58" t="str">
            <v>Denis LAFFITTE</v>
          </cell>
          <cell r="C58" t="str">
            <v>Entr.</v>
          </cell>
          <cell r="E58" t="str">
            <v>LAFFITTE Denis</v>
          </cell>
          <cell r="G58" t="str">
            <v>1 place de l'eglise</v>
          </cell>
          <cell r="H58" t="str">
            <v>09190  TAURIGNAN VIEUX</v>
          </cell>
          <cell r="I58" t="str">
            <v>09190</v>
          </cell>
          <cell r="J58" t="str">
            <v>TAURIGNAN VIEUX</v>
          </cell>
          <cell r="L58" t="str">
            <v>06 74 29 92 07</v>
          </cell>
        </row>
        <row r="59">
          <cell r="A59">
            <v>15</v>
          </cell>
          <cell r="B59" t="str">
            <v>Denis SEGARRA</v>
          </cell>
          <cell r="C59" t="str">
            <v>Entreprise</v>
          </cell>
          <cell r="E59" t="str">
            <v>M. Densi SEGARRA</v>
          </cell>
          <cell r="G59" t="str">
            <v>142 Chemin de Boudou</v>
          </cell>
          <cell r="H59" t="str">
            <v>31140  LAUNAGUET</v>
          </cell>
          <cell r="I59">
            <v>31140</v>
          </cell>
          <cell r="J59" t="str">
            <v>LAUNAGUET</v>
          </cell>
          <cell r="K59" t="str">
            <v>09 53 14 25 81</v>
          </cell>
          <cell r="L59" t="str">
            <v>06 09 74 87 00</v>
          </cell>
        </row>
        <row r="60">
          <cell r="A60">
            <v>19</v>
          </cell>
          <cell r="B60" t="str">
            <v>DerElec</v>
          </cell>
          <cell r="E60" t="str">
            <v>CANCHES Jean-Matthieux</v>
          </cell>
          <cell r="G60" t="str">
            <v>1132 route de Launac</v>
          </cell>
          <cell r="H60" t="str">
            <v>31530  THIL</v>
          </cell>
          <cell r="I60">
            <v>31530</v>
          </cell>
          <cell r="J60" t="str">
            <v>THIL</v>
          </cell>
          <cell r="L60" t="str">
            <v>06 87 73 40 21</v>
          </cell>
        </row>
        <row r="61">
          <cell r="A61" t="str">
            <v>Dir. Sécurité Civile</v>
          </cell>
          <cell r="B61" t="str">
            <v>Direction de la Sécurité Civile et des Risques Majeurs</v>
          </cell>
          <cell r="E61" t="str">
            <v>CHAUVET François</v>
          </cell>
          <cell r="G61" t="str">
            <v>1 rue des Pénitents Blancs</v>
          </cell>
          <cell r="H61" t="str">
            <v>31000  TOULOUSE</v>
          </cell>
          <cell r="I61">
            <v>31000</v>
          </cell>
          <cell r="J61" t="str">
            <v>TOULOUSE</v>
          </cell>
        </row>
        <row r="62">
          <cell r="B62" t="str">
            <v>DOUDIES</v>
          </cell>
          <cell r="C62" t="str">
            <v>Mme.</v>
          </cell>
          <cell r="E62" t="str">
            <v>DOUDIES</v>
          </cell>
          <cell r="G62" t="str">
            <v>20 avenue de casselardit</v>
          </cell>
          <cell r="H62" t="str">
            <v>31300  TOULOUSE</v>
          </cell>
          <cell r="I62">
            <v>31300</v>
          </cell>
          <cell r="J62" t="str">
            <v>TOULOUSE</v>
          </cell>
        </row>
        <row r="63">
          <cell r="B63" t="str">
            <v>DOUMENG</v>
          </cell>
          <cell r="E63" t="str">
            <v>Pierre DOULENG</v>
          </cell>
          <cell r="G63" t="str">
            <v>24 Chemin du grand chêne</v>
          </cell>
          <cell r="H63" t="str">
            <v>31660  BUZET SUR TARN</v>
          </cell>
          <cell r="I63">
            <v>31660</v>
          </cell>
          <cell r="J63" t="str">
            <v>BUZET SUR TARN</v>
          </cell>
          <cell r="K63" t="str">
            <v>07 61 44 25 12</v>
          </cell>
        </row>
        <row r="64">
          <cell r="B64" t="str">
            <v>DRAC OCCITANIE</v>
          </cell>
          <cell r="E64" t="str">
            <v xml:space="preserve">RODOVITCH E. </v>
          </cell>
          <cell r="G64" t="str">
            <v>32 Rue de la Dalbade</v>
          </cell>
          <cell r="H64" t="str">
            <v>31000  TOULOUSE</v>
          </cell>
          <cell r="I64">
            <v>31000</v>
          </cell>
          <cell r="J64" t="str">
            <v>TOULOUSE</v>
          </cell>
          <cell r="K64" t="str">
            <v>05 61 13 79 32</v>
          </cell>
        </row>
        <row r="65">
          <cell r="A65" t="str">
            <v>Administration</v>
          </cell>
          <cell r="B65" t="str">
            <v>DSCRM</v>
          </cell>
          <cell r="G65" t="str">
            <v>1, rue du Pénitents Blancs</v>
          </cell>
          <cell r="H65" t="str">
            <v>31000  TOULOUSE</v>
          </cell>
          <cell r="I65">
            <v>31000</v>
          </cell>
          <cell r="J65" t="str">
            <v>TOULOUSE</v>
          </cell>
        </row>
        <row r="66">
          <cell r="B66" t="str">
            <v>DUFAU</v>
          </cell>
          <cell r="C66" t="str">
            <v>M.</v>
          </cell>
          <cell r="E66" t="str">
            <v>DUFAU</v>
          </cell>
          <cell r="G66" t="str">
            <v>21 Quai Lucien Lombard</v>
          </cell>
          <cell r="H66" t="str">
            <v>31000  TOULOUSE</v>
          </cell>
          <cell r="I66">
            <v>31000</v>
          </cell>
          <cell r="J66" t="str">
            <v>TOULOUSE</v>
          </cell>
          <cell r="L66" t="str">
            <v>06 20 86 14 68</v>
          </cell>
        </row>
        <row r="67">
          <cell r="B67" t="str">
            <v>DUMORTIER</v>
          </cell>
          <cell r="C67" t="str">
            <v>Mme.</v>
          </cell>
          <cell r="E67" t="str">
            <v>DUMORTIER</v>
          </cell>
          <cell r="G67" t="str">
            <v>9, rue Colomiés</v>
          </cell>
          <cell r="H67" t="str">
            <v>31100  TOULOUSE</v>
          </cell>
          <cell r="I67">
            <v>31100</v>
          </cell>
          <cell r="J67" t="str">
            <v>TOULOUSE</v>
          </cell>
          <cell r="K67" t="str">
            <v>05 61 42 02 38</v>
          </cell>
          <cell r="L67" t="str">
            <v>06 11 47 64 33</v>
          </cell>
        </row>
        <row r="68">
          <cell r="A68" t="str">
            <v>ME</v>
          </cell>
          <cell r="B68" t="str">
            <v>PLAT</v>
          </cell>
          <cell r="C68" t="str">
            <v>Mr</v>
          </cell>
          <cell r="E68" t="str">
            <v>PLAT Emmanuel</v>
          </cell>
          <cell r="H68" t="str">
            <v xml:space="preserve">  </v>
          </cell>
        </row>
        <row r="69">
          <cell r="A69">
            <v>29</v>
          </cell>
          <cell r="B69" t="str">
            <v>E2V</v>
          </cell>
          <cell r="C69" t="str">
            <v>Entr.</v>
          </cell>
          <cell r="E69" t="str">
            <v>DU.BERNARD</v>
          </cell>
          <cell r="F69" t="str">
            <v>Clairac</v>
          </cell>
          <cell r="G69" t="str">
            <v>483 route des Fallières - BP 7</v>
          </cell>
          <cell r="H69" t="str">
            <v>31340  VILLEMUR S/ TARN</v>
          </cell>
          <cell r="I69">
            <v>31340</v>
          </cell>
          <cell r="J69" t="str">
            <v>VILLEMUR S/ TARN</v>
          </cell>
        </row>
        <row r="70">
          <cell r="A70">
            <v>14</v>
          </cell>
          <cell r="B70" t="str">
            <v>Echelle 31</v>
          </cell>
          <cell r="C70" t="str">
            <v>Entr.</v>
          </cell>
          <cell r="E70" t="str">
            <v>VIGNOLES Alain</v>
          </cell>
          <cell r="G70" t="str">
            <v>3 Chemin des Fauvette</v>
          </cell>
          <cell r="H70" t="str">
            <v>31120  PORTET SUR GARONNE</v>
          </cell>
          <cell r="I70">
            <v>31120</v>
          </cell>
          <cell r="J70" t="str">
            <v>PORTET SUR GARONNE</v>
          </cell>
          <cell r="K70" t="str">
            <v>05 61 72 15 15</v>
          </cell>
          <cell r="L70" t="str">
            <v>06 76 22 87 53</v>
          </cell>
        </row>
        <row r="71">
          <cell r="A71">
            <v>17</v>
          </cell>
          <cell r="B71" t="str">
            <v>EPE</v>
          </cell>
          <cell r="C71" t="str">
            <v>Entr.</v>
          </cell>
          <cell r="E71" t="str">
            <v>AUGAY</v>
          </cell>
          <cell r="G71" t="str">
            <v>Z.I. POMPIGNAL</v>
          </cell>
          <cell r="H71" t="str">
            <v>31190  MIREMONT</v>
          </cell>
          <cell r="I71">
            <v>31190</v>
          </cell>
          <cell r="J71" t="str">
            <v>MIREMONT</v>
          </cell>
          <cell r="K71" t="str">
            <v>05 61 50 60 54</v>
          </cell>
        </row>
        <row r="72">
          <cell r="A72">
            <v>12</v>
          </cell>
          <cell r="B72" t="str">
            <v>ESCALIER AZAM</v>
          </cell>
          <cell r="E72" t="str">
            <v>AZAM Sylvie</v>
          </cell>
          <cell r="G72" t="str">
            <v>Le Colombier</v>
          </cell>
          <cell r="H72" t="str">
            <v>81240  SAINT AMANS VALTHORE</v>
          </cell>
          <cell r="I72">
            <v>81240</v>
          </cell>
          <cell r="J72" t="str">
            <v>SAINT AMANS VALTHORE</v>
          </cell>
          <cell r="K72" t="str">
            <v>05 63 98 44 83</v>
          </cell>
        </row>
        <row r="73">
          <cell r="B73" t="str">
            <v>F.I.L.A.</v>
          </cell>
          <cell r="C73" t="str">
            <v xml:space="preserve">SARL </v>
          </cell>
          <cell r="E73" t="str">
            <v>LUQUET-SENEJEAN</v>
          </cell>
          <cell r="G73" t="str">
            <v>14, rue de la Bourse</v>
          </cell>
          <cell r="H73" t="str">
            <v>31000  TOULOUSE</v>
          </cell>
          <cell r="I73">
            <v>31000</v>
          </cell>
          <cell r="J73" t="str">
            <v>TOULOUSE</v>
          </cell>
        </row>
        <row r="74">
          <cell r="B74" t="str">
            <v>FAV</v>
          </cell>
          <cell r="C74" t="str">
            <v>Entr.</v>
          </cell>
          <cell r="G74" t="str">
            <v>310 Route de Masseribaut</v>
          </cell>
          <cell r="H74" t="str">
            <v>31620  Villeneuve-lès-Bouloc</v>
          </cell>
          <cell r="I74">
            <v>31620</v>
          </cell>
          <cell r="J74" t="str">
            <v>Villeneuve-lès-Bouloc</v>
          </cell>
          <cell r="K74" t="str">
            <v>05 61 82 04 88</v>
          </cell>
        </row>
        <row r="75">
          <cell r="A75" t="str">
            <v>Structure</v>
          </cell>
          <cell r="B75" t="str">
            <v>FEFIX</v>
          </cell>
          <cell r="C75" t="str">
            <v>BET</v>
          </cell>
          <cell r="E75" t="str">
            <v>FEFIX</v>
          </cell>
          <cell r="G75" t="str">
            <v>13 rue de l'action Toulousaine</v>
          </cell>
          <cell r="H75" t="str">
            <v>31400  TOULOUSE</v>
          </cell>
          <cell r="I75">
            <v>31400</v>
          </cell>
          <cell r="J75" t="str">
            <v>TOULOUSE</v>
          </cell>
        </row>
        <row r="76">
          <cell r="B76" t="str">
            <v>FEORESTIER</v>
          </cell>
          <cell r="C76" t="str">
            <v>M.</v>
          </cell>
          <cell r="E76" t="str">
            <v>FEORESTIER</v>
          </cell>
          <cell r="G76" t="str">
            <v>20 avenue de casselardit</v>
          </cell>
          <cell r="H76" t="str">
            <v>31300  TOULOUSE</v>
          </cell>
          <cell r="I76">
            <v>31300</v>
          </cell>
          <cell r="J76" t="str">
            <v>TOULOUSE</v>
          </cell>
          <cell r="L76" t="str">
            <v>06 87 23 45 89</v>
          </cell>
        </row>
        <row r="77">
          <cell r="A77">
            <v>13</v>
          </cell>
          <cell r="B77" t="str">
            <v>FORMAT</v>
          </cell>
          <cell r="E77" t="str">
            <v>PUJOL Bernard</v>
          </cell>
          <cell r="G77" t="str">
            <v>146 Chemin du sang de Serp</v>
          </cell>
          <cell r="H77" t="str">
            <v>31200  TOULOUSE</v>
          </cell>
          <cell r="I77">
            <v>31200</v>
          </cell>
          <cell r="J77" t="str">
            <v>TOULOUSE</v>
          </cell>
          <cell r="K77" t="str">
            <v>05 61 57 87 57</v>
          </cell>
          <cell r="L77" t="str">
            <v xml:space="preserve">06 77 18 32 65 </v>
          </cell>
        </row>
        <row r="78">
          <cell r="B78" t="str">
            <v>FRENDO ROSSO</v>
          </cell>
          <cell r="C78" t="str">
            <v>M.</v>
          </cell>
          <cell r="E78" t="str">
            <v>FRENDO ROSSO William</v>
          </cell>
          <cell r="G78" t="str">
            <v>13 chemin de la Fontaine Saint Sernin</v>
          </cell>
          <cell r="H78" t="str">
            <v>31670  LABEGE</v>
          </cell>
          <cell r="I78">
            <v>31670</v>
          </cell>
          <cell r="J78" t="str">
            <v>LABEGE</v>
          </cell>
          <cell r="L78" t="str">
            <v>06 07 02 27 19</v>
          </cell>
        </row>
        <row r="79">
          <cell r="B79" t="str">
            <v>FRETON</v>
          </cell>
          <cell r="C79" t="str">
            <v>M.</v>
          </cell>
          <cell r="E79" t="str">
            <v>FRETON Pierre</v>
          </cell>
          <cell r="G79" t="str">
            <v>24 rue Emile Guyou</v>
          </cell>
          <cell r="H79" t="str">
            <v>31400  TOULOUSE</v>
          </cell>
          <cell r="I79">
            <v>31400</v>
          </cell>
          <cell r="J79" t="str">
            <v>TOULOUSE</v>
          </cell>
          <cell r="L79" t="str">
            <v>06 21 41 39 16</v>
          </cell>
        </row>
        <row r="80">
          <cell r="A80">
            <v>15</v>
          </cell>
          <cell r="B80" t="str">
            <v>GALERIE DU CARRELAGE</v>
          </cell>
          <cell r="G80" t="str">
            <v>D820</v>
          </cell>
          <cell r="H80" t="str">
            <v>31860  PIN JUSTARET</v>
          </cell>
          <cell r="I80">
            <v>31860</v>
          </cell>
          <cell r="J80" t="str">
            <v>PIN JUSTARET</v>
          </cell>
          <cell r="K80" t="str">
            <v>05 62 20 88 00</v>
          </cell>
        </row>
        <row r="81">
          <cell r="A81" t="str">
            <v>Assurance</v>
          </cell>
          <cell r="B81" t="str">
            <v>GAN</v>
          </cell>
          <cell r="G81" t="str">
            <v>21 Rue Jany</v>
          </cell>
          <cell r="H81" t="str">
            <v>31000  TOULOUSE</v>
          </cell>
          <cell r="I81">
            <v>31000</v>
          </cell>
          <cell r="J81" t="str">
            <v>TOULOUSE</v>
          </cell>
        </row>
        <row r="82">
          <cell r="B82" t="str">
            <v>GARDIN</v>
          </cell>
          <cell r="C82" t="str">
            <v>M. &amp; Mme.</v>
          </cell>
          <cell r="E82" t="str">
            <v>GARDIN</v>
          </cell>
          <cell r="G82" t="str">
            <v>5 Rue Salvy</v>
          </cell>
          <cell r="H82" t="str">
            <v>31200  TOULOUSE</v>
          </cell>
          <cell r="I82">
            <v>31200</v>
          </cell>
          <cell r="J82" t="str">
            <v>TOULOUSE</v>
          </cell>
          <cell r="L82" t="str">
            <v>06 76 18 48 59</v>
          </cell>
        </row>
        <row r="83">
          <cell r="A83">
            <v>1</v>
          </cell>
          <cell r="B83" t="str">
            <v>GBMP</v>
          </cell>
          <cell r="C83" t="str">
            <v>Entr.</v>
          </cell>
          <cell r="E83" t="str">
            <v>GAVOILLE Thomas</v>
          </cell>
          <cell r="G83" t="str">
            <v>16 Boulevard Marcel Paul</v>
          </cell>
          <cell r="H83" t="str">
            <v>31170  TOURNEFEUILLE</v>
          </cell>
          <cell r="I83">
            <v>31170</v>
          </cell>
          <cell r="J83" t="str">
            <v>TOURNEFEUILLE</v>
          </cell>
          <cell r="L83" t="str">
            <v>06 71 11 48 04</v>
          </cell>
        </row>
        <row r="84">
          <cell r="A84">
            <v>12</v>
          </cell>
          <cell r="B84" t="str">
            <v>GEMIN</v>
          </cell>
          <cell r="C84" t="str">
            <v>SAS</v>
          </cell>
          <cell r="E84" t="str">
            <v>M. GEMIN</v>
          </cell>
          <cell r="G84" t="str">
            <v>3, RUE Paillas</v>
          </cell>
          <cell r="H84" t="str">
            <v>31620  CASTELNAU D'ESTREFONDS</v>
          </cell>
          <cell r="I84">
            <v>31620</v>
          </cell>
          <cell r="J84" t="str">
            <v>CASTELNAU D'ESTREFONDS</v>
          </cell>
          <cell r="K84" t="str">
            <v>05 61 35 10 48</v>
          </cell>
        </row>
        <row r="85">
          <cell r="A85" t="str">
            <v>Avocat</v>
          </cell>
          <cell r="B85" t="str">
            <v>GENDRE</v>
          </cell>
          <cell r="C85" t="str">
            <v>Me</v>
          </cell>
          <cell r="E85" t="str">
            <v>GENDRE</v>
          </cell>
          <cell r="G85" t="str">
            <v>40 Rue de Metz</v>
          </cell>
          <cell r="H85" t="str">
            <v>31000  TOULOUSE</v>
          </cell>
          <cell r="I85">
            <v>31000</v>
          </cell>
          <cell r="J85" t="str">
            <v>TOULOUSE</v>
          </cell>
        </row>
        <row r="86">
          <cell r="A86">
            <v>23</v>
          </cell>
          <cell r="B86" t="str">
            <v>GEORGES RENOVATION</v>
          </cell>
          <cell r="C86" t="str">
            <v>Entr.</v>
          </cell>
          <cell r="E86" t="str">
            <v>GEORGES Vincent</v>
          </cell>
          <cell r="G86" t="str">
            <v>24 Rue Bernadette</v>
          </cell>
          <cell r="H86" t="str">
            <v>31100  TOULOUSE</v>
          </cell>
          <cell r="I86">
            <v>31100</v>
          </cell>
          <cell r="J86" t="str">
            <v>TOULOUSE</v>
          </cell>
          <cell r="L86" t="str">
            <v>06 95 97 50 85</v>
          </cell>
        </row>
        <row r="87">
          <cell r="A87">
            <v>4</v>
          </cell>
          <cell r="B87" t="str">
            <v>GRANGE</v>
          </cell>
          <cell r="C87" t="str">
            <v>Entr.</v>
          </cell>
          <cell r="E87" t="str">
            <v>GRANGE Christophe</v>
          </cell>
          <cell r="G87" t="str">
            <v>2, Impasse des Joncs</v>
          </cell>
          <cell r="H87" t="str">
            <v>31380  BASUS</v>
          </cell>
          <cell r="I87">
            <v>31380</v>
          </cell>
          <cell r="J87" t="str">
            <v>BASUS</v>
          </cell>
          <cell r="K87" t="str">
            <v>05 61 84 74 31</v>
          </cell>
          <cell r="L87" t="str">
            <v>06 75 50 53 69</v>
          </cell>
        </row>
        <row r="88">
          <cell r="A88">
            <v>8</v>
          </cell>
          <cell r="B88" t="str">
            <v>GREGOIRE</v>
          </cell>
          <cell r="E88" t="str">
            <v>Murielle Boyer</v>
          </cell>
          <cell r="G88" t="str">
            <v>14 Av. de Larrieu-Thibaud</v>
          </cell>
          <cell r="H88" t="str">
            <v>31000  TOULOUSE</v>
          </cell>
          <cell r="I88">
            <v>31000</v>
          </cell>
          <cell r="J88" t="str">
            <v>TOULOUSE</v>
          </cell>
          <cell r="L88" t="str">
            <v>06 80 35 92 90</v>
          </cell>
        </row>
        <row r="89">
          <cell r="B89" t="str">
            <v>GUILLEN</v>
          </cell>
          <cell r="C89" t="str">
            <v>M.</v>
          </cell>
          <cell r="E89" t="str">
            <v>GUILLEM Marie-Catherine</v>
          </cell>
          <cell r="G89" t="str">
            <v>7 rue des Coquelicots</v>
          </cell>
          <cell r="H89" t="str">
            <v>31500  TOULOUSE</v>
          </cell>
          <cell r="I89">
            <v>31500</v>
          </cell>
          <cell r="J89" t="str">
            <v>TOULOUSE</v>
          </cell>
          <cell r="L89" t="str">
            <v>06 37 60 14 83</v>
          </cell>
        </row>
        <row r="90">
          <cell r="A90">
            <v>5</v>
          </cell>
          <cell r="B90" t="str">
            <v>HBC</v>
          </cell>
          <cell r="E90" t="str">
            <v>HUYNH</v>
          </cell>
          <cell r="G90" t="str">
            <v>62 Route de Castres</v>
          </cell>
          <cell r="H90" t="str">
            <v>31130  BALMA</v>
          </cell>
          <cell r="I90">
            <v>31130</v>
          </cell>
          <cell r="J90" t="str">
            <v>BALMA</v>
          </cell>
          <cell r="K90" t="str">
            <v>05 61 54 59 83</v>
          </cell>
          <cell r="L90" t="str">
            <v>06 03 53 28 42</v>
          </cell>
        </row>
        <row r="91">
          <cell r="A91">
            <v>10</v>
          </cell>
          <cell r="B91" t="str">
            <v>HRP</v>
          </cell>
          <cell r="C91" t="str">
            <v>Entr.</v>
          </cell>
          <cell r="E91" t="str">
            <v>HASNAOUI</v>
          </cell>
          <cell r="G91" t="str">
            <v>14 Avenue du Sarlac</v>
          </cell>
          <cell r="H91" t="str">
            <v>82200  MOISSAC</v>
          </cell>
          <cell r="I91">
            <v>82200</v>
          </cell>
          <cell r="J91" t="str">
            <v>MOISSAC</v>
          </cell>
          <cell r="K91" t="str">
            <v>09 54 98 49 69</v>
          </cell>
          <cell r="L91" t="str">
            <v>06 49 29 60 43</v>
          </cell>
        </row>
        <row r="92">
          <cell r="A92">
            <v>19</v>
          </cell>
          <cell r="B92" t="str">
            <v>HTTP CONSTRUCTION</v>
          </cell>
          <cell r="C92" t="str">
            <v>Entr.</v>
          </cell>
          <cell r="E92" t="str">
            <v>GERMAN</v>
          </cell>
          <cell r="G92" t="str">
            <v>26, Rue de la république</v>
          </cell>
          <cell r="H92" t="str">
            <v>31330  GRENADE</v>
          </cell>
          <cell r="I92">
            <v>31330</v>
          </cell>
          <cell r="J92" t="str">
            <v>GRENADE</v>
          </cell>
          <cell r="L92" t="str">
            <v>06 60 90 66 63</v>
          </cell>
        </row>
        <row r="93">
          <cell r="A93" t="str">
            <v>MO</v>
          </cell>
          <cell r="B93" t="str">
            <v>ICADE</v>
          </cell>
          <cell r="G93" t="str">
            <v>45, Bld de Strasbourg</v>
          </cell>
          <cell r="H93" t="str">
            <v>31000  TOULOUSE</v>
          </cell>
          <cell r="I93">
            <v>31000</v>
          </cell>
          <cell r="J93" t="str">
            <v>TOULOUSE</v>
          </cell>
        </row>
        <row r="94">
          <cell r="A94" t="str">
            <v>MO</v>
          </cell>
          <cell r="B94" t="str">
            <v>KAUFMAN</v>
          </cell>
          <cell r="G94" t="str">
            <v>27 Bis Allée Jean Jaurès</v>
          </cell>
          <cell r="H94" t="str">
            <v>31000  TOULOUSE</v>
          </cell>
          <cell r="I94">
            <v>31000</v>
          </cell>
          <cell r="J94" t="str">
            <v>TOULOUSE</v>
          </cell>
        </row>
        <row r="95">
          <cell r="A95" t="str">
            <v>TCE</v>
          </cell>
          <cell r="B95" t="str">
            <v>KLEVA</v>
          </cell>
          <cell r="C95" t="str">
            <v>Entreprise</v>
          </cell>
          <cell r="G95" t="str">
            <v>44 Avenue des Arènes</v>
          </cell>
          <cell r="H95" t="str">
            <v>31130  BALMA</v>
          </cell>
          <cell r="I95">
            <v>31130</v>
          </cell>
          <cell r="J95" t="str">
            <v>BALMA</v>
          </cell>
          <cell r="K95" t="str">
            <v>05 62 57 20 90</v>
          </cell>
        </row>
        <row r="96">
          <cell r="A96">
            <v>15</v>
          </cell>
          <cell r="B96" t="str">
            <v>La boutique du béton ciré</v>
          </cell>
          <cell r="C96" t="str">
            <v>Entr.</v>
          </cell>
          <cell r="E96" t="str">
            <v>PEYRORGUE</v>
          </cell>
          <cell r="G96" t="str">
            <v>158 boulevard de Suisse</v>
          </cell>
          <cell r="H96" t="str">
            <v>31200  TOULOUSE</v>
          </cell>
          <cell r="I96">
            <v>31200</v>
          </cell>
          <cell r="J96" t="str">
            <v>TOULOUSE</v>
          </cell>
          <cell r="K96" t="str">
            <v>05 82 74 55 16</v>
          </cell>
          <cell r="L96" t="str">
            <v>06 11 76 71 57</v>
          </cell>
        </row>
        <row r="97">
          <cell r="A97">
            <v>15</v>
          </cell>
          <cell r="B97" t="str">
            <v>La Galerie du Carrelage</v>
          </cell>
          <cell r="C97" t="str">
            <v>Fournisseur</v>
          </cell>
          <cell r="E97" t="str">
            <v>Windy</v>
          </cell>
          <cell r="G97" t="str">
            <v>D820,</v>
          </cell>
          <cell r="H97" t="str">
            <v>31860  PINS - JUSTARET</v>
          </cell>
          <cell r="I97">
            <v>31860</v>
          </cell>
          <cell r="J97" t="str">
            <v>PINS - JUSTARET</v>
          </cell>
          <cell r="K97" t="str">
            <v>05 62 20 88 00</v>
          </cell>
        </row>
        <row r="98">
          <cell r="B98" t="str">
            <v>LA MAISON DE LA PEINTURE</v>
          </cell>
          <cell r="G98" t="str">
            <v>105 Boulevard de Suisse</v>
          </cell>
          <cell r="H98" t="str">
            <v>31200  TOULOUSE</v>
          </cell>
          <cell r="I98">
            <v>31200</v>
          </cell>
          <cell r="J98" t="str">
            <v>TOULOUSE</v>
          </cell>
        </row>
        <row r="99">
          <cell r="A99">
            <v>15</v>
          </cell>
          <cell r="B99" t="str">
            <v>La Maison du Carrelage</v>
          </cell>
          <cell r="C99" t="str">
            <v>Fournisseur</v>
          </cell>
          <cell r="G99" t="str">
            <v xml:space="preserve"> Z.I, 14 Avenue Prat Gimont</v>
          </cell>
          <cell r="H99" t="str">
            <v>31130  BALMA</v>
          </cell>
          <cell r="I99">
            <v>31130</v>
          </cell>
          <cell r="J99" t="str">
            <v>BALMA</v>
          </cell>
          <cell r="K99" t="str">
            <v>05 61 24 38 20</v>
          </cell>
        </row>
        <row r="100">
          <cell r="A100">
            <v>8</v>
          </cell>
          <cell r="B100" t="str">
            <v>La Menuiserie Albigeoise</v>
          </cell>
          <cell r="C100" t="str">
            <v>Entreprise</v>
          </cell>
          <cell r="G100" t="str">
            <v>10 rue du Ségalar</v>
          </cell>
          <cell r="H100" t="str">
            <v>81380  LESCURE D'ALBIGEOIS</v>
          </cell>
          <cell r="I100">
            <v>81380</v>
          </cell>
          <cell r="J100" t="str">
            <v>LESCURE D'ALBIGEOIS</v>
          </cell>
          <cell r="K100" t="str">
            <v>05 63 38 25 31</v>
          </cell>
        </row>
        <row r="101">
          <cell r="A101">
            <v>10</v>
          </cell>
          <cell r="B101" t="str">
            <v>LABIDI</v>
          </cell>
          <cell r="C101" t="str">
            <v>Entr.</v>
          </cell>
          <cell r="E101" t="str">
            <v>LABIDI Haykal</v>
          </cell>
          <cell r="G101" t="str">
            <v>8 place Ste Catherine</v>
          </cell>
          <cell r="H101" t="str">
            <v>82600  VERDUN SUR GARONNE</v>
          </cell>
          <cell r="I101">
            <v>82600</v>
          </cell>
          <cell r="J101" t="str">
            <v>VERDUN SUR GARONNE</v>
          </cell>
          <cell r="L101" t="str">
            <v>07 87 52 71 76</v>
          </cell>
        </row>
        <row r="102">
          <cell r="B102" t="str">
            <v>LABIGNE</v>
          </cell>
          <cell r="C102" t="str">
            <v>Mme.</v>
          </cell>
          <cell r="E102" t="str">
            <v>LABIGNE</v>
          </cell>
          <cell r="G102" t="str">
            <v>24 rue Emile Guyou</v>
          </cell>
          <cell r="H102" t="str">
            <v>31400  TOULOUSE</v>
          </cell>
          <cell r="I102">
            <v>31400</v>
          </cell>
          <cell r="J102" t="str">
            <v>TOULOUSE</v>
          </cell>
        </row>
        <row r="103">
          <cell r="A103">
            <v>4</v>
          </cell>
          <cell r="B103" t="str">
            <v>L'AGE DU BOIS</v>
          </cell>
          <cell r="E103" t="str">
            <v>DELAUNEY Nicolas</v>
          </cell>
          <cell r="G103" t="str">
            <v>20 Bis Chemin de Fenouillet</v>
          </cell>
          <cell r="H103" t="str">
            <v>31200  TOULOUSE</v>
          </cell>
          <cell r="I103">
            <v>31200</v>
          </cell>
          <cell r="J103" t="str">
            <v>TOULOUSE</v>
          </cell>
          <cell r="K103" t="str">
            <v xml:space="preserve"> 05 61 20 90 86</v>
          </cell>
          <cell r="L103" t="str">
            <v>06 99 37 43 34</v>
          </cell>
        </row>
        <row r="104">
          <cell r="A104" t="str">
            <v>MO</v>
          </cell>
          <cell r="B104" t="str">
            <v>LANGLOIS</v>
          </cell>
          <cell r="C104" t="str">
            <v>M. &amp; Mme.</v>
          </cell>
          <cell r="E104" t="str">
            <v>LANGLOIS</v>
          </cell>
          <cell r="G104" t="str">
            <v>9 rue André Gide</v>
          </cell>
          <cell r="H104" t="str">
            <v>78370  PLAISIR</v>
          </cell>
          <cell r="I104">
            <v>78370</v>
          </cell>
          <cell r="J104" t="str">
            <v>PLAISIR</v>
          </cell>
          <cell r="L104" t="str">
            <v>06 64 38 31 74</v>
          </cell>
        </row>
        <row r="105">
          <cell r="A105">
            <v>15</v>
          </cell>
          <cell r="B105" t="str">
            <v>L'as de carreau</v>
          </cell>
          <cell r="E105" t="str">
            <v>HORMAIN</v>
          </cell>
          <cell r="H105" t="str">
            <v xml:space="preserve">  </v>
          </cell>
          <cell r="L105" t="str">
            <v>06 62 63 13 92</v>
          </cell>
        </row>
        <row r="106">
          <cell r="A106" t="str">
            <v>Urba</v>
          </cell>
          <cell r="B106" t="str">
            <v>LAUZERVILLE</v>
          </cell>
          <cell r="C106" t="str">
            <v xml:space="preserve">Mairie de </v>
          </cell>
          <cell r="G106" t="str">
            <v>1 Avene de la Mairie</v>
          </cell>
          <cell r="H106" t="str">
            <v>31650  LAUZERVILLE</v>
          </cell>
          <cell r="I106">
            <v>31650</v>
          </cell>
          <cell r="J106" t="str">
            <v>LAUZERVILLE</v>
          </cell>
          <cell r="K106" t="str">
            <v>05 61 39 95 00</v>
          </cell>
        </row>
        <row r="107">
          <cell r="A107">
            <v>4</v>
          </cell>
          <cell r="B107" t="str">
            <v>LDS</v>
          </cell>
          <cell r="C107" t="str">
            <v xml:space="preserve">SARL </v>
          </cell>
          <cell r="E107" t="str">
            <v>SORRE</v>
          </cell>
          <cell r="G107" t="str">
            <v>57 Avenue Jules Julien</v>
          </cell>
          <cell r="H107" t="str">
            <v>31400  TOULOUSE</v>
          </cell>
          <cell r="I107">
            <v>31400</v>
          </cell>
          <cell r="J107" t="str">
            <v>TOULOUSE</v>
          </cell>
          <cell r="K107" t="str">
            <v>05 62 26 43 28</v>
          </cell>
          <cell r="L107" t="str">
            <v>06 85 93 96 71</v>
          </cell>
        </row>
        <row r="108">
          <cell r="A108">
            <v>19</v>
          </cell>
          <cell r="B108" t="str">
            <v>L'electricien David</v>
          </cell>
          <cell r="E108" t="str">
            <v>ZAFRA David</v>
          </cell>
          <cell r="G108" t="str">
            <v>La Sebeille</v>
          </cell>
          <cell r="H108" t="str">
            <v>31570  VALLESVILLES</v>
          </cell>
          <cell r="I108">
            <v>31570</v>
          </cell>
          <cell r="J108" t="str">
            <v>VALLESVILLES</v>
          </cell>
          <cell r="L108" t="str">
            <v>06 59 90 22 64</v>
          </cell>
        </row>
        <row r="109">
          <cell r="B109" t="str">
            <v>LEMOAL</v>
          </cell>
          <cell r="C109" t="str">
            <v>M.</v>
          </cell>
          <cell r="E109" t="str">
            <v>LEMOAL</v>
          </cell>
          <cell r="G109" t="str">
            <v>24 Rue de l'Aqueduc</v>
          </cell>
          <cell r="H109" t="str">
            <v>31500  TOULOUSE</v>
          </cell>
          <cell r="I109">
            <v>31500</v>
          </cell>
          <cell r="J109" t="str">
            <v>TOULOUSE</v>
          </cell>
        </row>
        <row r="110">
          <cell r="A110" t="str">
            <v>Avocat</v>
          </cell>
          <cell r="B110" t="str">
            <v>LERIDON</v>
          </cell>
          <cell r="C110" t="str">
            <v>Me</v>
          </cell>
          <cell r="E110" t="str">
            <v>LERIDON</v>
          </cell>
          <cell r="G110" t="str">
            <v>10, rue des potiers</v>
          </cell>
          <cell r="H110" t="str">
            <v>31000  TOULOUSE</v>
          </cell>
          <cell r="I110">
            <v>31000</v>
          </cell>
          <cell r="J110" t="str">
            <v>TOULOUSE</v>
          </cell>
        </row>
        <row r="111">
          <cell r="B111" t="str">
            <v>Les Nouveaux Ateliers</v>
          </cell>
          <cell r="C111" t="str">
            <v>Entr.</v>
          </cell>
          <cell r="E111" t="str">
            <v>Dorval-Bory Marie</v>
          </cell>
          <cell r="G111" t="str">
            <v>23, Allée du Vaucluse</v>
          </cell>
          <cell r="H111" t="str">
            <v>31770  COLOMIERS</v>
          </cell>
          <cell r="I111">
            <v>31770</v>
          </cell>
          <cell r="J111" t="str">
            <v>COLOMIERS</v>
          </cell>
          <cell r="K111" t="str">
            <v>05 55 24 11 81</v>
          </cell>
          <cell r="L111" t="str">
            <v>06 32 63 26 83</v>
          </cell>
        </row>
        <row r="112">
          <cell r="B112" t="str">
            <v>L'HERMITE</v>
          </cell>
          <cell r="C112" t="str">
            <v>Mme.</v>
          </cell>
          <cell r="E112" t="str">
            <v>L'HERMITE</v>
          </cell>
          <cell r="G112" t="str">
            <v>162 Rue des Fontaines</v>
          </cell>
          <cell r="H112" t="str">
            <v>31300  TOULOUSE</v>
          </cell>
          <cell r="I112">
            <v>31300</v>
          </cell>
          <cell r="J112" t="str">
            <v>TOULOUSE</v>
          </cell>
          <cell r="K112" t="str">
            <v>05 61 49 43 64</v>
          </cell>
          <cell r="L112" t="str">
            <v>06 83 34 54 40</v>
          </cell>
        </row>
        <row r="113">
          <cell r="B113" t="str">
            <v>M &amp; Mme APTEL</v>
          </cell>
          <cell r="C113" t="str">
            <v>MO</v>
          </cell>
          <cell r="E113" t="str">
            <v>APTEL</v>
          </cell>
          <cell r="G113" t="str">
            <v>12 rue Gaston Salvayre</v>
          </cell>
          <cell r="H113" t="str">
            <v>31400  TOULOUSE</v>
          </cell>
          <cell r="I113">
            <v>31400</v>
          </cell>
          <cell r="J113" t="str">
            <v>TOULOUSE</v>
          </cell>
          <cell r="L113" t="str">
            <v>06 73 49 01 19</v>
          </cell>
        </row>
        <row r="114">
          <cell r="A114" t="str">
            <v>10-19-23</v>
          </cell>
          <cell r="B114" t="str">
            <v>MABILAT</v>
          </cell>
          <cell r="C114" t="str">
            <v>EURL</v>
          </cell>
          <cell r="E114" t="str">
            <v>MABILAT Laurent</v>
          </cell>
          <cell r="G114" t="str">
            <v>5 chemin de la Carrère</v>
          </cell>
          <cell r="H114" t="str">
            <v>31390  PEYSSIES</v>
          </cell>
          <cell r="I114">
            <v>31390</v>
          </cell>
          <cell r="J114" t="str">
            <v>PEYSSIES</v>
          </cell>
          <cell r="K114" t="str">
            <v>05 62 01 39 31</v>
          </cell>
          <cell r="L114" t="str">
            <v>06 61 62 79 80</v>
          </cell>
        </row>
        <row r="115">
          <cell r="B115" t="str">
            <v>MAF</v>
          </cell>
          <cell r="G115" t="str">
            <v>189 Bld Malesherbes</v>
          </cell>
          <cell r="H115" t="str">
            <v>75856  Paris Cedex 17</v>
          </cell>
          <cell r="I115">
            <v>75856</v>
          </cell>
          <cell r="J115" t="str">
            <v>Paris Cedex 17</v>
          </cell>
          <cell r="K115" t="str">
            <v>01 53 70 30 00</v>
          </cell>
        </row>
        <row r="116">
          <cell r="B116" t="str">
            <v>Mairie de MURET</v>
          </cell>
          <cell r="G116" t="str">
            <v>27 rue Castelvielh</v>
          </cell>
          <cell r="H116" t="str">
            <v>31600  MURET</v>
          </cell>
          <cell r="I116">
            <v>31600</v>
          </cell>
          <cell r="J116" t="str">
            <v>MURET</v>
          </cell>
          <cell r="K116" t="str">
            <v>05 61 51 95 95</v>
          </cell>
        </row>
        <row r="117">
          <cell r="A117" t="str">
            <v>Service Urbanisme</v>
          </cell>
          <cell r="B117" t="str">
            <v>Mairie de St GIRONS</v>
          </cell>
          <cell r="E117" t="str">
            <v>Service Urbanisme</v>
          </cell>
          <cell r="F117" t="str">
            <v>BP 40110</v>
          </cell>
          <cell r="G117" t="str">
            <v>Place Jean Ibanès</v>
          </cell>
          <cell r="H117" t="str">
            <v>9200  SAINT GIRONS</v>
          </cell>
          <cell r="I117">
            <v>9200</v>
          </cell>
          <cell r="J117" t="str">
            <v>SAINT GIRONS</v>
          </cell>
          <cell r="K117" t="str">
            <v>05 61 04 05 26</v>
          </cell>
        </row>
        <row r="118">
          <cell r="B118" t="str">
            <v>MARTI</v>
          </cell>
          <cell r="C118" t="str">
            <v>SARL</v>
          </cell>
          <cell r="E118" t="str">
            <v>MARTI Jérôme</v>
          </cell>
          <cell r="G118" t="str">
            <v>35 rue de la Vaysse</v>
          </cell>
          <cell r="H118" t="str">
            <v>82700  MONTBARTIER</v>
          </cell>
          <cell r="I118">
            <v>82700</v>
          </cell>
          <cell r="J118" t="str">
            <v>MONTBARTIER</v>
          </cell>
          <cell r="K118" t="str">
            <v>05 63 02 08 69</v>
          </cell>
          <cell r="L118" t="str">
            <v>06 07 03 36 83</v>
          </cell>
        </row>
        <row r="119">
          <cell r="A119">
            <v>19</v>
          </cell>
          <cell r="B119" t="str">
            <v>MATEOS ELECTRICITE</v>
          </cell>
          <cell r="C119" t="str">
            <v>Entr.</v>
          </cell>
          <cell r="E119" t="str">
            <v>BACH</v>
          </cell>
          <cell r="G119" t="str">
            <v>3bis, route de Lacourtensourt</v>
          </cell>
          <cell r="H119" t="str">
            <v>31150  FENOUILLET</v>
          </cell>
          <cell r="I119">
            <v>31150</v>
          </cell>
          <cell r="J119" t="str">
            <v>FENOUILLET</v>
          </cell>
        </row>
        <row r="120">
          <cell r="A120">
            <v>19</v>
          </cell>
          <cell r="B120" t="str">
            <v>MAXELEC31</v>
          </cell>
          <cell r="D120" t="str">
            <v>X</v>
          </cell>
          <cell r="H120" t="str">
            <v xml:space="preserve">  </v>
          </cell>
        </row>
        <row r="121">
          <cell r="A121">
            <v>3</v>
          </cell>
          <cell r="B121" t="str">
            <v>MBD</v>
          </cell>
          <cell r="C121" t="str">
            <v>SARL</v>
          </cell>
          <cell r="E121" t="str">
            <v>BAZZO Philippe</v>
          </cell>
          <cell r="H121" t="str">
            <v xml:space="preserve">  </v>
          </cell>
          <cell r="L121" t="str">
            <v>06 18 18 20 05</v>
          </cell>
        </row>
        <row r="122">
          <cell r="A122">
            <v>14</v>
          </cell>
          <cell r="B122" t="str">
            <v>MEHAT</v>
          </cell>
          <cell r="C122" t="str">
            <v>Atelier de forge et de ferronnerie</v>
          </cell>
          <cell r="E122" t="str">
            <v>MEHAT Josselin</v>
          </cell>
          <cell r="G122" t="str">
            <v>157 route d'Arfons</v>
          </cell>
          <cell r="H122" t="str">
            <v>81540  SOREZE</v>
          </cell>
          <cell r="I122">
            <v>81540</v>
          </cell>
          <cell r="J122" t="str">
            <v>SOREZE</v>
          </cell>
          <cell r="K122" t="str">
            <v>05 63 50 22 94</v>
          </cell>
          <cell r="L122" t="str">
            <v>06 26 85 38 86</v>
          </cell>
        </row>
        <row r="123">
          <cell r="A123">
            <v>14</v>
          </cell>
          <cell r="B123" t="str">
            <v>METALU</v>
          </cell>
          <cell r="C123" t="str">
            <v>Entr.</v>
          </cell>
          <cell r="E123" t="str">
            <v>GROS</v>
          </cell>
          <cell r="G123" t="str">
            <v xml:space="preserve">ZA Le Mongea </v>
          </cell>
          <cell r="H123" t="str">
            <v>9130  LE FOSSAT</v>
          </cell>
          <cell r="I123">
            <v>9130</v>
          </cell>
          <cell r="J123" t="str">
            <v>LE FOSSAT</v>
          </cell>
        </row>
        <row r="124">
          <cell r="A124">
            <v>17</v>
          </cell>
          <cell r="B124" t="str">
            <v>MJV DECO</v>
          </cell>
          <cell r="C124" t="str">
            <v>Entr.</v>
          </cell>
          <cell r="E124" t="str">
            <v>IMHOFF Juliens</v>
          </cell>
          <cell r="G124" t="str">
            <v>39 rue Mozart</v>
          </cell>
          <cell r="H124" t="str">
            <v>31600  MURET</v>
          </cell>
          <cell r="I124">
            <v>31600</v>
          </cell>
          <cell r="J124" t="str">
            <v>MURET</v>
          </cell>
          <cell r="L124" t="str">
            <v>06 15 85 06 24</v>
          </cell>
        </row>
        <row r="125">
          <cell r="A125">
            <v>8</v>
          </cell>
          <cell r="B125" t="str">
            <v>Mode &amp; fenetres</v>
          </cell>
          <cell r="C125" t="str">
            <v>Entr.</v>
          </cell>
          <cell r="E125" t="str">
            <v>GAY Christophe</v>
          </cell>
          <cell r="G125" t="str">
            <v>10, Route d'escalquens</v>
          </cell>
          <cell r="H125" t="str">
            <v>31320  CASTANET TOLOSAN</v>
          </cell>
          <cell r="I125">
            <v>31320</v>
          </cell>
          <cell r="J125" t="str">
            <v>CASTANET TOLOSAN</v>
          </cell>
          <cell r="K125" t="str">
            <v>05 61 27 53 28</v>
          </cell>
        </row>
        <row r="126">
          <cell r="A126">
            <v>10</v>
          </cell>
          <cell r="B126" t="str">
            <v>MONNIER PLATRERIE</v>
          </cell>
          <cell r="C126" t="str">
            <v>Entreprise</v>
          </cell>
          <cell r="E126" t="str">
            <v>MONNIER Aurelien</v>
          </cell>
          <cell r="G126" t="str">
            <v>10 rue Mage</v>
          </cell>
          <cell r="H126" t="str">
            <v>31000  TOULOUSE</v>
          </cell>
          <cell r="I126">
            <v>31000</v>
          </cell>
          <cell r="J126" t="str">
            <v>TOULOUSE</v>
          </cell>
          <cell r="L126" t="str">
            <v>06 89 53 27 43</v>
          </cell>
        </row>
        <row r="127">
          <cell r="B127" t="str">
            <v>MOUTET ENTREPRISE</v>
          </cell>
          <cell r="E127" t="str">
            <v>MOUTE Serges</v>
          </cell>
          <cell r="G127" t="str">
            <v>26 Av Vincent AURIOL</v>
          </cell>
          <cell r="H127" t="str">
            <v>31390   CARBONNE</v>
          </cell>
          <cell r="I127">
            <v>31390</v>
          </cell>
          <cell r="J127" t="str">
            <v xml:space="preserve"> CARBONNE</v>
          </cell>
          <cell r="L127" t="str">
            <v>05 61 87 00 57</v>
          </cell>
        </row>
        <row r="128">
          <cell r="A128">
            <v>1</v>
          </cell>
          <cell r="B128" t="str">
            <v>NEGRETTO</v>
          </cell>
          <cell r="C128" t="str">
            <v>Entr.</v>
          </cell>
          <cell r="E128" t="str">
            <v>NEGRETTO Hugues</v>
          </cell>
          <cell r="G128" t="str">
            <v>32, Chemin Danis</v>
          </cell>
          <cell r="H128" t="str">
            <v>31410  NOE</v>
          </cell>
          <cell r="I128">
            <v>31410</v>
          </cell>
          <cell r="J128" t="str">
            <v>NOE</v>
          </cell>
          <cell r="K128" t="str">
            <v>05 61 90 17 40</v>
          </cell>
          <cell r="L128" t="str">
            <v>06 88 20 62 04</v>
          </cell>
        </row>
        <row r="129">
          <cell r="B129" t="str">
            <v>NEW énergie concept 69</v>
          </cell>
          <cell r="E129" t="str">
            <v xml:space="preserve">JAYMOND Maxime
</v>
          </cell>
          <cell r="G129" t="str">
            <v>96 Avenue du Progrès</v>
          </cell>
          <cell r="H129" t="str">
            <v>69 680  CHASSIEU</v>
          </cell>
          <cell r="I129" t="str">
            <v>69 680</v>
          </cell>
          <cell r="J129" t="str">
            <v>CHASSIEU</v>
          </cell>
          <cell r="K129" t="str">
            <v>09 53 26 16 13</v>
          </cell>
          <cell r="L129" t="str">
            <v>06 33 42 24 97</v>
          </cell>
        </row>
        <row r="130">
          <cell r="A130" t="str">
            <v>Administration</v>
          </cell>
          <cell r="B130" t="str">
            <v>ORDRE DES ARCHITECTES</v>
          </cell>
          <cell r="E130" t="str">
            <v>Le-Président</v>
          </cell>
          <cell r="G130" t="str">
            <v>45 rue Jacques Gamelin</v>
          </cell>
          <cell r="H130" t="str">
            <v>31100  TOULOUSE</v>
          </cell>
          <cell r="I130">
            <v>31100</v>
          </cell>
          <cell r="J130" t="str">
            <v>TOULOUSE</v>
          </cell>
        </row>
        <row r="131">
          <cell r="A131" t="str">
            <v>Général</v>
          </cell>
          <cell r="B131" t="str">
            <v>OTCE</v>
          </cell>
          <cell r="C131" t="str">
            <v>BET</v>
          </cell>
          <cell r="G131" t="str">
            <v xml:space="preserve"> 95 Rue des Amidonniers</v>
          </cell>
          <cell r="H131" t="str">
            <v>31069  TOULOUSE Cedex 07</v>
          </cell>
          <cell r="I131">
            <v>31069</v>
          </cell>
          <cell r="J131" t="str">
            <v>TOULOUSE Cedex 07</v>
          </cell>
        </row>
        <row r="132">
          <cell r="A132">
            <v>30</v>
          </cell>
          <cell r="B132" t="str">
            <v>OTIS</v>
          </cell>
          <cell r="E132" t="str">
            <v>BLAS Frédéric</v>
          </cell>
          <cell r="F132" t="str">
            <v xml:space="preserve">CS82047 </v>
          </cell>
          <cell r="G132" t="str">
            <v>75 rue Edmond Rostand</v>
          </cell>
          <cell r="H132" t="str">
            <v>31018  Toulouse cedex 2</v>
          </cell>
          <cell r="I132">
            <v>31018</v>
          </cell>
          <cell r="J132" t="str">
            <v>Toulouse cedex 2</v>
          </cell>
          <cell r="K132" t="str">
            <v>05 34 25 63 05</v>
          </cell>
          <cell r="L132" t="str">
            <v>06 62 90 80 74</v>
          </cell>
        </row>
        <row r="133">
          <cell r="A133">
            <v>8</v>
          </cell>
          <cell r="B133" t="str">
            <v>OXXO EVOLUTION</v>
          </cell>
          <cell r="C133" t="str">
            <v>Entr.</v>
          </cell>
          <cell r="E133" t="str">
            <v>LAGARDE</v>
          </cell>
          <cell r="G133" t="str">
            <v>19, ZA Ribaute</v>
          </cell>
          <cell r="H133" t="str">
            <v>31130  QUINT FONSEGRIVES</v>
          </cell>
          <cell r="I133">
            <v>31130</v>
          </cell>
          <cell r="J133" t="str">
            <v>QUINT FONSEGRIVES</v>
          </cell>
        </row>
        <row r="134">
          <cell r="A134">
            <v>17</v>
          </cell>
          <cell r="B134" t="str">
            <v>Peintre</v>
          </cell>
          <cell r="C134" t="str">
            <v>Entr.</v>
          </cell>
          <cell r="E134" t="str">
            <v>QUARANTA Christophe</v>
          </cell>
          <cell r="H134" t="str">
            <v xml:space="preserve">  </v>
          </cell>
          <cell r="K134" t="str">
            <v>05.62.48.16.46</v>
          </cell>
          <cell r="L134" t="str">
            <v>06.83.50.91.97</v>
          </cell>
        </row>
        <row r="135">
          <cell r="B135" t="str">
            <v>PERIE &amp; POIRIER</v>
          </cell>
          <cell r="C135" t="str">
            <v>M. &amp; Mme.</v>
          </cell>
          <cell r="E135" t="str">
            <v>PERIE &amp; POIRIER</v>
          </cell>
          <cell r="G135" t="str">
            <v>82 C Chemin de la Bourdette</v>
          </cell>
          <cell r="H135" t="str">
            <v>31400  TOULOUSE</v>
          </cell>
          <cell r="I135">
            <v>31400</v>
          </cell>
          <cell r="J135" t="str">
            <v>TOULOUSE</v>
          </cell>
          <cell r="L135" t="str">
            <v>06 78 10 49 79</v>
          </cell>
        </row>
        <row r="136">
          <cell r="A136">
            <v>12</v>
          </cell>
          <cell r="B136" t="str">
            <v>PERIGOT</v>
          </cell>
          <cell r="C136" t="str">
            <v>Entr.</v>
          </cell>
          <cell r="E136" t="str">
            <v>PERIGOT Philippe</v>
          </cell>
          <cell r="G136" t="str">
            <v>2 B Av Georges POMPIDOU</v>
          </cell>
          <cell r="H136" t="str">
            <v>31500  TOULOUSE</v>
          </cell>
          <cell r="I136">
            <v>31500</v>
          </cell>
          <cell r="J136" t="str">
            <v>TOULOUSE</v>
          </cell>
          <cell r="L136" t="str">
            <v>06 84 08 16 54</v>
          </cell>
        </row>
        <row r="137">
          <cell r="A137">
            <v>35</v>
          </cell>
          <cell r="B137" t="str">
            <v>POSE CONCEPT</v>
          </cell>
          <cell r="C137" t="str">
            <v>Entreprise</v>
          </cell>
          <cell r="E137" t="str">
            <v>Bernard CASTILLE</v>
          </cell>
          <cell r="G137" t="str">
            <v xml:space="preserve">Lieudit Lamothe </v>
          </cell>
          <cell r="H137" t="str">
            <v xml:space="preserve">31430  GRATENS </v>
          </cell>
          <cell r="I137">
            <v>31430</v>
          </cell>
          <cell r="J137" t="str">
            <v xml:space="preserve">GRATENS </v>
          </cell>
          <cell r="K137" t="str">
            <v xml:space="preserve">05 61 98 66 84 </v>
          </cell>
          <cell r="L137" t="str">
            <v xml:space="preserve">06 22 41 35 28 </v>
          </cell>
        </row>
        <row r="138">
          <cell r="A138">
            <v>3</v>
          </cell>
          <cell r="B138" t="str">
            <v>POSSAMAI &amp; FILS</v>
          </cell>
          <cell r="C138" t="str">
            <v>S.A.S.</v>
          </cell>
          <cell r="E138" t="str">
            <v>POSSAMAI &amp; FILS</v>
          </cell>
          <cell r="G138" t="str">
            <v>41 rue Michel-Ange</v>
          </cell>
          <cell r="H138" t="str">
            <v>31200  TOULOUSE</v>
          </cell>
          <cell r="I138">
            <v>31200</v>
          </cell>
          <cell r="J138" t="str">
            <v>TOULOUSE</v>
          </cell>
          <cell r="K138" t="str">
            <v>05.61.48.59.21</v>
          </cell>
        </row>
        <row r="139">
          <cell r="A139" t="str">
            <v>Enseignement</v>
          </cell>
          <cell r="B139" t="str">
            <v>PREP'ART Toulouse</v>
          </cell>
          <cell r="E139" t="str">
            <v>GODMANE Myriam</v>
          </cell>
          <cell r="G139" t="str">
            <v>51 rue de Bayard</v>
          </cell>
          <cell r="H139" t="str">
            <v>31000  TOULOUSE</v>
          </cell>
          <cell r="I139">
            <v>31000</v>
          </cell>
          <cell r="J139" t="str">
            <v>TOULOUSE</v>
          </cell>
          <cell r="K139" t="str">
            <v>05 61 17 40 95</v>
          </cell>
        </row>
        <row r="140">
          <cell r="A140">
            <v>17</v>
          </cell>
          <cell r="B140" t="str">
            <v>PRESTO PEINTURE OCCITANIE</v>
          </cell>
          <cell r="C140" t="str">
            <v>Entr.</v>
          </cell>
          <cell r="E140" t="str">
            <v>NESSAF</v>
          </cell>
          <cell r="G140" t="str">
            <v>133 Avenue des Minimes</v>
          </cell>
          <cell r="H140" t="str">
            <v>31200  TOULOUSE</v>
          </cell>
          <cell r="I140">
            <v>31200</v>
          </cell>
          <cell r="J140" t="str">
            <v>TOULOUSE</v>
          </cell>
          <cell r="L140" t="str">
            <v>06 01 13 96 25</v>
          </cell>
        </row>
        <row r="141">
          <cell r="A141" t="str">
            <v>BC</v>
          </cell>
          <cell r="B141" t="str">
            <v>QUALICONSULT</v>
          </cell>
          <cell r="E141" t="str">
            <v>RASQUIN Olivier</v>
          </cell>
          <cell r="G141" t="str">
            <v>1 rue de la Paderne</v>
          </cell>
          <cell r="H141" t="str">
            <v>31170  TOURNEFEUILLE</v>
          </cell>
          <cell r="I141">
            <v>31170</v>
          </cell>
          <cell r="J141" t="str">
            <v>TOURNEFEUILLE</v>
          </cell>
          <cell r="K141" t="str">
            <v xml:space="preserve">05 34 51 61 10
</v>
          </cell>
          <cell r="L141" t="str">
            <v>07 62 09 71 99</v>
          </cell>
        </row>
        <row r="142">
          <cell r="A142" t="str">
            <v>SPS</v>
          </cell>
          <cell r="B142" t="str">
            <v>QUALICONSULT</v>
          </cell>
          <cell r="E142" t="str">
            <v xml:space="preserve">RUBIO Guy
</v>
          </cell>
          <cell r="G142" t="str">
            <v>1 rue de la Paderne</v>
          </cell>
          <cell r="H142" t="str">
            <v>31170  TOURNEFEUILLE</v>
          </cell>
          <cell r="I142">
            <v>31170</v>
          </cell>
          <cell r="J142" t="str">
            <v>TOURNEFEUILLE</v>
          </cell>
          <cell r="K142" t="str">
            <v xml:space="preserve">05 34 51 61 10
</v>
          </cell>
          <cell r="L142" t="str">
            <v xml:space="preserve">06 73 28 81 88
</v>
          </cell>
        </row>
        <row r="143">
          <cell r="A143">
            <v>15</v>
          </cell>
          <cell r="B143" t="str">
            <v>QUESADA CONSTRUCTION</v>
          </cell>
          <cell r="C143" t="str">
            <v>SARL</v>
          </cell>
          <cell r="E143" t="str">
            <v xml:space="preserve">QUESADA Tom </v>
          </cell>
          <cell r="G143" t="str">
            <v>2683 Chemin de bel air</v>
          </cell>
          <cell r="H143" t="str">
            <v>31530  MONTAIGUT SUR SAVE</v>
          </cell>
          <cell r="I143">
            <v>31530</v>
          </cell>
          <cell r="J143" t="str">
            <v>MONTAIGUT SUR SAVE</v>
          </cell>
          <cell r="L143" t="str">
            <v>07 89 55 14 34</v>
          </cell>
        </row>
        <row r="144">
          <cell r="A144" t="str">
            <v>23 - 25</v>
          </cell>
          <cell r="B144" t="str">
            <v>RCO</v>
          </cell>
          <cell r="E144" t="str">
            <v>SOULA Regis</v>
          </cell>
          <cell r="G144" t="str">
            <v>98 chemin Nicol</v>
          </cell>
          <cell r="H144" t="str">
            <v>31200  TOULOUSE</v>
          </cell>
          <cell r="I144">
            <v>31200</v>
          </cell>
          <cell r="J144" t="str">
            <v>TOULOUSE</v>
          </cell>
          <cell r="K144" t="str">
            <v>05 61 11 22 28</v>
          </cell>
          <cell r="L144" t="str">
            <v>06 98 84 20 43</v>
          </cell>
        </row>
        <row r="145">
          <cell r="A145">
            <v>12</v>
          </cell>
          <cell r="B145" t="str">
            <v>RENOVPORTE</v>
          </cell>
          <cell r="E145" t="str">
            <v>Albert</v>
          </cell>
          <cell r="G145" t="str">
            <v>259 route du Cardenau</v>
          </cell>
          <cell r="H145" t="str">
            <v>32390  SAINTE CHRISTIE</v>
          </cell>
          <cell r="I145">
            <v>32390</v>
          </cell>
          <cell r="J145" t="str">
            <v>SAINTE CHRISTIE</v>
          </cell>
          <cell r="K145" t="str">
            <v>05 62 63 06 22</v>
          </cell>
        </row>
        <row r="146">
          <cell r="A146" t="str">
            <v>BNP PARIBAS</v>
          </cell>
          <cell r="B146" t="str">
            <v>Responsable client</v>
          </cell>
          <cell r="C146" t="str">
            <v>Service</v>
          </cell>
          <cell r="G146" t="str">
            <v>CS 31630</v>
          </cell>
          <cell r="H146" t="str">
            <v>33050  BORDEAUX Cedex</v>
          </cell>
          <cell r="I146">
            <v>33050</v>
          </cell>
          <cell r="J146" t="str">
            <v>BORDEAUX Cedex</v>
          </cell>
        </row>
        <row r="147">
          <cell r="A147" t="str">
            <v>BNP PARIBAS</v>
          </cell>
          <cell r="B147" t="str">
            <v>REVEL</v>
          </cell>
          <cell r="C147" t="str">
            <v>Mr</v>
          </cell>
          <cell r="E147" t="str">
            <v>REVEL Phillipe</v>
          </cell>
          <cell r="G147" t="str">
            <v>8 Chemin de la Terrasse</v>
          </cell>
          <cell r="H147" t="str">
            <v xml:space="preserve">31505   TOULOUSE Cedex 5 </v>
          </cell>
          <cell r="I147">
            <v>31505</v>
          </cell>
          <cell r="J147" t="str">
            <v xml:space="preserve"> TOULOUSE Cedex 5 </v>
          </cell>
          <cell r="K147" t="str">
            <v>05 61 11 13 12</v>
          </cell>
        </row>
        <row r="148">
          <cell r="A148" t="str">
            <v>MO</v>
          </cell>
          <cell r="B148" t="str">
            <v>RIBET</v>
          </cell>
          <cell r="C148" t="str">
            <v>Mr</v>
          </cell>
          <cell r="E148" t="str">
            <v>RIBET Laurent</v>
          </cell>
          <cell r="G148" t="str">
            <v>12 Route d'Auzielle</v>
          </cell>
          <cell r="H148" t="str">
            <v>31650  LAUZERVILLE</v>
          </cell>
          <cell r="I148">
            <v>31650</v>
          </cell>
          <cell r="J148" t="str">
            <v>LAUZERVILLE</v>
          </cell>
        </row>
        <row r="149">
          <cell r="B149" t="str">
            <v>RIVALAN</v>
          </cell>
          <cell r="C149" t="str">
            <v>M. &amp; Mme.</v>
          </cell>
          <cell r="E149" t="str">
            <v>RIVALAN François</v>
          </cell>
          <cell r="G149" t="str">
            <v>1 rue Paul Painleve</v>
          </cell>
          <cell r="H149" t="str">
            <v>31300  TOULOUSE</v>
          </cell>
          <cell r="I149">
            <v>31300</v>
          </cell>
          <cell r="J149" t="str">
            <v>TOULOUSE</v>
          </cell>
          <cell r="K149" t="str">
            <v>05 61 42 68 85</v>
          </cell>
          <cell r="L149" t="str">
            <v>06 33 24 71 83</v>
          </cell>
        </row>
        <row r="150">
          <cell r="B150" t="str">
            <v>RIVRON</v>
          </cell>
          <cell r="C150" t="str">
            <v>M.</v>
          </cell>
          <cell r="E150" t="str">
            <v>RIVRON Vincent</v>
          </cell>
          <cell r="G150" t="str">
            <v>87 rue Alfred de Musset</v>
          </cell>
          <cell r="H150" t="str">
            <v>31200  TOULOUSE</v>
          </cell>
          <cell r="I150">
            <v>31200</v>
          </cell>
          <cell r="J150" t="str">
            <v>TOULOUSE</v>
          </cell>
          <cell r="L150" t="str">
            <v>06 89 76 72 47</v>
          </cell>
        </row>
        <row r="151">
          <cell r="A151">
            <v>25</v>
          </cell>
          <cell r="B151" t="str">
            <v>ROCCA</v>
          </cell>
          <cell r="E151" t="str">
            <v>ROCCA Marc</v>
          </cell>
          <cell r="G151" t="str">
            <v>10, rue Louis Bonin</v>
          </cell>
          <cell r="H151" t="str">
            <v>31200  TOULOUSE</v>
          </cell>
          <cell r="I151">
            <v>31200</v>
          </cell>
          <cell r="J151" t="str">
            <v>TOULOUSE</v>
          </cell>
          <cell r="L151" t="str">
            <v>06 10 84 46 90</v>
          </cell>
        </row>
        <row r="152">
          <cell r="A152">
            <v>39</v>
          </cell>
          <cell r="B152" t="str">
            <v>ROCHE Fils</v>
          </cell>
          <cell r="E152" t="str">
            <v>ROCHE</v>
          </cell>
          <cell r="G152" t="str">
            <v>44 Chemin Raudelauzette</v>
          </cell>
          <cell r="H152" t="str">
            <v>31140  FONBEAUZARD</v>
          </cell>
          <cell r="I152">
            <v>31140</v>
          </cell>
          <cell r="J152" t="str">
            <v>FONBEAUZARD</v>
          </cell>
          <cell r="K152" t="str">
            <v>05 61 74 42 97</v>
          </cell>
        </row>
        <row r="153">
          <cell r="B153" t="str">
            <v>ROUCAN</v>
          </cell>
          <cell r="C153" t="str">
            <v>M. &amp; Mme.</v>
          </cell>
          <cell r="E153" t="str">
            <v>ROUCAN Christophe</v>
          </cell>
          <cell r="G153" t="str">
            <v>49 Avenue du président Doumergue</v>
          </cell>
          <cell r="H153" t="str">
            <v>31500  TOULOUSE</v>
          </cell>
          <cell r="I153">
            <v>31500</v>
          </cell>
          <cell r="J153" t="str">
            <v>TOULOUSE</v>
          </cell>
          <cell r="L153" t="str">
            <v>0614687016</v>
          </cell>
        </row>
        <row r="154">
          <cell r="B154" t="str">
            <v>Rsi</v>
          </cell>
          <cell r="E154" t="str">
            <v>BALTAZAR Cindy</v>
          </cell>
          <cell r="G154" t="str">
            <v>34, Bd d’Estienne d’Orves</v>
          </cell>
          <cell r="H154" t="str">
            <v>72902  LE MANS Cedex 9</v>
          </cell>
          <cell r="I154">
            <v>72902</v>
          </cell>
          <cell r="J154" t="str">
            <v>LE MANS Cedex 9</v>
          </cell>
        </row>
        <row r="155">
          <cell r="B155" t="str">
            <v>RT-Bat</v>
          </cell>
          <cell r="C155" t="str">
            <v>Entr.</v>
          </cell>
          <cell r="E155" t="str">
            <v>BOUBLOUH Pierre</v>
          </cell>
          <cell r="G155" t="str">
            <v>15 Chemin de la Crabe</v>
          </cell>
          <cell r="H155" t="str">
            <v>31300  TOULOUSE</v>
          </cell>
          <cell r="I155">
            <v>31300</v>
          </cell>
          <cell r="J155" t="str">
            <v>TOULOUSE</v>
          </cell>
        </row>
        <row r="156">
          <cell r="A156">
            <v>3</v>
          </cell>
          <cell r="B156" t="str">
            <v>S.L.B.</v>
          </cell>
          <cell r="C156" t="str">
            <v>Entr.</v>
          </cell>
          <cell r="E156" t="str">
            <v>TARARE</v>
          </cell>
          <cell r="G156" t="str">
            <v>5, impasse de Pradié</v>
          </cell>
          <cell r="H156" t="str">
            <v>31270  VILLENEUVE TOLOSANE</v>
          </cell>
          <cell r="I156">
            <v>31270</v>
          </cell>
          <cell r="J156" t="str">
            <v>VILLENEUVE TOLOSANE</v>
          </cell>
        </row>
        <row r="157">
          <cell r="A157" t="str">
            <v>Enseignement</v>
          </cell>
          <cell r="B157" t="str">
            <v>SALIEGE</v>
          </cell>
          <cell r="G157" t="str">
            <v>23 Avenue de la Plaine</v>
          </cell>
          <cell r="H157" t="str">
            <v>31130  BALMA</v>
          </cell>
          <cell r="I157">
            <v>31130</v>
          </cell>
          <cell r="J157" t="str">
            <v>BALMA</v>
          </cell>
        </row>
        <row r="158">
          <cell r="A158">
            <v>10</v>
          </cell>
          <cell r="B158" t="str">
            <v>SALVADOR</v>
          </cell>
          <cell r="E158" t="str">
            <v>SALVADOR Didier</v>
          </cell>
          <cell r="H158" t="str">
            <v xml:space="preserve">  MONTASTRUC LA CONSEILLERE</v>
          </cell>
          <cell r="J158" t="str">
            <v>MONTASTRUC LA CONSEILLERE</v>
          </cell>
          <cell r="L158" t="str">
            <v>06 84 75 94 00</v>
          </cell>
        </row>
        <row r="159">
          <cell r="A159">
            <v>15</v>
          </cell>
          <cell r="B159" t="str">
            <v>SALVETAT</v>
          </cell>
          <cell r="E159" t="str">
            <v>SALVETAT</v>
          </cell>
          <cell r="G159" t="str">
            <v>4 impasse de l'église</v>
          </cell>
          <cell r="H159" t="str">
            <v>31180  ROUFFIAC TOLOSAN</v>
          </cell>
          <cell r="I159">
            <v>31180</v>
          </cell>
          <cell r="J159" t="str">
            <v>ROUFFIAC TOLOSAN</v>
          </cell>
          <cell r="L159" t="str">
            <v>06 14 62 24 43</v>
          </cell>
        </row>
        <row r="160">
          <cell r="A160">
            <v>17</v>
          </cell>
          <cell r="B160" t="str">
            <v>SARL Andres Pascal</v>
          </cell>
          <cell r="E160" t="str">
            <v>ANDRES Pascal</v>
          </cell>
          <cell r="G160" t="str">
            <v>14 Avenue des Avions</v>
          </cell>
          <cell r="H160" t="str">
            <v>31400  TOULOUSE</v>
          </cell>
          <cell r="I160">
            <v>31400</v>
          </cell>
          <cell r="J160" t="str">
            <v>TOULOUSE</v>
          </cell>
          <cell r="L160" t="str">
            <v>06 07 08 38 23</v>
          </cell>
        </row>
        <row r="161">
          <cell r="A161" t="str">
            <v>Architecte</v>
          </cell>
          <cell r="B161" t="str">
            <v>SARL d'Architecture Emmanuel PLAT</v>
          </cell>
          <cell r="C161" t="str">
            <v>Archi</v>
          </cell>
          <cell r="E161" t="str">
            <v>PLAT Emmanuel</v>
          </cell>
          <cell r="G161" t="str">
            <v>4 rue des Braves</v>
          </cell>
          <cell r="H161" t="str">
            <v>31300  TOULOUSE</v>
          </cell>
          <cell r="I161">
            <v>31300</v>
          </cell>
          <cell r="J161" t="str">
            <v>TOULOUSE</v>
          </cell>
          <cell r="L161" t="str">
            <v>06 61 35 74 71</v>
          </cell>
        </row>
        <row r="162">
          <cell r="A162">
            <v>25</v>
          </cell>
          <cell r="B162" t="str">
            <v>SARL HUGUET</v>
          </cell>
          <cell r="E162" t="str">
            <v>HUGUET John</v>
          </cell>
          <cell r="G162" t="str">
            <v>13 impasse de l'Europe</v>
          </cell>
          <cell r="H162" t="str">
            <v>31850  MONTRABE</v>
          </cell>
          <cell r="I162">
            <v>31850</v>
          </cell>
          <cell r="J162" t="str">
            <v>MONTRABE</v>
          </cell>
          <cell r="L162" t="str">
            <v>06 33 84 48 77</v>
          </cell>
        </row>
        <row r="163">
          <cell r="A163">
            <v>34</v>
          </cell>
          <cell r="B163" t="str">
            <v>SASU ARG CONCEPT</v>
          </cell>
          <cell r="C163" t="str">
            <v>Entr.</v>
          </cell>
          <cell r="E163" t="str">
            <v>GUILLE Jean Louis</v>
          </cell>
          <cell r="F163" t="str">
            <v>ZI Patte d'oie</v>
          </cell>
          <cell r="G163" t="str">
            <v>5 rue de Savoie</v>
          </cell>
          <cell r="H163" t="str">
            <v>31330  MERVILLE</v>
          </cell>
          <cell r="I163">
            <v>31330</v>
          </cell>
          <cell r="J163" t="str">
            <v>MERVILLE</v>
          </cell>
          <cell r="L163" t="str">
            <v>06 03 85 28 78</v>
          </cell>
        </row>
        <row r="164">
          <cell r="B164" t="str">
            <v>SCBA</v>
          </cell>
          <cell r="E164" t="str">
            <v>BLONDEAU Yan</v>
          </cell>
          <cell r="G164" t="str">
            <v xml:space="preserve">12 Avenue Prat Gimont
</v>
          </cell>
          <cell r="H164" t="str">
            <v>31130  BALMA</v>
          </cell>
          <cell r="I164">
            <v>31130</v>
          </cell>
          <cell r="J164" t="str">
            <v>BALMA</v>
          </cell>
          <cell r="L164" t="str">
            <v>06 34 99 10 00</v>
          </cell>
        </row>
        <row r="165">
          <cell r="A165">
            <v>30</v>
          </cell>
          <cell r="B165" t="str">
            <v>SCHINDLER</v>
          </cell>
          <cell r="E165" t="str">
            <v>ANEMOLI Stephane</v>
          </cell>
          <cell r="F165" t="str">
            <v>ZI  de Montlong</v>
          </cell>
          <cell r="G165" t="str">
            <v xml:space="preserve">5, rue Paul Rocaché </v>
          </cell>
          <cell r="H165" t="str">
            <v>31100  TOULOUSE</v>
          </cell>
          <cell r="I165">
            <v>31100</v>
          </cell>
          <cell r="J165" t="str">
            <v>TOULOUSE</v>
          </cell>
          <cell r="L165" t="str">
            <v>06 60 72 74 72</v>
          </cell>
        </row>
        <row r="166">
          <cell r="A166" t="str">
            <v>Géometre</v>
          </cell>
          <cell r="B166" t="str">
            <v>SCP BERTHEAU-SAINT CRIQ</v>
          </cell>
          <cell r="C166" t="str">
            <v>Geom</v>
          </cell>
          <cell r="E166" t="str">
            <v>AINT CRIQ</v>
          </cell>
          <cell r="G166" t="str">
            <v>16 Rue du Béarnais</v>
          </cell>
          <cell r="H166" t="str">
            <v>31000  TOULOUSE</v>
          </cell>
          <cell r="I166">
            <v>31000</v>
          </cell>
          <cell r="J166" t="str">
            <v>TOULOUSE</v>
          </cell>
          <cell r="K166" t="str">
            <v>05 61 23 31 56</v>
          </cell>
        </row>
        <row r="167">
          <cell r="B167" t="str">
            <v>SEGARA</v>
          </cell>
          <cell r="E167" t="str">
            <v>SEGARA Florian</v>
          </cell>
          <cell r="H167" t="str">
            <v xml:space="preserve">  </v>
          </cell>
          <cell r="L167" t="str">
            <v>06 71 86 80 70</v>
          </cell>
          <cell r="M167" t="str">
            <v>06 09 74 87 00</v>
          </cell>
        </row>
        <row r="168">
          <cell r="A168">
            <v>17</v>
          </cell>
          <cell r="B168" t="str">
            <v>SEPEM</v>
          </cell>
          <cell r="C168" t="str">
            <v>Entre.</v>
          </cell>
          <cell r="E168" t="str">
            <v>PETITFOUR Nicolas</v>
          </cell>
          <cell r="G168" t="str">
            <v>32 Av. Albert Bedoice</v>
          </cell>
          <cell r="H168" t="str">
            <v>31400  TOULOUSE</v>
          </cell>
          <cell r="I168">
            <v>31400</v>
          </cell>
          <cell r="J168" t="str">
            <v>TOULOUSE</v>
          </cell>
          <cell r="L168" t="str">
            <v xml:space="preserve">06 84 46 99 22 </v>
          </cell>
        </row>
        <row r="169">
          <cell r="B169" t="str">
            <v>Service de l' urbanisme</v>
          </cell>
          <cell r="E169" t="str">
            <v>Domaine des Autorisation d'Urbanisme</v>
          </cell>
          <cell r="G169" t="str">
            <v>1, Place des Carmes</v>
          </cell>
          <cell r="H169" t="str">
            <v>31000  TOULOUSE</v>
          </cell>
          <cell r="I169">
            <v>31000</v>
          </cell>
          <cell r="J169" t="str">
            <v>TOULOUSE</v>
          </cell>
        </row>
        <row r="170">
          <cell r="A170" t="str">
            <v>Structure</v>
          </cell>
          <cell r="B170" t="str">
            <v>SIC</v>
          </cell>
          <cell r="C170" t="str">
            <v>BET</v>
          </cell>
          <cell r="E170" t="str">
            <v>RIVERA Cruz</v>
          </cell>
          <cell r="G170" t="str">
            <v>32, rue Belle Paule</v>
          </cell>
          <cell r="H170" t="str">
            <v>31 500  TOULOUSE</v>
          </cell>
          <cell r="I170" t="str">
            <v>31 500</v>
          </cell>
          <cell r="J170" t="str">
            <v>TOULOUSE</v>
          </cell>
          <cell r="K170" t="str">
            <v xml:space="preserve">05 62 71 64 71
</v>
          </cell>
        </row>
        <row r="171">
          <cell r="B171" t="str">
            <v>SIDV</v>
          </cell>
          <cell r="C171" t="str">
            <v>Fournisseur</v>
          </cell>
          <cell r="G171" t="str">
            <v>9 Rue Jean Perrin</v>
          </cell>
          <cell r="H171" t="str">
            <v>31100  TOULOUSE</v>
          </cell>
          <cell r="I171">
            <v>31100</v>
          </cell>
          <cell r="J171" t="str">
            <v>TOULOUSE</v>
          </cell>
          <cell r="K171" t="str">
            <v>05 34 41 39 90</v>
          </cell>
        </row>
        <row r="172">
          <cell r="A172">
            <v>25</v>
          </cell>
          <cell r="B172" t="str">
            <v>SME</v>
          </cell>
          <cell r="G172" t="str">
            <v>17 rue Isabelle Eberhardt</v>
          </cell>
          <cell r="H172" t="str">
            <v>31200  TOULOUSE</v>
          </cell>
          <cell r="I172">
            <v>31200</v>
          </cell>
          <cell r="J172" t="str">
            <v>TOULOUSE</v>
          </cell>
          <cell r="K172" t="str">
            <v>05 34 25 68 78</v>
          </cell>
        </row>
        <row r="173">
          <cell r="A173">
            <v>17</v>
          </cell>
          <cell r="B173" t="str">
            <v>SMF</v>
          </cell>
          <cell r="C173" t="str">
            <v>Entr.</v>
          </cell>
          <cell r="E173" t="str">
            <v>MALLEJAC Michel</v>
          </cell>
          <cell r="G173" t="str">
            <v>33 rue de Mardan</v>
          </cell>
          <cell r="H173" t="str">
            <v>31600  MURET</v>
          </cell>
          <cell r="I173">
            <v>31600</v>
          </cell>
          <cell r="J173" t="str">
            <v>MURET</v>
          </cell>
          <cell r="K173" t="str">
            <v>05 61 51 76 63</v>
          </cell>
          <cell r="L173" t="str">
            <v>06 14 30 87 68</v>
          </cell>
        </row>
        <row r="174">
          <cell r="A174" t="str">
            <v>BC</v>
          </cell>
          <cell r="B174" t="str">
            <v>SOCOTEC</v>
          </cell>
          <cell r="F174" t="str">
            <v>ZA MONTAUDRAN</v>
          </cell>
          <cell r="G174" t="str">
            <v xml:space="preserve">3, rue Jean RODIER - BP 34012 - </v>
          </cell>
          <cell r="H174" t="str">
            <v>31028  TOULOUSE Cedex 04</v>
          </cell>
          <cell r="I174">
            <v>31028</v>
          </cell>
          <cell r="J174" t="str">
            <v>TOULOUSE Cedex 04</v>
          </cell>
        </row>
        <row r="175">
          <cell r="A175">
            <v>1</v>
          </cell>
          <cell r="B175" t="str">
            <v>SOCOTRAP</v>
          </cell>
          <cell r="C175" t="str">
            <v>Entr.</v>
          </cell>
          <cell r="G175" t="str">
            <v>21 Chemin de la Pelude</v>
          </cell>
          <cell r="H175" t="str">
            <v>31400  TOULOUSE</v>
          </cell>
          <cell r="I175">
            <v>31400</v>
          </cell>
          <cell r="J175" t="str">
            <v>TOULOUSE</v>
          </cell>
        </row>
        <row r="176">
          <cell r="A176">
            <v>14</v>
          </cell>
          <cell r="B176" t="str">
            <v>SODIMETAL</v>
          </cell>
          <cell r="C176" t="str">
            <v>Entr</v>
          </cell>
          <cell r="E176" t="str">
            <v>GHISI Richard</v>
          </cell>
          <cell r="G176" t="str">
            <v>15 Av de Larrieux</v>
          </cell>
          <cell r="H176" t="str">
            <v>31100  TOULOUSE</v>
          </cell>
          <cell r="I176">
            <v>31100</v>
          </cell>
          <cell r="J176" t="str">
            <v>TOULOUSE</v>
          </cell>
          <cell r="L176" t="str">
            <v>06 47 34 23 14</v>
          </cell>
        </row>
        <row r="177">
          <cell r="A177">
            <v>3</v>
          </cell>
          <cell r="B177" t="str">
            <v>SOL FACADE</v>
          </cell>
          <cell r="C177" t="str">
            <v>Entr.</v>
          </cell>
          <cell r="E177" t="str">
            <v>RUIZ</v>
          </cell>
          <cell r="G177" t="str">
            <v>Chemin de Moroncazal</v>
          </cell>
          <cell r="H177" t="str">
            <v>31410  NOE</v>
          </cell>
          <cell r="I177">
            <v>31410</v>
          </cell>
          <cell r="J177" t="str">
            <v>NOE</v>
          </cell>
        </row>
        <row r="178">
          <cell r="A178">
            <v>12</v>
          </cell>
          <cell r="B178" t="str">
            <v>SOMEPOSE</v>
          </cell>
          <cell r="C178" t="str">
            <v>Entr.</v>
          </cell>
          <cell r="E178" t="str">
            <v>HADRIEN S.</v>
          </cell>
          <cell r="F178" t="str">
            <v>ZA de GRATIAN</v>
          </cell>
          <cell r="G178" t="str">
            <v>12 Imp.  Raymond LOEWY - BP 27</v>
          </cell>
          <cell r="H178" t="str">
            <v>31140  AUCAMVILLE</v>
          </cell>
          <cell r="I178">
            <v>31140</v>
          </cell>
          <cell r="J178" t="str">
            <v>AUCAMVILLE</v>
          </cell>
        </row>
        <row r="179">
          <cell r="A179">
            <v>4</v>
          </cell>
          <cell r="B179" t="str">
            <v>SOREBA</v>
          </cell>
          <cell r="E179" t="str">
            <v>M. MOOG Cyril</v>
          </cell>
          <cell r="G179" t="str">
            <v>820 chemin des petites - Les Sabatiers</v>
          </cell>
          <cell r="H179" t="str">
            <v xml:space="preserve">31620  Castelnau d'Estretefonds </v>
          </cell>
          <cell r="I179">
            <v>31620</v>
          </cell>
          <cell r="J179" t="str">
            <v xml:space="preserve">Castelnau d'Estretefonds </v>
          </cell>
          <cell r="K179" t="str">
            <v>05 61 82 01 09</v>
          </cell>
          <cell r="L179" t="str">
            <v>06 79 14 44 68</v>
          </cell>
        </row>
        <row r="180">
          <cell r="A180">
            <v>10</v>
          </cell>
          <cell r="B180" t="str">
            <v>SOREP</v>
          </cell>
          <cell r="C180" t="str">
            <v>Entr.</v>
          </cell>
          <cell r="E180" t="str">
            <v>BOYER</v>
          </cell>
          <cell r="G180" t="str">
            <v>1,Chemin Mancette Doumaison</v>
          </cell>
          <cell r="H180" t="str">
            <v>31180  CASTELMAUROU</v>
          </cell>
          <cell r="I180">
            <v>31180</v>
          </cell>
          <cell r="J180" t="str">
            <v>CASTELMAUROU</v>
          </cell>
          <cell r="K180" t="str">
            <v>05 61 74 81 79</v>
          </cell>
          <cell r="L180" t="str">
            <v>06 08 34 07 98</v>
          </cell>
        </row>
        <row r="181">
          <cell r="B181" t="str">
            <v>SOUBIRON</v>
          </cell>
          <cell r="C181" t="str">
            <v>Mme.</v>
          </cell>
          <cell r="E181" t="str">
            <v>SOUBIRON</v>
          </cell>
          <cell r="G181" t="str">
            <v>24 Rue de l'Aqueduc</v>
          </cell>
          <cell r="H181" t="str">
            <v>31500  TOULOUSE</v>
          </cell>
          <cell r="I181">
            <v>31500</v>
          </cell>
          <cell r="J181" t="str">
            <v>TOULOUSE</v>
          </cell>
        </row>
        <row r="182">
          <cell r="B182" t="str">
            <v>SOUBIRON</v>
          </cell>
          <cell r="C182" t="str">
            <v>M. &amp; Mme.</v>
          </cell>
          <cell r="E182" t="str">
            <v>SOUBIRON Gerard</v>
          </cell>
          <cell r="G182" t="str">
            <v>9 Rue de Bellevue</v>
          </cell>
          <cell r="H182" t="str">
            <v>15220  SAINT MAMET LA SALVETAT</v>
          </cell>
          <cell r="I182">
            <v>15220</v>
          </cell>
          <cell r="J182" t="str">
            <v>SAINT MAMET LA SALVETAT</v>
          </cell>
          <cell r="K182" t="str">
            <v>04 71 49 32 00</v>
          </cell>
          <cell r="L182" t="str">
            <v>06 08 23 29 24</v>
          </cell>
        </row>
        <row r="183">
          <cell r="A183">
            <v>14</v>
          </cell>
          <cell r="B183" t="str">
            <v>SOURROUILLE</v>
          </cell>
          <cell r="C183" t="str">
            <v>FERRONNERIE D'ART</v>
          </cell>
          <cell r="F183" t="str">
            <v>ZI de joffrery</v>
          </cell>
          <cell r="G183" t="str">
            <v>15 Boulevart de Jofffrery</v>
          </cell>
          <cell r="H183" t="str">
            <v>31600  MURET</v>
          </cell>
          <cell r="I183">
            <v>31600</v>
          </cell>
          <cell r="J183" t="str">
            <v>MURET</v>
          </cell>
          <cell r="K183" t="str">
            <v>05 61 40 88 25</v>
          </cell>
        </row>
        <row r="184">
          <cell r="A184">
            <v>3</v>
          </cell>
          <cell r="B184" t="str">
            <v>SRBO</v>
          </cell>
          <cell r="H184" t="str">
            <v xml:space="preserve">  </v>
          </cell>
        </row>
        <row r="185">
          <cell r="A185">
            <v>14</v>
          </cell>
          <cell r="B185" t="str">
            <v>STEEL Concept</v>
          </cell>
          <cell r="E185" t="str">
            <v>KADDAOUI Mustapha</v>
          </cell>
          <cell r="G185" t="str">
            <v xml:space="preserve">1545 route d'Ondes </v>
          </cell>
          <cell r="H185" t="str">
            <v xml:space="preserve">31620  Castelnau d'Estretefonds </v>
          </cell>
          <cell r="I185">
            <v>31620</v>
          </cell>
          <cell r="J185" t="str">
            <v xml:space="preserve">Castelnau d'Estretefonds </v>
          </cell>
          <cell r="L185" t="str">
            <v>06 14 37 62 18</v>
          </cell>
        </row>
        <row r="186">
          <cell r="A186">
            <v>8</v>
          </cell>
          <cell r="B186" t="str">
            <v>STM</v>
          </cell>
          <cell r="C186" t="str">
            <v>Entr.</v>
          </cell>
          <cell r="E186" t="str">
            <v>CHAIGNEAU Guy</v>
          </cell>
          <cell r="F186" t="str">
            <v>Parc d'Activités de la Ménude</v>
          </cell>
          <cell r="G186" t="str">
            <v>1, Rue François Arago</v>
          </cell>
          <cell r="H186" t="str">
            <v>31830  PLAISANCE DU TOUCH</v>
          </cell>
          <cell r="I186">
            <v>31830</v>
          </cell>
          <cell r="J186" t="str">
            <v>PLAISANCE DU TOUCH</v>
          </cell>
          <cell r="K186" t="str">
            <v>05 34 36 02 50</v>
          </cell>
          <cell r="L186" t="str">
            <v>06 61 73 40 06</v>
          </cell>
        </row>
        <row r="187">
          <cell r="A187">
            <v>7</v>
          </cell>
          <cell r="B187" t="str">
            <v>SUD OUEST HABITAT</v>
          </cell>
          <cell r="C187" t="str">
            <v>Entr.</v>
          </cell>
          <cell r="E187" t="str">
            <v>MASSARD</v>
          </cell>
          <cell r="G187" t="str">
            <v>Route d'Auch</v>
          </cell>
          <cell r="H187" t="str">
            <v>32170  MIELAN</v>
          </cell>
          <cell r="I187">
            <v>32170</v>
          </cell>
          <cell r="J187" t="str">
            <v>MIELAN</v>
          </cell>
          <cell r="L187" t="str">
            <v>06 77 85 92 53</v>
          </cell>
        </row>
        <row r="188">
          <cell r="A188">
            <v>12</v>
          </cell>
          <cell r="B188" t="str">
            <v>SULTAN</v>
          </cell>
          <cell r="E188" t="str">
            <v>SULTAN Michel</v>
          </cell>
          <cell r="G188" t="str">
            <v>34 Avenue Francois Verdier</v>
          </cell>
          <cell r="H188" t="str">
            <v>31170  TOURNEFEUILLE</v>
          </cell>
          <cell r="I188">
            <v>31170</v>
          </cell>
          <cell r="J188" t="str">
            <v>TOURNEFEUILLE</v>
          </cell>
          <cell r="K188" t="str">
            <v>05 61 86 96 49</v>
          </cell>
          <cell r="L188" t="str">
            <v>06 07 43 98 23</v>
          </cell>
        </row>
        <row r="189">
          <cell r="A189">
            <v>8</v>
          </cell>
          <cell r="B189" t="str">
            <v>SYLVEA</v>
          </cell>
          <cell r="C189" t="str">
            <v>Entr.</v>
          </cell>
          <cell r="E189" t="str">
            <v>DOUCIER</v>
          </cell>
          <cell r="F189" t="str">
            <v>Zone Industrielle Nord</v>
          </cell>
          <cell r="G189" t="str">
            <v>1620 Av de Cos</v>
          </cell>
          <cell r="H189" t="str">
            <v>82000  MONTAUBAN</v>
          </cell>
          <cell r="I189">
            <v>82000</v>
          </cell>
          <cell r="J189" t="str">
            <v>MONTAUBAN</v>
          </cell>
          <cell r="K189" t="str">
            <v>05 63 03 21 22</v>
          </cell>
          <cell r="L189" t="str">
            <v>06 21 86 10 58</v>
          </cell>
        </row>
        <row r="190">
          <cell r="A190">
            <v>3</v>
          </cell>
          <cell r="B190" t="str">
            <v>TAB</v>
          </cell>
          <cell r="C190" t="str">
            <v>Entr.</v>
          </cell>
          <cell r="E190" t="str">
            <v>CHAPLAIN Dylan</v>
          </cell>
          <cell r="G190" t="str">
            <v>12 rue Ecopole</v>
          </cell>
          <cell r="H190" t="str">
            <v>31270  VILLENEUVE-TOLOSANE</v>
          </cell>
          <cell r="I190">
            <v>31270</v>
          </cell>
          <cell r="J190" t="str">
            <v>VILLENEUVE-TOLOSANE</v>
          </cell>
          <cell r="K190" t="str">
            <v>05 61 07 49 67</v>
          </cell>
          <cell r="L190" t="str">
            <v>06 03 63 05 66</v>
          </cell>
        </row>
        <row r="191">
          <cell r="A191">
            <v>25</v>
          </cell>
          <cell r="B191" t="str">
            <v>TB TEC</v>
          </cell>
          <cell r="C191" t="str">
            <v>Entr.</v>
          </cell>
          <cell r="E191" t="str">
            <v>M Theo BOURGUIGNON</v>
          </cell>
          <cell r="G191" t="str">
            <v>11 Avenue d'Occitanie</v>
          </cell>
          <cell r="H191" t="str">
            <v>31520  RAMONVILLE SAINT AGNE</v>
          </cell>
          <cell r="I191">
            <v>31520</v>
          </cell>
          <cell r="J191" t="str">
            <v>RAMONVILLE SAINT AGNE</v>
          </cell>
          <cell r="L191" t="str">
            <v>06 85 96 81 89</v>
          </cell>
        </row>
        <row r="192">
          <cell r="A192">
            <v>15</v>
          </cell>
          <cell r="B192" t="str">
            <v>TECH FLOOR RENOV</v>
          </cell>
          <cell r="C192" t="str">
            <v>Sas</v>
          </cell>
          <cell r="E192" t="str">
            <v>RAMOS Adrien</v>
          </cell>
          <cell r="G192" t="str">
            <v>95 Place Edmon Lassale</v>
          </cell>
          <cell r="H192" t="str">
            <v>31370  BERAT</v>
          </cell>
          <cell r="I192">
            <v>31370</v>
          </cell>
          <cell r="J192" t="str">
            <v>BERAT</v>
          </cell>
          <cell r="K192" t="str">
            <v>05 62 14 08 59</v>
          </cell>
        </row>
        <row r="193">
          <cell r="A193">
            <v>5</v>
          </cell>
          <cell r="B193" t="str">
            <v>TEMPOBOIS</v>
          </cell>
          <cell r="G193" t="str">
            <v>37 rue de Canteloup</v>
          </cell>
          <cell r="H193" t="str">
            <v>31810  LE VERNET</v>
          </cell>
          <cell r="I193">
            <v>31810</v>
          </cell>
          <cell r="J193" t="str">
            <v>LE VERNET</v>
          </cell>
          <cell r="K193" t="str">
            <v>06 22 79 56 26</v>
          </cell>
        </row>
        <row r="194">
          <cell r="A194" t="str">
            <v>Etude de sol</v>
          </cell>
          <cell r="B194" t="str">
            <v>TERREFORT</v>
          </cell>
          <cell r="C194" t="str">
            <v>Entr.</v>
          </cell>
          <cell r="G194" t="str">
            <v>1956 La Lauragaise</v>
          </cell>
          <cell r="H194" t="str">
            <v>31670  LABEGE</v>
          </cell>
          <cell r="I194">
            <v>31670</v>
          </cell>
          <cell r="J194" t="str">
            <v>LABEGE</v>
          </cell>
          <cell r="K194" t="str">
            <v>05 62 24 35 97</v>
          </cell>
        </row>
        <row r="195">
          <cell r="A195">
            <v>12</v>
          </cell>
          <cell r="B195" t="str">
            <v>TETTAMANZI</v>
          </cell>
          <cell r="E195" t="str">
            <v>TETTAMANZI Stephane</v>
          </cell>
          <cell r="H195" t="str">
            <v xml:space="preserve">  </v>
          </cell>
          <cell r="L195" t="str">
            <v>06 07 59 71 13</v>
          </cell>
        </row>
        <row r="196">
          <cell r="A196">
            <v>15</v>
          </cell>
          <cell r="B196" t="str">
            <v>TOFFOLI</v>
          </cell>
          <cell r="C196" t="str">
            <v>SARL</v>
          </cell>
          <cell r="E196" t="str">
            <v>M. Thierry TOFFOLI</v>
          </cell>
          <cell r="G196" t="str">
            <v>412 Chemin de la Planette</v>
          </cell>
          <cell r="H196" t="str">
            <v>31840  AUSSONNE</v>
          </cell>
          <cell r="I196">
            <v>31840</v>
          </cell>
          <cell r="J196" t="str">
            <v>AUSSONNE</v>
          </cell>
          <cell r="K196" t="str">
            <v>05 61 85 88 45</v>
          </cell>
          <cell r="L196" t="str">
            <v>06 85 08 41 22</v>
          </cell>
        </row>
        <row r="197">
          <cell r="A197">
            <v>15</v>
          </cell>
          <cell r="B197" t="str">
            <v>TOULOUSE CARRELAGES</v>
          </cell>
          <cell r="C197" t="str">
            <v>Entr.</v>
          </cell>
          <cell r="E197" t="str">
            <v>PASCAL</v>
          </cell>
          <cell r="G197" t="str">
            <v xml:space="preserve">40 rue Petit Barry </v>
          </cell>
          <cell r="H197" t="str">
            <v>31270  CUGNAUX</v>
          </cell>
          <cell r="I197">
            <v>31270</v>
          </cell>
          <cell r="J197" t="str">
            <v>CUGNAUX</v>
          </cell>
        </row>
        <row r="198">
          <cell r="A198">
            <v>4</v>
          </cell>
          <cell r="B198" t="str">
            <v>Tournée du Coq</v>
          </cell>
          <cell r="E198" t="str">
            <v>JEAN Stéphane</v>
          </cell>
          <cell r="G198" t="str">
            <v>9 impasse des Poussins</v>
          </cell>
          <cell r="H198" t="str">
            <v>31470  FONSORBES</v>
          </cell>
          <cell r="I198">
            <v>31470</v>
          </cell>
          <cell r="J198" t="str">
            <v>FONSORBES</v>
          </cell>
          <cell r="K198" t="str">
            <v>05 34 51 38 31</v>
          </cell>
          <cell r="L198" t="str">
            <v>06 16 22 55 00</v>
          </cell>
        </row>
        <row r="199">
          <cell r="A199">
            <v>17</v>
          </cell>
          <cell r="B199" t="str">
            <v>TOURNIER</v>
          </cell>
          <cell r="E199" t="str">
            <v>TOURNIER Mickaël</v>
          </cell>
          <cell r="H199" t="str">
            <v xml:space="preserve">  </v>
          </cell>
          <cell r="L199" t="str">
            <v>06 62 65 74 35</v>
          </cell>
        </row>
        <row r="200">
          <cell r="A200" t="str">
            <v>BNP PARIBAS</v>
          </cell>
          <cell r="B200" t="str">
            <v xml:space="preserve">TRIQUET </v>
          </cell>
          <cell r="C200" t="str">
            <v>Mme.</v>
          </cell>
          <cell r="E200" t="str">
            <v>TRIQUET Céline</v>
          </cell>
          <cell r="H200" t="str">
            <v xml:space="preserve">  </v>
          </cell>
        </row>
        <row r="201">
          <cell r="A201">
            <v>5</v>
          </cell>
          <cell r="B201" t="str">
            <v>TTMG</v>
          </cell>
          <cell r="C201" t="str">
            <v>SARL</v>
          </cell>
          <cell r="G201" t="str">
            <v>14 rue du Merli</v>
          </cell>
          <cell r="H201" t="str">
            <v>31600  LABASTIDETTE</v>
          </cell>
          <cell r="I201">
            <v>31600</v>
          </cell>
          <cell r="J201" t="str">
            <v>LABASTIDETTE</v>
          </cell>
          <cell r="L201" t="str">
            <v>06 88 80 95 30</v>
          </cell>
        </row>
        <row r="202">
          <cell r="B202" t="str">
            <v>VACARIE &amp; DUVERNEUIL</v>
          </cell>
          <cell r="C202" t="str">
            <v>Cabinet</v>
          </cell>
          <cell r="E202" t="str">
            <v>VACARIE Géraud</v>
          </cell>
          <cell r="G202" t="str">
            <v>22, rue Croix-Baragnon</v>
          </cell>
          <cell r="H202" t="str">
            <v>30000  TOULOUSE</v>
          </cell>
          <cell r="I202">
            <v>30000</v>
          </cell>
          <cell r="J202" t="str">
            <v>TOULOUSE</v>
          </cell>
          <cell r="K202" t="str">
            <v>05 61 21 03 68</v>
          </cell>
        </row>
        <row r="203">
          <cell r="A203" t="str">
            <v>BC</v>
          </cell>
          <cell r="B203" t="str">
            <v>VERITAS</v>
          </cell>
          <cell r="E203" t="str">
            <v>FROEHLICH V</v>
          </cell>
          <cell r="F203" t="str">
            <v>Bât; 15 - BP 64797</v>
          </cell>
          <cell r="G203" t="str">
            <v>12, rue Michel Lbrousse</v>
          </cell>
          <cell r="H203" t="str">
            <v>31047  TOULOUSE Cedex 1</v>
          </cell>
          <cell r="I203">
            <v>31047</v>
          </cell>
          <cell r="J203" t="str">
            <v>TOULOUSE Cedex 1</v>
          </cell>
          <cell r="K203" t="str">
            <v>05 61 31 59 16</v>
          </cell>
          <cell r="L203" t="str">
            <v>06 03 23 93 64</v>
          </cell>
        </row>
        <row r="204">
          <cell r="A204">
            <v>19</v>
          </cell>
          <cell r="B204" t="str">
            <v>VITELEC</v>
          </cell>
          <cell r="C204" t="str">
            <v>Entr.</v>
          </cell>
          <cell r="E204" t="str">
            <v>VITAL  Jérome</v>
          </cell>
          <cell r="G204" t="str">
            <v>10 chemin de Bordeneuve</v>
          </cell>
          <cell r="H204" t="str">
            <v>31170  TOURNEFEUILLE</v>
          </cell>
          <cell r="I204">
            <v>31170</v>
          </cell>
          <cell r="J204" t="str">
            <v>TOURNEFEUILLE</v>
          </cell>
          <cell r="L204" t="str">
            <v>06 64 89 74 09</v>
          </cell>
        </row>
        <row r="205">
          <cell r="A205">
            <v>19</v>
          </cell>
          <cell r="B205" t="str">
            <v>VOLTEX</v>
          </cell>
          <cell r="C205" t="str">
            <v>Entr.</v>
          </cell>
          <cell r="H205" t="str">
            <v xml:space="preserve">  </v>
          </cell>
        </row>
        <row r="206">
          <cell r="A206">
            <v>15</v>
          </cell>
          <cell r="B206" t="str">
            <v>VR Carrelage</v>
          </cell>
          <cell r="E206" t="str">
            <v>ROA</v>
          </cell>
          <cell r="G206" t="str">
            <v>2 Chemin des Boulbenes</v>
          </cell>
          <cell r="H206" t="str">
            <v>31470  FONSORBES</v>
          </cell>
          <cell r="I206">
            <v>31470</v>
          </cell>
          <cell r="J206" t="str">
            <v>FONSORBES</v>
          </cell>
          <cell r="K206" t="str">
            <v>05 62 20 59 16</v>
          </cell>
          <cell r="L206" t="str">
            <v>06 83 88 93 51</v>
          </cell>
        </row>
        <row r="207">
          <cell r="A207" t="str">
            <v>7</v>
          </cell>
          <cell r="B207" t="str">
            <v>ZANONI</v>
          </cell>
          <cell r="C207" t="str">
            <v>Entr.</v>
          </cell>
          <cell r="E207" t="str">
            <v>M. ZANONI</v>
          </cell>
          <cell r="G207" t="str">
            <v>10b rue Alexis Tocqueville</v>
          </cell>
          <cell r="H207" t="str">
            <v>31200  TOULOUSE</v>
          </cell>
          <cell r="I207">
            <v>31200</v>
          </cell>
          <cell r="J207" t="str">
            <v>TOULOUSE</v>
          </cell>
          <cell r="K207" t="str">
            <v>05 34 25 72 95</v>
          </cell>
        </row>
        <row r="208">
          <cell r="A208">
            <v>15</v>
          </cell>
          <cell r="B208" t="str">
            <v>ZELIJ</v>
          </cell>
          <cell r="E208" t="str">
            <v>LAPORTE</v>
          </cell>
          <cell r="G208" t="str">
            <v>33 Rue de la République</v>
          </cell>
          <cell r="H208" t="str">
            <v>31000  TOULOUSE</v>
          </cell>
          <cell r="I208">
            <v>31000</v>
          </cell>
          <cell r="J208" t="str">
            <v>TOULOUSE</v>
          </cell>
          <cell r="K208" t="str">
            <v>05 62 48 18 09</v>
          </cell>
        </row>
        <row r="209">
          <cell r="A209">
            <v>17</v>
          </cell>
          <cell r="B209" t="str">
            <v>ZENOU PEINTURE</v>
          </cell>
          <cell r="D209" t="str">
            <v>X</v>
          </cell>
          <cell r="E209" t="str">
            <v>ZENOU Abdelhoueb</v>
          </cell>
          <cell r="G209" t="str">
            <v>6 rue Rosa Parks</v>
          </cell>
          <cell r="H209" t="str">
            <v>31300  TOULOUSE</v>
          </cell>
          <cell r="I209">
            <v>31300</v>
          </cell>
          <cell r="J209" t="str">
            <v>TOULOUSE</v>
          </cell>
          <cell r="L209" t="str">
            <v>06 10 94 01 17</v>
          </cell>
        </row>
        <row r="210">
          <cell r="A210">
            <v>10</v>
          </cell>
          <cell r="B210" t="str">
            <v>PLATRES GARONNAIS</v>
          </cell>
          <cell r="C210" t="str">
            <v>Entr.</v>
          </cell>
          <cell r="E210" t="str">
            <v>BLANC David</v>
          </cell>
          <cell r="G210" t="str">
            <v>Zone d'activité de Masquère</v>
          </cell>
          <cell r="H210" t="str">
            <v>31220   CAZERES</v>
          </cell>
          <cell r="I210">
            <v>31220</v>
          </cell>
          <cell r="J210" t="str">
            <v xml:space="preserve"> CAZERES</v>
          </cell>
          <cell r="L210" t="str">
            <v>06 81 08 85 11</v>
          </cell>
        </row>
        <row r="211">
          <cell r="A211" t="str">
            <v>02</v>
          </cell>
          <cell r="B211" t="str">
            <v>PROMONTAGE</v>
          </cell>
          <cell r="C211" t="str">
            <v>Entr.</v>
          </cell>
          <cell r="E211" t="str">
            <v>PROTIN Eric</v>
          </cell>
          <cell r="G211" t="str">
            <v>Chemin des Landes</v>
          </cell>
          <cell r="H211" t="str">
            <v>31850   MONDOUZIL</v>
          </cell>
          <cell r="I211">
            <v>31850</v>
          </cell>
          <cell r="J211" t="str">
            <v xml:space="preserve"> MONDOUZIL</v>
          </cell>
          <cell r="K211" t="str">
            <v>05 61 84 05 06</v>
          </cell>
          <cell r="L211" t="str">
            <v>06 07 53 10 18</v>
          </cell>
        </row>
        <row r="212">
          <cell r="A212" t="str">
            <v>Mairie</v>
          </cell>
          <cell r="B212" t="str">
            <v>Mairie d'Aureville</v>
          </cell>
          <cell r="G212" t="str">
            <v>4 place du Village</v>
          </cell>
          <cell r="H212" t="str">
            <v>31320  AUREVILLE</v>
          </cell>
          <cell r="I212">
            <v>31320</v>
          </cell>
          <cell r="J212" t="str">
            <v>AUREVILLE</v>
          </cell>
        </row>
        <row r="213">
          <cell r="B213" t="str">
            <v>DECOPLUS</v>
          </cell>
          <cell r="C213" t="str">
            <v>Entr.</v>
          </cell>
          <cell r="E213" t="str">
            <v>CHECA Jean Louis</v>
          </cell>
          <cell r="G213" t="str">
            <v>26 Bld Lazare Carnot</v>
          </cell>
          <cell r="H213" t="str">
            <v>31000  TOULOUSE</v>
          </cell>
          <cell r="I213">
            <v>31000</v>
          </cell>
          <cell r="J213" t="str">
            <v>TOULOUSE</v>
          </cell>
          <cell r="K213" t="str">
            <v>06 76 27 75 23</v>
          </cell>
        </row>
        <row r="214">
          <cell r="A214" t="str">
            <v>MO</v>
          </cell>
          <cell r="B214" t="str">
            <v>ACT</v>
          </cell>
          <cell r="E214" t="str">
            <v>CLARET TOURNIER Agnes</v>
          </cell>
          <cell r="G214" t="str">
            <v>1 rue Romiguieres</v>
          </cell>
          <cell r="H214" t="str">
            <v>31000  TOULOUSE</v>
          </cell>
          <cell r="I214">
            <v>31000</v>
          </cell>
          <cell r="J214" t="str">
            <v>TOULOUSE</v>
          </cell>
        </row>
        <row r="215">
          <cell r="B215" t="str">
            <v>COJER</v>
          </cell>
          <cell r="C215" t="str">
            <v xml:space="preserve">Fournisseur </v>
          </cell>
          <cell r="G215" t="str">
            <v>3 Av du Luan BP10100</v>
          </cell>
          <cell r="H215" t="str">
            <v>31131  BALMA Cedex</v>
          </cell>
          <cell r="I215">
            <v>31131</v>
          </cell>
          <cell r="J215" t="str">
            <v>BALMA Cedex</v>
          </cell>
          <cell r="K215" t="str">
            <v>05 34 25 48 90</v>
          </cell>
        </row>
        <row r="216">
          <cell r="B216" t="str">
            <v>SESAME ECHAFAUDAGE</v>
          </cell>
          <cell r="C216" t="str">
            <v>Entr.</v>
          </cell>
          <cell r="E216" t="str">
            <v>M MARTEL</v>
          </cell>
          <cell r="G216" t="str">
            <v>Cemin de côte Goubard</v>
          </cell>
          <cell r="H216" t="str">
            <v>31270  VILLENEUVE-TOLOSANE</v>
          </cell>
          <cell r="I216">
            <v>31270</v>
          </cell>
          <cell r="J216" t="str">
            <v>VILLENEUVE-TOLOSANE</v>
          </cell>
          <cell r="K216" t="str">
            <v>05 34 56 38 85</v>
          </cell>
        </row>
        <row r="217">
          <cell r="H217" t="str">
            <v xml:space="preserve">  </v>
          </cell>
        </row>
        <row r="218">
          <cell r="H218" t="str">
            <v xml:space="preserve">  </v>
          </cell>
        </row>
        <row r="219">
          <cell r="H219" t="str">
            <v xml:space="preserve">  </v>
          </cell>
        </row>
        <row r="220">
          <cell r="H220" t="str">
            <v xml:space="preserve">  </v>
          </cell>
        </row>
        <row r="221">
          <cell r="H221" t="str">
            <v xml:space="preserve">  </v>
          </cell>
        </row>
        <row r="222">
          <cell r="H222" t="str">
            <v xml:space="preserve">  </v>
          </cell>
        </row>
        <row r="223">
          <cell r="H223" t="str">
            <v xml:space="preserve">  </v>
          </cell>
        </row>
        <row r="224">
          <cell r="H224" t="str">
            <v xml:space="preserve">  </v>
          </cell>
        </row>
        <row r="225">
          <cell r="H225" t="str">
            <v xml:space="preserve">  </v>
          </cell>
        </row>
        <row r="226">
          <cell r="H226" t="str">
            <v xml:space="preserve">  </v>
          </cell>
        </row>
        <row r="227">
          <cell r="H227" t="str">
            <v xml:space="preserve">  </v>
          </cell>
        </row>
        <row r="228">
          <cell r="H228" t="str">
            <v xml:space="preserve">  </v>
          </cell>
        </row>
        <row r="229">
          <cell r="H229" t="str">
            <v xml:space="preserve">  </v>
          </cell>
        </row>
        <row r="230">
          <cell r="H230" t="str">
            <v xml:space="preserve">  </v>
          </cell>
        </row>
        <row r="231">
          <cell r="H231" t="str">
            <v xml:space="preserve">  </v>
          </cell>
        </row>
        <row r="232">
          <cell r="H232" t="str">
            <v xml:space="preserve">  </v>
          </cell>
        </row>
        <row r="233">
          <cell r="H233" t="str">
            <v xml:space="preserve">  </v>
          </cell>
        </row>
        <row r="234">
          <cell r="H234" t="str">
            <v xml:space="preserve">  </v>
          </cell>
        </row>
        <row r="235">
          <cell r="H235" t="str">
            <v xml:space="preserve">  </v>
          </cell>
        </row>
        <row r="236">
          <cell r="H236" t="str">
            <v xml:space="preserve">  </v>
          </cell>
        </row>
        <row r="237">
          <cell r="H237" t="str">
            <v xml:space="preserve">  </v>
          </cell>
        </row>
        <row r="238">
          <cell r="H238" t="str">
            <v xml:space="preserve">  </v>
          </cell>
        </row>
        <row r="239">
          <cell r="H239" t="str">
            <v xml:space="preserve">  </v>
          </cell>
        </row>
        <row r="240">
          <cell r="H240" t="str">
            <v xml:space="preserve">  </v>
          </cell>
        </row>
        <row r="241">
          <cell r="H241" t="str">
            <v xml:space="preserve">  </v>
          </cell>
        </row>
        <row r="242">
          <cell r="H242" t="str">
            <v xml:space="preserve">  </v>
          </cell>
        </row>
        <row r="243">
          <cell r="H243" t="str">
            <v xml:space="preserve">  </v>
          </cell>
        </row>
        <row r="244">
          <cell r="H244" t="str">
            <v xml:space="preserve">  </v>
          </cell>
        </row>
        <row r="245">
          <cell r="H245" t="str">
            <v xml:space="preserve">  </v>
          </cell>
        </row>
        <row r="246">
          <cell r="H246" t="str">
            <v xml:space="preserve">  </v>
          </cell>
        </row>
        <row r="247">
          <cell r="H247" t="str">
            <v xml:space="preserve">  </v>
          </cell>
        </row>
        <row r="248">
          <cell r="H248" t="str">
            <v xml:space="preserve">  </v>
          </cell>
        </row>
        <row r="249">
          <cell r="H249" t="str">
            <v xml:space="preserve">  </v>
          </cell>
        </row>
        <row r="250">
          <cell r="H250" t="str">
            <v xml:space="preserve">  </v>
          </cell>
        </row>
        <row r="251">
          <cell r="H251" t="str">
            <v xml:space="preserve">  </v>
          </cell>
        </row>
        <row r="252">
          <cell r="H252" t="str">
            <v xml:space="preserve">  </v>
          </cell>
        </row>
        <row r="253">
          <cell r="H253" t="str">
            <v xml:space="preserve">  </v>
          </cell>
        </row>
        <row r="254">
          <cell r="H254" t="str">
            <v xml:space="preserve">  </v>
          </cell>
        </row>
        <row r="255">
          <cell r="H255" t="str">
            <v xml:space="preserve">  </v>
          </cell>
        </row>
        <row r="256">
          <cell r="H256" t="str">
            <v xml:space="preserve">  </v>
          </cell>
        </row>
        <row r="257">
          <cell r="H257" t="str">
            <v xml:space="preserve">  </v>
          </cell>
        </row>
        <row r="258">
          <cell r="H258" t="str">
            <v xml:space="preserve">  </v>
          </cell>
        </row>
        <row r="259">
          <cell r="H259" t="str">
            <v xml:space="preserve">  </v>
          </cell>
        </row>
        <row r="260">
          <cell r="H260" t="str">
            <v xml:space="preserve">  </v>
          </cell>
        </row>
        <row r="261">
          <cell r="H261" t="str">
            <v xml:space="preserve">  </v>
          </cell>
        </row>
        <row r="262">
          <cell r="H262" t="str">
            <v xml:space="preserve">  </v>
          </cell>
        </row>
        <row r="263">
          <cell r="H263" t="str">
            <v xml:space="preserve">  </v>
          </cell>
        </row>
        <row r="264">
          <cell r="H264" t="str">
            <v xml:space="preserve">  </v>
          </cell>
        </row>
        <row r="265">
          <cell r="H265" t="str">
            <v xml:space="preserve">  </v>
          </cell>
        </row>
        <row r="266">
          <cell r="H266" t="str">
            <v xml:space="preserve">  </v>
          </cell>
        </row>
        <row r="267">
          <cell r="H267" t="str">
            <v xml:space="preserve">  </v>
          </cell>
        </row>
        <row r="268">
          <cell r="H268" t="str">
            <v xml:space="preserve">  </v>
          </cell>
        </row>
        <row r="269">
          <cell r="H269" t="str">
            <v xml:space="preserve">  </v>
          </cell>
        </row>
        <row r="270">
          <cell r="H270" t="str">
            <v xml:space="preserve">  </v>
          </cell>
        </row>
        <row r="271">
          <cell r="H271" t="str">
            <v xml:space="preserve">  </v>
          </cell>
        </row>
        <row r="272">
          <cell r="H272" t="str">
            <v xml:space="preserve">  </v>
          </cell>
        </row>
        <row r="273">
          <cell r="H273" t="str">
            <v xml:space="preserve">  </v>
          </cell>
        </row>
        <row r="274">
          <cell r="H274" t="str">
            <v xml:space="preserve">  </v>
          </cell>
        </row>
        <row r="275">
          <cell r="H275" t="str">
            <v xml:space="preserve">  </v>
          </cell>
        </row>
        <row r="276">
          <cell r="H276" t="str">
            <v xml:space="preserve">  </v>
          </cell>
        </row>
        <row r="277">
          <cell r="H277" t="str">
            <v xml:space="preserve">  </v>
          </cell>
        </row>
        <row r="278">
          <cell r="H278" t="str">
            <v xml:space="preserve">  </v>
          </cell>
        </row>
        <row r="279">
          <cell r="H279" t="str">
            <v xml:space="preserve">  </v>
          </cell>
        </row>
        <row r="280">
          <cell r="H280" t="str">
            <v xml:space="preserve">  </v>
          </cell>
        </row>
        <row r="281">
          <cell r="H281" t="str">
            <v xml:space="preserve">  </v>
          </cell>
        </row>
        <row r="282">
          <cell r="H282" t="str">
            <v xml:space="preserve">  </v>
          </cell>
        </row>
        <row r="283">
          <cell r="H283" t="str">
            <v xml:space="preserve">  </v>
          </cell>
        </row>
        <row r="284">
          <cell r="H284" t="str">
            <v xml:space="preserve">  </v>
          </cell>
        </row>
        <row r="285">
          <cell r="H285" t="str">
            <v xml:space="preserve">  </v>
          </cell>
        </row>
        <row r="286">
          <cell r="H286" t="str">
            <v xml:space="preserve">  </v>
          </cell>
        </row>
        <row r="287">
          <cell r="H287" t="str">
            <v xml:space="preserve">  </v>
          </cell>
        </row>
        <row r="288">
          <cell r="H288" t="str">
            <v xml:space="preserve">  </v>
          </cell>
        </row>
        <row r="289">
          <cell r="H289" t="str">
            <v xml:space="preserve">  </v>
          </cell>
        </row>
        <row r="290">
          <cell r="H290" t="str">
            <v xml:space="preserve">  </v>
          </cell>
        </row>
        <row r="291">
          <cell r="H291" t="str">
            <v xml:space="preserve">  </v>
          </cell>
        </row>
        <row r="292">
          <cell r="H292" t="str">
            <v xml:space="preserve">  </v>
          </cell>
        </row>
        <row r="293">
          <cell r="H293" t="str">
            <v xml:space="preserve">  </v>
          </cell>
        </row>
        <row r="294">
          <cell r="H294" t="str">
            <v xml:space="preserve">  </v>
          </cell>
        </row>
        <row r="295">
          <cell r="H295" t="str">
            <v xml:space="preserve">  </v>
          </cell>
        </row>
        <row r="296">
          <cell r="H296" t="str">
            <v xml:space="preserve">  </v>
          </cell>
        </row>
        <row r="297">
          <cell r="H297" t="str">
            <v xml:space="preserve">  </v>
          </cell>
        </row>
        <row r="298">
          <cell r="H298" t="str">
            <v xml:space="preserve">  </v>
          </cell>
        </row>
        <row r="299">
          <cell r="H299" t="str">
            <v xml:space="preserve">  </v>
          </cell>
        </row>
        <row r="300">
          <cell r="H300" t="str">
            <v xml:space="preserve">  </v>
          </cell>
        </row>
        <row r="301">
          <cell r="H301" t="str">
            <v xml:space="preserve">  </v>
          </cell>
        </row>
        <row r="302">
          <cell r="H302" t="str">
            <v xml:space="preserve">  </v>
          </cell>
        </row>
        <row r="303">
          <cell r="H303" t="str">
            <v xml:space="preserve">  </v>
          </cell>
        </row>
        <row r="304">
          <cell r="H304" t="str">
            <v xml:space="preserve">  </v>
          </cell>
        </row>
        <row r="305">
          <cell r="H305" t="str">
            <v xml:space="preserve">  </v>
          </cell>
        </row>
        <row r="306">
          <cell r="H306" t="str">
            <v xml:space="preserve">  </v>
          </cell>
        </row>
        <row r="307">
          <cell r="H307" t="str">
            <v xml:space="preserve">  </v>
          </cell>
        </row>
        <row r="308">
          <cell r="H308" t="str">
            <v xml:space="preserve">  </v>
          </cell>
        </row>
        <row r="309">
          <cell r="H309" t="str">
            <v xml:space="preserve">  </v>
          </cell>
        </row>
        <row r="310">
          <cell r="H310" t="str">
            <v xml:space="preserve">  </v>
          </cell>
        </row>
        <row r="311">
          <cell r="H311" t="str">
            <v xml:space="preserve">  </v>
          </cell>
        </row>
        <row r="312">
          <cell r="H312" t="str">
            <v xml:space="preserve">  </v>
          </cell>
        </row>
        <row r="313">
          <cell r="H313" t="str">
            <v xml:space="preserve">  </v>
          </cell>
        </row>
        <row r="314">
          <cell r="H314" t="str">
            <v xml:space="preserve">  </v>
          </cell>
        </row>
        <row r="315">
          <cell r="H315" t="str">
            <v xml:space="preserve">  </v>
          </cell>
        </row>
        <row r="316">
          <cell r="H316" t="str">
            <v xml:space="preserve">  </v>
          </cell>
        </row>
        <row r="317">
          <cell r="H317" t="str">
            <v xml:space="preserve">  </v>
          </cell>
        </row>
        <row r="318">
          <cell r="H318" t="str">
            <v xml:space="preserve">  </v>
          </cell>
        </row>
        <row r="319">
          <cell r="H319" t="str">
            <v xml:space="preserve">  </v>
          </cell>
        </row>
        <row r="320">
          <cell r="H320" t="str">
            <v xml:space="preserve">  </v>
          </cell>
        </row>
        <row r="321">
          <cell r="H321" t="str">
            <v xml:space="preserve">  </v>
          </cell>
        </row>
        <row r="322">
          <cell r="H322" t="str">
            <v xml:space="preserve">  </v>
          </cell>
        </row>
        <row r="323">
          <cell r="H323" t="str">
            <v xml:space="preserve">  </v>
          </cell>
        </row>
        <row r="324">
          <cell r="H324" t="str">
            <v xml:space="preserve">  </v>
          </cell>
        </row>
        <row r="325">
          <cell r="H325" t="str">
            <v xml:space="preserve">  </v>
          </cell>
        </row>
        <row r="326">
          <cell r="H326" t="str">
            <v xml:space="preserve">  </v>
          </cell>
        </row>
        <row r="327">
          <cell r="H327" t="str">
            <v xml:space="preserve">  </v>
          </cell>
        </row>
        <row r="328">
          <cell r="H328" t="str">
            <v xml:space="preserve">  </v>
          </cell>
        </row>
        <row r="329">
          <cell r="H329" t="str">
            <v xml:space="preserve">  </v>
          </cell>
        </row>
        <row r="330">
          <cell r="H330" t="str">
            <v xml:space="preserve">  </v>
          </cell>
        </row>
        <row r="331">
          <cell r="H331" t="str">
            <v xml:space="preserve">  </v>
          </cell>
        </row>
        <row r="332">
          <cell r="H332" t="str">
            <v xml:space="preserve">  </v>
          </cell>
        </row>
        <row r="333">
          <cell r="H333" t="str">
            <v xml:space="preserve">  </v>
          </cell>
        </row>
        <row r="334">
          <cell r="H334" t="str">
            <v xml:space="preserve">  </v>
          </cell>
        </row>
        <row r="335">
          <cell r="H335" t="str">
            <v xml:space="preserve">  </v>
          </cell>
        </row>
        <row r="336">
          <cell r="H336" t="str">
            <v xml:space="preserve">  </v>
          </cell>
        </row>
        <row r="337">
          <cell r="H337" t="str">
            <v xml:space="preserve">  </v>
          </cell>
        </row>
        <row r="338">
          <cell r="H338" t="str">
            <v xml:space="preserve">  </v>
          </cell>
        </row>
        <row r="339">
          <cell r="H339" t="str">
            <v xml:space="preserve">  </v>
          </cell>
        </row>
        <row r="340">
          <cell r="H340" t="str">
            <v xml:space="preserve">  </v>
          </cell>
        </row>
        <row r="341">
          <cell r="H341" t="str">
            <v xml:space="preserve">  </v>
          </cell>
        </row>
        <row r="342">
          <cell r="H342" t="str">
            <v xml:space="preserve">  </v>
          </cell>
        </row>
        <row r="343">
          <cell r="H343" t="str">
            <v xml:space="preserve">  </v>
          </cell>
        </row>
        <row r="344">
          <cell r="H344" t="str">
            <v xml:space="preserve">  </v>
          </cell>
        </row>
        <row r="345">
          <cell r="H345" t="str">
            <v xml:space="preserve">  </v>
          </cell>
        </row>
        <row r="346">
          <cell r="H346" t="str">
            <v xml:space="preserve">  </v>
          </cell>
        </row>
        <row r="347">
          <cell r="H347" t="str">
            <v xml:space="preserve">  </v>
          </cell>
        </row>
        <row r="348">
          <cell r="H348" t="str">
            <v xml:space="preserve">  </v>
          </cell>
        </row>
        <row r="349">
          <cell r="H349" t="str">
            <v xml:space="preserve">  </v>
          </cell>
        </row>
        <row r="350">
          <cell r="H350" t="str">
            <v xml:space="preserve">  </v>
          </cell>
        </row>
        <row r="351">
          <cell r="H351" t="str">
            <v xml:space="preserve">  </v>
          </cell>
        </row>
        <row r="352">
          <cell r="H352" t="str">
            <v xml:space="preserve">  </v>
          </cell>
        </row>
        <row r="353">
          <cell r="H353" t="str">
            <v xml:space="preserve">  </v>
          </cell>
        </row>
        <row r="354">
          <cell r="H354" t="str">
            <v xml:space="preserve">  </v>
          </cell>
        </row>
        <row r="355">
          <cell r="H355" t="str">
            <v xml:space="preserve">  </v>
          </cell>
        </row>
        <row r="356">
          <cell r="H356" t="str">
            <v xml:space="preserve">  </v>
          </cell>
        </row>
        <row r="357">
          <cell r="H357" t="str">
            <v xml:space="preserve">  </v>
          </cell>
        </row>
        <row r="358">
          <cell r="H358" t="str">
            <v xml:space="preserve">  </v>
          </cell>
        </row>
        <row r="359">
          <cell r="H359" t="str">
            <v xml:space="preserve">  </v>
          </cell>
        </row>
        <row r="360">
          <cell r="H360" t="str">
            <v xml:space="preserve">  </v>
          </cell>
        </row>
        <row r="361">
          <cell r="H361" t="str">
            <v xml:space="preserve">  </v>
          </cell>
        </row>
        <row r="362">
          <cell r="H362" t="str">
            <v xml:space="preserve">  </v>
          </cell>
        </row>
        <row r="363">
          <cell r="H363" t="str">
            <v xml:space="preserve">  </v>
          </cell>
        </row>
        <row r="364">
          <cell r="H364" t="str">
            <v xml:space="preserve">  </v>
          </cell>
        </row>
        <row r="365">
          <cell r="H365" t="str">
            <v xml:space="preserve">  </v>
          </cell>
        </row>
        <row r="366">
          <cell r="H366" t="str">
            <v xml:space="preserve">  </v>
          </cell>
        </row>
        <row r="367">
          <cell r="H367" t="str">
            <v xml:space="preserve">  </v>
          </cell>
        </row>
        <row r="368">
          <cell r="H368" t="str">
            <v xml:space="preserve">  </v>
          </cell>
        </row>
        <row r="369">
          <cell r="H369" t="str">
            <v xml:space="preserve">  </v>
          </cell>
        </row>
        <row r="370">
          <cell r="H370" t="str">
            <v xml:space="preserve">  </v>
          </cell>
        </row>
        <row r="371">
          <cell r="H371" t="str">
            <v xml:space="preserve">  </v>
          </cell>
        </row>
        <row r="372">
          <cell r="H372" t="str">
            <v xml:space="preserve">  </v>
          </cell>
        </row>
        <row r="373">
          <cell r="H373" t="str">
            <v xml:space="preserve">  </v>
          </cell>
        </row>
        <row r="374">
          <cell r="H374" t="str">
            <v xml:space="preserve">  </v>
          </cell>
        </row>
        <row r="375">
          <cell r="H375" t="str">
            <v xml:space="preserve">  </v>
          </cell>
        </row>
        <row r="376">
          <cell r="H376" t="str">
            <v xml:space="preserve">  </v>
          </cell>
        </row>
        <row r="377">
          <cell r="H377" t="str">
            <v xml:space="preserve">  </v>
          </cell>
        </row>
        <row r="378">
          <cell r="H378" t="str">
            <v xml:space="preserve">  </v>
          </cell>
        </row>
        <row r="379">
          <cell r="H379" t="str">
            <v xml:space="preserve">  </v>
          </cell>
        </row>
        <row r="380">
          <cell r="H380" t="str">
            <v xml:space="preserve">  </v>
          </cell>
        </row>
        <row r="381">
          <cell r="H381" t="str">
            <v xml:space="preserve">  </v>
          </cell>
        </row>
        <row r="382">
          <cell r="H382" t="str">
            <v xml:space="preserve">  </v>
          </cell>
        </row>
        <row r="383">
          <cell r="H383" t="str">
            <v xml:space="preserve">  </v>
          </cell>
        </row>
        <row r="384">
          <cell r="H384" t="str">
            <v xml:space="preserve">  </v>
          </cell>
        </row>
        <row r="385">
          <cell r="H385" t="str">
            <v xml:space="preserve">  </v>
          </cell>
        </row>
        <row r="386">
          <cell r="H386" t="str">
            <v xml:space="preserve">  </v>
          </cell>
        </row>
        <row r="387">
          <cell r="H387" t="str">
            <v xml:space="preserve">  </v>
          </cell>
        </row>
        <row r="388">
          <cell r="H388" t="str">
            <v xml:space="preserve">  </v>
          </cell>
        </row>
        <row r="389">
          <cell r="H389" t="str">
            <v xml:space="preserve">  </v>
          </cell>
        </row>
        <row r="390">
          <cell r="H390" t="str">
            <v xml:space="preserve">  </v>
          </cell>
        </row>
        <row r="391">
          <cell r="H391" t="str">
            <v xml:space="preserve">  </v>
          </cell>
        </row>
        <row r="392">
          <cell r="H392" t="str">
            <v xml:space="preserve">  </v>
          </cell>
        </row>
        <row r="393">
          <cell r="H393" t="str">
            <v xml:space="preserve">  </v>
          </cell>
        </row>
        <row r="394">
          <cell r="H394" t="str">
            <v xml:space="preserve">  </v>
          </cell>
        </row>
        <row r="395">
          <cell r="H395" t="str">
            <v xml:space="preserve">  </v>
          </cell>
        </row>
        <row r="396">
          <cell r="H396" t="str">
            <v xml:space="preserve">  </v>
          </cell>
        </row>
        <row r="397">
          <cell r="H397" t="str">
            <v xml:space="preserve">  </v>
          </cell>
        </row>
        <row r="398">
          <cell r="H398" t="str">
            <v xml:space="preserve">  </v>
          </cell>
        </row>
        <row r="399">
          <cell r="H399" t="str">
            <v xml:space="preserve">  </v>
          </cell>
        </row>
        <row r="400">
          <cell r="H400" t="str">
            <v xml:space="preserve">  </v>
          </cell>
        </row>
        <row r="401">
          <cell r="H401" t="str">
            <v xml:space="preserve">  </v>
          </cell>
        </row>
        <row r="402">
          <cell r="H402" t="str">
            <v xml:space="preserve">  </v>
          </cell>
        </row>
        <row r="403">
          <cell r="H403" t="str">
            <v xml:space="preserve">  </v>
          </cell>
        </row>
        <row r="404">
          <cell r="H404" t="str">
            <v xml:space="preserve">  </v>
          </cell>
        </row>
        <row r="405">
          <cell r="H405" t="str">
            <v xml:space="preserve">  </v>
          </cell>
        </row>
        <row r="406">
          <cell r="H406" t="str">
            <v xml:space="preserve">  </v>
          </cell>
        </row>
        <row r="407">
          <cell r="H407" t="str">
            <v xml:space="preserve">  </v>
          </cell>
        </row>
        <row r="408">
          <cell r="H408" t="str">
            <v xml:space="preserve">  </v>
          </cell>
        </row>
        <row r="409">
          <cell r="H409" t="str">
            <v xml:space="preserve">  </v>
          </cell>
        </row>
        <row r="410">
          <cell r="H410" t="str">
            <v xml:space="preserve">  </v>
          </cell>
        </row>
        <row r="411">
          <cell r="H411" t="str">
            <v xml:space="preserve">  </v>
          </cell>
        </row>
        <row r="412">
          <cell r="H412" t="str">
            <v xml:space="preserve">  </v>
          </cell>
        </row>
        <row r="413">
          <cell r="H413" t="str">
            <v xml:space="preserve">  </v>
          </cell>
        </row>
        <row r="414">
          <cell r="H414" t="str">
            <v xml:space="preserve">  </v>
          </cell>
        </row>
        <row r="415">
          <cell r="H415" t="str">
            <v xml:space="preserve">  </v>
          </cell>
        </row>
        <row r="416">
          <cell r="H416" t="str">
            <v xml:space="preserve">  </v>
          </cell>
        </row>
        <row r="417">
          <cell r="H417" t="str">
            <v xml:space="preserve">  </v>
          </cell>
        </row>
        <row r="418">
          <cell r="H418" t="str">
            <v xml:space="preserve">  </v>
          </cell>
        </row>
        <row r="419">
          <cell r="H419" t="str">
            <v xml:space="preserve">  </v>
          </cell>
        </row>
        <row r="420">
          <cell r="H420" t="str">
            <v xml:space="preserve">  </v>
          </cell>
        </row>
        <row r="421">
          <cell r="H421" t="str">
            <v xml:space="preserve">  </v>
          </cell>
        </row>
        <row r="422">
          <cell r="H422" t="str">
            <v xml:space="preserve">  </v>
          </cell>
        </row>
        <row r="423">
          <cell r="H423" t="str">
            <v xml:space="preserve">  </v>
          </cell>
        </row>
        <row r="424">
          <cell r="H424" t="str">
            <v xml:space="preserve">  </v>
          </cell>
        </row>
        <row r="425">
          <cell r="H425" t="str">
            <v xml:space="preserve">  </v>
          </cell>
        </row>
        <row r="426">
          <cell r="H426" t="str">
            <v xml:space="preserve">  </v>
          </cell>
        </row>
        <row r="427">
          <cell r="H427" t="str">
            <v xml:space="preserve">  </v>
          </cell>
        </row>
        <row r="428">
          <cell r="H428" t="str">
            <v xml:space="preserve">  </v>
          </cell>
        </row>
        <row r="429">
          <cell r="H429" t="str">
            <v xml:space="preserve">  </v>
          </cell>
        </row>
        <row r="430">
          <cell r="H430" t="str">
            <v xml:space="preserve">  </v>
          </cell>
        </row>
        <row r="431">
          <cell r="H431" t="str">
            <v xml:space="preserve">  </v>
          </cell>
        </row>
        <row r="432">
          <cell r="H432" t="str">
            <v xml:space="preserve">  </v>
          </cell>
        </row>
        <row r="433">
          <cell r="H433" t="str">
            <v xml:space="preserve">  </v>
          </cell>
        </row>
        <row r="434">
          <cell r="H434" t="str">
            <v xml:space="preserve">  </v>
          </cell>
        </row>
        <row r="435">
          <cell r="H435" t="str">
            <v xml:space="preserve">  </v>
          </cell>
        </row>
        <row r="436">
          <cell r="H436" t="str">
            <v xml:space="preserve">  </v>
          </cell>
        </row>
        <row r="437">
          <cell r="H437" t="str">
            <v xml:space="preserve">  </v>
          </cell>
        </row>
        <row r="438">
          <cell r="H438" t="str">
            <v xml:space="preserve">  </v>
          </cell>
        </row>
        <row r="439">
          <cell r="H439" t="str">
            <v xml:space="preserve">  </v>
          </cell>
        </row>
        <row r="440">
          <cell r="H440" t="str">
            <v xml:space="preserve">  </v>
          </cell>
        </row>
        <row r="441">
          <cell r="H441" t="str">
            <v xml:space="preserve">  </v>
          </cell>
        </row>
        <row r="442">
          <cell r="H442" t="str">
            <v xml:space="preserve">  </v>
          </cell>
        </row>
        <row r="443">
          <cell r="H443" t="str">
            <v xml:space="preserve">  </v>
          </cell>
        </row>
        <row r="444">
          <cell r="H444" t="str">
            <v xml:space="preserve">  </v>
          </cell>
        </row>
        <row r="445">
          <cell r="H445" t="str">
            <v xml:space="preserve">  </v>
          </cell>
        </row>
        <row r="446">
          <cell r="H446" t="str">
            <v xml:space="preserve">  </v>
          </cell>
        </row>
        <row r="447">
          <cell r="H447" t="str">
            <v xml:space="preserve">  </v>
          </cell>
        </row>
        <row r="448">
          <cell r="H448" t="str">
            <v xml:space="preserve">  </v>
          </cell>
        </row>
        <row r="449">
          <cell r="H449" t="str">
            <v xml:space="preserve">  </v>
          </cell>
        </row>
        <row r="450">
          <cell r="H450" t="str">
            <v xml:space="preserve">  </v>
          </cell>
        </row>
        <row r="451">
          <cell r="H451" t="str">
            <v xml:space="preserve">  </v>
          </cell>
        </row>
        <row r="452">
          <cell r="H452" t="str">
            <v xml:space="preserve">  </v>
          </cell>
        </row>
        <row r="453">
          <cell r="H453" t="str">
            <v xml:space="preserve">  </v>
          </cell>
        </row>
        <row r="454">
          <cell r="H454" t="str">
            <v xml:space="preserve">  </v>
          </cell>
        </row>
        <row r="455">
          <cell r="H455" t="str">
            <v xml:space="preserve">  </v>
          </cell>
        </row>
        <row r="456">
          <cell r="H456" t="str">
            <v xml:space="preserve">  </v>
          </cell>
        </row>
        <row r="457">
          <cell r="H457" t="str">
            <v xml:space="preserve">  </v>
          </cell>
        </row>
        <row r="458">
          <cell r="H458" t="str">
            <v xml:space="preserve">  </v>
          </cell>
        </row>
        <row r="459">
          <cell r="H459" t="str">
            <v xml:space="preserve">  </v>
          </cell>
        </row>
        <row r="460">
          <cell r="H460" t="str">
            <v xml:space="preserve">  </v>
          </cell>
        </row>
        <row r="461">
          <cell r="H461" t="str">
            <v xml:space="preserve">  </v>
          </cell>
        </row>
        <row r="462">
          <cell r="H462" t="str">
            <v xml:space="preserve">  </v>
          </cell>
        </row>
        <row r="463">
          <cell r="H463" t="str">
            <v xml:space="preserve">  </v>
          </cell>
        </row>
        <row r="464">
          <cell r="H464" t="str">
            <v xml:space="preserve">  </v>
          </cell>
        </row>
        <row r="465">
          <cell r="H465" t="str">
            <v xml:space="preserve">  </v>
          </cell>
        </row>
        <row r="466">
          <cell r="H466" t="str">
            <v xml:space="preserve">  </v>
          </cell>
        </row>
        <row r="467">
          <cell r="H467" t="str">
            <v xml:space="preserve">  </v>
          </cell>
        </row>
        <row r="468">
          <cell r="H468" t="str">
            <v xml:space="preserve">  </v>
          </cell>
        </row>
        <row r="469">
          <cell r="H469" t="str">
            <v xml:space="preserve">  </v>
          </cell>
        </row>
        <row r="470">
          <cell r="H470" t="str">
            <v xml:space="preserve">  </v>
          </cell>
        </row>
        <row r="471">
          <cell r="H471" t="str">
            <v xml:space="preserve">  </v>
          </cell>
        </row>
        <row r="472">
          <cell r="H472" t="str">
            <v xml:space="preserve">  </v>
          </cell>
        </row>
        <row r="473">
          <cell r="H473" t="str">
            <v xml:space="preserve">  </v>
          </cell>
        </row>
        <row r="474">
          <cell r="H474" t="str">
            <v xml:space="preserve">  </v>
          </cell>
        </row>
        <row r="475">
          <cell r="H475" t="str">
            <v xml:space="preserve">  </v>
          </cell>
        </row>
        <row r="476">
          <cell r="H476" t="str">
            <v xml:space="preserve">  </v>
          </cell>
        </row>
        <row r="477">
          <cell r="H477" t="str">
            <v xml:space="preserve">  </v>
          </cell>
        </row>
        <row r="478">
          <cell r="H478" t="str">
            <v xml:space="preserve">  </v>
          </cell>
        </row>
        <row r="479">
          <cell r="H479" t="str">
            <v xml:space="preserve">  </v>
          </cell>
        </row>
        <row r="480">
          <cell r="H480" t="str">
            <v xml:space="preserve">  </v>
          </cell>
        </row>
        <row r="481">
          <cell r="H481" t="str">
            <v xml:space="preserve">  </v>
          </cell>
        </row>
        <row r="482">
          <cell r="H482" t="str">
            <v xml:space="preserve">  </v>
          </cell>
        </row>
        <row r="483">
          <cell r="H483" t="str">
            <v xml:space="preserve">  </v>
          </cell>
        </row>
        <row r="484">
          <cell r="H484" t="str">
            <v xml:space="preserve">  </v>
          </cell>
        </row>
        <row r="485">
          <cell r="H485" t="str">
            <v xml:space="preserve">  </v>
          </cell>
        </row>
        <row r="486">
          <cell r="H486" t="str">
            <v xml:space="preserve">  </v>
          </cell>
        </row>
        <row r="487">
          <cell r="H487" t="str">
            <v xml:space="preserve">  </v>
          </cell>
        </row>
        <row r="488">
          <cell r="H488" t="str">
            <v xml:space="preserve">  </v>
          </cell>
        </row>
        <row r="489">
          <cell r="H489" t="str">
            <v xml:space="preserve">  </v>
          </cell>
        </row>
        <row r="490">
          <cell r="H490" t="str">
            <v xml:space="preserve">  </v>
          </cell>
        </row>
        <row r="491">
          <cell r="H491" t="str">
            <v xml:space="preserve">  </v>
          </cell>
        </row>
        <row r="492">
          <cell r="H492" t="str">
            <v xml:space="preserve">  </v>
          </cell>
        </row>
        <row r="493">
          <cell r="H493" t="str">
            <v xml:space="preserve">  </v>
          </cell>
        </row>
        <row r="494">
          <cell r="H494" t="str">
            <v xml:space="preserve">  </v>
          </cell>
        </row>
        <row r="495">
          <cell r="H495" t="str">
            <v xml:space="preserve">  </v>
          </cell>
        </row>
        <row r="496">
          <cell r="H496" t="str">
            <v xml:space="preserve">  </v>
          </cell>
        </row>
        <row r="497">
          <cell r="H497" t="str">
            <v xml:space="preserve">  </v>
          </cell>
        </row>
        <row r="498">
          <cell r="H498" t="str">
            <v xml:space="preserve">  </v>
          </cell>
        </row>
        <row r="499">
          <cell r="H499" t="str">
            <v xml:space="preserve">  </v>
          </cell>
        </row>
        <row r="500">
          <cell r="H500" t="str">
            <v xml:space="preserve">  </v>
          </cell>
        </row>
        <row r="501">
          <cell r="H501" t="str">
            <v xml:space="preserve">  </v>
          </cell>
        </row>
        <row r="502">
          <cell r="H502" t="str">
            <v xml:space="preserve">  </v>
          </cell>
        </row>
        <row r="503">
          <cell r="H503" t="str">
            <v xml:space="preserve">  </v>
          </cell>
        </row>
        <row r="504">
          <cell r="H504" t="str">
            <v xml:space="preserve">  </v>
          </cell>
        </row>
        <row r="505">
          <cell r="H505" t="str">
            <v xml:space="preserve">  </v>
          </cell>
        </row>
        <row r="506">
          <cell r="H506" t="str">
            <v xml:space="preserve">  </v>
          </cell>
        </row>
        <row r="507">
          <cell r="H507" t="str">
            <v xml:space="preserve">  </v>
          </cell>
        </row>
        <row r="508">
          <cell r="H508" t="str">
            <v xml:space="preserve">  </v>
          </cell>
        </row>
        <row r="509">
          <cell r="H509" t="str">
            <v xml:space="preserve">  </v>
          </cell>
        </row>
        <row r="510">
          <cell r="H510" t="str">
            <v xml:space="preserve">  </v>
          </cell>
        </row>
        <row r="511">
          <cell r="H511" t="str">
            <v xml:space="preserve">  </v>
          </cell>
        </row>
        <row r="512">
          <cell r="H512" t="str">
            <v xml:space="preserve">  </v>
          </cell>
        </row>
        <row r="513">
          <cell r="H513" t="str">
            <v xml:space="preserve">  </v>
          </cell>
        </row>
        <row r="514">
          <cell r="H514" t="str">
            <v xml:space="preserve">  </v>
          </cell>
        </row>
        <row r="515">
          <cell r="H515" t="str">
            <v xml:space="preserve">  </v>
          </cell>
        </row>
        <row r="516">
          <cell r="H516" t="str">
            <v xml:space="preserve">  </v>
          </cell>
        </row>
        <row r="517">
          <cell r="H517" t="str">
            <v xml:space="preserve">  </v>
          </cell>
        </row>
        <row r="518">
          <cell r="H518" t="str">
            <v xml:space="preserve">  </v>
          </cell>
        </row>
        <row r="519">
          <cell r="H519" t="str">
            <v xml:space="preserve">  </v>
          </cell>
        </row>
        <row r="520">
          <cell r="H520" t="str">
            <v xml:space="preserve">  </v>
          </cell>
        </row>
        <row r="521">
          <cell r="H521" t="str">
            <v xml:space="preserve">  </v>
          </cell>
        </row>
        <row r="522">
          <cell r="H522" t="str">
            <v xml:space="preserve">  </v>
          </cell>
        </row>
        <row r="523">
          <cell r="H523" t="str">
            <v xml:space="preserve">  </v>
          </cell>
        </row>
        <row r="524">
          <cell r="H524" t="str">
            <v xml:space="preserve">  </v>
          </cell>
        </row>
        <row r="525">
          <cell r="H525" t="str">
            <v xml:space="preserve">  </v>
          </cell>
        </row>
        <row r="526">
          <cell r="H526" t="str">
            <v xml:space="preserve">  </v>
          </cell>
        </row>
        <row r="527">
          <cell r="H527" t="str">
            <v xml:space="preserve">  </v>
          </cell>
        </row>
        <row r="528">
          <cell r="H528" t="str">
            <v xml:space="preserve">  </v>
          </cell>
        </row>
        <row r="529">
          <cell r="H529" t="str">
            <v xml:space="preserve">  </v>
          </cell>
        </row>
        <row r="530">
          <cell r="H530" t="str">
            <v xml:space="preserve">  </v>
          </cell>
        </row>
        <row r="531">
          <cell r="H531" t="str">
            <v xml:space="preserve">  </v>
          </cell>
        </row>
        <row r="532">
          <cell r="H532" t="str">
            <v xml:space="preserve">  </v>
          </cell>
        </row>
        <row r="533">
          <cell r="H533" t="str">
            <v xml:space="preserve">  </v>
          </cell>
        </row>
        <row r="534">
          <cell r="H534" t="str">
            <v xml:space="preserve">  </v>
          </cell>
        </row>
        <row r="535">
          <cell r="H535" t="str">
            <v xml:space="preserve">  </v>
          </cell>
        </row>
        <row r="536">
          <cell r="H536" t="str">
            <v xml:space="preserve">  </v>
          </cell>
        </row>
        <row r="537">
          <cell r="H537" t="str">
            <v xml:space="preserve">  </v>
          </cell>
        </row>
        <row r="538">
          <cell r="H538" t="str">
            <v xml:space="preserve">  </v>
          </cell>
        </row>
        <row r="539">
          <cell r="H539" t="str">
            <v xml:space="preserve">  </v>
          </cell>
        </row>
        <row r="540">
          <cell r="H540" t="str">
            <v xml:space="preserve">  </v>
          </cell>
        </row>
        <row r="541">
          <cell r="H541" t="str">
            <v xml:space="preserve">  </v>
          </cell>
        </row>
        <row r="542">
          <cell r="H542" t="str">
            <v xml:space="preserve">  </v>
          </cell>
        </row>
        <row r="543">
          <cell r="H543" t="str">
            <v xml:space="preserve">  </v>
          </cell>
        </row>
        <row r="544">
          <cell r="H544" t="str">
            <v xml:space="preserve">  </v>
          </cell>
        </row>
        <row r="545">
          <cell r="H545" t="str">
            <v xml:space="preserve">  </v>
          </cell>
        </row>
        <row r="546">
          <cell r="H546" t="str">
            <v xml:space="preserve">  </v>
          </cell>
        </row>
        <row r="547">
          <cell r="H547" t="str">
            <v xml:space="preserve">  </v>
          </cell>
        </row>
        <row r="548">
          <cell r="H548" t="str">
            <v xml:space="preserve">  </v>
          </cell>
        </row>
        <row r="549">
          <cell r="H549" t="str">
            <v xml:space="preserve">  </v>
          </cell>
        </row>
        <row r="550">
          <cell r="H550" t="str">
            <v xml:space="preserve">  </v>
          </cell>
        </row>
        <row r="551">
          <cell r="H551" t="str">
            <v xml:space="preserve">  </v>
          </cell>
        </row>
        <row r="552">
          <cell r="H552" t="str">
            <v xml:space="preserve">  </v>
          </cell>
        </row>
        <row r="553">
          <cell r="H553" t="str">
            <v xml:space="preserve">  </v>
          </cell>
        </row>
        <row r="554">
          <cell r="H554" t="str">
            <v xml:space="preserve">  </v>
          </cell>
        </row>
        <row r="555">
          <cell r="H555" t="str">
            <v xml:space="preserve">  </v>
          </cell>
        </row>
        <row r="556">
          <cell r="H556" t="str">
            <v xml:space="preserve">  </v>
          </cell>
        </row>
        <row r="557">
          <cell r="H557" t="str">
            <v xml:space="preserve">  </v>
          </cell>
        </row>
        <row r="558">
          <cell r="H558" t="str">
            <v xml:space="preserve">  </v>
          </cell>
        </row>
        <row r="559">
          <cell r="H559" t="str">
            <v xml:space="preserve">  </v>
          </cell>
        </row>
        <row r="560">
          <cell r="H560" t="str">
            <v xml:space="preserve">  </v>
          </cell>
        </row>
        <row r="561">
          <cell r="H561" t="str">
            <v xml:space="preserve">  </v>
          </cell>
        </row>
        <row r="562">
          <cell r="H562" t="str">
            <v xml:space="preserve">  </v>
          </cell>
        </row>
        <row r="563">
          <cell r="H563" t="str">
            <v xml:space="preserve">  </v>
          </cell>
        </row>
        <row r="564">
          <cell r="H564" t="str">
            <v xml:space="preserve">  </v>
          </cell>
        </row>
        <row r="565">
          <cell r="H565" t="str">
            <v xml:space="preserve">  </v>
          </cell>
        </row>
        <row r="566">
          <cell r="H566" t="str">
            <v xml:space="preserve">  </v>
          </cell>
        </row>
        <row r="567">
          <cell r="H567" t="str">
            <v xml:space="preserve">  </v>
          </cell>
        </row>
        <row r="568">
          <cell r="H568" t="str">
            <v xml:space="preserve">  </v>
          </cell>
        </row>
        <row r="569">
          <cell r="H569" t="str">
            <v xml:space="preserve">  </v>
          </cell>
        </row>
        <row r="570">
          <cell r="H570" t="str">
            <v xml:space="preserve">  </v>
          </cell>
        </row>
        <row r="571">
          <cell r="H571" t="str">
            <v xml:space="preserve">  </v>
          </cell>
        </row>
        <row r="572">
          <cell r="H572" t="str">
            <v xml:space="preserve">  </v>
          </cell>
        </row>
        <row r="573">
          <cell r="H573" t="str">
            <v xml:space="preserve">  </v>
          </cell>
        </row>
        <row r="574">
          <cell r="H574" t="str">
            <v xml:space="preserve">  </v>
          </cell>
        </row>
        <row r="575">
          <cell r="H575" t="str">
            <v xml:space="preserve">  </v>
          </cell>
        </row>
        <row r="576">
          <cell r="H576" t="str">
            <v xml:space="preserve">  </v>
          </cell>
        </row>
        <row r="577">
          <cell r="H577" t="str">
            <v xml:space="preserve">  </v>
          </cell>
        </row>
        <row r="578">
          <cell r="H578" t="str">
            <v xml:space="preserve">  </v>
          </cell>
        </row>
        <row r="579">
          <cell r="H579" t="str">
            <v xml:space="preserve">  </v>
          </cell>
        </row>
        <row r="580">
          <cell r="H580" t="str">
            <v xml:space="preserve">  </v>
          </cell>
        </row>
        <row r="581">
          <cell r="H581" t="str">
            <v xml:space="preserve">  </v>
          </cell>
        </row>
        <row r="582">
          <cell r="H582" t="str">
            <v xml:space="preserve">  </v>
          </cell>
        </row>
        <row r="583">
          <cell r="H583" t="str">
            <v xml:space="preserve">  </v>
          </cell>
        </row>
        <row r="584">
          <cell r="H584" t="str">
            <v xml:space="preserve">  </v>
          </cell>
        </row>
        <row r="585">
          <cell r="H585" t="str">
            <v xml:space="preserve">  </v>
          </cell>
        </row>
        <row r="586">
          <cell r="H586" t="str">
            <v xml:space="preserve">  </v>
          </cell>
        </row>
        <row r="587">
          <cell r="H587" t="str">
            <v xml:space="preserve">  </v>
          </cell>
        </row>
        <row r="588">
          <cell r="H588" t="str">
            <v xml:space="preserve">  </v>
          </cell>
        </row>
        <row r="589">
          <cell r="H589" t="str">
            <v xml:space="preserve">  </v>
          </cell>
        </row>
        <row r="590">
          <cell r="H590" t="str">
            <v xml:space="preserve">  </v>
          </cell>
        </row>
        <row r="591">
          <cell r="H591" t="str">
            <v xml:space="preserve">  </v>
          </cell>
        </row>
        <row r="592">
          <cell r="H592" t="str">
            <v xml:space="preserve">  </v>
          </cell>
        </row>
        <row r="593">
          <cell r="H593" t="str">
            <v xml:space="preserve">  </v>
          </cell>
        </row>
        <row r="594">
          <cell r="H594" t="str">
            <v xml:space="preserve">  </v>
          </cell>
        </row>
        <row r="595">
          <cell r="H595" t="str">
            <v xml:space="preserve">  </v>
          </cell>
        </row>
        <row r="596">
          <cell r="H596" t="str">
            <v xml:space="preserve">  </v>
          </cell>
        </row>
        <row r="597">
          <cell r="H597" t="str">
            <v xml:space="preserve">  </v>
          </cell>
        </row>
        <row r="598">
          <cell r="H598" t="str">
            <v xml:space="preserve">  </v>
          </cell>
        </row>
        <row r="599">
          <cell r="H599" t="str">
            <v xml:space="preserve">  </v>
          </cell>
        </row>
        <row r="600">
          <cell r="H600" t="str">
            <v xml:space="preserve">  </v>
          </cell>
        </row>
        <row r="601">
          <cell r="H601" t="str">
            <v xml:space="preserve">  </v>
          </cell>
        </row>
        <row r="602">
          <cell r="H602" t="str">
            <v xml:space="preserve">  </v>
          </cell>
        </row>
        <row r="603">
          <cell r="H603" t="str">
            <v xml:space="preserve">  </v>
          </cell>
        </row>
        <row r="604">
          <cell r="H604" t="str">
            <v xml:space="preserve">  </v>
          </cell>
        </row>
        <row r="605">
          <cell r="H605" t="str">
            <v xml:space="preserve">  </v>
          </cell>
        </row>
        <row r="606">
          <cell r="H606" t="str">
            <v xml:space="preserve">  </v>
          </cell>
        </row>
        <row r="607">
          <cell r="H607" t="str">
            <v xml:space="preserve">  </v>
          </cell>
        </row>
        <row r="608">
          <cell r="H608" t="str">
            <v xml:space="preserve">  </v>
          </cell>
        </row>
        <row r="609">
          <cell r="H609" t="str">
            <v xml:space="preserve">  </v>
          </cell>
        </row>
        <row r="610">
          <cell r="H610" t="str">
            <v xml:space="preserve">  </v>
          </cell>
        </row>
        <row r="611">
          <cell r="H611" t="str">
            <v xml:space="preserve">  </v>
          </cell>
        </row>
        <row r="612">
          <cell r="H612" t="str">
            <v xml:space="preserve">  </v>
          </cell>
        </row>
        <row r="613">
          <cell r="H613" t="str">
            <v xml:space="preserve">  </v>
          </cell>
        </row>
        <row r="614">
          <cell r="H614" t="str">
            <v xml:space="preserve">  </v>
          </cell>
        </row>
        <row r="615">
          <cell r="H615" t="str">
            <v xml:space="preserve">  </v>
          </cell>
        </row>
        <row r="616">
          <cell r="H616" t="str">
            <v xml:space="preserve">  </v>
          </cell>
        </row>
        <row r="617">
          <cell r="H617" t="str">
            <v xml:space="preserve">  </v>
          </cell>
        </row>
        <row r="618">
          <cell r="H618" t="str">
            <v xml:space="preserve">  </v>
          </cell>
        </row>
        <row r="619">
          <cell r="H619" t="str">
            <v xml:space="preserve">  </v>
          </cell>
        </row>
        <row r="620">
          <cell r="H620" t="str">
            <v xml:space="preserve">  </v>
          </cell>
        </row>
        <row r="621">
          <cell r="H621" t="str">
            <v xml:space="preserve">  </v>
          </cell>
        </row>
        <row r="622">
          <cell r="H622" t="str">
            <v xml:space="preserve">  </v>
          </cell>
        </row>
        <row r="623">
          <cell r="H623" t="str">
            <v xml:space="preserve">  </v>
          </cell>
        </row>
        <row r="624">
          <cell r="H624" t="str">
            <v xml:space="preserve">  </v>
          </cell>
        </row>
        <row r="625">
          <cell r="H625" t="str">
            <v xml:space="preserve">  </v>
          </cell>
        </row>
        <row r="626">
          <cell r="H626" t="str">
            <v xml:space="preserve">  </v>
          </cell>
        </row>
        <row r="627">
          <cell r="H627" t="str">
            <v xml:space="preserve">  </v>
          </cell>
        </row>
        <row r="628">
          <cell r="H628" t="str">
            <v xml:space="preserve">  </v>
          </cell>
        </row>
        <row r="629">
          <cell r="H629" t="str">
            <v xml:space="preserve">  </v>
          </cell>
        </row>
        <row r="630">
          <cell r="H630" t="str">
            <v xml:space="preserve">  </v>
          </cell>
        </row>
        <row r="631">
          <cell r="H631" t="str">
            <v xml:space="preserve">  </v>
          </cell>
        </row>
        <row r="632">
          <cell r="H632" t="str">
            <v xml:space="preserve">  </v>
          </cell>
        </row>
        <row r="633">
          <cell r="H633" t="str">
            <v xml:space="preserve">  </v>
          </cell>
        </row>
        <row r="634">
          <cell r="H634" t="str">
            <v xml:space="preserve">  </v>
          </cell>
        </row>
        <row r="635">
          <cell r="H635" t="str">
            <v xml:space="preserve">  </v>
          </cell>
        </row>
        <row r="636">
          <cell r="H636" t="str">
            <v xml:space="preserve">  </v>
          </cell>
        </row>
        <row r="637">
          <cell r="H637" t="str">
            <v xml:space="preserve">  </v>
          </cell>
        </row>
        <row r="638">
          <cell r="H638" t="str">
            <v xml:space="preserve">  </v>
          </cell>
        </row>
        <row r="639">
          <cell r="H639" t="str">
            <v xml:space="preserve">  </v>
          </cell>
        </row>
        <row r="640">
          <cell r="H640" t="str">
            <v xml:space="preserve">  </v>
          </cell>
        </row>
        <row r="641">
          <cell r="H641" t="str">
            <v xml:space="preserve">  </v>
          </cell>
        </row>
        <row r="642">
          <cell r="H642" t="str">
            <v xml:space="preserve">  </v>
          </cell>
        </row>
        <row r="643">
          <cell r="H643" t="str">
            <v xml:space="preserve">  </v>
          </cell>
        </row>
        <row r="644">
          <cell r="H644" t="str">
            <v xml:space="preserve">  </v>
          </cell>
        </row>
        <row r="645">
          <cell r="H645" t="str">
            <v xml:space="preserve">  </v>
          </cell>
        </row>
        <row r="646">
          <cell r="H646" t="str">
            <v xml:space="preserve">  </v>
          </cell>
        </row>
        <row r="647">
          <cell r="H647" t="str">
            <v xml:space="preserve">  </v>
          </cell>
        </row>
        <row r="648">
          <cell r="H648" t="str">
            <v xml:space="preserve">  </v>
          </cell>
        </row>
        <row r="649">
          <cell r="H649" t="str">
            <v xml:space="preserve">  </v>
          </cell>
        </row>
        <row r="650">
          <cell r="H650" t="str">
            <v xml:space="preserve">  </v>
          </cell>
        </row>
        <row r="651">
          <cell r="H651" t="str">
            <v xml:space="preserve">  </v>
          </cell>
        </row>
        <row r="652">
          <cell r="H652" t="str">
            <v xml:space="preserve">  </v>
          </cell>
        </row>
        <row r="653">
          <cell r="H653" t="str">
            <v xml:space="preserve">  </v>
          </cell>
        </row>
        <row r="654">
          <cell r="H654" t="str">
            <v xml:space="preserve">  </v>
          </cell>
        </row>
        <row r="655">
          <cell r="H655" t="str">
            <v xml:space="preserve">  </v>
          </cell>
        </row>
        <row r="656">
          <cell r="H656" t="str">
            <v xml:space="preserve">  </v>
          </cell>
        </row>
        <row r="657">
          <cell r="H657" t="str">
            <v xml:space="preserve">  </v>
          </cell>
        </row>
        <row r="658">
          <cell r="H658" t="str">
            <v xml:space="preserve">  </v>
          </cell>
        </row>
        <row r="659">
          <cell r="H659" t="str">
            <v xml:space="preserve">  </v>
          </cell>
        </row>
        <row r="660">
          <cell r="H660" t="str">
            <v xml:space="preserve">  </v>
          </cell>
        </row>
        <row r="661">
          <cell r="H661" t="str">
            <v xml:space="preserve">  </v>
          </cell>
        </row>
        <row r="662">
          <cell r="H662" t="str">
            <v xml:space="preserve">  </v>
          </cell>
        </row>
        <row r="663">
          <cell r="H663" t="str">
            <v xml:space="preserve">  </v>
          </cell>
        </row>
        <row r="664">
          <cell r="H664" t="str">
            <v xml:space="preserve">  </v>
          </cell>
        </row>
        <row r="665">
          <cell r="H665" t="str">
            <v xml:space="preserve">  </v>
          </cell>
        </row>
        <row r="666">
          <cell r="H666" t="str">
            <v xml:space="preserve">  </v>
          </cell>
        </row>
        <row r="667">
          <cell r="H667" t="str">
            <v xml:space="preserve">  </v>
          </cell>
        </row>
        <row r="668">
          <cell r="H668" t="str">
            <v xml:space="preserve">  </v>
          </cell>
        </row>
        <row r="669">
          <cell r="H669" t="str">
            <v xml:space="preserve">  </v>
          </cell>
        </row>
        <row r="670">
          <cell r="H670" t="str">
            <v xml:space="preserve">  </v>
          </cell>
        </row>
        <row r="671">
          <cell r="H671" t="str">
            <v xml:space="preserve">  </v>
          </cell>
        </row>
        <row r="672">
          <cell r="H672" t="str">
            <v xml:space="preserve">  </v>
          </cell>
        </row>
        <row r="673">
          <cell r="H673" t="str">
            <v xml:space="preserve">  </v>
          </cell>
        </row>
        <row r="674">
          <cell r="H674" t="str">
            <v xml:space="preserve">  </v>
          </cell>
        </row>
        <row r="675">
          <cell r="H675" t="str">
            <v xml:space="preserve">  </v>
          </cell>
        </row>
        <row r="676">
          <cell r="H676" t="str">
            <v xml:space="preserve">  </v>
          </cell>
        </row>
        <row r="677">
          <cell r="H677" t="str">
            <v xml:space="preserve">  </v>
          </cell>
        </row>
        <row r="678">
          <cell r="H678" t="str">
            <v xml:space="preserve">  </v>
          </cell>
        </row>
        <row r="679">
          <cell r="H679" t="str">
            <v xml:space="preserve">  </v>
          </cell>
        </row>
        <row r="680">
          <cell r="H680" t="str">
            <v xml:space="preserve">  </v>
          </cell>
        </row>
        <row r="681">
          <cell r="H681" t="str">
            <v xml:space="preserve">  </v>
          </cell>
        </row>
        <row r="682">
          <cell r="H682" t="str">
            <v xml:space="preserve">  </v>
          </cell>
        </row>
        <row r="683">
          <cell r="H683" t="str">
            <v xml:space="preserve">  </v>
          </cell>
        </row>
        <row r="684">
          <cell r="H684" t="str">
            <v xml:space="preserve">  </v>
          </cell>
        </row>
        <row r="685">
          <cell r="H685" t="str">
            <v xml:space="preserve">  </v>
          </cell>
        </row>
        <row r="686">
          <cell r="H686" t="str">
            <v xml:space="preserve">  </v>
          </cell>
        </row>
        <row r="687">
          <cell r="H687" t="str">
            <v xml:space="preserve">  </v>
          </cell>
        </row>
        <row r="688">
          <cell r="H688" t="str">
            <v xml:space="preserve">  </v>
          </cell>
        </row>
        <row r="689">
          <cell r="H689" t="str">
            <v xml:space="preserve">  </v>
          </cell>
        </row>
        <row r="690">
          <cell r="H690" t="str">
            <v xml:space="preserve">  </v>
          </cell>
        </row>
        <row r="691">
          <cell r="H691" t="str">
            <v xml:space="preserve">  </v>
          </cell>
        </row>
        <row r="692">
          <cell r="H692" t="str">
            <v xml:space="preserve">  </v>
          </cell>
        </row>
        <row r="693">
          <cell r="H693" t="str">
            <v xml:space="preserve">  </v>
          </cell>
        </row>
        <row r="694">
          <cell r="H694" t="str">
            <v xml:space="preserve">  </v>
          </cell>
        </row>
        <row r="695">
          <cell r="H695" t="str">
            <v xml:space="preserve">  </v>
          </cell>
        </row>
        <row r="696">
          <cell r="H696" t="str">
            <v xml:space="preserve">  </v>
          </cell>
        </row>
        <row r="697">
          <cell r="H697" t="str">
            <v xml:space="preserve">  </v>
          </cell>
        </row>
        <row r="698">
          <cell r="H698" t="str">
            <v xml:space="preserve">  </v>
          </cell>
        </row>
        <row r="699">
          <cell r="H699" t="str">
            <v xml:space="preserve">  </v>
          </cell>
        </row>
        <row r="700">
          <cell r="H700" t="str">
            <v xml:space="preserve">  </v>
          </cell>
        </row>
        <row r="701">
          <cell r="H701" t="str">
            <v xml:space="preserve">  </v>
          </cell>
        </row>
        <row r="702">
          <cell r="H702" t="str">
            <v xml:space="preserve">  </v>
          </cell>
        </row>
        <row r="703">
          <cell r="H703" t="str">
            <v xml:space="preserve">  </v>
          </cell>
        </row>
        <row r="704">
          <cell r="H704" t="str">
            <v xml:space="preserve">  </v>
          </cell>
        </row>
        <row r="705">
          <cell r="H705" t="str">
            <v xml:space="preserve">  </v>
          </cell>
        </row>
        <row r="706">
          <cell r="H706" t="str">
            <v xml:space="preserve">  </v>
          </cell>
        </row>
        <row r="707">
          <cell r="H707" t="str">
            <v xml:space="preserve">  </v>
          </cell>
        </row>
        <row r="708">
          <cell r="H708" t="str">
            <v xml:space="preserve">  </v>
          </cell>
        </row>
        <row r="709">
          <cell r="H709" t="str">
            <v xml:space="preserve">  </v>
          </cell>
        </row>
        <row r="710">
          <cell r="H710" t="str">
            <v xml:space="preserve">  </v>
          </cell>
        </row>
        <row r="711">
          <cell r="H711" t="str">
            <v xml:space="preserve">  </v>
          </cell>
        </row>
        <row r="712">
          <cell r="H712" t="str">
            <v xml:space="preserve">  </v>
          </cell>
        </row>
        <row r="713">
          <cell r="H713" t="str">
            <v xml:space="preserve">  </v>
          </cell>
        </row>
        <row r="714">
          <cell r="H714" t="str">
            <v xml:space="preserve">  </v>
          </cell>
        </row>
        <row r="715">
          <cell r="H715" t="str">
            <v xml:space="preserve">  </v>
          </cell>
        </row>
        <row r="716">
          <cell r="H716" t="str">
            <v xml:space="preserve">  </v>
          </cell>
        </row>
        <row r="717">
          <cell r="H717" t="str">
            <v xml:space="preserve">  </v>
          </cell>
        </row>
        <row r="718">
          <cell r="H718" t="str">
            <v xml:space="preserve">  </v>
          </cell>
        </row>
        <row r="719">
          <cell r="H719" t="str">
            <v xml:space="preserve">  </v>
          </cell>
        </row>
        <row r="720">
          <cell r="H720" t="str">
            <v xml:space="preserve">  </v>
          </cell>
        </row>
        <row r="721">
          <cell r="H721" t="str">
            <v xml:space="preserve">  </v>
          </cell>
        </row>
        <row r="722">
          <cell r="H722" t="str">
            <v xml:space="preserve">  </v>
          </cell>
        </row>
        <row r="723">
          <cell r="H723" t="str">
            <v xml:space="preserve">  </v>
          </cell>
        </row>
        <row r="724">
          <cell r="H724" t="str">
            <v xml:space="preserve">  </v>
          </cell>
        </row>
        <row r="725">
          <cell r="H725" t="str">
            <v xml:space="preserve">  </v>
          </cell>
        </row>
        <row r="726">
          <cell r="H726" t="str">
            <v xml:space="preserve">  </v>
          </cell>
        </row>
        <row r="727">
          <cell r="H727" t="str">
            <v xml:space="preserve">  </v>
          </cell>
        </row>
        <row r="728">
          <cell r="H728" t="str">
            <v xml:space="preserve">  </v>
          </cell>
        </row>
        <row r="729">
          <cell r="H729" t="str">
            <v xml:space="preserve">  </v>
          </cell>
        </row>
        <row r="730">
          <cell r="H730" t="str">
            <v xml:space="preserve">  </v>
          </cell>
        </row>
        <row r="731">
          <cell r="H731" t="str">
            <v xml:space="preserve">  </v>
          </cell>
        </row>
        <row r="732">
          <cell r="H732" t="str">
            <v xml:space="preserve">  </v>
          </cell>
        </row>
        <row r="733">
          <cell r="H733" t="str">
            <v xml:space="preserve">  </v>
          </cell>
        </row>
        <row r="734">
          <cell r="H734" t="str">
            <v xml:space="preserve">  </v>
          </cell>
        </row>
        <row r="735">
          <cell r="H735" t="str">
            <v xml:space="preserve">  </v>
          </cell>
        </row>
        <row r="736">
          <cell r="H736" t="str">
            <v xml:space="preserve">  </v>
          </cell>
        </row>
        <row r="737">
          <cell r="H737" t="str">
            <v xml:space="preserve">  </v>
          </cell>
        </row>
        <row r="738">
          <cell r="H738" t="str">
            <v xml:space="preserve">  </v>
          </cell>
        </row>
        <row r="739">
          <cell r="H739" t="str">
            <v xml:space="preserve">  </v>
          </cell>
        </row>
        <row r="740">
          <cell r="H740" t="str">
            <v xml:space="preserve">  </v>
          </cell>
        </row>
        <row r="741">
          <cell r="H741" t="str">
            <v xml:space="preserve">  </v>
          </cell>
        </row>
        <row r="742">
          <cell r="H742" t="str">
            <v xml:space="preserve">  </v>
          </cell>
        </row>
        <row r="743">
          <cell r="H743" t="str">
            <v xml:space="preserve">  </v>
          </cell>
        </row>
        <row r="744">
          <cell r="H744" t="str">
            <v xml:space="preserve">  </v>
          </cell>
        </row>
        <row r="745">
          <cell r="H745" t="str">
            <v xml:space="preserve">  </v>
          </cell>
        </row>
        <row r="746">
          <cell r="H746" t="str">
            <v xml:space="preserve">  </v>
          </cell>
        </row>
        <row r="747">
          <cell r="H747" t="str">
            <v xml:space="preserve">  </v>
          </cell>
        </row>
        <row r="748">
          <cell r="H748" t="str">
            <v xml:space="preserve">  </v>
          </cell>
        </row>
        <row r="749">
          <cell r="H749" t="str">
            <v xml:space="preserve">  </v>
          </cell>
        </row>
        <row r="750">
          <cell r="H750" t="str">
            <v xml:space="preserve">  </v>
          </cell>
        </row>
        <row r="751">
          <cell r="H751" t="str">
            <v xml:space="preserve">  </v>
          </cell>
        </row>
        <row r="752">
          <cell r="H752" t="str">
            <v xml:space="preserve">  </v>
          </cell>
        </row>
        <row r="753">
          <cell r="H753" t="str">
            <v xml:space="preserve">  </v>
          </cell>
        </row>
        <row r="754">
          <cell r="H754" t="str">
            <v xml:space="preserve">  </v>
          </cell>
        </row>
        <row r="755">
          <cell r="H755" t="str">
            <v xml:space="preserve">  </v>
          </cell>
        </row>
        <row r="756">
          <cell r="H756" t="str">
            <v xml:space="preserve">  </v>
          </cell>
        </row>
        <row r="757">
          <cell r="H757" t="str">
            <v xml:space="preserve">  </v>
          </cell>
        </row>
        <row r="758">
          <cell r="H758" t="str">
            <v xml:space="preserve">  </v>
          </cell>
        </row>
        <row r="759">
          <cell r="H759" t="str">
            <v xml:space="preserve">  </v>
          </cell>
        </row>
        <row r="760">
          <cell r="H760" t="str">
            <v xml:space="preserve">  </v>
          </cell>
        </row>
        <row r="761">
          <cell r="H761" t="str">
            <v xml:space="preserve">  </v>
          </cell>
        </row>
        <row r="762">
          <cell r="H762" t="str">
            <v xml:space="preserve">  </v>
          </cell>
        </row>
        <row r="763">
          <cell r="H763" t="str">
            <v xml:space="preserve">  </v>
          </cell>
        </row>
        <row r="764">
          <cell r="H764" t="str">
            <v xml:space="preserve">  </v>
          </cell>
        </row>
        <row r="765">
          <cell r="H765" t="str">
            <v xml:space="preserve">  </v>
          </cell>
        </row>
        <row r="766">
          <cell r="H766" t="str">
            <v xml:space="preserve">  </v>
          </cell>
        </row>
        <row r="767">
          <cell r="H767" t="str">
            <v xml:space="preserve">  </v>
          </cell>
        </row>
        <row r="768">
          <cell r="H768" t="str">
            <v xml:space="preserve">  </v>
          </cell>
        </row>
        <row r="769">
          <cell r="H769" t="str">
            <v xml:space="preserve">  </v>
          </cell>
        </row>
        <row r="770">
          <cell r="H770" t="str">
            <v xml:space="preserve">  </v>
          </cell>
        </row>
        <row r="771">
          <cell r="H771" t="str">
            <v xml:space="preserve">  </v>
          </cell>
        </row>
        <row r="772">
          <cell r="H772" t="str">
            <v xml:space="preserve">  </v>
          </cell>
        </row>
        <row r="773">
          <cell r="H773" t="str">
            <v xml:space="preserve">  </v>
          </cell>
        </row>
        <row r="774">
          <cell r="H774" t="str">
            <v xml:space="preserve">  </v>
          </cell>
        </row>
        <row r="775">
          <cell r="H775" t="str">
            <v xml:space="preserve">  </v>
          </cell>
        </row>
        <row r="776">
          <cell r="H776" t="str">
            <v xml:space="preserve">  </v>
          </cell>
        </row>
        <row r="777">
          <cell r="H777" t="str">
            <v xml:space="preserve">  </v>
          </cell>
        </row>
        <row r="778">
          <cell r="H778" t="str">
            <v xml:space="preserve">  </v>
          </cell>
        </row>
        <row r="779">
          <cell r="H779" t="str">
            <v xml:space="preserve">  </v>
          </cell>
        </row>
        <row r="780">
          <cell r="H780" t="str">
            <v xml:space="preserve">  </v>
          </cell>
        </row>
        <row r="781">
          <cell r="H781" t="str">
            <v xml:space="preserve">  </v>
          </cell>
        </row>
        <row r="782">
          <cell r="H782" t="str">
            <v xml:space="preserve">  </v>
          </cell>
        </row>
        <row r="783">
          <cell r="H783" t="str">
            <v xml:space="preserve">  </v>
          </cell>
        </row>
        <row r="784">
          <cell r="H784" t="str">
            <v xml:space="preserve">  </v>
          </cell>
        </row>
        <row r="785">
          <cell r="H785" t="str">
            <v xml:space="preserve">  </v>
          </cell>
        </row>
        <row r="786">
          <cell r="H786" t="str">
            <v xml:space="preserve">  </v>
          </cell>
        </row>
        <row r="787">
          <cell r="H787" t="str">
            <v xml:space="preserve">  </v>
          </cell>
        </row>
        <row r="788">
          <cell r="H788" t="str">
            <v xml:space="preserve">  </v>
          </cell>
        </row>
        <row r="789">
          <cell r="H789" t="str">
            <v xml:space="preserve">  </v>
          </cell>
        </row>
        <row r="790">
          <cell r="H790" t="str">
            <v xml:space="preserve">  </v>
          </cell>
        </row>
        <row r="791">
          <cell r="H791" t="str">
            <v xml:space="preserve">  </v>
          </cell>
        </row>
        <row r="792">
          <cell r="H792" t="str">
            <v xml:space="preserve">  </v>
          </cell>
        </row>
        <row r="793">
          <cell r="H793" t="str">
            <v xml:space="preserve">  </v>
          </cell>
        </row>
        <row r="794">
          <cell r="H794" t="str">
            <v xml:space="preserve">  </v>
          </cell>
        </row>
        <row r="795">
          <cell r="H795" t="str">
            <v xml:space="preserve">  </v>
          </cell>
        </row>
        <row r="796">
          <cell r="H796" t="str">
            <v xml:space="preserve">  </v>
          </cell>
        </row>
        <row r="797">
          <cell r="H797" t="str">
            <v xml:space="preserve">  </v>
          </cell>
        </row>
        <row r="798">
          <cell r="H798" t="str">
            <v xml:space="preserve">  </v>
          </cell>
        </row>
        <row r="799">
          <cell r="H799" t="str">
            <v xml:space="preserve">  </v>
          </cell>
        </row>
        <row r="800">
          <cell r="H800" t="str">
            <v xml:space="preserve">  </v>
          </cell>
        </row>
        <row r="801">
          <cell r="H801" t="str">
            <v xml:space="preserve">  </v>
          </cell>
        </row>
        <row r="802">
          <cell r="H802" t="str">
            <v xml:space="preserve">  </v>
          </cell>
        </row>
        <row r="803">
          <cell r="H803" t="str">
            <v xml:space="preserve">  </v>
          </cell>
        </row>
        <row r="804">
          <cell r="H804" t="str">
            <v xml:space="preserve">  </v>
          </cell>
        </row>
        <row r="805">
          <cell r="H805" t="str">
            <v xml:space="preserve">  </v>
          </cell>
        </row>
        <row r="806">
          <cell r="H806" t="str">
            <v xml:space="preserve">  </v>
          </cell>
        </row>
        <row r="807">
          <cell r="H807" t="str">
            <v xml:space="preserve">  </v>
          </cell>
        </row>
        <row r="808">
          <cell r="H808" t="str">
            <v xml:space="preserve">  </v>
          </cell>
        </row>
        <row r="809">
          <cell r="H809" t="str">
            <v xml:space="preserve">  </v>
          </cell>
        </row>
        <row r="810">
          <cell r="H810" t="str">
            <v xml:space="preserve">  </v>
          </cell>
        </row>
        <row r="811">
          <cell r="H811" t="str">
            <v xml:space="preserve">  </v>
          </cell>
        </row>
        <row r="812">
          <cell r="H812" t="str">
            <v xml:space="preserve">  </v>
          </cell>
        </row>
        <row r="813">
          <cell r="H813" t="str">
            <v xml:space="preserve">  </v>
          </cell>
        </row>
        <row r="814">
          <cell r="H814" t="str">
            <v xml:space="preserve">  </v>
          </cell>
        </row>
        <row r="815">
          <cell r="H815" t="str">
            <v xml:space="preserve">  </v>
          </cell>
        </row>
        <row r="816">
          <cell r="H816" t="str">
            <v xml:space="preserve">  </v>
          </cell>
        </row>
        <row r="817">
          <cell r="H817" t="str">
            <v xml:space="preserve">  </v>
          </cell>
        </row>
        <row r="818">
          <cell r="H818" t="str">
            <v xml:space="preserve">  </v>
          </cell>
        </row>
        <row r="819">
          <cell r="H819" t="str">
            <v xml:space="preserve">  </v>
          </cell>
        </row>
        <row r="820">
          <cell r="H820" t="str">
            <v xml:space="preserve">  </v>
          </cell>
        </row>
        <row r="821">
          <cell r="H821" t="str">
            <v xml:space="preserve">  </v>
          </cell>
        </row>
        <row r="822">
          <cell r="H822" t="str">
            <v xml:space="preserve">  </v>
          </cell>
        </row>
        <row r="823">
          <cell r="H823" t="str">
            <v xml:space="preserve">  </v>
          </cell>
        </row>
        <row r="824">
          <cell r="H824" t="str">
            <v xml:space="preserve">  </v>
          </cell>
        </row>
        <row r="825">
          <cell r="H825" t="str">
            <v xml:space="preserve">  </v>
          </cell>
        </row>
        <row r="826">
          <cell r="H826" t="str">
            <v xml:space="preserve">  </v>
          </cell>
        </row>
        <row r="827">
          <cell r="H827" t="str">
            <v xml:space="preserve">  </v>
          </cell>
        </row>
        <row r="828">
          <cell r="H828" t="str">
            <v xml:space="preserve">  </v>
          </cell>
        </row>
        <row r="829">
          <cell r="H829" t="str">
            <v xml:space="preserve">  </v>
          </cell>
        </row>
        <row r="830">
          <cell r="H830" t="str">
            <v xml:space="preserve">  </v>
          </cell>
        </row>
        <row r="831">
          <cell r="H831" t="str">
            <v xml:space="preserve">  </v>
          </cell>
        </row>
        <row r="832">
          <cell r="H832" t="str">
            <v xml:space="preserve">  </v>
          </cell>
        </row>
        <row r="833">
          <cell r="H833" t="str">
            <v xml:space="preserve">  </v>
          </cell>
        </row>
        <row r="834">
          <cell r="H834" t="str">
            <v xml:space="preserve">  </v>
          </cell>
        </row>
        <row r="835">
          <cell r="H835" t="str">
            <v xml:space="preserve">  </v>
          </cell>
        </row>
        <row r="836">
          <cell r="H836" t="str">
            <v xml:space="preserve">  </v>
          </cell>
        </row>
        <row r="837">
          <cell r="H837" t="str">
            <v xml:space="preserve">  </v>
          </cell>
        </row>
        <row r="838">
          <cell r="H838" t="str">
            <v xml:space="preserve">  </v>
          </cell>
        </row>
        <row r="839">
          <cell r="H839" t="str">
            <v xml:space="preserve">  </v>
          </cell>
        </row>
        <row r="840">
          <cell r="H840" t="str">
            <v xml:space="preserve">  </v>
          </cell>
        </row>
        <row r="841">
          <cell r="H841" t="str">
            <v xml:space="preserve">  </v>
          </cell>
        </row>
        <row r="842">
          <cell r="H842" t="str">
            <v xml:space="preserve">  </v>
          </cell>
        </row>
        <row r="843">
          <cell r="H843" t="str">
            <v xml:space="preserve">  </v>
          </cell>
        </row>
        <row r="844">
          <cell r="H844" t="str">
            <v xml:space="preserve">  </v>
          </cell>
        </row>
        <row r="845">
          <cell r="H845" t="str">
            <v xml:space="preserve">  </v>
          </cell>
        </row>
        <row r="846">
          <cell r="H846" t="str">
            <v xml:space="preserve">  </v>
          </cell>
        </row>
        <row r="847">
          <cell r="H847" t="str">
            <v xml:space="preserve">  </v>
          </cell>
        </row>
        <row r="848">
          <cell r="H848" t="str">
            <v xml:space="preserve">  </v>
          </cell>
        </row>
        <row r="849">
          <cell r="H849" t="str">
            <v xml:space="preserve">  </v>
          </cell>
        </row>
        <row r="850">
          <cell r="H850" t="str">
            <v xml:space="preserve">  </v>
          </cell>
        </row>
        <row r="851">
          <cell r="H851" t="str">
            <v xml:space="preserve">  </v>
          </cell>
        </row>
        <row r="852">
          <cell r="H852" t="str">
            <v xml:space="preserve">  </v>
          </cell>
        </row>
        <row r="853">
          <cell r="H853" t="str">
            <v xml:space="preserve">  </v>
          </cell>
        </row>
        <row r="854">
          <cell r="H854" t="str">
            <v xml:space="preserve">  </v>
          </cell>
        </row>
        <row r="855">
          <cell r="H855" t="str">
            <v xml:space="preserve">  </v>
          </cell>
        </row>
        <row r="856">
          <cell r="H856" t="str">
            <v xml:space="preserve">  </v>
          </cell>
        </row>
        <row r="857">
          <cell r="H857" t="str">
            <v xml:space="preserve">  </v>
          </cell>
        </row>
        <row r="858">
          <cell r="H858" t="str">
            <v xml:space="preserve">  </v>
          </cell>
        </row>
        <row r="859">
          <cell r="H859" t="str">
            <v xml:space="preserve">  </v>
          </cell>
        </row>
        <row r="860">
          <cell r="H860" t="str">
            <v xml:space="preserve">  </v>
          </cell>
        </row>
        <row r="861">
          <cell r="H861" t="str">
            <v xml:space="preserve">  </v>
          </cell>
        </row>
        <row r="862">
          <cell r="H862" t="str">
            <v xml:space="preserve">  </v>
          </cell>
        </row>
        <row r="863">
          <cell r="H863" t="str">
            <v xml:space="preserve">  </v>
          </cell>
        </row>
        <row r="864">
          <cell r="H864" t="str">
            <v xml:space="preserve">  </v>
          </cell>
        </row>
        <row r="865">
          <cell r="H865" t="str">
            <v xml:space="preserve">  </v>
          </cell>
        </row>
        <row r="866">
          <cell r="H866" t="str">
            <v xml:space="preserve">  </v>
          </cell>
        </row>
        <row r="867">
          <cell r="H867" t="str">
            <v xml:space="preserve">  </v>
          </cell>
        </row>
        <row r="868">
          <cell r="H868" t="str">
            <v xml:space="preserve">  </v>
          </cell>
        </row>
        <row r="869">
          <cell r="H869" t="str">
            <v xml:space="preserve">  </v>
          </cell>
        </row>
        <row r="870">
          <cell r="H870" t="str">
            <v xml:space="preserve">  </v>
          </cell>
        </row>
        <row r="871">
          <cell r="H871" t="str">
            <v xml:space="preserve">  </v>
          </cell>
        </row>
        <row r="872">
          <cell r="H872" t="str">
            <v xml:space="preserve">  </v>
          </cell>
        </row>
        <row r="873">
          <cell r="H873" t="str">
            <v xml:space="preserve">  </v>
          </cell>
        </row>
        <row r="874">
          <cell r="H874" t="str">
            <v xml:space="preserve">  </v>
          </cell>
        </row>
        <row r="875">
          <cell r="H875" t="str">
            <v xml:space="preserve">  </v>
          </cell>
        </row>
        <row r="876">
          <cell r="H876" t="str">
            <v xml:space="preserve">  </v>
          </cell>
        </row>
        <row r="877">
          <cell r="H877" t="str">
            <v xml:space="preserve">  </v>
          </cell>
        </row>
        <row r="878">
          <cell r="H878" t="str">
            <v xml:space="preserve">  </v>
          </cell>
        </row>
        <row r="879">
          <cell r="H879" t="str">
            <v xml:space="preserve">  </v>
          </cell>
        </row>
        <row r="880">
          <cell r="H880" t="str">
            <v xml:space="preserve">  </v>
          </cell>
        </row>
        <row r="881">
          <cell r="H881" t="str">
            <v xml:space="preserve">  </v>
          </cell>
        </row>
        <row r="882">
          <cell r="H882" t="str">
            <v xml:space="preserve">  </v>
          </cell>
        </row>
        <row r="883">
          <cell r="H883" t="str">
            <v xml:space="preserve">  </v>
          </cell>
        </row>
        <row r="884">
          <cell r="H884" t="str">
            <v xml:space="preserve">  </v>
          </cell>
        </row>
        <row r="885">
          <cell r="H885" t="str">
            <v xml:space="preserve">  </v>
          </cell>
        </row>
        <row r="886">
          <cell r="H886" t="str">
            <v xml:space="preserve">  </v>
          </cell>
        </row>
        <row r="887">
          <cell r="H887" t="str">
            <v xml:space="preserve">  </v>
          </cell>
        </row>
        <row r="888">
          <cell r="H888" t="str">
            <v xml:space="preserve">  </v>
          </cell>
        </row>
        <row r="889">
          <cell r="H889" t="str">
            <v xml:space="preserve">  </v>
          </cell>
        </row>
        <row r="890">
          <cell r="H890" t="str">
            <v xml:space="preserve">  </v>
          </cell>
        </row>
        <row r="891">
          <cell r="H891" t="str">
            <v xml:space="preserve">  </v>
          </cell>
        </row>
        <row r="892">
          <cell r="H892" t="str">
            <v xml:space="preserve">  </v>
          </cell>
        </row>
        <row r="893">
          <cell r="H893" t="str">
            <v xml:space="preserve">  </v>
          </cell>
        </row>
        <row r="894">
          <cell r="H894" t="str">
            <v xml:space="preserve">  </v>
          </cell>
        </row>
        <row r="895">
          <cell r="H895" t="str">
            <v xml:space="preserve">  </v>
          </cell>
        </row>
        <row r="896">
          <cell r="H896" t="str">
            <v xml:space="preserve">  </v>
          </cell>
        </row>
        <row r="897">
          <cell r="H897" t="str">
            <v xml:space="preserve">  </v>
          </cell>
        </row>
        <row r="898">
          <cell r="H898" t="str">
            <v xml:space="preserve">  </v>
          </cell>
        </row>
        <row r="899">
          <cell r="H899" t="str">
            <v xml:space="preserve">  </v>
          </cell>
        </row>
        <row r="900">
          <cell r="H900" t="str">
            <v xml:space="preserve">  </v>
          </cell>
        </row>
        <row r="901">
          <cell r="H901" t="str">
            <v xml:space="preserve">  </v>
          </cell>
        </row>
        <row r="902">
          <cell r="H902" t="str">
            <v xml:space="preserve">  </v>
          </cell>
        </row>
        <row r="903">
          <cell r="H903" t="str">
            <v xml:space="preserve">  </v>
          </cell>
        </row>
        <row r="904">
          <cell r="H904" t="str">
            <v xml:space="preserve">  </v>
          </cell>
        </row>
        <row r="905">
          <cell r="H905" t="str">
            <v xml:space="preserve">  </v>
          </cell>
        </row>
        <row r="906">
          <cell r="H906" t="str">
            <v xml:space="preserve">  </v>
          </cell>
        </row>
        <row r="907">
          <cell r="H907" t="str">
            <v xml:space="preserve">  </v>
          </cell>
        </row>
        <row r="908">
          <cell r="H908" t="str">
            <v xml:space="preserve">  </v>
          </cell>
        </row>
        <row r="909">
          <cell r="H909" t="str">
            <v xml:space="preserve">  </v>
          </cell>
        </row>
        <row r="910">
          <cell r="H910" t="str">
            <v xml:space="preserve">  </v>
          </cell>
        </row>
        <row r="911">
          <cell r="H911" t="str">
            <v xml:space="preserve">  </v>
          </cell>
        </row>
        <row r="912">
          <cell r="H912" t="str">
            <v xml:space="preserve">  </v>
          </cell>
        </row>
        <row r="913">
          <cell r="H913" t="str">
            <v xml:space="preserve">  </v>
          </cell>
        </row>
        <row r="914">
          <cell r="H914" t="str">
            <v xml:space="preserve">  </v>
          </cell>
        </row>
        <row r="915">
          <cell r="H915" t="str">
            <v xml:space="preserve">  </v>
          </cell>
        </row>
        <row r="916">
          <cell r="H916" t="str">
            <v xml:space="preserve">  </v>
          </cell>
        </row>
        <row r="917">
          <cell r="H917" t="str">
            <v xml:space="preserve">  </v>
          </cell>
        </row>
        <row r="918">
          <cell r="H918" t="str">
            <v xml:space="preserve">  </v>
          </cell>
        </row>
        <row r="919">
          <cell r="H919" t="str">
            <v xml:space="preserve">  </v>
          </cell>
        </row>
        <row r="920">
          <cell r="H920" t="str">
            <v xml:space="preserve">  </v>
          </cell>
        </row>
        <row r="921">
          <cell r="H921" t="str">
            <v xml:space="preserve">  </v>
          </cell>
        </row>
        <row r="922">
          <cell r="H922" t="str">
            <v xml:space="preserve">  </v>
          </cell>
        </row>
        <row r="923">
          <cell r="H923" t="str">
            <v xml:space="preserve">  </v>
          </cell>
        </row>
        <row r="924">
          <cell r="H924" t="str">
            <v xml:space="preserve">  </v>
          </cell>
        </row>
        <row r="925">
          <cell r="H925" t="str">
            <v xml:space="preserve">  </v>
          </cell>
        </row>
        <row r="926">
          <cell r="H926" t="str">
            <v xml:space="preserve">  </v>
          </cell>
        </row>
        <row r="927">
          <cell r="H927" t="str">
            <v xml:space="preserve">  </v>
          </cell>
        </row>
        <row r="928">
          <cell r="H928" t="str">
            <v xml:space="preserve">  </v>
          </cell>
        </row>
        <row r="929">
          <cell r="H929" t="str">
            <v xml:space="preserve">  </v>
          </cell>
        </row>
        <row r="930">
          <cell r="H930" t="str">
            <v xml:space="preserve">  </v>
          </cell>
        </row>
        <row r="931">
          <cell r="H931" t="str">
            <v xml:space="preserve">  </v>
          </cell>
        </row>
        <row r="932">
          <cell r="H932" t="str">
            <v xml:space="preserve">  </v>
          </cell>
        </row>
        <row r="933">
          <cell r="H933" t="str">
            <v xml:space="preserve">  </v>
          </cell>
        </row>
        <row r="934">
          <cell r="H934" t="str">
            <v xml:space="preserve">  </v>
          </cell>
        </row>
        <row r="935">
          <cell r="H935" t="str">
            <v xml:space="preserve">  </v>
          </cell>
        </row>
        <row r="936">
          <cell r="H936" t="str">
            <v xml:space="preserve">  </v>
          </cell>
        </row>
        <row r="937">
          <cell r="H937" t="str">
            <v xml:space="preserve">  </v>
          </cell>
        </row>
        <row r="938">
          <cell r="H938" t="str">
            <v xml:space="preserve">  </v>
          </cell>
        </row>
        <row r="939">
          <cell r="H939" t="str">
            <v xml:space="preserve">  </v>
          </cell>
        </row>
        <row r="940">
          <cell r="H940" t="str">
            <v xml:space="preserve">  </v>
          </cell>
        </row>
        <row r="941">
          <cell r="H941" t="str">
            <v xml:space="preserve">  </v>
          </cell>
        </row>
        <row r="942">
          <cell r="H942" t="str">
            <v xml:space="preserve">  </v>
          </cell>
        </row>
        <row r="943">
          <cell r="H943" t="str">
            <v xml:space="preserve">  </v>
          </cell>
        </row>
        <row r="944">
          <cell r="H944" t="str">
            <v xml:space="preserve">  </v>
          </cell>
        </row>
        <row r="945">
          <cell r="H945" t="str">
            <v xml:space="preserve">  </v>
          </cell>
        </row>
        <row r="946">
          <cell r="H946" t="str">
            <v xml:space="preserve">  </v>
          </cell>
        </row>
        <row r="947">
          <cell r="H947" t="str">
            <v xml:space="preserve">  </v>
          </cell>
        </row>
        <row r="948">
          <cell r="H948" t="str">
            <v xml:space="preserve">  </v>
          </cell>
        </row>
        <row r="949">
          <cell r="H949" t="str">
            <v xml:space="preserve">  </v>
          </cell>
        </row>
        <row r="950">
          <cell r="H950" t="str">
            <v xml:space="preserve">  </v>
          </cell>
        </row>
        <row r="951">
          <cell r="H951" t="str">
            <v xml:space="preserve">  </v>
          </cell>
        </row>
        <row r="952">
          <cell r="H952" t="str">
            <v xml:space="preserve">  </v>
          </cell>
        </row>
        <row r="953">
          <cell r="H953" t="str">
            <v xml:space="preserve">  </v>
          </cell>
        </row>
        <row r="954">
          <cell r="H954" t="str">
            <v xml:space="preserve">  </v>
          </cell>
        </row>
        <row r="955">
          <cell r="H955" t="str">
            <v xml:space="preserve">  </v>
          </cell>
        </row>
        <row r="956">
          <cell r="H956" t="str">
            <v xml:space="preserve">  </v>
          </cell>
        </row>
        <row r="957">
          <cell r="H957" t="str">
            <v xml:space="preserve">  </v>
          </cell>
        </row>
        <row r="958">
          <cell r="H958" t="str">
            <v xml:space="preserve">  </v>
          </cell>
        </row>
        <row r="959">
          <cell r="H959" t="str">
            <v xml:space="preserve">  </v>
          </cell>
        </row>
        <row r="960">
          <cell r="H960" t="str">
            <v xml:space="preserve">  </v>
          </cell>
        </row>
        <row r="961">
          <cell r="H961" t="str">
            <v xml:space="preserve">  </v>
          </cell>
        </row>
        <row r="962">
          <cell r="H962" t="str">
            <v xml:space="preserve">  </v>
          </cell>
        </row>
        <row r="963">
          <cell r="H963" t="str">
            <v xml:space="preserve">  </v>
          </cell>
        </row>
        <row r="964">
          <cell r="H964" t="str">
            <v xml:space="preserve">  </v>
          </cell>
        </row>
        <row r="965">
          <cell r="H965" t="str">
            <v xml:space="preserve">  </v>
          </cell>
        </row>
        <row r="966">
          <cell r="H966" t="str">
            <v xml:space="preserve">  </v>
          </cell>
        </row>
        <row r="967">
          <cell r="H967" t="str">
            <v xml:space="preserve">  </v>
          </cell>
        </row>
        <row r="968">
          <cell r="H968" t="str">
            <v xml:space="preserve">  </v>
          </cell>
        </row>
        <row r="969">
          <cell r="H969" t="str">
            <v xml:space="preserve">  </v>
          </cell>
        </row>
        <row r="970">
          <cell r="H970" t="str">
            <v xml:space="preserve">  </v>
          </cell>
        </row>
        <row r="971">
          <cell r="H971" t="str">
            <v xml:space="preserve">  </v>
          </cell>
        </row>
        <row r="972">
          <cell r="H972" t="str">
            <v xml:space="preserve">  </v>
          </cell>
        </row>
        <row r="973">
          <cell r="H973" t="str">
            <v xml:space="preserve">  </v>
          </cell>
        </row>
        <row r="974">
          <cell r="H974" t="str">
            <v xml:space="preserve">  </v>
          </cell>
        </row>
        <row r="975">
          <cell r="H975" t="str">
            <v xml:space="preserve">  </v>
          </cell>
        </row>
        <row r="976">
          <cell r="H976" t="str">
            <v xml:space="preserve">  </v>
          </cell>
        </row>
        <row r="977">
          <cell r="H977" t="str">
            <v xml:space="preserve">  </v>
          </cell>
        </row>
        <row r="978">
          <cell r="H978" t="str">
            <v xml:space="preserve">  </v>
          </cell>
        </row>
        <row r="979">
          <cell r="H979" t="str">
            <v xml:space="preserve">  </v>
          </cell>
        </row>
        <row r="980">
          <cell r="H980" t="str">
            <v xml:space="preserve">  </v>
          </cell>
        </row>
        <row r="981">
          <cell r="H981" t="str">
            <v xml:space="preserve">  </v>
          </cell>
        </row>
        <row r="982">
          <cell r="H982" t="str">
            <v xml:space="preserve">  </v>
          </cell>
        </row>
        <row r="983">
          <cell r="H983" t="str">
            <v xml:space="preserve">  </v>
          </cell>
        </row>
        <row r="984">
          <cell r="H984" t="str">
            <v xml:space="preserve">  </v>
          </cell>
        </row>
        <row r="985">
          <cell r="H985" t="str">
            <v xml:space="preserve">  </v>
          </cell>
        </row>
        <row r="986">
          <cell r="H986" t="str">
            <v xml:space="preserve">  </v>
          </cell>
        </row>
        <row r="987">
          <cell r="H987" t="str">
            <v xml:space="preserve">  </v>
          </cell>
        </row>
        <row r="988">
          <cell r="H988" t="str">
            <v xml:space="preserve">  </v>
          </cell>
        </row>
        <row r="989">
          <cell r="H989" t="str">
            <v xml:space="preserve">  </v>
          </cell>
        </row>
        <row r="990">
          <cell r="H990" t="str">
            <v xml:space="preserve">  </v>
          </cell>
        </row>
        <row r="991">
          <cell r="H991" t="str">
            <v xml:space="preserve">  </v>
          </cell>
        </row>
        <row r="992">
          <cell r="H992" t="str">
            <v xml:space="preserve">  </v>
          </cell>
        </row>
        <row r="993">
          <cell r="H993" t="str">
            <v xml:space="preserve">  </v>
          </cell>
        </row>
        <row r="994">
          <cell r="H994" t="str">
            <v xml:space="preserve">  </v>
          </cell>
        </row>
        <row r="995">
          <cell r="H995" t="str">
            <v xml:space="preserve">  </v>
          </cell>
        </row>
        <row r="996">
          <cell r="H996" t="str">
            <v xml:space="preserve">  </v>
          </cell>
        </row>
        <row r="997">
          <cell r="H997" t="str">
            <v xml:space="preserve">  </v>
          </cell>
        </row>
        <row r="998">
          <cell r="H998" t="str">
            <v xml:space="preserve">  </v>
          </cell>
        </row>
        <row r="999">
          <cell r="H999" t="str">
            <v xml:space="preserve">  </v>
          </cell>
        </row>
        <row r="1000">
          <cell r="H1000" t="str">
            <v xml:space="preserve">  </v>
          </cell>
        </row>
        <row r="1001">
          <cell r="H1001" t="str">
            <v xml:space="preserve">  </v>
          </cell>
        </row>
        <row r="1002">
          <cell r="H1002" t="str">
            <v xml:space="preserve">  </v>
          </cell>
        </row>
        <row r="1003">
          <cell r="H1003" t="str">
            <v xml:space="preserve">  </v>
          </cell>
        </row>
        <row r="1004">
          <cell r="H1004" t="str">
            <v xml:space="preserve">  </v>
          </cell>
        </row>
        <row r="1005">
          <cell r="H1005" t="str">
            <v xml:space="preserve">  </v>
          </cell>
        </row>
        <row r="1006">
          <cell r="H1006" t="str">
            <v xml:space="preserve">  </v>
          </cell>
        </row>
        <row r="1007">
          <cell r="H1007" t="str">
            <v xml:space="preserve">  </v>
          </cell>
        </row>
        <row r="1008">
          <cell r="H1008" t="str">
            <v xml:space="preserve">  </v>
          </cell>
        </row>
        <row r="1009">
          <cell r="H1009" t="str">
            <v xml:space="preserve">  </v>
          </cell>
        </row>
        <row r="1010">
          <cell r="H1010" t="str">
            <v xml:space="preserve">  </v>
          </cell>
        </row>
        <row r="1011">
          <cell r="H1011" t="str">
            <v xml:space="preserve">  </v>
          </cell>
        </row>
        <row r="1012">
          <cell r="H1012" t="str">
            <v xml:space="preserve">  </v>
          </cell>
        </row>
        <row r="1013">
          <cell r="H1013" t="str">
            <v xml:space="preserve">  </v>
          </cell>
        </row>
        <row r="1014">
          <cell r="H1014" t="str">
            <v xml:space="preserve">  </v>
          </cell>
        </row>
        <row r="1015">
          <cell r="H1015" t="str">
            <v xml:space="preserve">  </v>
          </cell>
        </row>
        <row r="1016">
          <cell r="H1016" t="str">
            <v xml:space="preserve">  </v>
          </cell>
        </row>
        <row r="1017">
          <cell r="H1017" t="str">
            <v xml:space="preserve">  </v>
          </cell>
        </row>
        <row r="1018">
          <cell r="H1018" t="str">
            <v xml:space="preserve">  </v>
          </cell>
        </row>
        <row r="1019">
          <cell r="H1019" t="str">
            <v xml:space="preserve">  </v>
          </cell>
        </row>
        <row r="1020">
          <cell r="H1020" t="str">
            <v xml:space="preserve">  </v>
          </cell>
        </row>
        <row r="1021">
          <cell r="H1021" t="str">
            <v xml:space="preserve">  </v>
          </cell>
        </row>
        <row r="1022">
          <cell r="H1022" t="str">
            <v xml:space="preserve">  </v>
          </cell>
        </row>
        <row r="1023">
          <cell r="H1023" t="str">
            <v xml:space="preserve">  </v>
          </cell>
        </row>
        <row r="1024">
          <cell r="H1024" t="str">
            <v xml:space="preserve">  </v>
          </cell>
        </row>
        <row r="1025">
          <cell r="H1025" t="str">
            <v xml:space="preserve">  </v>
          </cell>
        </row>
        <row r="1026">
          <cell r="H1026" t="str">
            <v xml:space="preserve">  </v>
          </cell>
        </row>
        <row r="1027">
          <cell r="H1027" t="str">
            <v xml:space="preserve">  </v>
          </cell>
        </row>
        <row r="1028">
          <cell r="H1028" t="str">
            <v xml:space="preserve">  </v>
          </cell>
        </row>
        <row r="1029">
          <cell r="H1029" t="str">
            <v xml:space="preserve">  </v>
          </cell>
        </row>
        <row r="1030">
          <cell r="H1030" t="str">
            <v xml:space="preserve">  </v>
          </cell>
        </row>
        <row r="1031">
          <cell r="H1031" t="str">
            <v xml:space="preserve">  </v>
          </cell>
        </row>
        <row r="1032">
          <cell r="H1032" t="str">
            <v xml:space="preserve">  </v>
          </cell>
        </row>
        <row r="1033">
          <cell r="H1033" t="str">
            <v xml:space="preserve">  </v>
          </cell>
        </row>
        <row r="1034">
          <cell r="H1034" t="str">
            <v xml:space="preserve">  </v>
          </cell>
        </row>
        <row r="1035">
          <cell r="H1035" t="str">
            <v xml:space="preserve">  </v>
          </cell>
        </row>
        <row r="1036">
          <cell r="H1036" t="str">
            <v xml:space="preserve">  </v>
          </cell>
        </row>
        <row r="1037">
          <cell r="H1037" t="str">
            <v xml:space="preserve">  </v>
          </cell>
        </row>
        <row r="1038">
          <cell r="H1038" t="str">
            <v xml:space="preserve">  </v>
          </cell>
        </row>
        <row r="1039">
          <cell r="H1039" t="str">
            <v xml:space="preserve">  </v>
          </cell>
        </row>
        <row r="1040">
          <cell r="H1040" t="str">
            <v xml:space="preserve">  </v>
          </cell>
        </row>
        <row r="1041">
          <cell r="H1041" t="str">
            <v xml:space="preserve">  </v>
          </cell>
        </row>
        <row r="1042">
          <cell r="H1042" t="str">
            <v xml:space="preserve">  </v>
          </cell>
        </row>
        <row r="1043">
          <cell r="H1043" t="str">
            <v xml:space="preserve">  </v>
          </cell>
        </row>
        <row r="1044">
          <cell r="H1044" t="str">
            <v xml:space="preserve">  </v>
          </cell>
        </row>
        <row r="1045">
          <cell r="H1045" t="str">
            <v xml:space="preserve">  </v>
          </cell>
        </row>
        <row r="1046">
          <cell r="H1046" t="str">
            <v xml:space="preserve">  </v>
          </cell>
        </row>
        <row r="1047">
          <cell r="H1047" t="str">
            <v xml:space="preserve">  </v>
          </cell>
        </row>
        <row r="1048">
          <cell r="H1048" t="str">
            <v xml:space="preserve">  </v>
          </cell>
        </row>
        <row r="1049">
          <cell r="H1049" t="str">
            <v xml:space="preserve">  </v>
          </cell>
        </row>
        <row r="1050">
          <cell r="H1050" t="str">
            <v xml:space="preserve">  </v>
          </cell>
        </row>
        <row r="1051">
          <cell r="H1051" t="str">
            <v xml:space="preserve">  </v>
          </cell>
        </row>
        <row r="1052">
          <cell r="H1052" t="str">
            <v xml:space="preserve">  </v>
          </cell>
        </row>
        <row r="1053">
          <cell r="H1053" t="str">
            <v xml:space="preserve">  </v>
          </cell>
        </row>
        <row r="1054">
          <cell r="H1054" t="str">
            <v xml:space="preserve">  </v>
          </cell>
        </row>
        <row r="1055">
          <cell r="H1055" t="str">
            <v xml:space="preserve">  </v>
          </cell>
        </row>
        <row r="1056">
          <cell r="H1056" t="str">
            <v xml:space="preserve">  </v>
          </cell>
        </row>
        <row r="1057">
          <cell r="H1057" t="str">
            <v xml:space="preserve">  </v>
          </cell>
        </row>
        <row r="1058">
          <cell r="H1058" t="str">
            <v xml:space="preserve">  </v>
          </cell>
        </row>
        <row r="1059">
          <cell r="H1059" t="str">
            <v xml:space="preserve">  </v>
          </cell>
        </row>
        <row r="1060">
          <cell r="H1060" t="str">
            <v xml:space="preserve">  </v>
          </cell>
        </row>
        <row r="1061">
          <cell r="H1061" t="str">
            <v xml:space="preserve">  </v>
          </cell>
        </row>
        <row r="1062">
          <cell r="H1062" t="str">
            <v xml:space="preserve">  </v>
          </cell>
        </row>
        <row r="1063">
          <cell r="H1063" t="str">
            <v xml:space="preserve">  </v>
          </cell>
        </row>
        <row r="1064">
          <cell r="H1064" t="str">
            <v xml:space="preserve">  </v>
          </cell>
        </row>
        <row r="1065">
          <cell r="H1065" t="str">
            <v xml:space="preserve">  </v>
          </cell>
        </row>
        <row r="1066">
          <cell r="H1066" t="str">
            <v xml:space="preserve">  </v>
          </cell>
        </row>
        <row r="1067">
          <cell r="H1067" t="str">
            <v xml:space="preserve">  </v>
          </cell>
        </row>
        <row r="1068">
          <cell r="H1068" t="str">
            <v xml:space="preserve">  </v>
          </cell>
        </row>
        <row r="1069">
          <cell r="H1069" t="str">
            <v xml:space="preserve">  </v>
          </cell>
        </row>
        <row r="1070">
          <cell r="H1070" t="str">
            <v xml:space="preserve">  </v>
          </cell>
        </row>
        <row r="1071">
          <cell r="H1071" t="str">
            <v xml:space="preserve">  </v>
          </cell>
        </row>
        <row r="1072">
          <cell r="H1072" t="str">
            <v xml:space="preserve">  </v>
          </cell>
        </row>
        <row r="1073">
          <cell r="H1073" t="str">
            <v xml:space="preserve">  </v>
          </cell>
        </row>
        <row r="1074">
          <cell r="H1074" t="str">
            <v xml:space="preserve">  </v>
          </cell>
        </row>
        <row r="1075">
          <cell r="H1075" t="str">
            <v xml:space="preserve">  </v>
          </cell>
        </row>
        <row r="1076">
          <cell r="H1076" t="str">
            <v xml:space="preserve">  </v>
          </cell>
        </row>
        <row r="1077">
          <cell r="H1077" t="str">
            <v xml:space="preserve">  </v>
          </cell>
        </row>
        <row r="1078">
          <cell r="H1078" t="str">
            <v xml:space="preserve">  </v>
          </cell>
        </row>
        <row r="1079">
          <cell r="H1079" t="str">
            <v xml:space="preserve">  </v>
          </cell>
        </row>
        <row r="1080">
          <cell r="H1080" t="str">
            <v xml:space="preserve">  </v>
          </cell>
        </row>
        <row r="1081">
          <cell r="H1081" t="str">
            <v xml:space="preserve">  </v>
          </cell>
        </row>
        <row r="1082">
          <cell r="H1082" t="str">
            <v xml:space="preserve">  </v>
          </cell>
        </row>
        <row r="1083">
          <cell r="H1083" t="str">
            <v xml:space="preserve">  </v>
          </cell>
        </row>
        <row r="1084">
          <cell r="H1084" t="str">
            <v xml:space="preserve">  </v>
          </cell>
        </row>
        <row r="1085">
          <cell r="H1085" t="str">
            <v xml:space="preserve">  </v>
          </cell>
        </row>
        <row r="1086">
          <cell r="H1086" t="str">
            <v xml:space="preserve">  </v>
          </cell>
        </row>
        <row r="1087">
          <cell r="H1087" t="str">
            <v xml:space="preserve">  </v>
          </cell>
        </row>
        <row r="1088">
          <cell r="H1088" t="str">
            <v xml:space="preserve">  </v>
          </cell>
        </row>
        <row r="1089">
          <cell r="H1089" t="str">
            <v xml:space="preserve">  </v>
          </cell>
        </row>
        <row r="1090">
          <cell r="H1090" t="str">
            <v xml:space="preserve">  </v>
          </cell>
        </row>
        <row r="1091">
          <cell r="H1091" t="str">
            <v xml:space="preserve">  </v>
          </cell>
        </row>
        <row r="1092">
          <cell r="H1092" t="str">
            <v xml:space="preserve">  </v>
          </cell>
        </row>
        <row r="1093">
          <cell r="H1093" t="str">
            <v xml:space="preserve">  </v>
          </cell>
        </row>
        <row r="1094">
          <cell r="H1094" t="str">
            <v xml:space="preserve">  </v>
          </cell>
        </row>
        <row r="1095">
          <cell r="H1095" t="str">
            <v xml:space="preserve">  </v>
          </cell>
        </row>
        <row r="1096">
          <cell r="H1096" t="str">
            <v xml:space="preserve">  </v>
          </cell>
        </row>
        <row r="1097">
          <cell r="H1097" t="str">
            <v xml:space="preserve">  </v>
          </cell>
        </row>
        <row r="1098">
          <cell r="H1098" t="str">
            <v xml:space="preserve">  </v>
          </cell>
        </row>
        <row r="1099">
          <cell r="H1099" t="str">
            <v xml:space="preserve">  </v>
          </cell>
        </row>
        <row r="1100">
          <cell r="H1100" t="str">
            <v xml:space="preserve">  </v>
          </cell>
        </row>
        <row r="1101">
          <cell r="H1101" t="str">
            <v xml:space="preserve">  </v>
          </cell>
        </row>
        <row r="1102">
          <cell r="H1102" t="str">
            <v xml:space="preserve">  </v>
          </cell>
        </row>
        <row r="1103">
          <cell r="H1103" t="str">
            <v xml:space="preserve">  </v>
          </cell>
        </row>
        <row r="1104">
          <cell r="H1104" t="str">
            <v xml:space="preserve">  </v>
          </cell>
        </row>
        <row r="1105">
          <cell r="H1105" t="str">
            <v xml:space="preserve">  </v>
          </cell>
        </row>
        <row r="1106">
          <cell r="H1106" t="str">
            <v xml:space="preserve">  </v>
          </cell>
        </row>
        <row r="1107">
          <cell r="H1107" t="str">
            <v xml:space="preserve">  </v>
          </cell>
        </row>
        <row r="1108">
          <cell r="H1108" t="str">
            <v xml:space="preserve">  </v>
          </cell>
        </row>
        <row r="1109">
          <cell r="H1109" t="str">
            <v xml:space="preserve">  </v>
          </cell>
        </row>
        <row r="1110">
          <cell r="H1110" t="str">
            <v xml:space="preserve">  </v>
          </cell>
        </row>
        <row r="1111">
          <cell r="H1111" t="str">
            <v xml:space="preserve">  </v>
          </cell>
        </row>
        <row r="1112">
          <cell r="H1112" t="str">
            <v xml:space="preserve">  </v>
          </cell>
        </row>
        <row r="1113">
          <cell r="H1113" t="str">
            <v xml:space="preserve">  </v>
          </cell>
        </row>
        <row r="1114">
          <cell r="H1114" t="str">
            <v xml:space="preserve">  </v>
          </cell>
        </row>
        <row r="1115">
          <cell r="H1115" t="str">
            <v xml:space="preserve">  </v>
          </cell>
        </row>
        <row r="1116">
          <cell r="H1116" t="str">
            <v xml:space="preserve">  </v>
          </cell>
        </row>
        <row r="1117">
          <cell r="H1117" t="str">
            <v xml:space="preserve">  </v>
          </cell>
        </row>
        <row r="1118">
          <cell r="H1118" t="str">
            <v xml:space="preserve">  </v>
          </cell>
        </row>
        <row r="1119">
          <cell r="H1119" t="str">
            <v xml:space="preserve">  </v>
          </cell>
        </row>
        <row r="1120">
          <cell r="H1120" t="str">
            <v xml:space="preserve">  </v>
          </cell>
        </row>
        <row r="1121">
          <cell r="H1121" t="str">
            <v xml:space="preserve">  </v>
          </cell>
        </row>
        <row r="1122">
          <cell r="H1122" t="str">
            <v xml:space="preserve">  </v>
          </cell>
        </row>
        <row r="1123">
          <cell r="H1123" t="str">
            <v xml:space="preserve">  </v>
          </cell>
        </row>
      </sheetData>
      <sheetData sheetId="1">
        <row r="5">
          <cell r="A5" t="str">
            <v>0.1</v>
          </cell>
          <cell r="B5" t="str">
            <v>Préparation, installation et gestion de chantier, y compris nettoyage hebdomadaire du présent lot. Nettoyage et repliement fin de travaux.</v>
          </cell>
          <cell r="D5" t="str">
            <v>Ens</v>
          </cell>
        </row>
        <row r="6">
          <cell r="A6" t="str">
            <v>0.2</v>
          </cell>
          <cell r="B6" t="str">
            <v>Approvisionnement, livraison, réservation, stationnement.</v>
          </cell>
          <cell r="D6" t="str">
            <v>Ens</v>
          </cell>
        </row>
        <row r="7">
          <cell r="A7" t="str">
            <v>0.3</v>
          </cell>
          <cell r="B7" t="str">
            <v>Frais de demande et d'obtention des autorisations de voirie auprès des services municipaux</v>
          </cell>
          <cell r="D7" t="str">
            <v>Ens</v>
          </cell>
        </row>
        <row r="9">
          <cell r="A9" t="str">
            <v>0.4</v>
          </cell>
          <cell r="B9" t="str">
            <v>Emballage, palettisation &amp; frais de livraison jusqu'à l'adresse du chantier. Accessibilité à vérifier par le transporteur.</v>
          </cell>
          <cell r="D9" t="str">
            <v>Ens</v>
          </cell>
        </row>
        <row r="10">
          <cell r="A10" t="str">
            <v>0.5</v>
          </cell>
          <cell r="B10" t="str">
            <v>Frais de déchargement dans le chantier</v>
          </cell>
          <cell r="D10" t="str">
            <v>Ens</v>
          </cell>
        </row>
        <row r="12">
          <cell r="A12" t="str">
            <v>0.6</v>
          </cell>
          <cell r="B12" t="str">
            <v>Nettoyage fin de chantier, dépose de toutes les protections, évacuation et repliement de fin de chantier</v>
          </cell>
          <cell r="D12" t="str">
            <v>Ens</v>
          </cell>
        </row>
        <row r="13">
          <cell r="A13" t="str">
            <v>0.7</v>
          </cell>
          <cell r="B13" t="str">
            <v>Gestion des déchets (chutes, cartons, enlèvements des détritus, tri et traitement des déchets (DIB et DIS) et traitement en décharge contrôlée.</v>
          </cell>
          <cell r="D13" t="str">
            <v>Ens</v>
          </cell>
        </row>
        <row r="15">
          <cell r="A15" t="str">
            <v>0.10</v>
          </cell>
          <cell r="B15" t="str">
            <v>Protection ponctuel proportionnel au travail afin d'éviter toutes salissure et dégradations accidentelles.</v>
          </cell>
          <cell r="D15" t="str">
            <v>Ens</v>
          </cell>
        </row>
        <row r="17">
          <cell r="A17" t="str">
            <v>0.12</v>
          </cell>
          <cell r="B17" t="str">
            <v>Mise en sécurité électrique avant intervention tous lots</v>
          </cell>
          <cell r="D17" t="str">
            <v>Ens</v>
          </cell>
        </row>
        <row r="19">
          <cell r="A19" t="str">
            <v>0.25</v>
          </cell>
          <cell r="B19" t="str">
            <v>Neutralisation des réseaux existants et mise en place d'un robinet de puisage pour travaux, maintient l’alimentation des sanitaires de chantier.</v>
          </cell>
          <cell r="D19" t="str">
            <v>Ens</v>
          </cell>
        </row>
        <row r="22">
          <cell r="A22" t="str">
            <v>0.20</v>
          </cell>
          <cell r="B22" t="str">
            <v>Mise en place de sécurités individuelles ponctuelles (échelles sécurisée, harnais, échafaudages roulants règlementaires ou fixes suivants contraintes, et tout autre moyen approprié à la configuration du chantier)</v>
          </cell>
          <cell r="D22" t="str">
            <v>Ens</v>
          </cell>
        </row>
        <row r="24">
          <cell r="A24" t="str">
            <v>0.30</v>
          </cell>
          <cell r="B24" t="str">
            <v xml:space="preserve">Étude structurelle par un BET </v>
          </cell>
        </row>
        <row r="25">
          <cell r="A25" t="str">
            <v>0.35</v>
          </cell>
          <cell r="B25" t="str">
            <v>Constat d'huissier avant travaux, avec dossier photographique.</v>
          </cell>
          <cell r="D25" t="str">
            <v>Ens</v>
          </cell>
        </row>
        <row r="27">
          <cell r="A27" t="str">
            <v>0.50</v>
          </cell>
          <cell r="B27" t="str">
            <v>Aléa chantier / imprévus</v>
          </cell>
          <cell r="D27" t="str">
            <v>Ens</v>
          </cell>
        </row>
        <row r="33">
          <cell r="A33" t="str">
            <v>LOT 01</v>
          </cell>
          <cell r="F33" t="str">
            <v/>
          </cell>
        </row>
        <row r="36">
          <cell r="B36" t="str">
            <v>PREPARATION CHANTIER</v>
          </cell>
          <cell r="F36" t="str">
            <v/>
          </cell>
          <cell r="I36" t="str">
            <v>TAB</v>
          </cell>
        </row>
        <row r="39">
          <cell r="A39" t="str">
            <v>1.01.1</v>
          </cell>
          <cell r="B39" t="str">
            <v>Constat d'huissier</v>
          </cell>
          <cell r="D39" t="str">
            <v>Ens</v>
          </cell>
          <cell r="E39">
            <v>400</v>
          </cell>
          <cell r="F39" t="str">
            <v>€ / Ens</v>
          </cell>
          <cell r="K39">
            <v>400</v>
          </cell>
        </row>
        <row r="40">
          <cell r="A40" t="str">
            <v>1.01.2</v>
          </cell>
          <cell r="B40" t="str">
            <v>Préparation, installation et gestion de chantier, y compris nettoyage hebdomadaire du présent lot. Nettoyage et repliement fin de travaux.</v>
          </cell>
          <cell r="D40" t="str">
            <v>Ens</v>
          </cell>
          <cell r="E40">
            <v>500</v>
          </cell>
          <cell r="F40" t="str">
            <v>€ / Ens</v>
          </cell>
          <cell r="I40">
            <v>500</v>
          </cell>
        </row>
        <row r="41">
          <cell r="A41" t="str">
            <v>1.01.3</v>
          </cell>
          <cell r="B41" t="str">
            <v>Nettoyage et repliement fin de travaux.</v>
          </cell>
          <cell r="D41" t="str">
            <v>Ens</v>
          </cell>
          <cell r="E41">
            <v>180</v>
          </cell>
          <cell r="F41" t="str">
            <v>€ / Ens</v>
          </cell>
          <cell r="I41">
            <v>180</v>
          </cell>
        </row>
        <row r="42">
          <cell r="A42" t="str">
            <v>1.01.4</v>
          </cell>
          <cell r="B42" t="str">
            <v>Approvisionnement, livraison, réservation, stationnement.</v>
          </cell>
          <cell r="D42" t="str">
            <v>Ens</v>
          </cell>
          <cell r="E42">
            <v>150</v>
          </cell>
          <cell r="F42" t="str">
            <v>€ / Ens</v>
          </cell>
          <cell r="I42">
            <v>150</v>
          </cell>
        </row>
        <row r="44">
          <cell r="A44" t="str">
            <v>1.02.1</v>
          </cell>
          <cell r="B44" t="str">
            <v>Gestion des déchets (chutes, cartons, enlèvements des détritus, tri et traitement des déchets (DIB et DIS) et traitement en décharge contrôlée.</v>
          </cell>
          <cell r="D44" t="str">
            <v>Ens</v>
          </cell>
          <cell r="E44">
            <v>120</v>
          </cell>
          <cell r="F44" t="str">
            <v>€ / Ens</v>
          </cell>
          <cell r="K44">
            <v>120</v>
          </cell>
        </row>
        <row r="45">
          <cell r="A45" t="str">
            <v>1.02.2</v>
          </cell>
          <cell r="B45" t="str">
            <v>Mise en place de benne à Gravats, y compris évacuation en décharge contrôlée et frais de décharge.</v>
          </cell>
          <cell r="D45" t="str">
            <v>Ens</v>
          </cell>
          <cell r="E45">
            <v>0</v>
          </cell>
          <cell r="F45" t="str">
            <v>€ / Ens</v>
          </cell>
        </row>
        <row r="46">
          <cell r="A46" t="str">
            <v>1.02.3</v>
          </cell>
          <cell r="B46" t="str">
            <v>Mise en décharge : Évacuation et charroi des gravois inerte , compris frais de décharge. 
Gestions des déchets suivant l'article L541-21-2-3 du code de l'environnement:</v>
          </cell>
          <cell r="D46" t="str">
            <v>m3</v>
          </cell>
          <cell r="E46">
            <v>295.41000000000003</v>
          </cell>
          <cell r="F46" t="str">
            <v>€ / m3</v>
          </cell>
          <cell r="J46">
            <v>295.41000000000003</v>
          </cell>
        </row>
        <row r="47">
          <cell r="A47" t="str">
            <v>1.02.4</v>
          </cell>
          <cell r="B47" t="str">
            <v>Mise en décharge : Évacuation et charroi des gravois DIB , compris frais de décharge. 
Gestions des déchets suivant l'article L541-21-2-3 du code de l'environnement:</v>
          </cell>
          <cell r="D47" t="str">
            <v>m3</v>
          </cell>
          <cell r="E47">
            <v>378.69</v>
          </cell>
          <cell r="F47" t="str">
            <v>€ / m3</v>
          </cell>
          <cell r="J47">
            <v>378.69</v>
          </cell>
        </row>
        <row r="50">
          <cell r="A50" t="str">
            <v>1.03.1</v>
          </cell>
          <cell r="B50" t="str">
            <v>Gestion administrative pour le stationnement, enlèvement de benne à gravats, demande de rue barrée …</v>
          </cell>
          <cell r="D50" t="str">
            <v>Ens</v>
          </cell>
          <cell r="E50">
            <v>70</v>
          </cell>
          <cell r="F50" t="str">
            <v>€ / Ens</v>
          </cell>
          <cell r="I50">
            <v>70</v>
          </cell>
        </row>
        <row r="51">
          <cell r="A51" t="str">
            <v>1.03.2</v>
          </cell>
          <cell r="B51" t="str">
            <v>Gestion administrative pour le stationnement et réservation de place de parking.</v>
          </cell>
          <cell r="D51" t="str">
            <v>Jours</v>
          </cell>
          <cell r="E51">
            <v>30</v>
          </cell>
          <cell r="F51" t="str">
            <v>€ / Jours</v>
          </cell>
          <cell r="L51">
            <v>30</v>
          </cell>
        </row>
        <row r="52">
          <cell r="A52" t="str">
            <v>1.04.1</v>
          </cell>
          <cell r="B52" t="str">
            <v>Fourniture et pose d'une boite à clef avec code le temps du chantier.</v>
          </cell>
          <cell r="D52" t="str">
            <v>U</v>
          </cell>
          <cell r="E52">
            <v>50</v>
          </cell>
          <cell r="F52" t="str">
            <v>€ / U</v>
          </cell>
          <cell r="L52">
            <v>50</v>
          </cell>
        </row>
        <row r="54">
          <cell r="A54" t="str">
            <v>1.04.99</v>
          </cell>
          <cell r="B54" t="str">
            <v>Nettoyage fin de chantier, dépose de toutes les protections, évacuation et repliement de fin de chantier</v>
          </cell>
          <cell r="D54" t="str">
            <v>Ens</v>
          </cell>
          <cell r="J54">
            <v>500</v>
          </cell>
        </row>
        <row r="55">
          <cell r="E55">
            <v>0</v>
          </cell>
          <cell r="F55" t="str">
            <v/>
          </cell>
        </row>
        <row r="56">
          <cell r="B56" t="str">
            <v>Protection de chantier</v>
          </cell>
          <cell r="E56">
            <v>0</v>
          </cell>
          <cell r="F56" t="str">
            <v/>
          </cell>
        </row>
        <row r="57">
          <cell r="A57" t="str">
            <v>1.05.1</v>
          </cell>
          <cell r="B57" t="str">
            <v>Protection du parquet existant conservé : F&amp;P de panneau MDF é 3 mm avec sous couche bâche feutre, y compris dépose et mise en décharge en fin de chantier.</v>
          </cell>
          <cell r="D57" t="str">
            <v>m²</v>
          </cell>
          <cell r="E57">
            <v>20</v>
          </cell>
          <cell r="F57" t="str">
            <v>€ / m²</v>
          </cell>
          <cell r="I57">
            <v>20</v>
          </cell>
        </row>
        <row r="58">
          <cell r="A58" t="str">
            <v>1.06.1</v>
          </cell>
          <cell r="B58" t="str">
            <v>Protection des murs par polyane épais</v>
          </cell>
          <cell r="D58" t="str">
            <v>m²</v>
          </cell>
          <cell r="E58">
            <v>7</v>
          </cell>
          <cell r="F58" t="str">
            <v>€ / m²</v>
          </cell>
          <cell r="L58">
            <v>7</v>
          </cell>
        </row>
        <row r="59">
          <cell r="A59" t="str">
            <v>1.06.2</v>
          </cell>
          <cell r="B59" t="str">
            <v>Protection légère par panneau alu + moquette</v>
          </cell>
          <cell r="D59" t="str">
            <v>m²</v>
          </cell>
          <cell r="E59">
            <v>16</v>
          </cell>
          <cell r="F59" t="str">
            <v>€ / m²</v>
          </cell>
          <cell r="J59">
            <v>16</v>
          </cell>
        </row>
        <row r="60">
          <cell r="A60" t="str">
            <v>1.06.3</v>
          </cell>
          <cell r="B60" t="str">
            <v>Protection lourde par panneau bois é 15 mm</v>
          </cell>
          <cell r="D60" t="str">
            <v>m²</v>
          </cell>
          <cell r="E60">
            <v>94.23</v>
          </cell>
          <cell r="F60" t="str">
            <v>€ / m²</v>
          </cell>
          <cell r="J60">
            <v>94.23</v>
          </cell>
        </row>
        <row r="61">
          <cell r="E61">
            <v>0</v>
          </cell>
          <cell r="F61" t="str">
            <v/>
          </cell>
        </row>
        <row r="62">
          <cell r="A62" t="str">
            <v>1.07.1</v>
          </cell>
          <cell r="B62" t="str">
            <v>Protection des rambardes de l'escalier principal</v>
          </cell>
          <cell r="D62" t="str">
            <v>ml</v>
          </cell>
          <cell r="E62">
            <v>15.21</v>
          </cell>
          <cell r="F62" t="str">
            <v>€ / ml</v>
          </cell>
          <cell r="J62">
            <v>15.21</v>
          </cell>
        </row>
        <row r="63">
          <cell r="A63" t="str">
            <v>1.07.2</v>
          </cell>
          <cell r="B63" t="str">
            <v>Protection des soubassements de l'escalier par panneaux alvéolaires de 2mm</v>
          </cell>
          <cell r="D63" t="str">
            <v>Ens</v>
          </cell>
          <cell r="F63" t="str">
            <v>€ / Ens</v>
          </cell>
        </row>
        <row r="65">
          <cell r="E65">
            <v>0</v>
          </cell>
          <cell r="F65" t="str">
            <v/>
          </cell>
        </row>
        <row r="66">
          <cell r="B66" t="str">
            <v>Clôture de chantier</v>
          </cell>
          <cell r="E66">
            <v>0</v>
          </cell>
          <cell r="F66" t="str">
            <v/>
          </cell>
        </row>
        <row r="67">
          <cell r="A67" t="str">
            <v>1.10.1</v>
          </cell>
          <cell r="B67" t="str">
            <v>Mise en place de barrière Heras, y compris socle PVC, jambes de force, collier d'assemblage et système de fermeture du chantier par code. Y compris panneau de chantier.</v>
          </cell>
          <cell r="D67" t="str">
            <v>U</v>
          </cell>
          <cell r="E67">
            <v>200</v>
          </cell>
          <cell r="F67" t="str">
            <v>€ / U</v>
          </cell>
          <cell r="I67">
            <v>200</v>
          </cell>
        </row>
        <row r="68">
          <cell r="A68" t="str">
            <v>1.10.2</v>
          </cell>
          <cell r="B68" t="str">
            <v>Palissade panneaux bois pour protection chantier</v>
          </cell>
          <cell r="D68" t="str">
            <v>ml</v>
          </cell>
          <cell r="E68">
            <v>120</v>
          </cell>
          <cell r="F68" t="str">
            <v>€ / ml</v>
          </cell>
          <cell r="I68">
            <v>120</v>
          </cell>
        </row>
        <row r="69">
          <cell r="A69" t="str">
            <v>1.10.1</v>
          </cell>
          <cell r="B69" t="str">
            <v>Portail d'accès au chantier provisoire pour chantier, y compris système de fermeture</v>
          </cell>
          <cell r="D69" t="str">
            <v>U</v>
          </cell>
          <cell r="E69">
            <v>0</v>
          </cell>
          <cell r="F69" t="str">
            <v>€ / U</v>
          </cell>
        </row>
        <row r="70">
          <cell r="E70">
            <v>0</v>
          </cell>
          <cell r="F70" t="str">
            <v/>
          </cell>
        </row>
        <row r="71">
          <cell r="E71">
            <v>0</v>
          </cell>
          <cell r="F71" t="str">
            <v/>
          </cell>
        </row>
        <row r="72">
          <cell r="B72" t="str">
            <v>Diverses gestions chantier</v>
          </cell>
          <cell r="E72">
            <v>0</v>
          </cell>
          <cell r="F72" t="str">
            <v/>
          </cell>
        </row>
        <row r="73">
          <cell r="E73">
            <v>0</v>
          </cell>
          <cell r="F73" t="str">
            <v/>
          </cell>
        </row>
        <row r="74">
          <cell r="E74">
            <v>0</v>
          </cell>
          <cell r="F74" t="str">
            <v/>
          </cell>
        </row>
        <row r="75">
          <cell r="A75" t="str">
            <v>1.10.10</v>
          </cell>
          <cell r="B75" t="str">
            <v>Location pelle mécanique et dumper, y compris forfait de livraison.</v>
          </cell>
          <cell r="D75" t="str">
            <v>U</v>
          </cell>
          <cell r="E75">
            <v>380</v>
          </cell>
          <cell r="F75" t="str">
            <v>€ / U</v>
          </cell>
          <cell r="I75">
            <v>380</v>
          </cell>
        </row>
        <row r="76">
          <cell r="A76" t="str">
            <v>1.10.11</v>
          </cell>
          <cell r="B76" t="str">
            <v>Échafaudage roulant pour grande hauteur, amenée sur site  , montage, démontage et transport.</v>
          </cell>
          <cell r="D76" t="str">
            <v>U</v>
          </cell>
          <cell r="E76">
            <v>400</v>
          </cell>
          <cell r="F76" t="str">
            <v>€ / U</v>
          </cell>
          <cell r="I76">
            <v>400</v>
          </cell>
        </row>
        <row r="77">
          <cell r="E77">
            <v>0</v>
          </cell>
          <cell r="F77" t="str">
            <v/>
          </cell>
        </row>
        <row r="79">
          <cell r="B79" t="str">
            <v>Echaffaudage</v>
          </cell>
        </row>
        <row r="81">
          <cell r="A81" t="str">
            <v>1.10.20</v>
          </cell>
          <cell r="B81" t="str">
            <v>Montage d'un échafaudage fixe avec plateforme, y compris garde-corps de 2.0 m, charge d'exploitation 200daN/m², y compris toute protection en RdC et système de sécurisation.</v>
          </cell>
          <cell r="D81" t="str">
            <v>Ens</v>
          </cell>
          <cell r="E81">
            <v>0</v>
          </cell>
          <cell r="F81" t="str">
            <v>€ / Ens</v>
          </cell>
        </row>
        <row r="82">
          <cell r="A82" t="str">
            <v>1.10.21</v>
          </cell>
          <cell r="B82" t="str">
            <v>Démontage d'un échafaudage</v>
          </cell>
          <cell r="D82" t="str">
            <v>Ens</v>
          </cell>
        </row>
        <row r="84">
          <cell r="A84" t="str">
            <v>1.10.22</v>
          </cell>
          <cell r="B84" t="str">
            <v>Montage et démontage d'une plateforme d'échafaudage au-dessus de la rue.</v>
          </cell>
          <cell r="D84" t="str">
            <v>Ens</v>
          </cell>
          <cell r="E84">
            <v>0</v>
          </cell>
          <cell r="F84" t="str">
            <v>€ / Ens</v>
          </cell>
        </row>
        <row r="85">
          <cell r="E85">
            <v>0</v>
          </cell>
          <cell r="F85" t="str">
            <v/>
          </cell>
        </row>
        <row r="86">
          <cell r="A86" t="str">
            <v>1.10.23</v>
          </cell>
          <cell r="B86" t="str">
            <v>Platelage étanche au RdC pour la sécurisation du passage piéton</v>
          </cell>
          <cell r="D86" t="str">
            <v>Ens</v>
          </cell>
          <cell r="E86">
            <v>580</v>
          </cell>
          <cell r="F86" t="str">
            <v>€ / Ens</v>
          </cell>
          <cell r="I86">
            <v>580</v>
          </cell>
        </row>
        <row r="87">
          <cell r="A87" t="str">
            <v>1.10.24</v>
          </cell>
          <cell r="B87" t="str">
            <v>Protection des menuiseries par bâche étanche</v>
          </cell>
          <cell r="D87" t="str">
            <v>m²</v>
          </cell>
          <cell r="E87">
            <v>25</v>
          </cell>
          <cell r="F87" t="str">
            <v>€ / m²</v>
          </cell>
          <cell r="I87">
            <v>25</v>
          </cell>
        </row>
        <row r="88">
          <cell r="A88" t="str">
            <v>1.10.25</v>
          </cell>
          <cell r="B88" t="str">
            <v>Protection des toitures mitoyenne</v>
          </cell>
          <cell r="D88" t="str">
            <v>Ens</v>
          </cell>
          <cell r="E88">
            <v>380</v>
          </cell>
          <cell r="F88" t="str">
            <v>€ / Ens</v>
          </cell>
        </row>
        <row r="89">
          <cell r="A89" t="str">
            <v>1.10.26</v>
          </cell>
          <cell r="B89" t="str">
            <v>Mise en place d'une goulotte pour évacuation sur rue passante, grande hauteur.</v>
          </cell>
          <cell r="D89" t="str">
            <v>Ens</v>
          </cell>
          <cell r="E89">
            <v>605.75</v>
          </cell>
          <cell r="F89" t="str">
            <v>€ / Ens</v>
          </cell>
          <cell r="I89">
            <v>605.75</v>
          </cell>
        </row>
        <row r="91">
          <cell r="A91" t="str">
            <v>1.10.30</v>
          </cell>
          <cell r="B91" t="str">
            <v>Location de l'échafaudage.</v>
          </cell>
          <cell r="D91" t="str">
            <v>Jours</v>
          </cell>
          <cell r="E91">
            <v>0</v>
          </cell>
          <cell r="F91" t="str">
            <v>€ / Jours</v>
          </cell>
        </row>
        <row r="92">
          <cell r="A92" t="str">
            <v>1.10.31</v>
          </cell>
          <cell r="B92" t="str">
            <v>Location de l'échafaudage au dela de 30 jours.</v>
          </cell>
        </row>
        <row r="94">
          <cell r="A94" t="str">
            <v>1.10.40</v>
          </cell>
          <cell r="B94" t="str">
            <v>Frais de demande et d'obtention des autorisations de voirie auprès des services municipaux</v>
          </cell>
          <cell r="D94" t="str">
            <v>Ens</v>
          </cell>
          <cell r="E94">
            <v>280</v>
          </cell>
          <cell r="F94" t="str">
            <v>€ / Ens</v>
          </cell>
          <cell r="I94">
            <v>280</v>
          </cell>
        </row>
        <row r="95">
          <cell r="A95" t="str">
            <v>1.10.50</v>
          </cell>
          <cell r="B95" t="str">
            <v>Fourniture et pose de flet de protection</v>
          </cell>
          <cell r="D95" t="str">
            <v>m²</v>
          </cell>
          <cell r="E95">
            <v>1.5</v>
          </cell>
          <cell r="F95" t="str">
            <v>€ / m²</v>
          </cell>
          <cell r="J95">
            <v>1.5</v>
          </cell>
        </row>
        <row r="96">
          <cell r="A96" t="str">
            <v>1.10.51</v>
          </cell>
          <cell r="B96" t="str">
            <v>Protection des toitures par polystyrène et plaque de bois.</v>
          </cell>
          <cell r="D96" t="str">
            <v>Ens</v>
          </cell>
          <cell r="E96">
            <v>0</v>
          </cell>
          <cell r="F96" t="str">
            <v>€ / Ens</v>
          </cell>
        </row>
        <row r="97">
          <cell r="E97">
            <v>0</v>
          </cell>
          <cell r="F97" t="str">
            <v/>
          </cell>
        </row>
        <row r="98">
          <cell r="B98" t="str">
            <v>DÉMOLITION</v>
          </cell>
          <cell r="E98">
            <v>0</v>
          </cell>
          <cell r="F98" t="str">
            <v/>
          </cell>
        </row>
        <row r="99">
          <cell r="E99">
            <v>0</v>
          </cell>
          <cell r="F99" t="str">
            <v/>
          </cell>
        </row>
        <row r="100">
          <cell r="E100">
            <v>0</v>
          </cell>
          <cell r="F100" t="str">
            <v/>
          </cell>
        </row>
        <row r="101">
          <cell r="A101" t="str">
            <v>1.11.1</v>
          </cell>
          <cell r="B101" t="str">
            <v>Démolition, faux plafond et structure porteuse,y compris évacuation et traitement en décharge contrôlée.</v>
          </cell>
          <cell r="D101" t="str">
            <v>m²</v>
          </cell>
          <cell r="E101">
            <v>25</v>
          </cell>
          <cell r="F101" t="str">
            <v>€ / m²</v>
          </cell>
          <cell r="I101">
            <v>25</v>
          </cell>
        </row>
        <row r="102">
          <cell r="A102" t="str">
            <v>1.11.2</v>
          </cell>
          <cell r="B102" t="str">
            <v>Démolition, faux plafond placo, avec son isolation thermique, y compris évacuation et traitement en décharge contrôlée.</v>
          </cell>
          <cell r="D102" t="str">
            <v>m²</v>
          </cell>
          <cell r="E102">
            <v>12</v>
          </cell>
          <cell r="F102" t="str">
            <v>€ / m²</v>
          </cell>
          <cell r="J102">
            <v>12</v>
          </cell>
        </row>
        <row r="103">
          <cell r="A103" t="str">
            <v>1.11.3</v>
          </cell>
          <cell r="B103" t="str">
            <v>Dépose faux plafond tendu,  y compris évacuation et traitement en décharge contrôlée.</v>
          </cell>
          <cell r="D103" t="str">
            <v>m²</v>
          </cell>
          <cell r="E103">
            <v>0</v>
          </cell>
          <cell r="F103" t="str">
            <v>€ / m²</v>
          </cell>
        </row>
        <row r="104">
          <cell r="E104">
            <v>0</v>
          </cell>
          <cell r="F104" t="str">
            <v/>
          </cell>
        </row>
        <row r="105">
          <cell r="A105" t="str">
            <v>1.12.1</v>
          </cell>
          <cell r="B105" t="str">
            <v>Dépose poutre principale, et mise en décharge contrôlée.</v>
          </cell>
          <cell r="D105" t="str">
            <v>ml</v>
          </cell>
          <cell r="E105">
            <v>0</v>
          </cell>
          <cell r="F105" t="str">
            <v>€ / ml</v>
          </cell>
        </row>
        <row r="106">
          <cell r="A106" t="str">
            <v>1.12.2</v>
          </cell>
          <cell r="B106" t="str">
            <v>Dépose poutre principale / lambourde / muralière, et mise en décharge contrôlée.</v>
          </cell>
          <cell r="D106" t="str">
            <v>Ens</v>
          </cell>
          <cell r="E106">
            <v>0</v>
          </cell>
          <cell r="F106" t="str">
            <v>€ / Ens</v>
          </cell>
        </row>
        <row r="107">
          <cell r="A107" t="str">
            <v>1.12.3</v>
          </cell>
          <cell r="B107" t="str">
            <v>Dépose solive / chevêtre / linçoir / entretoise, et mise en décharge contrôlée.</v>
          </cell>
          <cell r="D107" t="str">
            <v>Ens</v>
          </cell>
          <cell r="E107">
            <v>5</v>
          </cell>
          <cell r="F107" t="str">
            <v>€ / Ens</v>
          </cell>
          <cell r="L107">
            <v>5</v>
          </cell>
        </row>
        <row r="108">
          <cell r="A108" t="str">
            <v>1.12.4</v>
          </cell>
          <cell r="B108" t="str">
            <v>Dépose conduit de cheminée maçonnée.</v>
          </cell>
          <cell r="D108" t="str">
            <v>Ens</v>
          </cell>
          <cell r="E108">
            <v>242.69</v>
          </cell>
          <cell r="F108" t="str">
            <v>€ / Ens</v>
          </cell>
          <cell r="J108">
            <v>242.69</v>
          </cell>
        </row>
        <row r="109">
          <cell r="A109" t="str">
            <v>1.12.5</v>
          </cell>
          <cell r="B109" t="str">
            <v>Démolition, cloison carreau brique, y compris évacuation et traitement en décharge contrôlée. Y compris redressage de tableaux si nécessaire.</v>
          </cell>
          <cell r="D109" t="str">
            <v>m²</v>
          </cell>
          <cell r="E109">
            <v>80</v>
          </cell>
          <cell r="F109" t="str">
            <v>€ / m²</v>
          </cell>
          <cell r="I109">
            <v>80</v>
          </cell>
        </row>
        <row r="110">
          <cell r="A110" t="str">
            <v>1.12.6</v>
          </cell>
          <cell r="B110" t="str">
            <v>Démolition soignée de cloison, carreau, brique ou équivalent, charroi manuel, chargement et transfert en décharge autorisée.</v>
          </cell>
          <cell r="D110" t="str">
            <v>m²</v>
          </cell>
          <cell r="E110">
            <v>70</v>
          </cell>
          <cell r="F110" t="str">
            <v>€ / m²</v>
          </cell>
          <cell r="I110">
            <v>70</v>
          </cell>
        </row>
        <row r="111">
          <cell r="F111" t="str">
            <v/>
          </cell>
        </row>
        <row r="112">
          <cell r="A112" t="str">
            <v>1.13.1</v>
          </cell>
          <cell r="B112" t="str">
            <v>Dépose, cloison placo, structure comprise, y compris évacuation et traitement en décharge contrôlée.</v>
          </cell>
          <cell r="D112" t="str">
            <v>m²</v>
          </cell>
          <cell r="E112">
            <v>0</v>
          </cell>
          <cell r="F112" t="str">
            <v>€ / m²</v>
          </cell>
        </row>
        <row r="113">
          <cell r="A113" t="str">
            <v>1.13.2</v>
          </cell>
          <cell r="B113" t="str">
            <v>Dépose doublage placo, structure comprise, y compris évacuation et traitement en décharge contrôlée.</v>
          </cell>
          <cell r="D113" t="str">
            <v>m²</v>
          </cell>
        </row>
        <row r="115">
          <cell r="A115" t="str">
            <v>1.13.4</v>
          </cell>
          <cell r="B115" t="str">
            <v>Dépose cloison mobile, y compris évacuation et traitement en décharge contrôlée.</v>
          </cell>
          <cell r="D115" t="str">
            <v>m²</v>
          </cell>
          <cell r="E115">
            <v>0</v>
          </cell>
          <cell r="F115" t="str">
            <v>€ / m²</v>
          </cell>
        </row>
        <row r="116">
          <cell r="E116">
            <v>0</v>
          </cell>
          <cell r="F116" t="str">
            <v/>
          </cell>
        </row>
        <row r="118">
          <cell r="A118" t="str">
            <v>1.14.1</v>
          </cell>
          <cell r="B118" t="str">
            <v>Dépose parquet bois sur solives, et mise en décharge contrôlée.</v>
          </cell>
          <cell r="D118" t="str">
            <v>m²</v>
          </cell>
          <cell r="E118">
            <v>20</v>
          </cell>
          <cell r="F118" t="str">
            <v>€ / m²</v>
          </cell>
          <cell r="L118">
            <v>20</v>
          </cell>
        </row>
        <row r="119">
          <cell r="A119" t="str">
            <v>1.14.2</v>
          </cell>
          <cell r="B119" t="str">
            <v>Dépose parquet bois collé, et mise en décharge contrôlée.</v>
          </cell>
          <cell r="D119" t="str">
            <v>m²</v>
          </cell>
          <cell r="E119">
            <v>0</v>
          </cell>
          <cell r="F119" t="str">
            <v>€ / m²</v>
          </cell>
        </row>
        <row r="120">
          <cell r="A120" t="str">
            <v>1.14.3</v>
          </cell>
          <cell r="B120" t="str">
            <v>Dépose parquet strat pose flottante, et mise en décharge contrôlée.</v>
          </cell>
          <cell r="D120" t="str">
            <v>m²</v>
          </cell>
          <cell r="E120">
            <v>25</v>
          </cell>
          <cell r="F120" t="str">
            <v>€ / m²</v>
          </cell>
          <cell r="L120">
            <v>25</v>
          </cell>
        </row>
        <row r="121">
          <cell r="E121">
            <v>0</v>
          </cell>
          <cell r="F121" t="str">
            <v/>
          </cell>
        </row>
        <row r="122">
          <cell r="A122" t="str">
            <v>1.14.10</v>
          </cell>
          <cell r="B122" t="str">
            <v>Dépose plinthes, et mise en décharge contrôlée.</v>
          </cell>
          <cell r="D122" t="str">
            <v>ml</v>
          </cell>
          <cell r="E122">
            <v>10</v>
          </cell>
          <cell r="F122" t="str">
            <v>€ / ml</v>
          </cell>
          <cell r="L122">
            <v>10</v>
          </cell>
        </row>
        <row r="123">
          <cell r="A123" t="str">
            <v>1.14.10</v>
          </cell>
          <cell r="B123" t="str">
            <v>Dépose plinthes pour réutilisation</v>
          </cell>
          <cell r="D123" t="str">
            <v>ml</v>
          </cell>
          <cell r="F123" t="str">
            <v>€ / ml</v>
          </cell>
        </row>
        <row r="124">
          <cell r="E124">
            <v>0</v>
          </cell>
          <cell r="F124" t="str">
            <v/>
          </cell>
        </row>
        <row r="125">
          <cell r="A125" t="str">
            <v>1.15.1</v>
          </cell>
          <cell r="B125" t="str">
            <v>Dépose porte(s), dormant et ouvrant, y compris évacuation et traitement en décharge contrôlée.</v>
          </cell>
          <cell r="D125" t="str">
            <v>U</v>
          </cell>
          <cell r="E125">
            <v>30</v>
          </cell>
          <cell r="F125" t="str">
            <v>€ / U</v>
          </cell>
          <cell r="J125">
            <v>30</v>
          </cell>
        </row>
        <row r="126">
          <cell r="A126" t="str">
            <v>1.15.2</v>
          </cell>
          <cell r="B126" t="str">
            <v>Dépose portes, et stockage pour réutilisation (dépose dormant et évacuation)</v>
          </cell>
          <cell r="D126" t="str">
            <v>U</v>
          </cell>
          <cell r="E126">
            <v>50</v>
          </cell>
          <cell r="F126" t="str">
            <v>€ / U</v>
          </cell>
          <cell r="J126">
            <v>50</v>
          </cell>
        </row>
        <row r="128">
          <cell r="A128" t="str">
            <v>1.16.1</v>
          </cell>
          <cell r="B128" t="str">
            <v>Dépose élément bois, et évacuation en décharge contrôlée.</v>
          </cell>
          <cell r="D128" t="str">
            <v>Ens</v>
          </cell>
          <cell r="E128">
            <v>400</v>
          </cell>
          <cell r="F128" t="str">
            <v>€ / Ens</v>
          </cell>
          <cell r="I128">
            <v>400</v>
          </cell>
        </row>
        <row r="131">
          <cell r="A131" t="str">
            <v>1.17.1</v>
          </cell>
          <cell r="B131" t="str">
            <v>Dépose réseau chauffage acier/cuivre et radiateur acier/fontes, y compris chaudière (neutralisation par lot Plb)</v>
          </cell>
          <cell r="D131" t="str">
            <v>Ens</v>
          </cell>
          <cell r="E131">
            <v>500</v>
          </cell>
          <cell r="F131" t="str">
            <v>€ / Ens</v>
          </cell>
          <cell r="I131">
            <v>500</v>
          </cell>
        </row>
        <row r="132">
          <cell r="A132" t="str">
            <v>1.17.2</v>
          </cell>
          <cell r="B132" t="str">
            <v>Dépose corps de chauffe et mise en décharge contrôlée</v>
          </cell>
          <cell r="D132" t="str">
            <v>U</v>
          </cell>
        </row>
        <row r="133">
          <cell r="A133" t="str">
            <v>1.17.3</v>
          </cell>
          <cell r="B133" t="str">
            <v>Dépose corps de chauffe et stockage</v>
          </cell>
          <cell r="D133" t="str">
            <v>U</v>
          </cell>
        </row>
        <row r="134">
          <cell r="E134">
            <v>0</v>
          </cell>
          <cell r="F134" t="str">
            <v/>
          </cell>
        </row>
        <row r="135">
          <cell r="A135" t="str">
            <v>1.18.1</v>
          </cell>
          <cell r="B135" t="str">
            <v>Dépose Faïence, y compris évacuation et traitement en décharge contrôlée.</v>
          </cell>
          <cell r="D135" t="str">
            <v>m²</v>
          </cell>
          <cell r="E135">
            <v>0</v>
          </cell>
          <cell r="F135" t="str">
            <v>€ / m²</v>
          </cell>
        </row>
        <row r="136">
          <cell r="A136" t="str">
            <v>1.18.2</v>
          </cell>
          <cell r="B136" t="str">
            <v>Dépose Carrelage, y compris évacuation et traitement en décharge contrôlée.</v>
          </cell>
          <cell r="D136" t="str">
            <v>m²</v>
          </cell>
          <cell r="E136">
            <v>0</v>
          </cell>
          <cell r="F136" t="str">
            <v>€ / m²</v>
          </cell>
        </row>
        <row r="139">
          <cell r="A139" t="str">
            <v>1.29.1</v>
          </cell>
          <cell r="B139" t="str">
            <v>Dépose moquette, y compris évacuation et traitement en décharge contrôlée.</v>
          </cell>
          <cell r="D139" t="str">
            <v>m²</v>
          </cell>
          <cell r="E139">
            <v>14</v>
          </cell>
          <cell r="F139" t="str">
            <v>€ / m²</v>
          </cell>
          <cell r="J139">
            <v>14</v>
          </cell>
        </row>
        <row r="141">
          <cell r="A141" t="str">
            <v>1.20.1</v>
          </cell>
          <cell r="B141" t="str">
            <v>Dépose et évacuation d’éléments de cuisine,y compris meuble, éléments électroménagers restants. Évacuation en décharge contrôlée.</v>
          </cell>
          <cell r="D141" t="str">
            <v>Ens</v>
          </cell>
          <cell r="E141">
            <v>400</v>
          </cell>
          <cell r="F141" t="str">
            <v>€ / Ens</v>
          </cell>
          <cell r="I141">
            <v>400</v>
          </cell>
        </row>
        <row r="142">
          <cell r="A142" t="str">
            <v>1.20.2</v>
          </cell>
          <cell r="B142" t="str">
            <v>Dépose et évacuation éléments de salle de bain, y compris meuble et tout élément restant. Évacuation en décharge contrôlée</v>
          </cell>
          <cell r="D142" t="str">
            <v>Ens</v>
          </cell>
          <cell r="E142">
            <v>500</v>
          </cell>
          <cell r="F142" t="str">
            <v>€ / Ens</v>
          </cell>
          <cell r="I142">
            <v>500</v>
          </cell>
        </row>
        <row r="143">
          <cell r="A143" t="str">
            <v>1.20.3</v>
          </cell>
          <cell r="B143" t="str">
            <v>Dépose et évacuation d’éléments de sanitaires, y compris meuble et tout élément restant. Évacuation en décharge contrôlée</v>
          </cell>
          <cell r="D143" t="str">
            <v>Ens</v>
          </cell>
          <cell r="E143">
            <v>350</v>
          </cell>
          <cell r="F143" t="str">
            <v>€ / Ens</v>
          </cell>
          <cell r="I143">
            <v>350</v>
          </cell>
        </row>
        <row r="144">
          <cell r="E144">
            <v>0</v>
          </cell>
          <cell r="F144" t="str">
            <v/>
          </cell>
        </row>
        <row r="149">
          <cell r="A149" t="str">
            <v>1.50.1</v>
          </cell>
          <cell r="B149" t="str">
            <v>Étaiement provisoire pour sciage mûr.</v>
          </cell>
          <cell r="D149" t="str">
            <v>Ens</v>
          </cell>
          <cell r="E149">
            <v>300</v>
          </cell>
          <cell r="F149" t="str">
            <v>€ / Ens</v>
          </cell>
          <cell r="I149">
            <v>300</v>
          </cell>
        </row>
        <row r="151">
          <cell r="A151" t="str">
            <v>1.51.1</v>
          </cell>
          <cell r="B151" t="str">
            <v>Création d'une ouverture libre, dans cloison type carreau brique ou équivalent, largeur à définir suivant porte, y compris toutes sujétions de renforts et maçonneries pour reprise. Dressage des tableaux compris.</v>
          </cell>
          <cell r="D151" t="str">
            <v>ml</v>
          </cell>
          <cell r="E151">
            <v>0</v>
          </cell>
          <cell r="F151" t="str">
            <v>€ / ml</v>
          </cell>
        </row>
        <row r="152">
          <cell r="A152" t="str">
            <v>1.51.2</v>
          </cell>
          <cell r="B152" t="str">
            <v>Création d'une ouverture libre, dans cloison type maçonnerie ou équivalent, largeur à définir suivant porte, y compris toutes sujétions de renforts et maçonneries pour reprise. Dressage des tableaux compris.</v>
          </cell>
          <cell r="D152" t="str">
            <v>ml</v>
          </cell>
          <cell r="E152">
            <v>2000</v>
          </cell>
          <cell r="F152" t="str">
            <v>€ / ml</v>
          </cell>
          <cell r="I152">
            <v>2000</v>
          </cell>
        </row>
        <row r="153">
          <cell r="A153" t="str">
            <v>1.51.3</v>
          </cell>
          <cell r="B153" t="str">
            <v>Création d'une ouverture libre, dans cloison type mur de pierre ou équivalent, largeur à définir suivant porte, y compris toutes sujétions de renforts et maçonneries pour reprise. Dressage des tableaux compris.</v>
          </cell>
          <cell r="D153" t="str">
            <v>ml</v>
          </cell>
          <cell r="E153">
            <v>0</v>
          </cell>
          <cell r="F153" t="str">
            <v>€ / ml</v>
          </cell>
        </row>
        <row r="155">
          <cell r="A155" t="str">
            <v>1.52.1</v>
          </cell>
          <cell r="B155" t="str">
            <v>Renfort structurel en tête de cloison</v>
          </cell>
          <cell r="D155" t="str">
            <v>Ens</v>
          </cell>
          <cell r="E155">
            <v>800</v>
          </cell>
          <cell r="F155" t="str">
            <v>€ / Ens</v>
          </cell>
          <cell r="I155">
            <v>800</v>
          </cell>
        </row>
        <row r="159">
          <cell r="E159">
            <v>0</v>
          </cell>
          <cell r="F159" t="str">
            <v/>
          </cell>
        </row>
        <row r="160">
          <cell r="E160">
            <v>0</v>
          </cell>
          <cell r="F160" t="str">
            <v/>
          </cell>
        </row>
        <row r="161">
          <cell r="A161" t="str">
            <v>1.110.1</v>
          </cell>
          <cell r="B161" t="str">
            <v>Réalisation d'un complexe en sol comprenant: hérisson concassé lavé. 100 mm, isolant polyuréthane ép. 100 mm, film type polyane, dalle BA130mm taloché manuellement.</v>
          </cell>
          <cell r="D161" t="str">
            <v>m²</v>
          </cell>
          <cell r="E161">
            <v>158</v>
          </cell>
          <cell r="F161" t="str">
            <v>€ / m²</v>
          </cell>
          <cell r="I161">
            <v>158</v>
          </cell>
        </row>
        <row r="162">
          <cell r="E162">
            <v>0</v>
          </cell>
          <cell r="F162" t="str">
            <v/>
          </cell>
        </row>
        <row r="163">
          <cell r="E163">
            <v>0</v>
          </cell>
          <cell r="F163" t="str">
            <v/>
          </cell>
        </row>
        <row r="164">
          <cell r="E164">
            <v>0</v>
          </cell>
          <cell r="F164" t="str">
            <v/>
          </cell>
        </row>
        <row r="165">
          <cell r="A165" t="str">
            <v>LOT 02</v>
          </cell>
          <cell r="F165" t="str">
            <v/>
          </cell>
        </row>
        <row r="167">
          <cell r="A167" t="str">
            <v>2.00</v>
          </cell>
          <cell r="B167" t="str">
            <v>Préparation et gestion chantier, y compris nettoyage hebdomadaire du present lot.</v>
          </cell>
        </row>
        <row r="169">
          <cell r="B169" t="str">
            <v>Démolition</v>
          </cell>
          <cell r="F169" t="str">
            <v/>
          </cell>
          <cell r="I169" t="str">
            <v>Eurovia</v>
          </cell>
        </row>
        <row r="170">
          <cell r="E170">
            <v>0</v>
          </cell>
          <cell r="F170" t="str">
            <v/>
          </cell>
        </row>
        <row r="171">
          <cell r="A171" t="str">
            <v>2.01</v>
          </cell>
          <cell r="B171" t="str">
            <v>Démolition de chaussée et dallage, y compris mise en décharge controlée</v>
          </cell>
          <cell r="D171" t="str">
            <v>m²</v>
          </cell>
          <cell r="E171">
            <v>18</v>
          </cell>
          <cell r="F171" t="str">
            <v>€ / m²</v>
          </cell>
          <cell r="I171">
            <v>18</v>
          </cell>
        </row>
        <row r="172">
          <cell r="A172" t="str">
            <v>2.02</v>
          </cell>
          <cell r="B172" t="str">
            <v>Démolition de bordures existantes</v>
          </cell>
          <cell r="D172" t="str">
            <v>ml</v>
          </cell>
          <cell r="E172">
            <v>14</v>
          </cell>
          <cell r="F172" t="str">
            <v>€ / ml</v>
          </cell>
          <cell r="I172">
            <v>14</v>
          </cell>
        </row>
        <row r="173">
          <cell r="A173" t="str">
            <v>2.03</v>
          </cell>
          <cell r="B173" t="str">
            <v>Débrouissaillage, arrachage de haies, abbattage d'arbres et dessouchage</v>
          </cell>
          <cell r="D173" t="str">
            <v>Ens</v>
          </cell>
          <cell r="E173">
            <v>0</v>
          </cell>
          <cell r="F173" t="str">
            <v>€ / Ens</v>
          </cell>
        </row>
        <row r="174">
          <cell r="E174">
            <v>0</v>
          </cell>
          <cell r="F174" t="str">
            <v/>
          </cell>
        </row>
        <row r="175">
          <cell r="E175">
            <v>0</v>
          </cell>
          <cell r="F175" t="str">
            <v/>
          </cell>
        </row>
        <row r="176">
          <cell r="E176">
            <v>0</v>
          </cell>
          <cell r="F176" t="str">
            <v/>
          </cell>
        </row>
        <row r="177">
          <cell r="B177" t="str">
            <v>Terrassement généraux</v>
          </cell>
          <cell r="E177">
            <v>0</v>
          </cell>
          <cell r="F177" t="str">
            <v/>
          </cell>
        </row>
        <row r="178">
          <cell r="E178">
            <v>0</v>
          </cell>
          <cell r="F178" t="str">
            <v/>
          </cell>
        </row>
        <row r="179">
          <cell r="A179" t="str">
            <v>2.10</v>
          </cell>
          <cell r="B179" t="str">
            <v>Décapage de la terre végétale sur une épaisseur comprise entre 0,20 met 0,80 m et stockage sur le site</v>
          </cell>
          <cell r="D179" t="str">
            <v>m3</v>
          </cell>
          <cell r="E179">
            <v>10</v>
          </cell>
          <cell r="F179" t="str">
            <v>€ / m3</v>
          </cell>
          <cell r="I179">
            <v>10</v>
          </cell>
        </row>
        <row r="180">
          <cell r="A180" t="str">
            <v>2.11</v>
          </cell>
          <cell r="B180" t="str">
            <v xml:space="preserve">Décapage de la frange en remblais et de la terre végétale excédentaire sur une épaisseur comprise entre 0.20 met 0.80 m (cf. étude de sol) et évacuation à la décharge </v>
          </cell>
          <cell r="D180" t="str">
            <v>m3</v>
          </cell>
          <cell r="E180">
            <v>20</v>
          </cell>
          <cell r="F180" t="str">
            <v>€ / m3</v>
          </cell>
          <cell r="I180">
            <v>20</v>
          </cell>
        </row>
        <row r="181">
          <cell r="A181" t="str">
            <v>2.12</v>
          </cell>
          <cell r="B181" t="str">
            <v xml:space="preserve">Déblais mis en remblais sous espaces verts </v>
          </cell>
          <cell r="D181" t="str">
            <v>m3</v>
          </cell>
          <cell r="E181">
            <v>13</v>
          </cell>
          <cell r="F181" t="str">
            <v>€ / m3</v>
          </cell>
          <cell r="I181">
            <v>13</v>
          </cell>
        </row>
        <row r="182">
          <cell r="A182" t="str">
            <v>2.13</v>
          </cell>
          <cell r="B182" t="str">
            <v xml:space="preserve">Déblais mis en remblais </v>
          </cell>
          <cell r="E182">
            <v>18</v>
          </cell>
          <cell r="I182">
            <v>18</v>
          </cell>
        </row>
        <row r="183">
          <cell r="A183" t="str">
            <v>2.14</v>
          </cell>
          <cell r="B183" t="str">
            <v xml:space="preserve">Déblais à évacuer à la décharge </v>
          </cell>
          <cell r="D183" t="str">
            <v>m3</v>
          </cell>
          <cell r="E183">
            <v>20</v>
          </cell>
          <cell r="F183" t="str">
            <v>€ / m3</v>
          </cell>
          <cell r="I183">
            <v>20</v>
          </cell>
        </row>
        <row r="184">
          <cell r="A184" t="str">
            <v>2.15</v>
          </cell>
          <cell r="B184" t="str">
            <v xml:space="preserve">Remblais en grave naturelle de type D31 avec DS80 mm </v>
          </cell>
          <cell r="D184" t="str">
            <v>m3</v>
          </cell>
          <cell r="E184">
            <v>40</v>
          </cell>
          <cell r="F184" t="str">
            <v>€ / m3</v>
          </cell>
          <cell r="I184">
            <v>40</v>
          </cell>
        </row>
        <row r="185">
          <cell r="A185" t="str">
            <v>2.16</v>
          </cell>
          <cell r="B185" t="str">
            <v xml:space="preserve">Terrassements pour le bassin de rétention des eaux pluviales: </v>
          </cell>
          <cell r="D185" t="str">
            <v>m3</v>
          </cell>
          <cell r="E185">
            <v>20</v>
          </cell>
          <cell r="F185" t="str">
            <v>€ / m3</v>
          </cell>
          <cell r="I185">
            <v>20</v>
          </cell>
        </row>
        <row r="186">
          <cell r="A186" t="str">
            <v>2.15</v>
          </cell>
          <cell r="B186" t="str">
            <v xml:space="preserve">Reprise de la terre végétale, mise en remblais dans les zones d'espaces verts sur 0.20 m et évacuation des excédents </v>
          </cell>
          <cell r="D186" t="str">
            <v>m3</v>
          </cell>
          <cell r="E186">
            <v>18</v>
          </cell>
          <cell r="F186" t="str">
            <v>€ / m3</v>
          </cell>
          <cell r="I186">
            <v>18</v>
          </cell>
        </row>
        <row r="187">
          <cell r="A187" t="str">
            <v>2.16</v>
          </cell>
          <cell r="B187" t="str">
            <v xml:space="preserve">Apport de terre végétale et mise en remblais dans les zones d'espaces verts sur 0,20 m </v>
          </cell>
          <cell r="D187" t="str">
            <v>m3</v>
          </cell>
          <cell r="E187">
            <v>24</v>
          </cell>
          <cell r="F187" t="str">
            <v>€ / m3</v>
          </cell>
          <cell r="I187">
            <v>24</v>
          </cell>
        </row>
        <row r="188">
          <cell r="E188">
            <v>0</v>
          </cell>
          <cell r="F188" t="str">
            <v/>
          </cell>
        </row>
        <row r="189">
          <cell r="A189" t="str">
            <v>2.30</v>
          </cell>
          <cell r="B189" t="str">
            <v xml:space="preserve">Drain P.V.C. 0 160 </v>
          </cell>
          <cell r="D189" t="str">
            <v>ml</v>
          </cell>
          <cell r="E189">
            <v>50</v>
          </cell>
          <cell r="F189" t="str">
            <v>€ / ml</v>
          </cell>
          <cell r="I189">
            <v>50</v>
          </cell>
        </row>
        <row r="190">
          <cell r="A190" t="str">
            <v>2.31</v>
          </cell>
          <cell r="B190" t="str">
            <v xml:space="preserve">Remblais inférieur en granulat roulé 6/10 </v>
          </cell>
          <cell r="D190" t="str">
            <v>m3</v>
          </cell>
          <cell r="E190">
            <v>45</v>
          </cell>
          <cell r="F190" t="str">
            <v>€ / m3</v>
          </cell>
          <cell r="I190">
            <v>45</v>
          </cell>
        </row>
        <row r="191">
          <cell r="E191">
            <v>0</v>
          </cell>
          <cell r="F191" t="str">
            <v/>
          </cell>
        </row>
        <row r="192">
          <cell r="A192" t="str">
            <v>2.40</v>
          </cell>
          <cell r="B192" t="str">
            <v>Construction de chaussée lourde en enrobés</v>
          </cell>
          <cell r="D192" t="str">
            <v>m²</v>
          </cell>
          <cell r="E192">
            <v>83</v>
          </cell>
          <cell r="F192" t="str">
            <v>€ / m²</v>
          </cell>
          <cell r="I192">
            <v>83</v>
          </cell>
          <cell r="J192" t="str">
            <v>SAS NC TP</v>
          </cell>
        </row>
        <row r="193">
          <cell r="A193" t="str">
            <v>2.40.1</v>
          </cell>
          <cell r="B193" t="str">
            <v xml:space="preserve">Couche de forme en grave naturelle de type D31 avec D:S80 mm sur 0,50 m </v>
          </cell>
          <cell r="D193" t="str">
            <v>m²</v>
          </cell>
          <cell r="E193">
            <v>13.25</v>
          </cell>
          <cell r="F193" t="str">
            <v>€ / m²</v>
          </cell>
          <cell r="I193">
            <v>20</v>
          </cell>
          <cell r="J193">
            <v>6.5</v>
          </cell>
        </row>
        <row r="194">
          <cell r="A194" t="str">
            <v>2.40.2</v>
          </cell>
          <cell r="B194" t="str">
            <v>Couche de fondation en grave de type D21 avec D:S201mm sur 0.1 m</v>
          </cell>
          <cell r="D194" t="str">
            <v>m²</v>
          </cell>
          <cell r="E194">
            <v>8</v>
          </cell>
          <cell r="F194" t="str">
            <v>€ / m²</v>
          </cell>
          <cell r="I194">
            <v>8</v>
          </cell>
        </row>
        <row r="195">
          <cell r="A195" t="str">
            <v>2.40.3</v>
          </cell>
          <cell r="B195" t="str">
            <v>Nettoyage et couche d'accrochjage gravillonnée</v>
          </cell>
          <cell r="D195" t="str">
            <v>m²</v>
          </cell>
          <cell r="E195">
            <v>2</v>
          </cell>
          <cell r="F195" t="str">
            <v>€ / m²</v>
          </cell>
          <cell r="I195">
            <v>2</v>
          </cell>
        </row>
        <row r="196">
          <cell r="A196" t="str">
            <v>2.40.4</v>
          </cell>
          <cell r="B196" t="str">
            <v xml:space="preserve">Couche de base en G83 0/14 sur 0,08 m </v>
          </cell>
          <cell r="D196" t="str">
            <v>m²</v>
          </cell>
          <cell r="E196">
            <v>20</v>
          </cell>
          <cell r="F196" t="str">
            <v>€ / m²</v>
          </cell>
          <cell r="I196">
            <v>20</v>
          </cell>
        </row>
        <row r="197">
          <cell r="A197" t="str">
            <v>2.40.5</v>
          </cell>
          <cell r="B197" t="str">
            <v xml:space="preserve">Nettoyage et couche d'accrochage gravillonnée </v>
          </cell>
          <cell r="D197" t="str">
            <v>m²</v>
          </cell>
          <cell r="E197">
            <v>2</v>
          </cell>
          <cell r="F197" t="str">
            <v>€ / m²</v>
          </cell>
          <cell r="I197">
            <v>2</v>
          </cell>
        </row>
        <row r="198">
          <cell r="A198" t="str">
            <v>2.40.6</v>
          </cell>
          <cell r="B198" t="str">
            <v xml:space="preserve">Couche de roulement en 8.8. 0/10 sur 0,05 m avec granulats de couleur claire </v>
          </cell>
          <cell r="D198" t="str">
            <v>m²</v>
          </cell>
          <cell r="E198">
            <v>18</v>
          </cell>
          <cell r="F198" t="str">
            <v>€ / m²</v>
          </cell>
          <cell r="I198">
            <v>18</v>
          </cell>
        </row>
        <row r="199">
          <cell r="A199" t="str">
            <v>2.40.7</v>
          </cell>
          <cell r="B199" t="str">
            <v>Hydrodécapage de la couche de roulement</v>
          </cell>
          <cell r="D199" t="str">
            <v>m²</v>
          </cell>
          <cell r="E199">
            <v>13</v>
          </cell>
          <cell r="F199" t="str">
            <v>€ / m²</v>
          </cell>
          <cell r="I199">
            <v>13</v>
          </cell>
        </row>
        <row r="200">
          <cell r="A200" t="str">
            <v>2.40.10</v>
          </cell>
          <cell r="B200" t="str">
            <v>Réalisation d'un revêtement en enrobés BB0/10 sur 0.05 m</v>
          </cell>
          <cell r="D200" t="str">
            <v>m²</v>
          </cell>
          <cell r="E200">
            <v>32</v>
          </cell>
          <cell r="F200" t="str">
            <v>€ / m²</v>
          </cell>
          <cell r="J200">
            <v>32</v>
          </cell>
        </row>
        <row r="201">
          <cell r="E201">
            <v>0</v>
          </cell>
          <cell r="F201" t="str">
            <v/>
          </cell>
        </row>
        <row r="202">
          <cell r="A202" t="str">
            <v>2.41</v>
          </cell>
          <cell r="B202" t="str">
            <v>Construction de chaussée légère en enrobés</v>
          </cell>
          <cell r="D202" t="str">
            <v>m²</v>
          </cell>
          <cell r="E202">
            <v>73</v>
          </cell>
          <cell r="F202" t="str">
            <v>€ / m²</v>
          </cell>
          <cell r="I202">
            <v>73</v>
          </cell>
        </row>
        <row r="203">
          <cell r="A203" t="str">
            <v>2.41.1</v>
          </cell>
          <cell r="B203" t="str">
            <v xml:space="preserve">Couche de forme en grave naturelle de type D31 avec D:S80 mm sur 0,50 m </v>
          </cell>
          <cell r="D203" t="str">
            <v>m²</v>
          </cell>
          <cell r="E203">
            <v>20</v>
          </cell>
          <cell r="F203" t="str">
            <v>€ / m²</v>
          </cell>
          <cell r="I203">
            <v>20</v>
          </cell>
        </row>
        <row r="204">
          <cell r="A204" t="str">
            <v>2.41.2</v>
          </cell>
          <cell r="B204" t="str">
            <v>Couche de fondation en grave de type D21 avec D:S20mm sur 0.25 m</v>
          </cell>
          <cell r="D204" t="str">
            <v>m²</v>
          </cell>
          <cell r="E204">
            <v>15</v>
          </cell>
          <cell r="F204" t="str">
            <v>€ / m²</v>
          </cell>
          <cell r="I204">
            <v>15</v>
          </cell>
        </row>
        <row r="205">
          <cell r="A205" t="str">
            <v>2.41.3</v>
          </cell>
          <cell r="B205" t="str">
            <v>Ecrémage de la couche de base sur .10 m</v>
          </cell>
          <cell r="D205" t="str">
            <v>m²</v>
          </cell>
          <cell r="E205">
            <v>5</v>
          </cell>
          <cell r="F205" t="str">
            <v>€ / m²</v>
          </cell>
          <cell r="I205">
            <v>5</v>
          </cell>
        </row>
        <row r="206">
          <cell r="A206" t="str">
            <v>2.41.4</v>
          </cell>
          <cell r="B206" t="str">
            <v>Nettoyage et couche d'accrochjage gravillonnée</v>
          </cell>
          <cell r="D206" t="str">
            <v>m²</v>
          </cell>
          <cell r="E206">
            <v>2</v>
          </cell>
          <cell r="F206" t="str">
            <v>€ / m²</v>
          </cell>
          <cell r="I206">
            <v>2</v>
          </cell>
        </row>
        <row r="207">
          <cell r="A207" t="str">
            <v>2.41.5</v>
          </cell>
          <cell r="B207" t="str">
            <v>Couche de de roulement en 8.8 0/10 sur 0.05m avec granulats de couleur claire</v>
          </cell>
          <cell r="D207" t="str">
            <v>m²</v>
          </cell>
          <cell r="E207">
            <v>18</v>
          </cell>
          <cell r="F207" t="str">
            <v>€ / m²</v>
          </cell>
          <cell r="I207">
            <v>18</v>
          </cell>
        </row>
        <row r="208">
          <cell r="A208" t="str">
            <v>2.41.6</v>
          </cell>
          <cell r="B208" t="str">
            <v>Hydrodécapage de la couche de roulement</v>
          </cell>
          <cell r="D208" t="str">
            <v>m²</v>
          </cell>
          <cell r="E208">
            <v>13</v>
          </cell>
          <cell r="F208" t="str">
            <v>€ / m²</v>
          </cell>
          <cell r="I208">
            <v>13</v>
          </cell>
        </row>
        <row r="209">
          <cell r="E209">
            <v>0</v>
          </cell>
          <cell r="F209" t="str">
            <v/>
          </cell>
        </row>
        <row r="210">
          <cell r="A210" t="str">
            <v>2.42</v>
          </cell>
          <cell r="B210" t="str">
            <v xml:space="preserve">Construction de stationnement en béton désactivé renforcé: </v>
          </cell>
          <cell r="D210" t="str">
            <v>m²</v>
          </cell>
          <cell r="E210">
            <v>105</v>
          </cell>
          <cell r="F210" t="str">
            <v>€ / m²</v>
          </cell>
          <cell r="I210">
            <v>105</v>
          </cell>
        </row>
        <row r="211">
          <cell r="A211" t="str">
            <v>2.42.1</v>
          </cell>
          <cell r="B211" t="str">
            <v xml:space="preserve">Couche de forme en grave naturelle de type D31 avec DS80 mm sur 0,50 m </v>
          </cell>
          <cell r="D211" t="str">
            <v>m²</v>
          </cell>
          <cell r="E211">
            <v>20</v>
          </cell>
          <cell r="F211" t="str">
            <v>€ / m²</v>
          </cell>
          <cell r="I211">
            <v>20</v>
          </cell>
        </row>
        <row r="212">
          <cell r="A212" t="str">
            <v>2.42.2</v>
          </cell>
          <cell r="B212" t="str">
            <v xml:space="preserve">Couche de base en grave de type D21 avec DS20 mm sur0,25 m </v>
          </cell>
          <cell r="D212" t="str">
            <v>m²</v>
          </cell>
          <cell r="E212">
            <v>15</v>
          </cell>
          <cell r="F212" t="str">
            <v>€ / m²</v>
          </cell>
          <cell r="I212">
            <v>15</v>
          </cell>
        </row>
        <row r="213">
          <cell r="A213" t="str">
            <v>2.42.3</v>
          </cell>
          <cell r="B213" t="str">
            <v xml:space="preserve">Ecrémage de la couche de base sur 0, 10 m </v>
          </cell>
          <cell r="D213" t="str">
            <v>m²</v>
          </cell>
          <cell r="E213">
            <v>5</v>
          </cell>
          <cell r="F213" t="str">
            <v>€ / m²</v>
          </cell>
          <cell r="I213">
            <v>5</v>
          </cell>
        </row>
        <row r="214">
          <cell r="A214" t="str">
            <v>2.42.4</v>
          </cell>
          <cell r="B214" t="str">
            <v>Dallage en béton renforcé, finition désactivé, sur 0, 15 m</v>
          </cell>
          <cell r="D214" t="str">
            <v>m²</v>
          </cell>
          <cell r="E214">
            <v>65</v>
          </cell>
          <cell r="F214" t="str">
            <v>€ / m²</v>
          </cell>
          <cell r="I214">
            <v>65</v>
          </cell>
        </row>
        <row r="215">
          <cell r="E215">
            <v>0</v>
          </cell>
          <cell r="F215" t="str">
            <v/>
          </cell>
        </row>
        <row r="216">
          <cell r="A216" t="str">
            <v>2.43</v>
          </cell>
          <cell r="B216" t="str">
            <v xml:space="preserve">Construction de trottoirs/piétonniers en béton désactivé </v>
          </cell>
          <cell r="D216" t="str">
            <v>m²</v>
          </cell>
          <cell r="E216">
            <v>67</v>
          </cell>
          <cell r="F216" t="str">
            <v>€ / m²</v>
          </cell>
          <cell r="I216">
            <v>67</v>
          </cell>
        </row>
        <row r="217">
          <cell r="A217" t="str">
            <v>2.43.1</v>
          </cell>
          <cell r="B217" t="str">
            <v xml:space="preserve">Couche de fondation en grave de type D21 avec DS20 mm sur0,30 </v>
          </cell>
          <cell r="D217" t="str">
            <v>m²</v>
          </cell>
          <cell r="E217">
            <v>15</v>
          </cell>
          <cell r="F217" t="str">
            <v>€ / m²</v>
          </cell>
          <cell r="I217">
            <v>15</v>
          </cell>
        </row>
        <row r="218">
          <cell r="A218" t="str">
            <v>2.43.2</v>
          </cell>
          <cell r="B218" t="str">
            <v xml:space="preserve">Dallage en béton, finition désactivé, sur 0, 10 m </v>
          </cell>
          <cell r="D218" t="str">
            <v>m²</v>
          </cell>
          <cell r="E218">
            <v>52</v>
          </cell>
          <cell r="F218" t="str">
            <v>€ / m²</v>
          </cell>
          <cell r="I218">
            <v>52</v>
          </cell>
        </row>
        <row r="219">
          <cell r="E219">
            <v>0</v>
          </cell>
          <cell r="F219" t="str">
            <v/>
          </cell>
        </row>
        <row r="220">
          <cell r="A220" t="str">
            <v>2.44</v>
          </cell>
          <cell r="B220" t="str">
            <v xml:space="preserve">Construction de trottoirs/piétonniers en béton balayé ou micro-désactivé renforcé : </v>
          </cell>
          <cell r="D220" t="str">
            <v>m²</v>
          </cell>
          <cell r="E220">
            <v>108</v>
          </cell>
          <cell r="F220" t="str">
            <v>€ / m²</v>
          </cell>
          <cell r="I220">
            <v>108</v>
          </cell>
        </row>
        <row r="221">
          <cell r="A221" t="str">
            <v>2.44.1</v>
          </cell>
          <cell r="B221" t="str">
            <v xml:space="preserve">Couche de forme en grave naturelle de type D31 avec DS80 mm sur 0,50 m </v>
          </cell>
          <cell r="D221" t="str">
            <v>m²</v>
          </cell>
          <cell r="E221">
            <v>20</v>
          </cell>
          <cell r="F221" t="str">
            <v>€ / m²</v>
          </cell>
          <cell r="I221">
            <v>20</v>
          </cell>
        </row>
        <row r="222">
          <cell r="A222" t="str">
            <v>2.44.2</v>
          </cell>
          <cell r="B222" t="str">
            <v xml:space="preserve">Couche de base en grave de type D21 avec DS20 mm sur0,25 m </v>
          </cell>
          <cell r="D222" t="str">
            <v>m²</v>
          </cell>
          <cell r="E222">
            <v>15</v>
          </cell>
          <cell r="F222" t="str">
            <v>€ / m²</v>
          </cell>
          <cell r="I222">
            <v>15</v>
          </cell>
        </row>
        <row r="223">
          <cell r="A223" t="str">
            <v>2.44.3</v>
          </cell>
          <cell r="B223" t="str">
            <v xml:space="preserve">Ecrémage de la couche de base sur 0, 10 m </v>
          </cell>
          <cell r="D223" t="str">
            <v>m²</v>
          </cell>
          <cell r="E223">
            <v>5</v>
          </cell>
          <cell r="F223" t="str">
            <v>€ / m²</v>
          </cell>
          <cell r="I223">
            <v>5</v>
          </cell>
        </row>
        <row r="224">
          <cell r="A224" t="str">
            <v>2.44.4</v>
          </cell>
          <cell r="B224" t="str">
            <v xml:space="preserve">Dallage en béton renforcé, finition balayé, sur 0, 15 m </v>
          </cell>
          <cell r="D224" t="str">
            <v>m²</v>
          </cell>
          <cell r="E224">
            <v>38</v>
          </cell>
          <cell r="F224" t="str">
            <v>€ / m²</v>
          </cell>
          <cell r="I224">
            <v>38</v>
          </cell>
        </row>
        <row r="225">
          <cell r="A225" t="str">
            <v>2.44.5</v>
          </cell>
          <cell r="B225" t="str">
            <v xml:space="preserve">Plus-value pour remplacement du balayage par de la micro-désactivation du dallage en béton </v>
          </cell>
          <cell r="D225" t="str">
            <v>m²</v>
          </cell>
          <cell r="E225">
            <v>30</v>
          </cell>
          <cell r="F225" t="str">
            <v>€ / m²</v>
          </cell>
          <cell r="I225">
            <v>30</v>
          </cell>
        </row>
        <row r="226">
          <cell r="E226">
            <v>0</v>
          </cell>
          <cell r="F226" t="str">
            <v/>
          </cell>
        </row>
        <row r="227">
          <cell r="B227" t="str">
            <v>Bordure et caniveaux</v>
          </cell>
          <cell r="E227">
            <v>0</v>
          </cell>
          <cell r="F227" t="str">
            <v/>
          </cell>
        </row>
        <row r="228">
          <cell r="E228">
            <v>0</v>
          </cell>
          <cell r="F228" t="str">
            <v/>
          </cell>
        </row>
        <row r="229">
          <cell r="A229" t="str">
            <v>2.80</v>
          </cell>
          <cell r="B229" t="str">
            <v>Fourniture et pose de bordures en béton T2</v>
          </cell>
          <cell r="D229" t="str">
            <v>ml</v>
          </cell>
          <cell r="E229">
            <v>32</v>
          </cell>
          <cell r="F229" t="str">
            <v>€ / ml</v>
          </cell>
          <cell r="I229">
            <v>32</v>
          </cell>
        </row>
        <row r="230">
          <cell r="E230">
            <v>0</v>
          </cell>
          <cell r="F230" t="str">
            <v/>
          </cell>
        </row>
        <row r="231">
          <cell r="A231" t="str">
            <v>2.85</v>
          </cell>
          <cell r="B231" t="str">
            <v>Fourniture et pose de bordurettes en béton PI</v>
          </cell>
          <cell r="D231" t="str">
            <v>ml</v>
          </cell>
          <cell r="E231">
            <v>26</v>
          </cell>
          <cell r="F231" t="str">
            <v>€ / ml</v>
          </cell>
          <cell r="I231">
            <v>26</v>
          </cell>
        </row>
        <row r="232">
          <cell r="E232">
            <v>0</v>
          </cell>
          <cell r="F232" t="str">
            <v/>
          </cell>
        </row>
        <row r="233">
          <cell r="A233" t="str">
            <v>2.90</v>
          </cell>
          <cell r="B233" t="str">
            <v>Fourniture et pose de caniveaux en béton CSI</v>
          </cell>
          <cell r="D233" t="str">
            <v>ml</v>
          </cell>
          <cell r="E233">
            <v>23</v>
          </cell>
          <cell r="F233" t="str">
            <v>€ / ml</v>
          </cell>
          <cell r="I233">
            <v>23</v>
          </cell>
        </row>
        <row r="234">
          <cell r="E234">
            <v>0</v>
          </cell>
          <cell r="F234" t="str">
            <v/>
          </cell>
        </row>
        <row r="235">
          <cell r="E235">
            <v>0</v>
          </cell>
          <cell r="F235" t="str">
            <v/>
          </cell>
        </row>
        <row r="236">
          <cell r="E236">
            <v>0</v>
          </cell>
          <cell r="F236" t="str">
            <v/>
          </cell>
        </row>
        <row r="237">
          <cell r="B237" t="str">
            <v xml:space="preserve">PEINTURE ET SIGNALISATION </v>
          </cell>
          <cell r="E237">
            <v>0</v>
          </cell>
          <cell r="F237" t="str">
            <v/>
          </cell>
        </row>
        <row r="238">
          <cell r="E238">
            <v>0</v>
          </cell>
          <cell r="F238" t="str">
            <v/>
          </cell>
        </row>
        <row r="239">
          <cell r="A239" t="str">
            <v>2.95.1</v>
          </cell>
          <cell r="B239" t="str">
            <v xml:space="preserve">Fourniture et pose de bande d'éveil de vigilance podotactile </v>
          </cell>
          <cell r="D239" t="str">
            <v>U</v>
          </cell>
          <cell r="E239">
            <v>60</v>
          </cell>
          <cell r="F239" t="str">
            <v>€ / U</v>
          </cell>
          <cell r="I239">
            <v>60</v>
          </cell>
        </row>
        <row r="240">
          <cell r="A240" t="str">
            <v>2.95.2</v>
          </cell>
          <cell r="B240" t="str">
            <v xml:space="preserve">Place réservée aux P .M.R. avec sigle au centre et 2 petits sigles en bordure des places </v>
          </cell>
          <cell r="D240" t="str">
            <v>U</v>
          </cell>
          <cell r="E240">
            <v>140</v>
          </cell>
          <cell r="F240" t="str">
            <v>€ / U</v>
          </cell>
          <cell r="I240">
            <v>140</v>
          </cell>
        </row>
        <row r="241">
          <cell r="A241" t="str">
            <v>2.95.3</v>
          </cell>
          <cell r="B241" t="str">
            <v>Marquage à la peinture routière  Parking</v>
          </cell>
          <cell r="D241" t="str">
            <v>ml</v>
          </cell>
          <cell r="E241">
            <v>2.5</v>
          </cell>
          <cell r="F241" t="str">
            <v>€ / ml</v>
          </cell>
          <cell r="I241">
            <v>2.5</v>
          </cell>
        </row>
        <row r="242">
          <cell r="A242" t="str">
            <v>2.95.4</v>
          </cell>
          <cell r="B242" t="str">
            <v>Marquage à la peinture routière  Ligne</v>
          </cell>
          <cell r="D242" t="str">
            <v>ml</v>
          </cell>
          <cell r="E242">
            <v>11</v>
          </cell>
          <cell r="F242" t="str">
            <v>€ / ml</v>
          </cell>
          <cell r="I242">
            <v>11</v>
          </cell>
        </row>
        <row r="243">
          <cell r="A243" t="str">
            <v>2.95.5</v>
          </cell>
          <cell r="B243" t="str">
            <v xml:space="preserve">. Flèche directionnelle </v>
          </cell>
          <cell r="D243" t="str">
            <v>U</v>
          </cell>
          <cell r="E243">
            <v>60</v>
          </cell>
          <cell r="F243" t="str">
            <v>€ / U</v>
          </cell>
          <cell r="I243">
            <v>60</v>
          </cell>
        </row>
        <row r="244">
          <cell r="E244">
            <v>0</v>
          </cell>
          <cell r="F244" t="str">
            <v/>
          </cell>
        </row>
        <row r="245">
          <cell r="E245">
            <v>0</v>
          </cell>
          <cell r="F245" t="str">
            <v/>
          </cell>
        </row>
        <row r="246">
          <cell r="E246">
            <v>0</v>
          </cell>
          <cell r="F246" t="str">
            <v/>
          </cell>
        </row>
        <row r="247">
          <cell r="E247">
            <v>0</v>
          </cell>
          <cell r="F247" t="str">
            <v/>
          </cell>
        </row>
        <row r="248">
          <cell r="A248" t="str">
            <v>LOT 03</v>
          </cell>
          <cell r="B248" t="str">
            <v>GROS ŒUVRE</v>
          </cell>
          <cell r="F248" t="str">
            <v/>
          </cell>
        </row>
        <row r="251">
          <cell r="A251" t="str">
            <v>3.00.1</v>
          </cell>
          <cell r="B251" t="str">
            <v>Etude par un BET de la structure pour faisabilité des charges supplémentaires</v>
          </cell>
          <cell r="D251" t="str">
            <v>Ens</v>
          </cell>
          <cell r="E251">
            <v>1500</v>
          </cell>
          <cell r="F251" t="str">
            <v>€ / Ens</v>
          </cell>
          <cell r="I251">
            <v>1500</v>
          </cell>
        </row>
        <row r="254">
          <cell r="E254">
            <v>0</v>
          </cell>
          <cell r="F254" t="str">
            <v/>
          </cell>
        </row>
        <row r="255">
          <cell r="A255" t="str">
            <v>3.01.01</v>
          </cell>
          <cell r="B255" t="str">
            <v>Piquage mur + gratage</v>
          </cell>
          <cell r="E255">
            <v>0</v>
          </cell>
          <cell r="F255" t="str">
            <v/>
          </cell>
        </row>
        <row r="256">
          <cell r="A256" t="str">
            <v>3.01.02</v>
          </cell>
          <cell r="B256" t="str">
            <v xml:space="preserve">Piquage mur + grattage + bouche pores </v>
          </cell>
          <cell r="E256">
            <v>0</v>
          </cell>
          <cell r="F256" t="str">
            <v/>
          </cell>
        </row>
        <row r="257">
          <cell r="A257" t="str">
            <v>3.01.03</v>
          </cell>
          <cell r="B257" t="str">
            <v>Piquage du mur et des joints, sablage de l'ensemble, réfection de ceux-ci au mortier de chaux, bouche port pour l'ensemble (y compris sas étanche pour sablage au compresseur 12 bars et nettoyage fin intervention)</v>
          </cell>
          <cell r="D257" t="str">
            <v>m²</v>
          </cell>
          <cell r="E257">
            <v>251.12</v>
          </cell>
          <cell r="F257" t="str">
            <v>€ / m²</v>
          </cell>
          <cell r="I257">
            <v>251.12</v>
          </cell>
        </row>
        <row r="263">
          <cell r="B263" t="str">
            <v>Désamiantage</v>
          </cell>
          <cell r="E263">
            <v>0</v>
          </cell>
          <cell r="F263" t="str">
            <v/>
          </cell>
        </row>
        <row r="264">
          <cell r="E264">
            <v>0</v>
          </cell>
          <cell r="F264" t="str">
            <v/>
          </cell>
        </row>
        <row r="265">
          <cell r="A265" t="str">
            <v>3.10.01</v>
          </cell>
          <cell r="B265" t="str">
            <v>Installation et procéssus de désamiantage, comprenant installation d'une base de vieréglementaire, élaboration du mode opératoir,mesures d'empoussièrement, confinement de la zone de travail.</v>
          </cell>
          <cell r="D265" t="str">
            <v>Ens</v>
          </cell>
          <cell r="E265">
            <v>0</v>
          </cell>
          <cell r="F265" t="str">
            <v/>
          </cell>
        </row>
        <row r="266">
          <cell r="A266" t="str">
            <v>3.10.02</v>
          </cell>
          <cell r="B266" t="str">
            <v>Dépose des matériaux amiantés</v>
          </cell>
          <cell r="D266" t="str">
            <v>m²/ml</v>
          </cell>
          <cell r="E266">
            <v>0</v>
          </cell>
          <cell r="F266" t="str">
            <v/>
          </cell>
        </row>
        <row r="267">
          <cell r="A267" t="str">
            <v>3.10.03</v>
          </cell>
          <cell r="B267" t="str">
            <v>Traitement des dechets amiantés</v>
          </cell>
          <cell r="D267" t="str">
            <v>Ens</v>
          </cell>
          <cell r="E267">
            <v>0</v>
          </cell>
          <cell r="F267" t="str">
            <v/>
          </cell>
        </row>
        <row r="268">
          <cell r="E268">
            <v>0</v>
          </cell>
          <cell r="F268" t="str">
            <v/>
          </cell>
        </row>
        <row r="269">
          <cell r="E269">
            <v>0</v>
          </cell>
          <cell r="F269" t="str">
            <v/>
          </cell>
        </row>
        <row r="270">
          <cell r="E270">
            <v>0</v>
          </cell>
          <cell r="F270" t="str">
            <v/>
          </cell>
        </row>
        <row r="271">
          <cell r="B271" t="str">
            <v>Dalles beton</v>
          </cell>
          <cell r="E271">
            <v>0</v>
          </cell>
          <cell r="F271" t="str">
            <v/>
          </cell>
        </row>
        <row r="272">
          <cell r="E272">
            <v>0</v>
          </cell>
          <cell r="F272" t="str">
            <v/>
          </cell>
        </row>
        <row r="273">
          <cell r="A273" t="str">
            <v>3.20.1</v>
          </cell>
          <cell r="B273" t="str">
            <v>Décaissé manuel sur emprise dalle épaisseur 160 mm, charroi des gravois mise en big bag, et évacuation en décharge controlée.</v>
          </cell>
          <cell r="D273" t="str">
            <v>m²</v>
          </cell>
          <cell r="E273">
            <v>75</v>
          </cell>
          <cell r="F273" t="str">
            <v>€ / m²</v>
          </cell>
          <cell r="I273">
            <v>75</v>
          </cell>
        </row>
        <row r="274">
          <cell r="A274" t="str">
            <v>3.20.2</v>
          </cell>
          <cell r="B274" t="str">
            <v>Réalisation d'un complexe en sol comprenant: hérisson concassé lavé. 100 mm, isolant polyuréthane ép. 100 mm, film type polyane, dalle BA130mm taloché manuellement.</v>
          </cell>
          <cell r="D274" t="str">
            <v>m²</v>
          </cell>
          <cell r="E274">
            <v>180</v>
          </cell>
          <cell r="F274" t="str">
            <v>€ / m²</v>
          </cell>
          <cell r="I274">
            <v>158</v>
          </cell>
        </row>
        <row r="275">
          <cell r="E275">
            <v>0</v>
          </cell>
          <cell r="F275" t="str">
            <v/>
          </cell>
        </row>
        <row r="276">
          <cell r="E276">
            <v>0</v>
          </cell>
          <cell r="F276" t="str">
            <v/>
          </cell>
        </row>
        <row r="277">
          <cell r="E277">
            <v>0</v>
          </cell>
          <cell r="F277" t="str">
            <v/>
          </cell>
        </row>
        <row r="278">
          <cell r="E278">
            <v>0</v>
          </cell>
          <cell r="F278" t="str">
            <v/>
          </cell>
        </row>
        <row r="279">
          <cell r="E279">
            <v>0</v>
          </cell>
          <cell r="F279" t="str">
            <v/>
          </cell>
        </row>
        <row r="280">
          <cell r="E280">
            <v>0</v>
          </cell>
          <cell r="F280" t="str">
            <v/>
          </cell>
        </row>
        <row r="281">
          <cell r="E281">
            <v>0</v>
          </cell>
          <cell r="F281" t="str">
            <v/>
          </cell>
        </row>
        <row r="282">
          <cell r="A282" t="str">
            <v>LOT 04</v>
          </cell>
          <cell r="B282" t="str">
            <v>CHARPENTE - COUVERTURE - COUVERTURE</v>
          </cell>
          <cell r="F282" t="str">
            <v/>
          </cell>
        </row>
        <row r="290">
          <cell r="E290">
            <v>0</v>
          </cell>
          <cell r="F290" t="str">
            <v/>
          </cell>
        </row>
        <row r="291">
          <cell r="E291">
            <v>0</v>
          </cell>
        </row>
        <row r="292">
          <cell r="A292" t="str">
            <v>LOT 05</v>
          </cell>
          <cell r="B292" t="str">
            <v>COUVERTURE</v>
          </cell>
          <cell r="F292" t="str">
            <v/>
          </cell>
        </row>
        <row r="294">
          <cell r="A294" t="str">
            <v>5.01.</v>
          </cell>
          <cell r="B294" t="str">
            <v>Couverture éléments divers</v>
          </cell>
          <cell r="C294" t="str">
            <v xml:space="preserve">5.01.x </v>
          </cell>
          <cell r="D294" t="str">
            <v>Ens</v>
          </cell>
          <cell r="F294" t="str">
            <v>€ / Ens</v>
          </cell>
          <cell r="I294" t="str">
            <v>Negretto</v>
          </cell>
          <cell r="J294" t="str">
            <v>Tempobois</v>
          </cell>
          <cell r="K294" t="str">
            <v>SOREBA</v>
          </cell>
          <cell r="L294" t="str">
            <v>L'age du bois</v>
          </cell>
        </row>
        <row r="295">
          <cell r="E295">
            <v>0</v>
          </cell>
          <cell r="F295" t="str">
            <v/>
          </cell>
        </row>
        <row r="296">
          <cell r="A296" t="str">
            <v>5.01.01</v>
          </cell>
          <cell r="B296" t="str">
            <v>Préparation, installation, et replis + gestion chantier, y compris nettoyage hebdomadaire du present lot.</v>
          </cell>
          <cell r="D296" t="str">
            <v>Ens</v>
          </cell>
          <cell r="E296">
            <v>800</v>
          </cell>
          <cell r="F296" t="str">
            <v>€ / Ens</v>
          </cell>
          <cell r="I296">
            <v>800</v>
          </cell>
        </row>
        <row r="297">
          <cell r="A297" t="str">
            <v>5.01.02</v>
          </cell>
          <cell r="B297" t="str">
            <v>Fourniture et pose d'une ligne de vie provisoire</v>
          </cell>
          <cell r="D297" t="str">
            <v>Ens</v>
          </cell>
          <cell r="E297">
            <v>550</v>
          </cell>
          <cell r="F297" t="str">
            <v>€ / Ens</v>
          </cell>
          <cell r="I297">
            <v>550</v>
          </cell>
        </row>
        <row r="298">
          <cell r="A298" t="str">
            <v>5.01.03</v>
          </cell>
          <cell r="B298" t="str">
            <v>Mise en place de ligne d'ancrage horizontale temporaire pour la mise en sécurité.</v>
          </cell>
          <cell r="D298" t="str">
            <v>U</v>
          </cell>
          <cell r="E298">
            <v>180</v>
          </cell>
          <cell r="F298" t="str">
            <v>€ / U</v>
          </cell>
          <cell r="L298">
            <v>180</v>
          </cell>
        </row>
        <row r="299">
          <cell r="E299">
            <v>0</v>
          </cell>
          <cell r="F299" t="str">
            <v/>
          </cell>
        </row>
        <row r="300">
          <cell r="A300" t="str">
            <v>5.01.10</v>
          </cell>
          <cell r="B300" t="str">
            <v>Mise en place d'un accès avec installation de sécurité (échelles sécurisée, harnais, échafaudages roulants reglementaire ou fixes suivant contraintes)</v>
          </cell>
          <cell r="D300" t="str">
            <v>Ens</v>
          </cell>
          <cell r="E300">
            <v>2000</v>
          </cell>
          <cell r="F300" t="str">
            <v>€ / Ens</v>
          </cell>
          <cell r="L300">
            <v>2000</v>
          </cell>
        </row>
        <row r="301">
          <cell r="A301" t="str">
            <v>5.01.11</v>
          </cell>
          <cell r="B301" t="str">
            <v>Mise en place d'un échafaudage, transport et manutention pour montage et démontage, réception de chantier avec remise de certificat de conformité.</v>
          </cell>
          <cell r="D301" t="str">
            <v>Ens</v>
          </cell>
          <cell r="E301">
            <v>0</v>
          </cell>
          <cell r="F301" t="str">
            <v/>
          </cell>
        </row>
        <row r="302">
          <cell r="A302" t="str">
            <v>5.01.12</v>
          </cell>
          <cell r="B302" t="str">
            <v>Mise en place de protections sur toitures mitoyennes basses</v>
          </cell>
          <cell r="D302" t="str">
            <v>Ens</v>
          </cell>
          <cell r="E302">
            <v>329.95</v>
          </cell>
          <cell r="F302" t="str">
            <v>€ / Ens</v>
          </cell>
          <cell r="L302">
            <v>329.95</v>
          </cell>
        </row>
        <row r="303">
          <cell r="A303" t="str">
            <v>5.01.15</v>
          </cell>
          <cell r="B303" t="str">
            <v>Protections aux intempéries par bâches de couvreur</v>
          </cell>
          <cell r="D303" t="str">
            <v>Ens</v>
          </cell>
        </row>
        <row r="305">
          <cell r="A305" t="str">
            <v>5.01.20</v>
          </cell>
          <cell r="B305" t="str">
            <v>Descente et évacuation des gravats par benne ou camion dans décharges agréées</v>
          </cell>
          <cell r="D305" t="str">
            <v>U</v>
          </cell>
          <cell r="E305">
            <v>480</v>
          </cell>
          <cell r="F305" t="str">
            <v>€ / U</v>
          </cell>
          <cell r="I305">
            <v>480</v>
          </cell>
        </row>
        <row r="306">
          <cell r="A306" t="str">
            <v>5.01.21</v>
          </cell>
          <cell r="B306" t="str">
            <v>Mise en place d'une goulotte pour évacuation des gravats</v>
          </cell>
          <cell r="D306" t="str">
            <v>Ens</v>
          </cell>
          <cell r="E306">
            <v>384.6</v>
          </cell>
          <cell r="F306" t="str">
            <v>€ / Ens</v>
          </cell>
          <cell r="L306">
            <v>384.6</v>
          </cell>
        </row>
        <row r="307">
          <cell r="A307" t="str">
            <v>5.01.22</v>
          </cell>
          <cell r="B307" t="str">
            <v>Mise en place d'une goulotte pour évacuation sur rue passante, grande hauteur.</v>
          </cell>
          <cell r="D307" t="str">
            <v>Ens</v>
          </cell>
          <cell r="E307">
            <v>605.75</v>
          </cell>
          <cell r="F307" t="str">
            <v>€ / Ens</v>
          </cell>
          <cell r="I307">
            <v>605.75</v>
          </cell>
        </row>
        <row r="308">
          <cell r="A308" t="str">
            <v>5.01.30</v>
          </cell>
          <cell r="B308" t="str">
            <v>Protections aux intempéries par bâche de couvreur.</v>
          </cell>
          <cell r="D308" t="str">
            <v>Ens</v>
          </cell>
          <cell r="E308">
            <v>450</v>
          </cell>
          <cell r="F308" t="str">
            <v>€ / Ens</v>
          </cell>
          <cell r="L308">
            <v>450</v>
          </cell>
        </row>
        <row r="309">
          <cell r="A309" t="str">
            <v>5.01.31</v>
          </cell>
          <cell r="B309" t="str">
            <v>Protection du sol (membrane EPDM), bâches, et toutes protections provisoires</v>
          </cell>
          <cell r="D309" t="str">
            <v>Ens</v>
          </cell>
        </row>
        <row r="311">
          <cell r="A311" t="str">
            <v>5.01.50</v>
          </cell>
          <cell r="B311" t="str">
            <v>Étude de faisabilité par un BET</v>
          </cell>
          <cell r="D311" t="str">
            <v>Ens</v>
          </cell>
          <cell r="E311">
            <v>350</v>
          </cell>
          <cell r="F311" t="str">
            <v>€ / Ens</v>
          </cell>
          <cell r="L311">
            <v>350</v>
          </cell>
        </row>
        <row r="312">
          <cell r="E312">
            <v>0</v>
          </cell>
          <cell r="F312" t="str">
            <v/>
          </cell>
        </row>
        <row r="313">
          <cell r="E313">
            <v>0</v>
          </cell>
          <cell r="F313" t="str">
            <v/>
          </cell>
        </row>
        <row r="314">
          <cell r="A314" t="str">
            <v>5.02.</v>
          </cell>
          <cell r="B314" t="str">
            <v>Dépose des éléments de couverture</v>
          </cell>
          <cell r="D314" t="str">
            <v>Ens</v>
          </cell>
        </row>
        <row r="316">
          <cell r="A316" t="str">
            <v>5.02.01</v>
          </cell>
          <cell r="B316" t="str">
            <v>Découverture totale des tuiles existantes, mise en décharge contrôlée et nettoyage.</v>
          </cell>
          <cell r="D316" t="str">
            <v>m²</v>
          </cell>
          <cell r="E316">
            <v>16.75</v>
          </cell>
          <cell r="F316" t="str">
            <v>€ / m²</v>
          </cell>
          <cell r="I316">
            <v>9</v>
          </cell>
          <cell r="J316">
            <v>20</v>
          </cell>
          <cell r="K316">
            <v>13</v>
          </cell>
          <cell r="L316">
            <v>25</v>
          </cell>
        </row>
        <row r="317">
          <cell r="A317" t="str">
            <v>5.02.02</v>
          </cell>
          <cell r="B317" t="str">
            <v>Découverture des tuiles existantes pour réemplois, tri, sondage et brossage de celle-ci.</v>
          </cell>
          <cell r="D317" t="str">
            <v>m²</v>
          </cell>
          <cell r="E317">
            <v>20</v>
          </cell>
          <cell r="F317" t="str">
            <v>€ / m²</v>
          </cell>
          <cell r="I317">
            <v>20</v>
          </cell>
        </row>
        <row r="318">
          <cell r="A318" t="str">
            <v>5.02.03</v>
          </cell>
          <cell r="B318" t="str">
            <v>Dépose ancien isolant thermique minéral et évacuation en décharge agrée.</v>
          </cell>
          <cell r="D318" t="str">
            <v>m²</v>
          </cell>
          <cell r="E318">
            <v>2</v>
          </cell>
          <cell r="F318" t="str">
            <v>€ / m²</v>
          </cell>
          <cell r="L318">
            <v>2</v>
          </cell>
        </row>
        <row r="319">
          <cell r="A319" t="str">
            <v>5.02.04</v>
          </cell>
          <cell r="B319" t="str">
            <v>Dépose litonnage / volige et mise en décharge controlée</v>
          </cell>
          <cell r="D319" t="str">
            <v>m²</v>
          </cell>
          <cell r="E319">
            <v>4</v>
          </cell>
          <cell r="F319" t="str">
            <v>€ / m²</v>
          </cell>
          <cell r="I319">
            <v>4</v>
          </cell>
        </row>
        <row r="320">
          <cell r="A320" t="str">
            <v>5.02.05</v>
          </cell>
          <cell r="B320" t="str">
            <v>Dépose et enlèvement faîtage et rives maçonnée et mise en décharge</v>
          </cell>
          <cell r="D320" t="str">
            <v>ml</v>
          </cell>
          <cell r="E320">
            <v>16</v>
          </cell>
          <cell r="F320" t="str">
            <v>€ / ml</v>
          </cell>
          <cell r="I320">
            <v>15</v>
          </cell>
          <cell r="L320">
            <v>17</v>
          </cell>
        </row>
        <row r="321">
          <cell r="A321" t="str">
            <v>5.02.06</v>
          </cell>
          <cell r="B321" t="str">
            <v xml:space="preserve">Dépose zinguerie (Couloir, chéneaux, gouttières, descentes …) et mise en décharge </v>
          </cell>
          <cell r="D321" t="str">
            <v>Ens</v>
          </cell>
          <cell r="E321">
            <v>300</v>
          </cell>
          <cell r="F321" t="str">
            <v>€ / Ens</v>
          </cell>
          <cell r="I321">
            <v>300</v>
          </cell>
        </row>
        <row r="322">
          <cell r="A322" t="str">
            <v>5.02.07</v>
          </cell>
          <cell r="B322" t="str">
            <v>Dépose chéneaux et couloir</v>
          </cell>
          <cell r="D322" t="str">
            <v>ml</v>
          </cell>
          <cell r="E322">
            <v>15</v>
          </cell>
          <cell r="F322" t="str">
            <v>€ / ml</v>
          </cell>
          <cell r="I322">
            <v>15</v>
          </cell>
        </row>
        <row r="323">
          <cell r="A323" t="str">
            <v>5.02.08</v>
          </cell>
          <cell r="B323" t="str">
            <v>Dépose des tuiles sur le dessus de mur.</v>
          </cell>
          <cell r="D323" t="str">
            <v>ml</v>
          </cell>
          <cell r="E323">
            <v>40.1</v>
          </cell>
          <cell r="F323" t="str">
            <v>€ / ml</v>
          </cell>
          <cell r="K323">
            <v>40.1</v>
          </cell>
        </row>
        <row r="324">
          <cell r="A324" t="str">
            <v>5.02.09</v>
          </cell>
          <cell r="B324" t="str">
            <v>Dépose et évacuation de la charpente, y compris bâche pour protrction.</v>
          </cell>
          <cell r="D324" t="str">
            <v>Ens</v>
          </cell>
        </row>
        <row r="325">
          <cell r="A325" t="str">
            <v>5.02.10</v>
          </cell>
          <cell r="B325" t="str">
            <v>Dépose fenêtre de toit / verriere existante et mise en décharge</v>
          </cell>
          <cell r="D325" t="str">
            <v>U</v>
          </cell>
          <cell r="E325">
            <v>100</v>
          </cell>
          <cell r="F325" t="str">
            <v>€ / U</v>
          </cell>
          <cell r="I325">
            <v>100</v>
          </cell>
        </row>
        <row r="326">
          <cell r="A326" t="str">
            <v>5.02.11</v>
          </cell>
          <cell r="B326" t="str">
            <v>Dépose entourage cheminée compris tuiles en contour</v>
          </cell>
          <cell r="D326" t="str">
            <v>U</v>
          </cell>
          <cell r="E326">
            <v>150</v>
          </cell>
          <cell r="F326" t="str">
            <v>€ / U</v>
          </cell>
          <cell r="I326">
            <v>150</v>
          </cell>
        </row>
        <row r="327">
          <cell r="A327" t="str">
            <v>5.02.12</v>
          </cell>
          <cell r="B327" t="str">
            <v>Descente et évacuation des gravats par benne ou camion dans une décharge agréent.</v>
          </cell>
          <cell r="D327" t="str">
            <v>Ens</v>
          </cell>
          <cell r="E327">
            <v>0</v>
          </cell>
          <cell r="F327" t="str">
            <v/>
          </cell>
        </row>
        <row r="328">
          <cell r="E328">
            <v>0</v>
          </cell>
          <cell r="F328" t="str">
            <v/>
          </cell>
        </row>
        <row r="329">
          <cell r="A329" t="str">
            <v>5.02.14</v>
          </cell>
          <cell r="B329" t="str">
            <v>Dépose et repose premier rang de tuile, compris tous éléments de complément.</v>
          </cell>
          <cell r="D329" t="str">
            <v>ml</v>
          </cell>
          <cell r="E329">
            <v>20</v>
          </cell>
          <cell r="F329" t="str">
            <v>€ / ml</v>
          </cell>
          <cell r="I329">
            <v>20</v>
          </cell>
        </row>
        <row r="330">
          <cell r="A330" t="str">
            <v>5.02.15</v>
          </cell>
          <cell r="B330" t="str">
            <v>Dépose et repose arêtiers batis, avec scellement au mortier de chaux, compris tous éléments de complément.</v>
          </cell>
          <cell r="D330" t="str">
            <v>ml</v>
          </cell>
          <cell r="E330">
            <v>15</v>
          </cell>
          <cell r="F330" t="str">
            <v>€ / ml</v>
          </cell>
          <cell r="I330">
            <v>15</v>
          </cell>
        </row>
        <row r="331">
          <cell r="E331">
            <v>0</v>
          </cell>
          <cell r="F331" t="str">
            <v/>
          </cell>
        </row>
        <row r="332">
          <cell r="A332" t="str">
            <v>5.02.20</v>
          </cell>
          <cell r="B332" t="str">
            <v>Dépose Flexoutuile et mise en décharge controlée</v>
          </cell>
          <cell r="D332" t="str">
            <v>Ens</v>
          </cell>
          <cell r="E332">
            <v>500</v>
          </cell>
          <cell r="F332" t="str">
            <v>€ / Ens</v>
          </cell>
          <cell r="L332">
            <v>500</v>
          </cell>
        </row>
        <row r="333">
          <cell r="A333" t="str">
            <v>5.02.21</v>
          </cell>
          <cell r="B333" t="str">
            <v>Découverture de toiture en plaque de fibrociment non amiantée</v>
          </cell>
          <cell r="D333" t="str">
            <v>m²</v>
          </cell>
          <cell r="E333">
            <v>10.98</v>
          </cell>
          <cell r="F333" t="str">
            <v>€ / m²</v>
          </cell>
          <cell r="J333">
            <v>10.98</v>
          </cell>
        </row>
        <row r="334">
          <cell r="E334">
            <v>0</v>
          </cell>
          <cell r="F334" t="str">
            <v/>
          </cell>
        </row>
        <row r="335">
          <cell r="E335">
            <v>0</v>
          </cell>
          <cell r="F335" t="str">
            <v/>
          </cell>
        </row>
        <row r="336">
          <cell r="E336">
            <v>0</v>
          </cell>
          <cell r="F336" t="str">
            <v/>
          </cell>
        </row>
        <row r="337">
          <cell r="A337" t="str">
            <v>5.03.</v>
          </cell>
          <cell r="B337" t="str">
            <v>Reprise d'éléments de charpente</v>
          </cell>
          <cell r="D337" t="str">
            <v>Ens</v>
          </cell>
        </row>
        <row r="339">
          <cell r="A339" t="str">
            <v>5.03.01</v>
          </cell>
          <cell r="B339" t="str">
            <v>Remplacement de chevrons endommagées en recherche compremant la dépose, la mise en place de nouveaux chevrons de même section y compris ajustage à l'existant.</v>
          </cell>
          <cell r="D339" t="str">
            <v>ml</v>
          </cell>
          <cell r="E339">
            <v>68</v>
          </cell>
          <cell r="F339" t="str">
            <v>€ / ml</v>
          </cell>
          <cell r="I339">
            <v>68</v>
          </cell>
        </row>
        <row r="340">
          <cell r="A340" t="str">
            <v>5.03.05</v>
          </cell>
          <cell r="B340" t="str">
            <v>Renforcement de panne en sous oeuvre</v>
          </cell>
          <cell r="D340" t="str">
            <v>U</v>
          </cell>
          <cell r="L340">
            <v>400</v>
          </cell>
        </row>
        <row r="341">
          <cell r="A341" t="str">
            <v>5.03.02</v>
          </cell>
          <cell r="B341" t="str">
            <v>Remplacement de voliges endommagées en recherche comprenant la dépose, la mise en place d'une volige en bopis résineux traitée y compris ajustement à l'existant</v>
          </cell>
          <cell r="D341" t="str">
            <v>m²</v>
          </cell>
          <cell r="E341">
            <v>50</v>
          </cell>
          <cell r="F341" t="str">
            <v>€ / m²</v>
          </cell>
          <cell r="I341">
            <v>50</v>
          </cell>
        </row>
        <row r="342">
          <cell r="A342" t="str">
            <v>5.03.03</v>
          </cell>
          <cell r="B342" t="str">
            <v>Remplacement de planches de rives endommagées en recherche comprenant la dépose, la mise en place d'une volige en sapin  traitée y compris ajustement à l'existant</v>
          </cell>
          <cell r="D342" t="str">
            <v>ml</v>
          </cell>
          <cell r="E342">
            <v>45</v>
          </cell>
          <cell r="F342" t="str">
            <v>€ / ml</v>
          </cell>
          <cell r="I342">
            <v>45</v>
          </cell>
        </row>
        <row r="343">
          <cell r="A343" t="str">
            <v>5.03.04</v>
          </cell>
          <cell r="B343" t="str">
            <v xml:space="preserve">Remplacement de planches support de noue </v>
          </cell>
          <cell r="D343" t="str">
            <v>ml</v>
          </cell>
          <cell r="E343">
            <v>65</v>
          </cell>
          <cell r="F343" t="str">
            <v>€ / ml</v>
          </cell>
          <cell r="I343">
            <v>65</v>
          </cell>
        </row>
        <row r="344">
          <cell r="E344">
            <v>0</v>
          </cell>
          <cell r="F344" t="str">
            <v/>
          </cell>
        </row>
        <row r="345">
          <cell r="E345">
            <v>0</v>
          </cell>
          <cell r="F345" t="str">
            <v/>
          </cell>
        </row>
        <row r="346">
          <cell r="E346">
            <v>0</v>
          </cell>
          <cell r="F346" t="str">
            <v/>
          </cell>
        </row>
        <row r="347">
          <cell r="E347">
            <v>0</v>
          </cell>
          <cell r="F347" t="str">
            <v/>
          </cell>
        </row>
        <row r="348">
          <cell r="A348" t="str">
            <v>5.04.</v>
          </cell>
          <cell r="B348" t="str">
            <v>Pare pluie / isolation thermique / contre lattage</v>
          </cell>
          <cell r="D348" t="str">
            <v>Ens</v>
          </cell>
          <cell r="E348">
            <v>0</v>
          </cell>
          <cell r="F348" t="str">
            <v/>
          </cell>
        </row>
        <row r="349">
          <cell r="A349" t="str">
            <v>Divers</v>
          </cell>
        </row>
        <row r="350">
          <cell r="A350" t="str">
            <v>5.04.01</v>
          </cell>
          <cell r="B350" t="str">
            <v>Fourniture et pose d'un film microporeux sous toiture de type DeltaVent ou équivalent avec contrelitelage</v>
          </cell>
          <cell r="D350" t="str">
            <v>m²</v>
          </cell>
          <cell r="E350">
            <v>11.5</v>
          </cell>
          <cell r="F350" t="str">
            <v>€ / m²</v>
          </cell>
          <cell r="J350">
            <v>15</v>
          </cell>
          <cell r="K350">
            <v>8</v>
          </cell>
        </row>
        <row r="351">
          <cell r="A351" t="str">
            <v>5.04.02</v>
          </cell>
          <cell r="B351" t="str">
            <v xml:space="preserve">F&amp;P en sarking d'un isolant multicouche reflecteur semis épais de modele TechPRO de chez Valtech ou équivalent </v>
          </cell>
          <cell r="D351" t="str">
            <v>m²</v>
          </cell>
          <cell r="E351">
            <v>39.090000000000003</v>
          </cell>
          <cell r="F351" t="str">
            <v>€ / m²</v>
          </cell>
          <cell r="L351">
            <v>39.090000000000003</v>
          </cell>
        </row>
        <row r="352">
          <cell r="A352" t="str">
            <v>5.04.03</v>
          </cell>
          <cell r="B352" t="str">
            <v>Fourniture et pose d'un contre lattage de ventialtion en tasseau 60X40 vis de sarking</v>
          </cell>
          <cell r="D352" t="str">
            <v>m²</v>
          </cell>
          <cell r="E352">
            <v>10.23</v>
          </cell>
          <cell r="F352" t="str">
            <v>€ / m²</v>
          </cell>
          <cell r="L352">
            <v>10.23</v>
          </cell>
        </row>
        <row r="353">
          <cell r="E353">
            <v>0</v>
          </cell>
          <cell r="F353" t="str">
            <v/>
          </cell>
        </row>
        <row r="354">
          <cell r="E354">
            <v>0</v>
          </cell>
          <cell r="F354" t="str">
            <v/>
          </cell>
        </row>
        <row r="355">
          <cell r="A355" t="str">
            <v>5.04.10</v>
          </cell>
          <cell r="B355" t="str">
            <v>Isolation thermique en Sarking comprenant pare vapeur étanche à l'air avec voile au verso de réaction au feux, panneau rigide en fibre de bois 200 + 52 (5.25 + 1.05 m²K/W), contrelatte et liteau bois pour pose tuiles.</v>
          </cell>
          <cell r="D355" t="str">
            <v>m²</v>
          </cell>
          <cell r="E355">
            <v>120</v>
          </cell>
          <cell r="F355" t="str">
            <v>€ / m²</v>
          </cell>
          <cell r="L355">
            <v>120</v>
          </cell>
        </row>
        <row r="356">
          <cell r="E356">
            <v>0</v>
          </cell>
          <cell r="F356" t="str">
            <v/>
          </cell>
        </row>
        <row r="357">
          <cell r="A357" t="str">
            <v>5.04.11</v>
          </cell>
          <cell r="B357" t="str">
            <v>Fourniture et pose d'une isolation thermique entre chevron en panneau de laine de bois semi rigide type STEICOflex ou équivalent, ép 1100 mm RT 2.55K/W/m² Conductivité 0.039W/, densité 110Kg/m3</v>
          </cell>
          <cell r="D357" t="str">
            <v>m²</v>
          </cell>
          <cell r="E357">
            <v>76.349999999999994</v>
          </cell>
          <cell r="F357" t="str">
            <v>€ / m²</v>
          </cell>
          <cell r="L357">
            <v>76.349999999999994</v>
          </cell>
        </row>
        <row r="358">
          <cell r="E358">
            <v>0</v>
          </cell>
          <cell r="F358" t="str">
            <v/>
          </cell>
        </row>
        <row r="359">
          <cell r="E359">
            <v>0</v>
          </cell>
          <cell r="F359" t="str">
            <v/>
          </cell>
        </row>
        <row r="360">
          <cell r="A360" t="str">
            <v>5.04.20</v>
          </cell>
          <cell r="B360" t="str">
            <v>Fourniture te pose d'une isolation thermique entre chevron en panneau de laine de bois semi rigide type STEICOflex ou équivalent, ép 140 mm RT 3.65K/W/m² Conductivité 0.038W/, densité 50Kg/m3</v>
          </cell>
          <cell r="D360" t="str">
            <v>m²</v>
          </cell>
          <cell r="E360">
            <v>35</v>
          </cell>
          <cell r="F360" t="str">
            <v>€ / m²</v>
          </cell>
          <cell r="L360">
            <v>35</v>
          </cell>
        </row>
        <row r="361">
          <cell r="A361" t="str">
            <v>5.04.21</v>
          </cell>
          <cell r="B361" t="str">
            <v>Fourniture et pose d'une isolation thermique entre chevron en panneau de laine de bois semi rigide type STEICOflex ou équivalent, ép 1100 mm RT 2.55K/W/m² Conductivité 0.039W/, densité 110Kg/m3</v>
          </cell>
          <cell r="D361" t="str">
            <v>m²</v>
          </cell>
          <cell r="E361">
            <v>0</v>
          </cell>
          <cell r="F361" t="str">
            <v/>
          </cell>
        </row>
        <row r="362">
          <cell r="E362">
            <v>0</v>
          </cell>
          <cell r="F362" t="str">
            <v/>
          </cell>
        </row>
        <row r="363">
          <cell r="E363">
            <v>0</v>
          </cell>
          <cell r="F363" t="str">
            <v/>
          </cell>
        </row>
        <row r="364">
          <cell r="E364">
            <v>0</v>
          </cell>
          <cell r="F364" t="str">
            <v/>
          </cell>
        </row>
        <row r="365">
          <cell r="E365">
            <v>0</v>
          </cell>
          <cell r="F365" t="str">
            <v/>
          </cell>
        </row>
        <row r="366">
          <cell r="A366" t="str">
            <v>5.04.60</v>
          </cell>
          <cell r="B366" t="str">
            <v>Isolation tour de cheminée en laine de roche pour tampon ignifuge, y compris toutes sujetion de pose.</v>
          </cell>
          <cell r="D366" t="str">
            <v>U</v>
          </cell>
          <cell r="E366">
            <v>180</v>
          </cell>
          <cell r="F366" t="str">
            <v>€ / U</v>
          </cell>
          <cell r="L366">
            <v>180</v>
          </cell>
        </row>
        <row r="367">
          <cell r="A367" t="str">
            <v>5.04.61</v>
          </cell>
          <cell r="B367" t="str">
            <v xml:space="preserve">Plus value pose en sarking pour Etancheité à l'air / jouées / isolation  thermique pour fenetre de toit </v>
          </cell>
          <cell r="D367" t="str">
            <v>U</v>
          </cell>
          <cell r="E367">
            <v>130</v>
          </cell>
          <cell r="F367" t="str">
            <v>€ / U</v>
          </cell>
          <cell r="L367">
            <v>130</v>
          </cell>
        </row>
        <row r="368">
          <cell r="E368">
            <v>0</v>
          </cell>
          <cell r="F368" t="str">
            <v/>
          </cell>
        </row>
        <row r="369">
          <cell r="E369">
            <v>0</v>
          </cell>
          <cell r="F369" t="str">
            <v/>
          </cell>
        </row>
        <row r="370">
          <cell r="E370">
            <v>0</v>
          </cell>
          <cell r="F370" t="str">
            <v/>
          </cell>
        </row>
        <row r="371">
          <cell r="E371">
            <v>0</v>
          </cell>
          <cell r="F371" t="str">
            <v/>
          </cell>
        </row>
        <row r="372">
          <cell r="E372">
            <v>0</v>
          </cell>
          <cell r="F372" t="str">
            <v/>
          </cell>
        </row>
        <row r="373">
          <cell r="A373" t="str">
            <v>5.05.</v>
          </cell>
          <cell r="B373" t="str">
            <v>Pose Tuiles</v>
          </cell>
          <cell r="D373" t="str">
            <v>Ens</v>
          </cell>
        </row>
        <row r="375">
          <cell r="A375" t="str">
            <v>5.05.01</v>
          </cell>
          <cell r="B375" t="str">
            <v>F&amp;P de tuiles canal  à talon sur liteaux 3/4 et tuiles de couvert récuperées avec crochets (7 pour 10 tuiles + 3 crochets à œil fixés sur support)</v>
          </cell>
          <cell r="D375" t="str">
            <v>m²</v>
          </cell>
          <cell r="E375">
            <v>41</v>
          </cell>
          <cell r="F375" t="str">
            <v>€ / m²</v>
          </cell>
          <cell r="I375">
            <v>50</v>
          </cell>
          <cell r="J375">
            <v>32</v>
          </cell>
        </row>
        <row r="376">
          <cell r="A376" t="str">
            <v>5.05.02</v>
          </cell>
          <cell r="B376" t="str">
            <v>Pose d'une couverture en tuile Canal à emboitement DC12 de récupération.</v>
          </cell>
          <cell r="D376" t="str">
            <v>m²</v>
          </cell>
          <cell r="E376">
            <v>15</v>
          </cell>
          <cell r="F376" t="str">
            <v>€ / m²</v>
          </cell>
          <cell r="L376">
            <v>15</v>
          </cell>
        </row>
        <row r="377">
          <cell r="A377" t="str">
            <v>5.05.03</v>
          </cell>
          <cell r="B377" t="str">
            <v>Pose d'une couverture en Tuile Mécanique sur liteaux 3/4</v>
          </cell>
          <cell r="D377" t="str">
            <v>m²</v>
          </cell>
          <cell r="E377">
            <v>45</v>
          </cell>
          <cell r="F377" t="str">
            <v>€ / m²</v>
          </cell>
          <cell r="I377">
            <v>45</v>
          </cell>
        </row>
        <row r="378">
          <cell r="A378" t="str">
            <v>5.05.04</v>
          </cell>
          <cell r="B378" t="str">
            <v>Fourniture et pose d'une couverture en tuile Canal à talon sur liteaux 3X4</v>
          </cell>
          <cell r="D378" t="str">
            <v>m²</v>
          </cell>
          <cell r="E378">
            <v>35</v>
          </cell>
          <cell r="F378" t="str">
            <v>€ / m²</v>
          </cell>
          <cell r="J378">
            <v>35</v>
          </cell>
        </row>
        <row r="379">
          <cell r="A379" t="str">
            <v>5.05.05</v>
          </cell>
          <cell r="B379" t="str">
            <v>Fourniture et pose d'une couverture en tuile Canal à emboitement DC12 à talon sur lattis 3X4</v>
          </cell>
          <cell r="D379" t="str">
            <v>m²</v>
          </cell>
          <cell r="E379">
            <v>0</v>
          </cell>
          <cell r="F379" t="str">
            <v/>
          </cell>
        </row>
        <row r="380">
          <cell r="A380" t="str">
            <v>5.05.06</v>
          </cell>
          <cell r="B380" t="str">
            <v>Couverture tuile à emboitement à cote sur lattis 3X4</v>
          </cell>
          <cell r="D380" t="str">
            <v>m²</v>
          </cell>
          <cell r="E380">
            <v>37</v>
          </cell>
          <cell r="F380" t="str">
            <v>€ / m²</v>
          </cell>
          <cell r="J380">
            <v>37</v>
          </cell>
        </row>
        <row r="381">
          <cell r="A381" t="str">
            <v>5.05.07</v>
          </cell>
          <cell r="B381" t="str">
            <v>Fourniture et pose d'une couverture en tuile Romanes fort galbe imitation canal sur liteaux 3X4 ( type "héritage canal" de colori cathédrale)</v>
          </cell>
          <cell r="D381" t="str">
            <v>m²</v>
          </cell>
          <cell r="E381">
            <v>40</v>
          </cell>
          <cell r="F381" t="str">
            <v>€ / m²</v>
          </cell>
          <cell r="I381">
            <v>40</v>
          </cell>
        </row>
        <row r="382">
          <cell r="A382" t="str">
            <v>5.05.08</v>
          </cell>
          <cell r="B382" t="str">
            <v>Fourniture et pose d'une couverture en tuile Romanes sur liteaux 3X4</v>
          </cell>
          <cell r="D382" t="str">
            <v>m²</v>
          </cell>
          <cell r="E382">
            <v>43</v>
          </cell>
          <cell r="F382" t="str">
            <v>€ / m²</v>
          </cell>
          <cell r="I382">
            <v>43</v>
          </cell>
        </row>
        <row r="383">
          <cell r="A383" t="str">
            <v>5.05.09</v>
          </cell>
          <cell r="B383" t="str">
            <v>F&amp;P Tuile Chatière</v>
          </cell>
          <cell r="D383" t="str">
            <v>U</v>
          </cell>
          <cell r="E383">
            <v>40</v>
          </cell>
          <cell r="F383" t="str">
            <v>€ / U</v>
          </cell>
          <cell r="J383">
            <v>40</v>
          </cell>
        </row>
        <row r="384">
          <cell r="A384" t="str">
            <v>5.05.10</v>
          </cell>
          <cell r="B384" t="str">
            <v>F&amp;P Tuile à douille avec lanterne</v>
          </cell>
          <cell r="D384" t="str">
            <v>U</v>
          </cell>
          <cell r="E384">
            <v>132.5</v>
          </cell>
          <cell r="F384" t="str">
            <v>€ / U</v>
          </cell>
          <cell r="I384">
            <v>180</v>
          </cell>
          <cell r="J384">
            <v>85</v>
          </cell>
        </row>
        <row r="385">
          <cell r="A385" t="str">
            <v>5.05.11</v>
          </cell>
          <cell r="B385" t="str">
            <v>F&amp;P Tuiles d'égout avec crochet de départ</v>
          </cell>
          <cell r="D385" t="str">
            <v>ml</v>
          </cell>
          <cell r="E385">
            <v>55</v>
          </cell>
          <cell r="F385" t="str">
            <v>€ / ml</v>
          </cell>
          <cell r="I385">
            <v>55</v>
          </cell>
        </row>
        <row r="386">
          <cell r="A386" t="str">
            <v>5.05.12</v>
          </cell>
          <cell r="B386" t="str">
            <v>F&amp;P About d'arretier en terre cuite</v>
          </cell>
          <cell r="D386" t="str">
            <v>U</v>
          </cell>
          <cell r="E386">
            <v>35</v>
          </cell>
          <cell r="F386" t="str">
            <v>€ / U</v>
          </cell>
          <cell r="I386">
            <v>35</v>
          </cell>
        </row>
        <row r="387">
          <cell r="A387" t="str">
            <v>5.05.13</v>
          </cell>
          <cell r="B387" t="str">
            <v>F&amp;P de tuiles canal scellées à la chaux sur le dessus d'un mur.</v>
          </cell>
          <cell r="D387" t="str">
            <v>ml</v>
          </cell>
          <cell r="E387">
            <v>87.27</v>
          </cell>
          <cell r="F387" t="str">
            <v>€ / ml</v>
          </cell>
          <cell r="K387">
            <v>87.27</v>
          </cell>
        </row>
        <row r="388">
          <cell r="A388" t="str">
            <v>5.05.14</v>
          </cell>
          <cell r="B388" t="str">
            <v xml:space="preserve">Façon de coupe pour tranchis biais sur tuile </v>
          </cell>
          <cell r="D388" t="str">
            <v>ml</v>
          </cell>
          <cell r="E388">
            <v>27</v>
          </cell>
          <cell r="F388" t="str">
            <v>€ / ml</v>
          </cell>
          <cell r="I388">
            <v>27</v>
          </cell>
        </row>
        <row r="389">
          <cell r="E389">
            <v>0</v>
          </cell>
          <cell r="F389" t="str">
            <v/>
          </cell>
        </row>
        <row r="390">
          <cell r="A390" t="str">
            <v>5.05.20</v>
          </cell>
          <cell r="B390" t="str">
            <v xml:space="preserve">Plus value accrochage de tuiles aux liteaux par crochets speciaux, en galva </v>
          </cell>
          <cell r="D390" t="str">
            <v>m²</v>
          </cell>
          <cell r="K390">
            <v>7.51</v>
          </cell>
        </row>
        <row r="394">
          <cell r="E394">
            <v>0</v>
          </cell>
          <cell r="F394" t="str">
            <v/>
          </cell>
        </row>
        <row r="395">
          <cell r="A395" t="str">
            <v>5.06.</v>
          </cell>
          <cell r="B395" t="str">
            <v>Faitage</v>
          </cell>
          <cell r="D395" t="str">
            <v>Ens</v>
          </cell>
        </row>
        <row r="397">
          <cell r="A397" t="str">
            <v>5.06.01</v>
          </cell>
          <cell r="B397" t="str">
            <v>F&amp;P de faitage avec closoir aéré, posé à sec, avec plomb plissé, largeur 140 mm et tuile faîtiere.</v>
          </cell>
          <cell r="D397" t="str">
            <v>ml</v>
          </cell>
          <cell r="E397">
            <v>75</v>
          </cell>
          <cell r="F397" t="str">
            <v>€ / ml</v>
          </cell>
          <cell r="I397">
            <v>55</v>
          </cell>
          <cell r="J397">
            <v>95</v>
          </cell>
        </row>
        <row r="398">
          <cell r="A398" t="str">
            <v>5.06.02</v>
          </cell>
          <cell r="B398" t="str">
            <v>F&amp;P de faitage et rives scellées au mortier bâtard</v>
          </cell>
          <cell r="D398" t="str">
            <v>ml</v>
          </cell>
          <cell r="E398">
            <v>180</v>
          </cell>
          <cell r="F398" t="str">
            <v>€ / ml</v>
          </cell>
          <cell r="I398">
            <v>180</v>
          </cell>
        </row>
        <row r="399">
          <cell r="A399" t="str">
            <v>5.06.03</v>
          </cell>
          <cell r="B399" t="str">
            <v>F&amp;P about de faitage/arêtier en terre cuite</v>
          </cell>
          <cell r="D399" t="str">
            <v>U</v>
          </cell>
          <cell r="E399">
            <v>35</v>
          </cell>
          <cell r="F399" t="str">
            <v>€ / U</v>
          </cell>
          <cell r="I399">
            <v>35</v>
          </cell>
        </row>
        <row r="400">
          <cell r="A400" t="str">
            <v>5.06.04</v>
          </cell>
          <cell r="B400" t="str">
            <v xml:space="preserve">F&amp;P tuiles de rive demi ronde fixée sur pîgnon </v>
          </cell>
          <cell r="D400" t="str">
            <v>ml</v>
          </cell>
          <cell r="E400">
            <v>48</v>
          </cell>
          <cell r="F400" t="str">
            <v>€ / ml</v>
          </cell>
          <cell r="I400">
            <v>48</v>
          </cell>
        </row>
        <row r="401">
          <cell r="A401" t="str">
            <v>5.06.05</v>
          </cell>
          <cell r="B401" t="str">
            <v>Entablement zinc pour faitage mono pente</v>
          </cell>
          <cell r="D401" t="str">
            <v>ml</v>
          </cell>
          <cell r="E401">
            <v>80</v>
          </cell>
          <cell r="F401" t="str">
            <v>€ / ml</v>
          </cell>
          <cell r="J401">
            <v>80</v>
          </cell>
        </row>
        <row r="402">
          <cell r="E402">
            <v>0</v>
          </cell>
          <cell r="F402" t="str">
            <v/>
          </cell>
        </row>
        <row r="403">
          <cell r="E403">
            <v>0</v>
          </cell>
          <cell r="F403" t="str">
            <v/>
          </cell>
        </row>
        <row r="404">
          <cell r="A404" t="str">
            <v>5.06.07</v>
          </cell>
          <cell r="B404" t="str">
            <v>F&amp;P Rencontre universelle en terre cuite pour toiture 3 pentes</v>
          </cell>
          <cell r="D404" t="str">
            <v>U</v>
          </cell>
          <cell r="E404">
            <v>65</v>
          </cell>
          <cell r="F404" t="str">
            <v>€ / U</v>
          </cell>
          <cell r="I404">
            <v>65</v>
          </cell>
        </row>
        <row r="405">
          <cell r="E405">
            <v>0</v>
          </cell>
          <cell r="F405" t="str">
            <v/>
          </cell>
        </row>
        <row r="406">
          <cell r="E406">
            <v>0</v>
          </cell>
          <cell r="F406" t="str">
            <v/>
          </cell>
        </row>
        <row r="407">
          <cell r="E407">
            <v>0</v>
          </cell>
          <cell r="F407" t="str">
            <v/>
          </cell>
        </row>
        <row r="408">
          <cell r="A408" t="str">
            <v>5.07.</v>
          </cell>
          <cell r="B408" t="str">
            <v>Zinguerie</v>
          </cell>
          <cell r="D408" t="str">
            <v>Ens</v>
          </cell>
          <cell r="E408">
            <v>0</v>
          </cell>
          <cell r="F408" t="str">
            <v>€ / Ens</v>
          </cell>
        </row>
        <row r="409">
          <cell r="E409">
            <v>0</v>
          </cell>
          <cell r="F409" t="str">
            <v/>
          </cell>
        </row>
        <row r="410">
          <cell r="A410" t="str">
            <v>5.07.01</v>
          </cell>
          <cell r="B410" t="str">
            <v>Noue en zinc</v>
          </cell>
          <cell r="D410" t="str">
            <v>ml</v>
          </cell>
          <cell r="E410">
            <v>94</v>
          </cell>
          <cell r="F410" t="str">
            <v>€ / ml</v>
          </cell>
          <cell r="I410">
            <v>90</v>
          </cell>
          <cell r="J410">
            <v>98</v>
          </cell>
        </row>
        <row r="412">
          <cell r="A412" t="str">
            <v>5.07.03</v>
          </cell>
          <cell r="B412" t="str">
            <v>Couloir de rive en zinc</v>
          </cell>
          <cell r="D412" t="str">
            <v>ml</v>
          </cell>
          <cell r="E412">
            <v>66.5</v>
          </cell>
          <cell r="F412" t="str">
            <v>€ / ml</v>
          </cell>
          <cell r="I412">
            <v>68</v>
          </cell>
          <cell r="J412">
            <v>65</v>
          </cell>
        </row>
        <row r="413">
          <cell r="A413" t="str">
            <v>5.07.04</v>
          </cell>
          <cell r="B413" t="str">
            <v>Couloir en zinc pour rive en pénétration</v>
          </cell>
          <cell r="D413" t="str">
            <v>ml</v>
          </cell>
          <cell r="E413">
            <v>80</v>
          </cell>
          <cell r="F413" t="str">
            <v>€ / ml</v>
          </cell>
          <cell r="J413">
            <v>80</v>
          </cell>
        </row>
        <row r="414">
          <cell r="A414" t="str">
            <v>5.07.05</v>
          </cell>
          <cell r="B414" t="str">
            <v>Couloir de rive en zinc, coupe d'emboitement, y compris platelage en épicéa, y compris contre solin.</v>
          </cell>
          <cell r="D414" t="str">
            <v>ml</v>
          </cell>
          <cell r="E414">
            <v>130</v>
          </cell>
          <cell r="F414" t="str">
            <v>€ / ml</v>
          </cell>
          <cell r="I414">
            <v>130</v>
          </cell>
        </row>
        <row r="415">
          <cell r="A415" t="str">
            <v>82.40</v>
          </cell>
          <cell r="B415" t="str">
            <v>Solin mural zinc pour couloir</v>
          </cell>
          <cell r="D415" t="str">
            <v>ml</v>
          </cell>
          <cell r="E415">
            <v>16</v>
          </cell>
          <cell r="F415" t="str">
            <v>€ / ml</v>
          </cell>
          <cell r="J415">
            <v>16</v>
          </cell>
        </row>
        <row r="416">
          <cell r="A416" t="str">
            <v>5.07.07</v>
          </cell>
          <cell r="B416" t="str">
            <v>Couloir de rive en zinc à joint debout et contre solin, etancheité entre mur et pignon</v>
          </cell>
          <cell r="D416" t="str">
            <v>ml</v>
          </cell>
          <cell r="E416">
            <v>75</v>
          </cell>
          <cell r="F416" t="str">
            <v>€ / ml</v>
          </cell>
          <cell r="I416">
            <v>75</v>
          </cell>
        </row>
        <row r="417">
          <cell r="A417" t="str">
            <v>5.07.08</v>
          </cell>
          <cell r="B417" t="str">
            <v>Bavette de tête en zinc avec joint polyurétane et contre solin pour étancheïté entre mur et toiture</v>
          </cell>
          <cell r="D417" t="str">
            <v>ml</v>
          </cell>
          <cell r="E417">
            <v>75.7</v>
          </cell>
          <cell r="F417" t="str">
            <v>€ / ml</v>
          </cell>
          <cell r="I417">
            <v>69</v>
          </cell>
          <cell r="K417">
            <v>82.4</v>
          </cell>
        </row>
        <row r="418">
          <cell r="E418">
            <v>0</v>
          </cell>
        </row>
        <row r="419">
          <cell r="E419">
            <v>0</v>
          </cell>
        </row>
        <row r="420">
          <cell r="A420" t="str">
            <v>5.07.11</v>
          </cell>
          <cell r="B420" t="str">
            <v>Bande d'égout en zinc</v>
          </cell>
          <cell r="D420" t="str">
            <v>ml</v>
          </cell>
          <cell r="E420">
            <v>14</v>
          </cell>
          <cell r="F420" t="str">
            <v>€ / ml</v>
          </cell>
          <cell r="I420">
            <v>15</v>
          </cell>
          <cell r="L420">
            <v>13</v>
          </cell>
        </row>
        <row r="421">
          <cell r="E421">
            <v>0</v>
          </cell>
        </row>
        <row r="422">
          <cell r="A422" t="str">
            <v>5.07.13</v>
          </cell>
          <cell r="B422" t="str">
            <v>Habillage acrotère en zinc</v>
          </cell>
          <cell r="D422" t="str">
            <v>ml</v>
          </cell>
          <cell r="E422">
            <v>80</v>
          </cell>
          <cell r="F422" t="str">
            <v>€ / ml</v>
          </cell>
          <cell r="J422">
            <v>80</v>
          </cell>
        </row>
        <row r="423">
          <cell r="E423">
            <v>0</v>
          </cell>
        </row>
        <row r="424">
          <cell r="A424" t="str">
            <v>5.07.15</v>
          </cell>
          <cell r="B424" t="str">
            <v>Larmier zinc pour chéneau</v>
          </cell>
          <cell r="D424" t="str">
            <v>ml</v>
          </cell>
          <cell r="E424">
            <v>38</v>
          </cell>
          <cell r="F424" t="str">
            <v>€ / ml</v>
          </cell>
          <cell r="J424">
            <v>38</v>
          </cell>
        </row>
        <row r="425">
          <cell r="E425">
            <v>0</v>
          </cell>
          <cell r="F425" t="str">
            <v/>
          </cell>
        </row>
        <row r="426">
          <cell r="A426" t="str">
            <v>5.07.17</v>
          </cell>
          <cell r="B426" t="str">
            <v>Fourniture et pose de planche support de cheneaux pour creation de pente</v>
          </cell>
          <cell r="D426" t="str">
            <v>ml</v>
          </cell>
          <cell r="E426">
            <v>68</v>
          </cell>
          <cell r="F426" t="str">
            <v>€ / ml</v>
          </cell>
          <cell r="I426">
            <v>68</v>
          </cell>
        </row>
        <row r="427">
          <cell r="A427" t="str">
            <v xml:space="preserve"> </v>
          </cell>
          <cell r="B427" t="str">
            <v xml:space="preserve">Fourniture et pose d'un chêneau zinc </v>
          </cell>
          <cell r="D427" t="str">
            <v>ml</v>
          </cell>
          <cell r="E427">
            <v>95</v>
          </cell>
          <cell r="F427" t="str">
            <v>€ / ml</v>
          </cell>
          <cell r="I427">
            <v>120</v>
          </cell>
          <cell r="K427">
            <v>70</v>
          </cell>
        </row>
        <row r="428">
          <cell r="A428" t="str">
            <v>5.07.19</v>
          </cell>
          <cell r="B428" t="str">
            <v>F&amp;P fond de chêneau demi rond</v>
          </cell>
          <cell r="D428" t="str">
            <v>U</v>
          </cell>
          <cell r="E428">
            <v>40</v>
          </cell>
          <cell r="F428" t="str">
            <v>€ / U</v>
          </cell>
          <cell r="I428">
            <v>40</v>
          </cell>
        </row>
        <row r="429">
          <cell r="A429" t="str">
            <v>5.07.20</v>
          </cell>
          <cell r="B429" t="str">
            <v>F&amp;P d'un chéneau encaissé</v>
          </cell>
          <cell r="D429" t="str">
            <v>ml</v>
          </cell>
          <cell r="E429">
            <v>140</v>
          </cell>
          <cell r="F429" t="str">
            <v>€ / ml</v>
          </cell>
          <cell r="J429">
            <v>140</v>
          </cell>
        </row>
        <row r="430">
          <cell r="A430" t="str">
            <v>5.07.21</v>
          </cell>
          <cell r="B430" t="str">
            <v>F&amp;P joint de dilatation pour chéneau en zinc</v>
          </cell>
          <cell r="D430" t="str">
            <v>U</v>
          </cell>
          <cell r="E430">
            <v>98</v>
          </cell>
          <cell r="F430" t="str">
            <v>€ / U</v>
          </cell>
          <cell r="I430">
            <v>98</v>
          </cell>
        </row>
        <row r="431">
          <cell r="A431" t="str">
            <v>5.07.22</v>
          </cell>
          <cell r="B431" t="str">
            <v>Façonnage et pose de retour d'angle pour cheneaux</v>
          </cell>
          <cell r="D431" t="str">
            <v>U</v>
          </cell>
          <cell r="E431">
            <v>90</v>
          </cell>
          <cell r="F431" t="str">
            <v>€ / U</v>
          </cell>
          <cell r="I431">
            <v>90</v>
          </cell>
        </row>
        <row r="432">
          <cell r="E432">
            <v>0</v>
          </cell>
        </row>
        <row r="433">
          <cell r="A433" t="str">
            <v>5.07.23</v>
          </cell>
          <cell r="B433" t="str">
            <v>F&amp;P d'une gouttière zinc de 33cm y compris accessoirs fixé sur chevrons</v>
          </cell>
          <cell r="D433" t="str">
            <v>ml</v>
          </cell>
          <cell r="E433">
            <v>49.276666666666664</v>
          </cell>
          <cell r="F433" t="str">
            <v>€ / ml</v>
          </cell>
          <cell r="I433">
            <v>55</v>
          </cell>
          <cell r="J433">
            <v>55</v>
          </cell>
          <cell r="K433">
            <v>37.83</v>
          </cell>
        </row>
        <row r="434">
          <cell r="A434" t="str">
            <v>5.07.24</v>
          </cell>
          <cell r="B434" t="str">
            <v>F&amp;P fond de gouttière demi ronde de 33</v>
          </cell>
          <cell r="D434" t="str">
            <v>U</v>
          </cell>
          <cell r="E434">
            <v>16.059999999999999</v>
          </cell>
          <cell r="F434" t="str">
            <v>€ / U</v>
          </cell>
          <cell r="I434">
            <v>20</v>
          </cell>
          <cell r="K434">
            <v>12.12</v>
          </cell>
        </row>
        <row r="436">
          <cell r="E436">
            <v>0</v>
          </cell>
        </row>
        <row r="437">
          <cell r="E437">
            <v>0</v>
          </cell>
        </row>
        <row r="438">
          <cell r="A438" t="str">
            <v>5.07.25</v>
          </cell>
          <cell r="B438" t="str">
            <v>F&amp;P d'une Naissance en zinc</v>
          </cell>
          <cell r="D438" t="str">
            <v>U</v>
          </cell>
          <cell r="E438">
            <v>50</v>
          </cell>
          <cell r="F438" t="str">
            <v>€ / U</v>
          </cell>
          <cell r="I438">
            <v>45</v>
          </cell>
          <cell r="J438">
            <v>55</v>
          </cell>
        </row>
        <row r="439">
          <cell r="A439" t="str">
            <v>5.07.26</v>
          </cell>
          <cell r="B439" t="str">
            <v>F&amp;P d'une Naissance en zinc de 100 de D pour goutiere de 33, y compris crapaudine.</v>
          </cell>
          <cell r="D439" t="str">
            <v>U</v>
          </cell>
          <cell r="E439">
            <v>45</v>
          </cell>
          <cell r="F439" t="str">
            <v>€ / U</v>
          </cell>
          <cell r="I439">
            <v>45</v>
          </cell>
        </row>
        <row r="440">
          <cell r="E440">
            <v>0</v>
          </cell>
        </row>
        <row r="441">
          <cell r="A441" t="str">
            <v>5.07.28</v>
          </cell>
          <cell r="B441" t="str">
            <v>F&amp;P d'une Echarpe en zinc</v>
          </cell>
          <cell r="D441" t="str">
            <v>U</v>
          </cell>
          <cell r="E441">
            <v>84</v>
          </cell>
          <cell r="F441" t="str">
            <v>€ / U</v>
          </cell>
          <cell r="I441">
            <v>110</v>
          </cell>
          <cell r="J441">
            <v>58</v>
          </cell>
        </row>
        <row r="442">
          <cell r="A442" t="str">
            <v>5.07.29</v>
          </cell>
          <cell r="B442" t="str">
            <v>Col de cygne zin naturel</v>
          </cell>
          <cell r="D442" t="str">
            <v>U</v>
          </cell>
          <cell r="E442">
            <v>52.82</v>
          </cell>
          <cell r="F442" t="str">
            <v>€ / U</v>
          </cell>
          <cell r="K442">
            <v>52.82</v>
          </cell>
        </row>
        <row r="444">
          <cell r="A444" t="str">
            <v>5.07.31</v>
          </cell>
          <cell r="B444" t="str">
            <v>Tuyau de descente EP en zinc  D 100 avec accessoires</v>
          </cell>
          <cell r="D444" t="str">
            <v>ml</v>
          </cell>
          <cell r="E444">
            <v>42.826666666666661</v>
          </cell>
          <cell r="F444" t="str">
            <v>€ / ml</v>
          </cell>
          <cell r="I444">
            <v>50</v>
          </cell>
          <cell r="J444">
            <v>45</v>
          </cell>
          <cell r="K444">
            <v>33.479999999999997</v>
          </cell>
        </row>
        <row r="445">
          <cell r="E445">
            <v>0</v>
          </cell>
          <cell r="F445" t="str">
            <v/>
          </cell>
        </row>
        <row r="446">
          <cell r="A446" t="str">
            <v>5.07.35</v>
          </cell>
          <cell r="B446" t="str">
            <v>F&amp;P Boite à eau en zinc en zinc</v>
          </cell>
          <cell r="D446" t="str">
            <v>U</v>
          </cell>
          <cell r="E446">
            <v>108.73</v>
          </cell>
          <cell r="F446" t="str">
            <v>€ / U</v>
          </cell>
          <cell r="J446">
            <v>108.73</v>
          </cell>
        </row>
        <row r="447">
          <cell r="E447">
            <v>0</v>
          </cell>
          <cell r="F447" t="str">
            <v/>
          </cell>
        </row>
        <row r="448">
          <cell r="A448" t="str">
            <v>5.07.38</v>
          </cell>
          <cell r="B448" t="str">
            <v>Entourage de cheminé zinc, y compris bande solin bâtis au mortier de chaux et reprise avec couverture.</v>
          </cell>
          <cell r="D448" t="str">
            <v>U</v>
          </cell>
          <cell r="E448">
            <v>550</v>
          </cell>
          <cell r="F448" t="str">
            <v>€ / U</v>
          </cell>
          <cell r="I448">
            <v>550</v>
          </cell>
        </row>
        <row r="449">
          <cell r="A449" t="str">
            <v>5.07.39</v>
          </cell>
          <cell r="B449" t="str">
            <v>Entourage de vélux en zinc</v>
          </cell>
          <cell r="D449" t="str">
            <v>Ens</v>
          </cell>
          <cell r="E449">
            <v>400</v>
          </cell>
          <cell r="F449" t="str">
            <v>€ / Ens</v>
          </cell>
          <cell r="L449">
            <v>400</v>
          </cell>
        </row>
        <row r="450">
          <cell r="A450" t="str">
            <v>5.07.40</v>
          </cell>
          <cell r="B450" t="str">
            <v xml:space="preserve">Entourage de verriere en zinc compris tuiles en contour </v>
          </cell>
          <cell r="D450" t="str">
            <v>Ens</v>
          </cell>
          <cell r="E450">
            <v>0</v>
          </cell>
          <cell r="F450" t="str">
            <v>€ / Ens</v>
          </cell>
        </row>
        <row r="451">
          <cell r="A451" t="str">
            <v>5.07.41</v>
          </cell>
          <cell r="B451" t="str">
            <v xml:space="preserve">Entourage costiere en zinc compris tuiles en contour </v>
          </cell>
          <cell r="D451" t="str">
            <v>Ens</v>
          </cell>
          <cell r="E451">
            <v>650</v>
          </cell>
          <cell r="F451" t="str">
            <v>€ / Ens</v>
          </cell>
          <cell r="J451">
            <v>650</v>
          </cell>
        </row>
        <row r="452">
          <cell r="A452" t="str">
            <v>5.07.42</v>
          </cell>
          <cell r="B452" t="str">
            <v>Réfection entourage de verriere en zinc compris dépose, renfort et refection complète de l'entourage.</v>
          </cell>
          <cell r="D452" t="str">
            <v>Ens</v>
          </cell>
          <cell r="E452">
            <v>2000</v>
          </cell>
          <cell r="F452" t="str">
            <v>€ / Ens</v>
          </cell>
          <cell r="L452">
            <v>2000</v>
          </cell>
        </row>
        <row r="453">
          <cell r="A453" t="str">
            <v>5.07.43</v>
          </cell>
          <cell r="B453" t="str">
            <v xml:space="preserve">F&amp;P Main courante de Planche de rive </v>
          </cell>
          <cell r="D453" t="str">
            <v>ml</v>
          </cell>
          <cell r="E453">
            <v>0</v>
          </cell>
          <cell r="F453" t="str">
            <v>€ / ml</v>
          </cell>
        </row>
        <row r="454">
          <cell r="A454" t="str">
            <v>5.07.44</v>
          </cell>
          <cell r="B454" t="str">
            <v>Façonnage et pose d'habillage en zinc y compris planches de rives</v>
          </cell>
          <cell r="D454" t="str">
            <v>ml</v>
          </cell>
          <cell r="E454">
            <v>48</v>
          </cell>
          <cell r="F454" t="str">
            <v>€ / ml</v>
          </cell>
          <cell r="I454">
            <v>48</v>
          </cell>
        </row>
        <row r="455">
          <cell r="A455" t="str">
            <v>5.07.45</v>
          </cell>
          <cell r="B455" t="str">
            <v>Façonnage et pose d'habillage en zinc sur planches de rives</v>
          </cell>
          <cell r="D455" t="str">
            <v>ml</v>
          </cell>
          <cell r="E455">
            <v>25</v>
          </cell>
          <cell r="F455" t="str">
            <v>€ / ml</v>
          </cell>
          <cell r="I455">
            <v>25</v>
          </cell>
        </row>
        <row r="457">
          <cell r="A457" t="str">
            <v>5.07.46</v>
          </cell>
          <cell r="B457" t="str">
            <v>F&amp;P Habillage rive en zinc due à la surepaisseur du sarking y compris toutes sujétion de pose</v>
          </cell>
          <cell r="D457" t="str">
            <v>ml</v>
          </cell>
          <cell r="E457">
            <v>50</v>
          </cell>
          <cell r="F457" t="str">
            <v>€ / ml</v>
          </cell>
          <cell r="L457">
            <v>50</v>
          </cell>
        </row>
        <row r="458">
          <cell r="A458" t="str">
            <v>5.07.47</v>
          </cell>
          <cell r="B458" t="str">
            <v>F&amp;P Habillage d'égout en zinc due à la surepaisseur du sarking y compris toutes sujétion de pose</v>
          </cell>
          <cell r="D458" t="str">
            <v>ml</v>
          </cell>
          <cell r="E458">
            <v>180</v>
          </cell>
          <cell r="F458" t="str">
            <v>€ / ml</v>
          </cell>
          <cell r="I458">
            <v>180</v>
          </cell>
        </row>
        <row r="460">
          <cell r="A460" t="str">
            <v>5.07.48</v>
          </cell>
          <cell r="B460" t="str">
            <v>F&amp;P de l'habillage de l'acrotere / corniche par une couvertine zinc y compris toutes sujétion de pose</v>
          </cell>
          <cell r="D460" t="str">
            <v>ml</v>
          </cell>
          <cell r="E460">
            <v>110</v>
          </cell>
          <cell r="F460" t="str">
            <v>€ / ml</v>
          </cell>
          <cell r="I460">
            <v>110</v>
          </cell>
        </row>
        <row r="461">
          <cell r="A461" t="str">
            <v>5.07.49</v>
          </cell>
          <cell r="B461" t="str">
            <v>F&amp;P de l'habillage de l'acrotere par une couvertine en  acier thermolaqué, choix couleur MO</v>
          </cell>
          <cell r="D461" t="str">
            <v>ml</v>
          </cell>
          <cell r="E461">
            <v>0</v>
          </cell>
          <cell r="F461" t="str">
            <v>€ / ml</v>
          </cell>
        </row>
        <row r="462">
          <cell r="A462" t="str">
            <v>5.07.50</v>
          </cell>
          <cell r="B462" t="str">
            <v>F&amp;P de couvertine Zinc</v>
          </cell>
          <cell r="D462" t="str">
            <v>ml</v>
          </cell>
          <cell r="E462">
            <v>180</v>
          </cell>
          <cell r="F462" t="str">
            <v>€ / ml</v>
          </cell>
          <cell r="L462">
            <v>180</v>
          </cell>
        </row>
        <row r="463">
          <cell r="A463" t="str">
            <v>5.07.51</v>
          </cell>
          <cell r="B463" t="str">
            <v>F&amp;P de couvertine acier thermolaqué, choix couleur MO</v>
          </cell>
          <cell r="D463" t="str">
            <v>ml</v>
          </cell>
          <cell r="E463">
            <v>0</v>
          </cell>
          <cell r="F463" t="str">
            <v>€ / ml</v>
          </cell>
        </row>
        <row r="464">
          <cell r="A464" t="str">
            <v>5.07.52</v>
          </cell>
          <cell r="B464" t="str">
            <v>Entablement zinc pour corniche façade</v>
          </cell>
          <cell r="D464" t="str">
            <v>ml</v>
          </cell>
          <cell r="E464">
            <v>40</v>
          </cell>
          <cell r="F464" t="str">
            <v>€ / ml</v>
          </cell>
          <cell r="J464">
            <v>40</v>
          </cell>
        </row>
        <row r="466">
          <cell r="E466">
            <v>0</v>
          </cell>
          <cell r="F466" t="str">
            <v/>
          </cell>
        </row>
        <row r="467">
          <cell r="A467" t="str">
            <v>5.07.60</v>
          </cell>
          <cell r="B467" t="str">
            <v>F&amp;P Habillage appuis de fenetre en zinc</v>
          </cell>
          <cell r="D467" t="str">
            <v>U</v>
          </cell>
          <cell r="E467">
            <v>0</v>
          </cell>
          <cell r="F467" t="str">
            <v>€ / U</v>
          </cell>
        </row>
        <row r="468">
          <cell r="A468" t="str">
            <v>5.07.61</v>
          </cell>
          <cell r="B468" t="str">
            <v>F&amp;P Habillage appuis de fenetre en acier thermolaqué, choix couleur MO</v>
          </cell>
          <cell r="D468" t="str">
            <v>U</v>
          </cell>
          <cell r="E468">
            <v>0</v>
          </cell>
          <cell r="F468" t="str">
            <v>€ / U</v>
          </cell>
        </row>
        <row r="469">
          <cell r="E469">
            <v>0</v>
          </cell>
          <cell r="F469" t="str">
            <v/>
          </cell>
        </row>
        <row r="470">
          <cell r="A470" t="str">
            <v>5.07.70</v>
          </cell>
          <cell r="B470" t="str">
            <v>Herse moineaux ventilé en bas de pente.</v>
          </cell>
          <cell r="D470" t="str">
            <v>ml</v>
          </cell>
          <cell r="E470">
            <v>5.76</v>
          </cell>
          <cell r="F470" t="str">
            <v>€ / ml</v>
          </cell>
          <cell r="K470">
            <v>5.76</v>
          </cell>
        </row>
        <row r="471">
          <cell r="E471">
            <v>0</v>
          </cell>
          <cell r="F471" t="str">
            <v/>
          </cell>
        </row>
        <row r="473">
          <cell r="A473" t="str">
            <v>5.08.</v>
          </cell>
          <cell r="B473" t="str">
            <v>Entretien Toiture</v>
          </cell>
          <cell r="D473" t="str">
            <v>Ens</v>
          </cell>
        </row>
        <row r="474">
          <cell r="E474">
            <v>0</v>
          </cell>
          <cell r="F474" t="str">
            <v/>
          </cell>
        </row>
        <row r="475">
          <cell r="A475" t="str">
            <v>5.08.01</v>
          </cell>
          <cell r="B475" t="str">
            <v xml:space="preserve">Traitement antimousse et hydrofuge de couverture. </v>
          </cell>
          <cell r="D475" t="str">
            <v>m²</v>
          </cell>
          <cell r="E475">
            <v>8</v>
          </cell>
          <cell r="F475" t="str">
            <v>€ / m²</v>
          </cell>
          <cell r="I475">
            <v>8</v>
          </cell>
        </row>
        <row r="476">
          <cell r="A476" t="str">
            <v>5.08.02</v>
          </cell>
          <cell r="B476" t="str">
            <v>Contrôle de toiture, remise en place de tuiles en recherche et remplacement de tuiles cassées jusqu'à 100 U, y compris évacuation et transport en déchargse agréée</v>
          </cell>
          <cell r="D476" t="str">
            <v>Ens</v>
          </cell>
          <cell r="E476">
            <v>0</v>
          </cell>
          <cell r="F476" t="str">
            <v/>
          </cell>
        </row>
        <row r="477">
          <cell r="A477" t="str">
            <v>5.08.03</v>
          </cell>
          <cell r="B477" t="str">
            <v>Contrôle de toiture, remise en place de tuiles en recherche et remplacement de tuiles cassées jusqu'à 20 U, y compris évacuation et transport en déchargse agréée</v>
          </cell>
          <cell r="D477" t="str">
            <v>Ens</v>
          </cell>
          <cell r="E477">
            <v>0</v>
          </cell>
          <cell r="F477" t="str">
            <v/>
          </cell>
        </row>
        <row r="478">
          <cell r="E478">
            <v>0</v>
          </cell>
          <cell r="F478" t="str">
            <v/>
          </cell>
        </row>
        <row r="480">
          <cell r="A480" t="str">
            <v>5.09.</v>
          </cell>
          <cell r="B480" t="str">
            <v>F&amp;P Toiture Zinc</v>
          </cell>
          <cell r="D480" t="str">
            <v>Ens</v>
          </cell>
        </row>
        <row r="482">
          <cell r="A482" t="str">
            <v>5.09.10</v>
          </cell>
          <cell r="B482" t="str">
            <v>Façonnage et pose de couverture en zinc naturel de 0.65 mm travée de .50 m à joint debout</v>
          </cell>
          <cell r="D482" t="str">
            <v>m²</v>
          </cell>
          <cell r="E482">
            <v>105</v>
          </cell>
          <cell r="F482" t="str">
            <v>€ / m²</v>
          </cell>
          <cell r="I482">
            <v>105</v>
          </cell>
        </row>
        <row r="486">
          <cell r="A486" t="str">
            <v>5.09.20</v>
          </cell>
          <cell r="B486" t="str">
            <v>Fourniture et pose de bande d'égout ventilé en zinc naturel pour couverture en joint debout</v>
          </cell>
          <cell r="D486" t="str">
            <v>ml</v>
          </cell>
          <cell r="E486">
            <v>35</v>
          </cell>
          <cell r="F486" t="str">
            <v>€ / ml</v>
          </cell>
          <cell r="I486">
            <v>35</v>
          </cell>
        </row>
        <row r="489">
          <cell r="E489">
            <v>0</v>
          </cell>
          <cell r="F489" t="str">
            <v/>
          </cell>
        </row>
        <row r="491">
          <cell r="A491" t="str">
            <v>5.10.</v>
          </cell>
          <cell r="B491" t="str">
            <v>F&amp;P Bac Acier</v>
          </cell>
          <cell r="D491" t="str">
            <v>Ens</v>
          </cell>
        </row>
        <row r="493">
          <cell r="A493" t="str">
            <v>5.10.01</v>
          </cell>
          <cell r="B493" t="str">
            <v>F&amp;P de bac acier profil COVEO 850 de 75/100 é: 75/100 de chez Bac Acier ou équivalent, prélaqué avec anti condensation, y compris accessoir de fixation.</v>
          </cell>
        </row>
        <row r="494">
          <cell r="A494" t="str">
            <v>5.10.02</v>
          </cell>
          <cell r="B494" t="str">
            <v>F&amp;P de bavette crantée simple prélaqué de 75/100 d'é, pour jonction bac / tuiles</v>
          </cell>
        </row>
        <row r="495">
          <cell r="A495" t="str">
            <v>5.10.03</v>
          </cell>
          <cell r="B495" t="str">
            <v>F&amp;P de bavette et/ou couloir de rive compris fixation pour étaancheité enytre couverture bac et mu crantée simple prélaqué de 75/100 d'é, pour jonction bac / tuiles</v>
          </cell>
        </row>
        <row r="497">
          <cell r="A497" t="str">
            <v>5.10.10</v>
          </cell>
          <cell r="B497" t="str">
            <v>F&amp;P bac acier 0.75 mm d'é avec anticondensation.</v>
          </cell>
          <cell r="D497" t="str">
            <v>m²</v>
          </cell>
          <cell r="E497">
            <v>66.36</v>
          </cell>
          <cell r="F497" t="str">
            <v>€ / m²</v>
          </cell>
          <cell r="J497">
            <v>66.36</v>
          </cell>
        </row>
        <row r="500">
          <cell r="A500" t="str">
            <v>5.10.20</v>
          </cell>
          <cell r="B500" t="str">
            <v xml:space="preserve">F&amp;P de Faitage double pente prélaqué é 75/100 </v>
          </cell>
          <cell r="D500" t="str">
            <v>ml</v>
          </cell>
          <cell r="E500">
            <v>62.72</v>
          </cell>
          <cell r="F500" t="str">
            <v>€ / ml</v>
          </cell>
          <cell r="J500">
            <v>62.72</v>
          </cell>
        </row>
        <row r="501">
          <cell r="A501" t="str">
            <v>5.10.21</v>
          </cell>
          <cell r="B501" t="str">
            <v xml:space="preserve">F&amp;P Bande de rive thermolaqué </v>
          </cell>
          <cell r="D501" t="str">
            <v>ml</v>
          </cell>
          <cell r="E501">
            <v>58.82</v>
          </cell>
          <cell r="F501" t="str">
            <v>€ / ml</v>
          </cell>
          <cell r="J501">
            <v>58.82</v>
          </cell>
        </row>
        <row r="505">
          <cell r="A505" t="str">
            <v>5.15.</v>
          </cell>
          <cell r="B505" t="str">
            <v>ISOLATION THERMIQUE</v>
          </cell>
        </row>
        <row r="507">
          <cell r="E507">
            <v>0</v>
          </cell>
          <cell r="F507" t="str">
            <v/>
          </cell>
        </row>
        <row r="508">
          <cell r="A508" t="str">
            <v>5.15.10</v>
          </cell>
          <cell r="B508" t="str">
            <v>F&amp;P de pabbeau OSB é12 fixé en sous face de poputre en I, y compris adhésif type SICRALL ou équivalent, entre panneau, y ompris latte 36X56 fixée en sous face pour passage reseau élec et support des suspentes du plafond.</v>
          </cell>
          <cell r="D508" t="str">
            <v>m²</v>
          </cell>
          <cell r="E508">
            <v>42.3</v>
          </cell>
          <cell r="F508" t="str">
            <v>€ / m²</v>
          </cell>
          <cell r="K508">
            <v>42.3</v>
          </cell>
        </row>
        <row r="513">
          <cell r="E513">
            <v>0</v>
          </cell>
          <cell r="F513" t="str">
            <v/>
          </cell>
        </row>
        <row r="514">
          <cell r="E514">
            <v>0</v>
          </cell>
          <cell r="F514" t="str">
            <v/>
          </cell>
        </row>
        <row r="515">
          <cell r="E515">
            <v>0</v>
          </cell>
          <cell r="F515" t="str">
            <v/>
          </cell>
        </row>
        <row r="516">
          <cell r="E516">
            <v>0</v>
          </cell>
          <cell r="F516" t="str">
            <v/>
          </cell>
        </row>
        <row r="517">
          <cell r="E517">
            <v>0</v>
          </cell>
          <cell r="F517" t="str">
            <v/>
          </cell>
        </row>
        <row r="518">
          <cell r="A518" t="str">
            <v>5.20.</v>
          </cell>
          <cell r="B518" t="str">
            <v xml:space="preserve">VELUX </v>
          </cell>
          <cell r="E518">
            <v>0</v>
          </cell>
          <cell r="F518" t="str">
            <v/>
          </cell>
        </row>
        <row r="520">
          <cell r="A520" t="str">
            <v>5.20.01</v>
          </cell>
          <cell r="B520" t="str">
            <v>Dépose ancien chassis de toit, compris tuiles en contour</v>
          </cell>
          <cell r="D520" t="str">
            <v>Ens</v>
          </cell>
          <cell r="E520">
            <v>100</v>
          </cell>
          <cell r="F520" t="str">
            <v>€ / Ens</v>
          </cell>
          <cell r="I520">
            <v>100</v>
          </cell>
        </row>
        <row r="521">
          <cell r="A521" t="str">
            <v>5.20.02</v>
          </cell>
          <cell r="B521" t="str">
            <v>F&amp;P de chassis d'accès toiture 46 X 61 double vitrage, ouverture sur le devant de cez Velux ou équivalent. Y comlpris raccort tuile</v>
          </cell>
          <cell r="D521" t="str">
            <v>U</v>
          </cell>
          <cell r="E521">
            <v>450</v>
          </cell>
          <cell r="F521" t="str">
            <v>€ / U</v>
          </cell>
          <cell r="I521">
            <v>450</v>
          </cell>
        </row>
        <row r="522">
          <cell r="E522">
            <v>0</v>
          </cell>
          <cell r="F522" t="str">
            <v/>
          </cell>
        </row>
        <row r="523">
          <cell r="B523" t="str">
            <v>55 X 70 (CK01)</v>
          </cell>
          <cell r="D523" t="str">
            <v>Ens</v>
          </cell>
          <cell r="E523">
            <v>0</v>
          </cell>
          <cell r="F523" t="str">
            <v>€ / Ens</v>
          </cell>
        </row>
        <row r="524">
          <cell r="B524" t="str">
            <v>ROTATION</v>
          </cell>
          <cell r="D524" t="str">
            <v>Ens</v>
          </cell>
          <cell r="E524">
            <v>0</v>
          </cell>
          <cell r="F524" t="str">
            <v>€ / Ens</v>
          </cell>
        </row>
        <row r="525">
          <cell r="A525" t="str">
            <v>5.20.100</v>
          </cell>
          <cell r="B525" t="str">
            <v>Fourniture et pose de type Velux ou équivalent, Dim. 55 X 70 (CK01) à rotation manuel, sur toiture de type tuiles canal ou mécanique, vitrage acoustique.</v>
          </cell>
          <cell r="C525" t="str">
            <v>manuel</v>
          </cell>
          <cell r="D525" t="str">
            <v>Ens</v>
          </cell>
          <cell r="E525">
            <v>0</v>
          </cell>
          <cell r="F525" t="str">
            <v>€ / Ens</v>
          </cell>
        </row>
        <row r="526">
          <cell r="A526" t="str">
            <v>5.20.101</v>
          </cell>
          <cell r="B526" t="str">
            <v>Fourniture et pose de type Velux ou équivalent, Dim. 55 X 70 (CK01) à rotation motorise, sur toiture de type tuiles canal ou mécanique, vitrage acoustique.</v>
          </cell>
          <cell r="C526" t="str">
            <v>motorisé</v>
          </cell>
          <cell r="D526" t="str">
            <v>Ens</v>
          </cell>
          <cell r="E526">
            <v>0</v>
          </cell>
          <cell r="F526" t="str">
            <v>€ / Ens</v>
          </cell>
        </row>
        <row r="527">
          <cell r="A527" t="str">
            <v>5.20.102</v>
          </cell>
          <cell r="B527" t="str">
            <v>STORES ET VOLET</v>
          </cell>
          <cell r="D527" t="str">
            <v>Ens</v>
          </cell>
          <cell r="E527">
            <v>0</v>
          </cell>
          <cell r="F527" t="str">
            <v>€ / Ens</v>
          </cell>
        </row>
        <row r="528">
          <cell r="A528" t="str">
            <v>5.20.103</v>
          </cell>
          <cell r="B528" t="str">
            <v>Volet Roulant rigide pour un velux de 55 X 70 (CK01)</v>
          </cell>
          <cell r="D528" t="str">
            <v>Ens</v>
          </cell>
          <cell r="E528">
            <v>0</v>
          </cell>
          <cell r="F528" t="str">
            <v>€ / Ens</v>
          </cell>
        </row>
        <row r="529">
          <cell r="A529" t="str">
            <v>5.20.104</v>
          </cell>
          <cell r="B529" t="str">
            <v>Volet Roulant souple pour un velux de 55 X 70 (CK01)</v>
          </cell>
          <cell r="D529" t="str">
            <v>Ens</v>
          </cell>
          <cell r="E529">
            <v>0</v>
          </cell>
          <cell r="F529" t="str">
            <v>€ / Ens</v>
          </cell>
        </row>
        <row r="530">
          <cell r="A530" t="str">
            <v>5.20.105</v>
          </cell>
          <cell r="B530" t="str">
            <v>Store exterieur motorisé electrique pour un velux de 55 X 70 (CK01)</v>
          </cell>
          <cell r="D530" t="str">
            <v>Ens</v>
          </cell>
          <cell r="E530">
            <v>0</v>
          </cell>
          <cell r="F530" t="str">
            <v>€ / Ens</v>
          </cell>
        </row>
        <row r="531">
          <cell r="A531" t="str">
            <v>5.20.106</v>
          </cell>
          <cell r="B531" t="str">
            <v>Store d'ocultation MANUEL pour un velux de 55 X 70 (CK01)</v>
          </cell>
          <cell r="C531" t="str">
            <v>manuel</v>
          </cell>
          <cell r="D531" t="str">
            <v>Ens</v>
          </cell>
          <cell r="E531">
            <v>0</v>
          </cell>
          <cell r="F531" t="str">
            <v>€ / Ens</v>
          </cell>
        </row>
        <row r="532">
          <cell r="A532" t="str">
            <v>5.20.107</v>
          </cell>
          <cell r="B532" t="str">
            <v>Store d'ocultation motorisé electrique pour un velux de 55 X 70 (CK01)</v>
          </cell>
          <cell r="C532" t="str">
            <v>motorisé</v>
          </cell>
          <cell r="D532" t="str">
            <v>Ens</v>
          </cell>
          <cell r="E532">
            <v>0</v>
          </cell>
          <cell r="F532" t="str">
            <v>€ / Ens</v>
          </cell>
        </row>
        <row r="533">
          <cell r="D533" t="str">
            <v>Ens</v>
          </cell>
          <cell r="E533">
            <v>0</v>
          </cell>
          <cell r="F533" t="str">
            <v>€ / Ens</v>
          </cell>
        </row>
        <row r="534">
          <cell r="B534" t="str">
            <v>55 X 78 (CK02)</v>
          </cell>
          <cell r="D534" t="str">
            <v>Ens</v>
          </cell>
          <cell r="E534">
            <v>0</v>
          </cell>
          <cell r="F534" t="str">
            <v>€ / Ens</v>
          </cell>
        </row>
        <row r="535">
          <cell r="B535" t="str">
            <v>ROTATION</v>
          </cell>
          <cell r="D535" t="str">
            <v>Ens</v>
          </cell>
          <cell r="E535">
            <v>0</v>
          </cell>
          <cell r="F535" t="str">
            <v>€ / Ens</v>
          </cell>
        </row>
        <row r="536">
          <cell r="A536" t="str">
            <v>5.20.111</v>
          </cell>
          <cell r="B536" t="str">
            <v>Fourniture et pose de type Velux ou équivalent, Dim. 55 X 78 (CK02) à rotation manuel, sur toiture de type tuiles canal ou mécanique, vitrage acoustique.</v>
          </cell>
          <cell r="C536" t="str">
            <v>manuel</v>
          </cell>
          <cell r="D536" t="str">
            <v>Ens</v>
          </cell>
          <cell r="E536">
            <v>1514.36</v>
          </cell>
          <cell r="F536" t="str">
            <v>€ / Ens</v>
          </cell>
          <cell r="I536">
            <v>1514.36</v>
          </cell>
        </row>
        <row r="537">
          <cell r="A537" t="str">
            <v>5.20.112</v>
          </cell>
          <cell r="B537" t="str">
            <v>Fourniture et pose de type Velux ou équivalent, Dim. 55 X 78 (CK02) à rotation motorise, sur toiture de type tuiles canal ou mécanique, vitrage acoustique.</v>
          </cell>
          <cell r="C537" t="str">
            <v>motorisé</v>
          </cell>
          <cell r="D537" t="str">
            <v>Ens</v>
          </cell>
          <cell r="E537">
            <v>1939.98</v>
          </cell>
          <cell r="F537" t="str">
            <v>€ / Ens</v>
          </cell>
          <cell r="I537">
            <v>1939.98</v>
          </cell>
        </row>
        <row r="538">
          <cell r="A538" t="str">
            <v>5.20.113</v>
          </cell>
          <cell r="D538" t="str">
            <v>Ens</v>
          </cell>
          <cell r="E538">
            <v>0</v>
          </cell>
          <cell r="F538" t="str">
            <v>€ / Ens</v>
          </cell>
        </row>
        <row r="539">
          <cell r="A539" t="str">
            <v>5.20.114</v>
          </cell>
          <cell r="B539" t="str">
            <v>STORES ET VOLET</v>
          </cell>
          <cell r="D539" t="str">
            <v>Ens</v>
          </cell>
          <cell r="E539">
            <v>0</v>
          </cell>
          <cell r="F539" t="str">
            <v>€ / Ens</v>
          </cell>
        </row>
        <row r="540">
          <cell r="A540" t="str">
            <v>5.20.115</v>
          </cell>
          <cell r="B540" t="str">
            <v>Volet Roulant rigide pour un velux de 55 X 78 (CK02)</v>
          </cell>
          <cell r="D540" t="str">
            <v>Ens</v>
          </cell>
          <cell r="E540">
            <v>0</v>
          </cell>
          <cell r="F540" t="str">
            <v>€ / Ens</v>
          </cell>
        </row>
        <row r="541">
          <cell r="A541" t="str">
            <v>5.20.116</v>
          </cell>
          <cell r="B541" t="str">
            <v>Volet Roulant souple pour un velux de 55 X 78 (CK02)</v>
          </cell>
          <cell r="D541" t="str">
            <v>Ens</v>
          </cell>
          <cell r="E541">
            <v>0</v>
          </cell>
          <cell r="F541" t="str">
            <v>€ / Ens</v>
          </cell>
        </row>
        <row r="542">
          <cell r="A542" t="str">
            <v>5.20.117</v>
          </cell>
          <cell r="B542" t="str">
            <v>Store exterieur motorisé electrique pour un velux de 55 X 78 (CK02)</v>
          </cell>
          <cell r="D542" t="str">
            <v>Ens</v>
          </cell>
          <cell r="E542">
            <v>303.89999999999998</v>
          </cell>
          <cell r="F542" t="str">
            <v>€ / Ens</v>
          </cell>
          <cell r="I542">
            <v>303.89999999999998</v>
          </cell>
        </row>
        <row r="543">
          <cell r="A543" t="str">
            <v>5.20.118</v>
          </cell>
          <cell r="B543" t="str">
            <v>Store d'ocultation MANUEL pour un velux de 55 X 78 (CK02)</v>
          </cell>
          <cell r="C543" t="str">
            <v>manuel</v>
          </cell>
          <cell r="D543" t="str">
            <v>Ens</v>
          </cell>
          <cell r="E543">
            <v>202.15</v>
          </cell>
          <cell r="F543" t="str">
            <v>€ / Ens</v>
          </cell>
          <cell r="I543">
            <v>202.15</v>
          </cell>
        </row>
        <row r="544">
          <cell r="A544" t="str">
            <v>5.20.119</v>
          </cell>
          <cell r="B544" t="str">
            <v>Store d'ocultation motorisé electrique pour un velux de 55 X 78 (CK02)</v>
          </cell>
          <cell r="C544" t="str">
            <v>motorisé</v>
          </cell>
          <cell r="D544" t="str">
            <v>Ens</v>
          </cell>
          <cell r="E544">
            <v>350</v>
          </cell>
          <cell r="F544" t="str">
            <v>€ / Ens</v>
          </cell>
          <cell r="I544">
            <v>350</v>
          </cell>
        </row>
        <row r="545">
          <cell r="D545" t="str">
            <v>Ens</v>
          </cell>
          <cell r="E545">
            <v>0</v>
          </cell>
          <cell r="F545" t="str">
            <v>€ / Ens</v>
          </cell>
        </row>
        <row r="546">
          <cell r="A546" t="str">
            <v>5.20.121</v>
          </cell>
          <cell r="B546" t="str">
            <v>55 X 98 (CK04)</v>
          </cell>
          <cell r="D546" t="str">
            <v>Ens</v>
          </cell>
          <cell r="E546">
            <v>0</v>
          </cell>
          <cell r="F546" t="str">
            <v>€ / Ens</v>
          </cell>
        </row>
        <row r="547">
          <cell r="A547" t="str">
            <v>5.20.122</v>
          </cell>
          <cell r="B547" t="str">
            <v>ROTATION</v>
          </cell>
          <cell r="D547" t="str">
            <v>Ens</v>
          </cell>
          <cell r="E547">
            <v>0</v>
          </cell>
          <cell r="F547" t="str">
            <v>€ / Ens</v>
          </cell>
        </row>
        <row r="548">
          <cell r="A548" t="str">
            <v>5.20.123</v>
          </cell>
          <cell r="B548" t="str">
            <v>Fourniture et pose de type Velux ou équivalent, Dim. 55 X 98 (CK04) à rotation manuel, sur toiture de type tuiles canal ou mécanique, vitrage acoustique.</v>
          </cell>
          <cell r="C548" t="str">
            <v>manuel</v>
          </cell>
          <cell r="D548" t="str">
            <v>Ens</v>
          </cell>
          <cell r="E548">
            <v>911.46</v>
          </cell>
          <cell r="F548" t="str">
            <v>€ / Ens</v>
          </cell>
          <cell r="K548">
            <v>911.46</v>
          </cell>
        </row>
        <row r="549">
          <cell r="A549" t="str">
            <v>5.20.124</v>
          </cell>
          <cell r="B549" t="str">
            <v>Fourniture et pose de type Velux ou équivalent, Dim. 55 X 98 (CK04) à rotation motorise, sur toiture de type tuiles canal ou mécanique, vitrage acoustique.</v>
          </cell>
          <cell r="C549" t="str">
            <v>motorisé</v>
          </cell>
          <cell r="D549" t="str">
            <v>Ens</v>
          </cell>
          <cell r="E549">
            <v>0</v>
          </cell>
          <cell r="F549" t="str">
            <v>€ / Ens</v>
          </cell>
        </row>
        <row r="550">
          <cell r="A550" t="str">
            <v>5.20.125</v>
          </cell>
          <cell r="B550" t="str">
            <v>PROJECTION</v>
          </cell>
          <cell r="D550" t="str">
            <v>Ens</v>
          </cell>
          <cell r="E550">
            <v>0</v>
          </cell>
          <cell r="F550" t="str">
            <v>€ / Ens</v>
          </cell>
        </row>
        <row r="551">
          <cell r="A551" t="str">
            <v>5.20.126</v>
          </cell>
          <cell r="B551" t="str">
            <v>Fourniture et pose de type Velux ou équivalent, Dim. 55 X 98 (CK04) à projection motorise, sur toiture de type tuiles canal ou mécanique, vitrage acoustique.</v>
          </cell>
          <cell r="D551" t="str">
            <v>Ens</v>
          </cell>
          <cell r="E551">
            <v>0</v>
          </cell>
          <cell r="F551" t="str">
            <v>€ / Ens</v>
          </cell>
        </row>
        <row r="552">
          <cell r="A552" t="str">
            <v>5.20.127</v>
          </cell>
          <cell r="B552" t="str">
            <v>STORES ET VOLET</v>
          </cell>
          <cell r="D552" t="str">
            <v>Ens</v>
          </cell>
          <cell r="E552">
            <v>0</v>
          </cell>
          <cell r="F552" t="str">
            <v>€ / Ens</v>
          </cell>
        </row>
        <row r="553">
          <cell r="A553" t="str">
            <v>5.20.128</v>
          </cell>
          <cell r="B553" t="str">
            <v>Volet Roulant rigide pour un velux de 55 X 98 (CK04)</v>
          </cell>
          <cell r="D553" t="str">
            <v>Ens</v>
          </cell>
          <cell r="E553">
            <v>0</v>
          </cell>
          <cell r="F553" t="str">
            <v>€ / Ens</v>
          </cell>
        </row>
        <row r="554">
          <cell r="A554" t="str">
            <v>5.20.129</v>
          </cell>
          <cell r="B554" t="str">
            <v>Volet Roulant souple pour un velux de 55 X 98 (CK04)</v>
          </cell>
          <cell r="D554" t="str">
            <v>Ens</v>
          </cell>
          <cell r="E554">
            <v>0</v>
          </cell>
          <cell r="F554" t="str">
            <v>€ / Ens</v>
          </cell>
        </row>
        <row r="555">
          <cell r="A555" t="str">
            <v>5.20.130</v>
          </cell>
          <cell r="B555" t="str">
            <v>Store exterieur motorisé electrique pour un velux de 55 X 98 (CK04)</v>
          </cell>
          <cell r="D555" t="str">
            <v>Ens</v>
          </cell>
          <cell r="E555">
            <v>0</v>
          </cell>
          <cell r="F555" t="str">
            <v>€ / Ens</v>
          </cell>
        </row>
        <row r="556">
          <cell r="A556" t="str">
            <v>5.20.131</v>
          </cell>
          <cell r="B556" t="str">
            <v>Store d'ocultation MANUEL pour un velux de 55 X 98 (CK04)</v>
          </cell>
          <cell r="C556" t="str">
            <v>manuel</v>
          </cell>
          <cell r="D556" t="str">
            <v>Ens</v>
          </cell>
          <cell r="E556">
            <v>0</v>
          </cell>
          <cell r="F556" t="str">
            <v>€ / Ens</v>
          </cell>
        </row>
        <row r="557">
          <cell r="A557" t="str">
            <v>5.20.132</v>
          </cell>
          <cell r="B557" t="str">
            <v>Store d'ocultation motorisé electrique pour un velux de 55 X 98 (CK04)</v>
          </cell>
          <cell r="C557" t="str">
            <v>motorisé</v>
          </cell>
          <cell r="D557" t="str">
            <v>Ens</v>
          </cell>
          <cell r="E557">
            <v>0</v>
          </cell>
          <cell r="F557" t="str">
            <v>€ / Ens</v>
          </cell>
        </row>
        <row r="558">
          <cell r="A558" t="str">
            <v>5.20.133</v>
          </cell>
          <cell r="D558" t="str">
            <v>Ens</v>
          </cell>
          <cell r="E558">
            <v>0</v>
          </cell>
          <cell r="F558" t="str">
            <v>€ / Ens</v>
          </cell>
        </row>
        <row r="559">
          <cell r="A559" t="str">
            <v>5.20.134</v>
          </cell>
          <cell r="B559" t="str">
            <v>78 X 98 (MK04)</v>
          </cell>
          <cell r="D559" t="str">
            <v>Ens</v>
          </cell>
          <cell r="E559">
            <v>0</v>
          </cell>
          <cell r="F559" t="str">
            <v>€ / Ens</v>
          </cell>
        </row>
        <row r="560">
          <cell r="A560" t="str">
            <v>5.20.135</v>
          </cell>
          <cell r="B560" t="str">
            <v>ROTATION</v>
          </cell>
          <cell r="D560" t="str">
            <v>Ens</v>
          </cell>
          <cell r="E560">
            <v>0</v>
          </cell>
          <cell r="F560" t="str">
            <v>€ / Ens</v>
          </cell>
        </row>
        <row r="561">
          <cell r="A561" t="str">
            <v>5.20.136</v>
          </cell>
          <cell r="B561" t="str">
            <v>Fourniture et pose de type Velux ou équivalent, Dim. 78 X 98 (MK04) à rotation manuel, sur toiture de type tuiles canal ou mécanique, vitrage acoustique.</v>
          </cell>
          <cell r="C561" t="str">
            <v>manuel</v>
          </cell>
          <cell r="D561" t="str">
            <v>Ens</v>
          </cell>
          <cell r="E561">
            <v>0</v>
          </cell>
          <cell r="F561" t="str">
            <v>€ / Ens</v>
          </cell>
        </row>
        <row r="562">
          <cell r="A562" t="str">
            <v>5.20.137</v>
          </cell>
          <cell r="B562" t="str">
            <v>Fourniture et pose de type Velux ou équivalent, Dim. 78 X 98 (MK04) à rotation motorise, sur toiture de type tuiles canal ou mécanique, vitrage acoustique.</v>
          </cell>
          <cell r="C562" t="str">
            <v>motorisé</v>
          </cell>
          <cell r="D562" t="str">
            <v>Ens</v>
          </cell>
          <cell r="E562">
            <v>0</v>
          </cell>
          <cell r="F562" t="str">
            <v>€ / Ens</v>
          </cell>
        </row>
        <row r="563">
          <cell r="A563" t="str">
            <v>5.20.138</v>
          </cell>
          <cell r="B563" t="str">
            <v>PROJECTION</v>
          </cell>
          <cell r="D563" t="str">
            <v>Ens</v>
          </cell>
          <cell r="E563">
            <v>0</v>
          </cell>
          <cell r="F563" t="str">
            <v>€ / Ens</v>
          </cell>
        </row>
        <row r="564">
          <cell r="A564" t="str">
            <v>5.20.139</v>
          </cell>
          <cell r="B564" t="str">
            <v>Fourniture et pose de type Velux ou équivalent, Dim. 78 X 98 (MK04) à projection motorise, sur toiture de type tuiles canal ou mécanique, vitrage acoustique.</v>
          </cell>
          <cell r="D564" t="str">
            <v>Ens</v>
          </cell>
          <cell r="E564">
            <v>0</v>
          </cell>
          <cell r="F564" t="str">
            <v>€ / Ens</v>
          </cell>
        </row>
        <row r="565">
          <cell r="A565" t="str">
            <v>5.20.140</v>
          </cell>
          <cell r="B565" t="str">
            <v>STORES ET VOLET</v>
          </cell>
          <cell r="D565" t="str">
            <v>Ens</v>
          </cell>
          <cell r="E565">
            <v>0</v>
          </cell>
          <cell r="F565" t="str">
            <v>€ / Ens</v>
          </cell>
        </row>
        <row r="566">
          <cell r="A566" t="str">
            <v>5.20.141</v>
          </cell>
          <cell r="B566" t="str">
            <v>Volet Roulant rigide pour un velux de 78 X 98 (MK04)</v>
          </cell>
          <cell r="D566" t="str">
            <v>Ens</v>
          </cell>
          <cell r="E566">
            <v>0</v>
          </cell>
          <cell r="F566" t="str">
            <v>€ / Ens</v>
          </cell>
        </row>
        <row r="567">
          <cell r="A567" t="str">
            <v>5.20.142</v>
          </cell>
          <cell r="B567" t="str">
            <v>Volet Roulant souple pour un velux de 78 X 98 (MK04)</v>
          </cell>
          <cell r="D567" t="str">
            <v>Ens</v>
          </cell>
          <cell r="E567">
            <v>0</v>
          </cell>
          <cell r="F567" t="str">
            <v>€ / Ens</v>
          </cell>
        </row>
        <row r="568">
          <cell r="A568" t="str">
            <v>5.20.143</v>
          </cell>
          <cell r="B568" t="str">
            <v>Store exterieur motorisé electrique pour un velux de 78 X 98 (MK04)</v>
          </cell>
          <cell r="D568" t="str">
            <v>Ens</v>
          </cell>
          <cell r="E568">
            <v>0</v>
          </cell>
          <cell r="F568" t="str">
            <v>€ / Ens</v>
          </cell>
        </row>
        <row r="569">
          <cell r="A569" t="str">
            <v>5.20.144</v>
          </cell>
          <cell r="B569" t="str">
            <v>Store d'ocultation MANUEL pour un velux de 78 X 98 (MK04)</v>
          </cell>
          <cell r="C569" t="str">
            <v>manuel</v>
          </cell>
          <cell r="D569" t="str">
            <v>Ens</v>
          </cell>
          <cell r="E569">
            <v>0</v>
          </cell>
          <cell r="F569" t="str">
            <v>€ / Ens</v>
          </cell>
        </row>
        <row r="570">
          <cell r="A570" t="str">
            <v>5.20.145</v>
          </cell>
          <cell r="B570" t="str">
            <v>Store d'ocultation motorisé electrique pour un velux de 78 X 98 (MK04)</v>
          </cell>
          <cell r="C570" t="str">
            <v>motorisé</v>
          </cell>
          <cell r="D570" t="str">
            <v>Ens</v>
          </cell>
          <cell r="E570">
            <v>0</v>
          </cell>
          <cell r="F570" t="str">
            <v>€ / Ens</v>
          </cell>
        </row>
        <row r="571">
          <cell r="A571" t="str">
            <v>5.20.146</v>
          </cell>
          <cell r="D571" t="str">
            <v>Ens</v>
          </cell>
          <cell r="E571">
            <v>0</v>
          </cell>
          <cell r="F571" t="str">
            <v>€ / Ens</v>
          </cell>
        </row>
        <row r="572">
          <cell r="A572" t="str">
            <v>5.20.147</v>
          </cell>
          <cell r="B572" t="str">
            <v>78 X 118 (MK06)</v>
          </cell>
          <cell r="D572" t="str">
            <v>Ens</v>
          </cell>
          <cell r="E572">
            <v>0</v>
          </cell>
          <cell r="F572" t="str">
            <v>€ / Ens</v>
          </cell>
        </row>
        <row r="573">
          <cell r="A573" t="str">
            <v>5.20.148</v>
          </cell>
          <cell r="B573" t="str">
            <v>ROTATION</v>
          </cell>
          <cell r="D573" t="str">
            <v>Ens</v>
          </cell>
          <cell r="E573">
            <v>0</v>
          </cell>
          <cell r="F573" t="str">
            <v>€ / Ens</v>
          </cell>
        </row>
        <row r="574">
          <cell r="A574" t="str">
            <v>5.20.149</v>
          </cell>
          <cell r="B574" t="str">
            <v>Fourniture et pose de type Velux ou équivalent, Dim. 78 X 118 (MK06) à rotation manuel, sur toiture de type tuiles canal ou mécanique, vitrage acoustique.</v>
          </cell>
          <cell r="C574" t="str">
            <v>manuel</v>
          </cell>
          <cell r="D574" t="str">
            <v>Ens</v>
          </cell>
          <cell r="E574">
            <v>0</v>
          </cell>
          <cell r="F574" t="str">
            <v>€ / Ens</v>
          </cell>
        </row>
        <row r="575">
          <cell r="A575" t="str">
            <v>5.20.150</v>
          </cell>
          <cell r="B575" t="str">
            <v>Fourniture et pose de type Velux ou équivalent, Dim. 78 X 118 (MK06) à rotation motorise, sur toiture de type tuiles canal ou mécanique, vitrage acoustique.</v>
          </cell>
          <cell r="C575" t="str">
            <v>motorisé</v>
          </cell>
          <cell r="D575" t="str">
            <v>Ens</v>
          </cell>
          <cell r="E575">
            <v>0</v>
          </cell>
          <cell r="F575" t="str">
            <v>€ / Ens</v>
          </cell>
        </row>
        <row r="576">
          <cell r="A576" t="str">
            <v>5.20.151</v>
          </cell>
          <cell r="B576" t="str">
            <v>PROJECTION</v>
          </cell>
          <cell r="D576" t="str">
            <v>Ens</v>
          </cell>
          <cell r="E576">
            <v>0</v>
          </cell>
          <cell r="F576" t="str">
            <v>€ / Ens</v>
          </cell>
        </row>
        <row r="577">
          <cell r="A577" t="str">
            <v>5.20.152</v>
          </cell>
          <cell r="B577" t="str">
            <v>Fourniture et pose de type Velux ou équivalent, Dim. 78 X 118 (MK06) à projection motorise, sur toiture de type tuiles canal ou mécanique, vitrage acoustique.</v>
          </cell>
          <cell r="D577" t="str">
            <v>Ens</v>
          </cell>
          <cell r="E577">
            <v>1600</v>
          </cell>
          <cell r="F577" t="str">
            <v>€ / Ens</v>
          </cell>
          <cell r="I577">
            <v>1600</v>
          </cell>
        </row>
        <row r="578">
          <cell r="A578" t="str">
            <v>5.20.153</v>
          </cell>
          <cell r="B578" t="str">
            <v>STORES ET VOLET</v>
          </cell>
          <cell r="D578" t="str">
            <v>Ens</v>
          </cell>
          <cell r="E578">
            <v>0</v>
          </cell>
          <cell r="F578" t="str">
            <v>€ / Ens</v>
          </cell>
        </row>
        <row r="579">
          <cell r="A579" t="str">
            <v>5.20.154</v>
          </cell>
          <cell r="B579" t="str">
            <v>Volet Roulant rigide pour un velux de 78 X 118 (MK06)</v>
          </cell>
          <cell r="D579" t="str">
            <v>Ens</v>
          </cell>
          <cell r="E579">
            <v>0</v>
          </cell>
          <cell r="F579" t="str">
            <v>€ / Ens</v>
          </cell>
        </row>
        <row r="580">
          <cell r="A580" t="str">
            <v>5.20.155</v>
          </cell>
          <cell r="B580" t="str">
            <v>Volet Roulant souple pour un velux de 78 X 118 (MK06)</v>
          </cell>
          <cell r="D580" t="str">
            <v>Ens</v>
          </cell>
          <cell r="E580">
            <v>0</v>
          </cell>
          <cell r="F580" t="str">
            <v>€ / Ens</v>
          </cell>
        </row>
        <row r="581">
          <cell r="A581" t="str">
            <v>5.20.156</v>
          </cell>
          <cell r="B581" t="str">
            <v>Store exterieur motorisé electrique pour un velux de 78 X 118 (MK06)</v>
          </cell>
          <cell r="D581" t="str">
            <v>Ens</v>
          </cell>
          <cell r="E581">
            <v>0</v>
          </cell>
          <cell r="F581" t="str">
            <v>€ / Ens</v>
          </cell>
        </row>
        <row r="582">
          <cell r="A582" t="str">
            <v>5.20.157</v>
          </cell>
          <cell r="B582" t="str">
            <v>Store d'ocultation MANUEL pour un velux de 78 X 118 (MK06)</v>
          </cell>
          <cell r="C582" t="str">
            <v>manuel</v>
          </cell>
          <cell r="D582" t="str">
            <v>Ens</v>
          </cell>
          <cell r="E582">
            <v>177.8</v>
          </cell>
          <cell r="F582" t="str">
            <v>€ / Ens</v>
          </cell>
          <cell r="I582">
            <v>177.8</v>
          </cell>
        </row>
        <row r="583">
          <cell r="A583" t="str">
            <v>5.20.158</v>
          </cell>
          <cell r="B583" t="str">
            <v>Store d'ocultation motorisé electrique pour un velux de 78 X 118 (MK06)</v>
          </cell>
          <cell r="C583" t="str">
            <v>motorisé</v>
          </cell>
          <cell r="D583" t="str">
            <v>Ens</v>
          </cell>
          <cell r="E583">
            <v>337.14</v>
          </cell>
          <cell r="F583" t="str">
            <v>€ / Ens</v>
          </cell>
          <cell r="I583">
            <v>337.14</v>
          </cell>
        </row>
        <row r="584">
          <cell r="A584" t="str">
            <v>5.20.159</v>
          </cell>
          <cell r="D584" t="str">
            <v>Ens</v>
          </cell>
          <cell r="E584">
            <v>0</v>
          </cell>
          <cell r="F584" t="str">
            <v>€ / Ens</v>
          </cell>
        </row>
        <row r="585">
          <cell r="A585" t="str">
            <v>5.20.160</v>
          </cell>
          <cell r="B585" t="str">
            <v>78 X 148 (MK08)</v>
          </cell>
          <cell r="D585" t="str">
            <v>Ens</v>
          </cell>
          <cell r="E585">
            <v>0</v>
          </cell>
          <cell r="F585" t="str">
            <v>€ / Ens</v>
          </cell>
        </row>
        <row r="586">
          <cell r="A586" t="str">
            <v>5.20.161</v>
          </cell>
          <cell r="B586" t="str">
            <v>ROTATION</v>
          </cell>
          <cell r="D586" t="str">
            <v>Ens</v>
          </cell>
          <cell r="E586">
            <v>0</v>
          </cell>
          <cell r="F586" t="str">
            <v>€ / Ens</v>
          </cell>
        </row>
        <row r="587">
          <cell r="A587" t="str">
            <v>5.20.162</v>
          </cell>
          <cell r="B587" t="str">
            <v>Fourniture et pose de type Velux ou équivalent, Dim. 78 X 148 (MK08) à rotation manuel, sur toiture de type tuiles canal ou mécanique, vitrage acoustique.</v>
          </cell>
          <cell r="C587" t="str">
            <v>manuel</v>
          </cell>
          <cell r="D587" t="str">
            <v>Ens</v>
          </cell>
          <cell r="E587">
            <v>0</v>
          </cell>
          <cell r="F587" t="str">
            <v>€ / Ens</v>
          </cell>
        </row>
        <row r="588">
          <cell r="A588" t="str">
            <v>5.20.163</v>
          </cell>
          <cell r="B588" t="str">
            <v>Fourniture et pose de type Velux ou équivalent, Dim. 78 X 148 (MK08) à rotation motorise, sur toiture de type tuiles canal ou mécanique, vitrage acoustique.</v>
          </cell>
          <cell r="C588" t="str">
            <v>motorisé</v>
          </cell>
          <cell r="D588" t="str">
            <v>Ens</v>
          </cell>
          <cell r="E588">
            <v>1800</v>
          </cell>
          <cell r="F588" t="str">
            <v>€ / Ens</v>
          </cell>
          <cell r="I588">
            <v>1800</v>
          </cell>
        </row>
        <row r="589">
          <cell r="A589" t="str">
            <v>5.20.164</v>
          </cell>
          <cell r="B589" t="str">
            <v>PROJECTION</v>
          </cell>
          <cell r="D589" t="str">
            <v>Ens</v>
          </cell>
          <cell r="E589">
            <v>0</v>
          </cell>
          <cell r="F589" t="str">
            <v>€ / Ens</v>
          </cell>
        </row>
        <row r="590">
          <cell r="A590" t="str">
            <v>5.20.165</v>
          </cell>
          <cell r="B590" t="str">
            <v>Fourniture et pose de type Velux ou équivalent, Dim. 78 X 148 (MK08) à projection motorise, sur toiture de type tuiles canal ou mécanique, vitrage acoustique.</v>
          </cell>
          <cell r="D590" t="str">
            <v>Ens</v>
          </cell>
          <cell r="E590">
            <v>0</v>
          </cell>
          <cell r="F590" t="str">
            <v>€ / Ens</v>
          </cell>
        </row>
        <row r="591">
          <cell r="A591" t="str">
            <v>5.20.166</v>
          </cell>
          <cell r="B591" t="str">
            <v>STORES ET VOLET</v>
          </cell>
          <cell r="D591" t="str">
            <v>Ens</v>
          </cell>
          <cell r="E591">
            <v>0</v>
          </cell>
          <cell r="F591" t="str">
            <v>€ / Ens</v>
          </cell>
        </row>
        <row r="592">
          <cell r="A592" t="str">
            <v>5.20.167</v>
          </cell>
          <cell r="B592" t="str">
            <v>Volet Roulant rigide pour un velux de 78 X 148 (MK08)</v>
          </cell>
          <cell r="D592" t="str">
            <v>Ens</v>
          </cell>
          <cell r="E592">
            <v>0</v>
          </cell>
          <cell r="F592" t="str">
            <v>€ / Ens</v>
          </cell>
        </row>
        <row r="593">
          <cell r="A593" t="str">
            <v>5.20.168</v>
          </cell>
          <cell r="B593" t="str">
            <v>Volet Roulant souple pour un velux de 78 X 148 (MK08)</v>
          </cell>
          <cell r="D593" t="str">
            <v>Ens</v>
          </cell>
          <cell r="E593">
            <v>0</v>
          </cell>
          <cell r="F593" t="str">
            <v>€ / Ens</v>
          </cell>
        </row>
        <row r="594">
          <cell r="A594" t="str">
            <v>5.20.169</v>
          </cell>
          <cell r="B594" t="str">
            <v>Store exterieur motorisé electrique pour un velux de 78 X 148 (MK08)</v>
          </cell>
          <cell r="D594" t="str">
            <v>Ens</v>
          </cell>
          <cell r="E594">
            <v>0</v>
          </cell>
          <cell r="F594" t="str">
            <v>€ / Ens</v>
          </cell>
        </row>
        <row r="595">
          <cell r="A595" t="str">
            <v>5.20.170</v>
          </cell>
          <cell r="B595" t="str">
            <v>Store d'ocultation MANUEL pour un velux de 78 X 148 (MK08)</v>
          </cell>
          <cell r="C595" t="str">
            <v>manuel</v>
          </cell>
          <cell r="D595" t="str">
            <v>Ens</v>
          </cell>
          <cell r="E595">
            <v>190</v>
          </cell>
          <cell r="F595" t="str">
            <v>€ / Ens</v>
          </cell>
          <cell r="I595">
            <v>190</v>
          </cell>
        </row>
        <row r="596">
          <cell r="A596" t="str">
            <v>5.20.171</v>
          </cell>
          <cell r="B596" t="str">
            <v>Store d'ocultation motorisé electrique pour un velux de 78 X 148 (MK08)</v>
          </cell>
          <cell r="C596" t="str">
            <v>motorisé</v>
          </cell>
          <cell r="D596" t="str">
            <v>Ens</v>
          </cell>
          <cell r="E596">
            <v>0</v>
          </cell>
          <cell r="F596" t="str">
            <v>€ / Ens</v>
          </cell>
        </row>
        <row r="597">
          <cell r="A597" t="str">
            <v>5.20.172</v>
          </cell>
          <cell r="D597" t="str">
            <v>Ens</v>
          </cell>
          <cell r="E597">
            <v>0</v>
          </cell>
          <cell r="F597" t="str">
            <v>€ / Ens</v>
          </cell>
        </row>
        <row r="598">
          <cell r="A598" t="str">
            <v>5.20.173</v>
          </cell>
          <cell r="B598" t="str">
            <v>94 X 118 (PK06)</v>
          </cell>
          <cell r="D598" t="str">
            <v>Ens</v>
          </cell>
          <cell r="E598">
            <v>0</v>
          </cell>
          <cell r="F598" t="str">
            <v>€ / Ens</v>
          </cell>
        </row>
        <row r="599">
          <cell r="A599" t="str">
            <v>5.20.174</v>
          </cell>
          <cell r="B599" t="str">
            <v>ROTATION</v>
          </cell>
          <cell r="D599" t="str">
            <v>Ens</v>
          </cell>
          <cell r="E599">
            <v>0</v>
          </cell>
          <cell r="F599" t="str">
            <v>€ / Ens</v>
          </cell>
        </row>
        <row r="600">
          <cell r="A600" t="str">
            <v>5.20.175</v>
          </cell>
          <cell r="B600" t="str">
            <v>Fourniture et pose de type Velux ou équivalent, Dim. 94 X 118 (PK06) à rotation manuel, sur toiture de type tuiles canal ou mécanique, vitrage acoustique.</v>
          </cell>
          <cell r="C600" t="str">
            <v>manuel</v>
          </cell>
          <cell r="D600" t="str">
            <v>Ens</v>
          </cell>
          <cell r="E600">
            <v>0</v>
          </cell>
          <cell r="F600" t="str">
            <v>€ / Ens</v>
          </cell>
        </row>
        <row r="601">
          <cell r="A601" t="str">
            <v>5.20.176</v>
          </cell>
          <cell r="B601" t="str">
            <v>Fourniture et pose de type Velux ou équivalent, Dim. 94 X 118 (PK06) à rotation motorise, sur toiture de type tuiles canal ou mécanique, vitrage acoustique.</v>
          </cell>
          <cell r="C601" t="str">
            <v>motorisé</v>
          </cell>
          <cell r="D601" t="str">
            <v>Ens</v>
          </cell>
          <cell r="E601">
            <v>0</v>
          </cell>
          <cell r="F601" t="str">
            <v>€ / Ens</v>
          </cell>
        </row>
        <row r="602">
          <cell r="A602" t="str">
            <v>5.20.177</v>
          </cell>
          <cell r="B602" t="str">
            <v>PROJECTION</v>
          </cell>
          <cell r="D602" t="str">
            <v>Ens</v>
          </cell>
          <cell r="E602">
            <v>0</v>
          </cell>
          <cell r="F602" t="str">
            <v>€ / Ens</v>
          </cell>
        </row>
        <row r="603">
          <cell r="A603" t="str">
            <v>5.20.178</v>
          </cell>
          <cell r="B603" t="str">
            <v>Fourniture et pose de type Velux ou équivalent, Dim. 94 X 118 (PK06) à projection motorise, sur toiture de type tuiles canal ou mécanique, vitrage acoustique.</v>
          </cell>
          <cell r="D603" t="str">
            <v>Ens</v>
          </cell>
          <cell r="E603">
            <v>0</v>
          </cell>
          <cell r="F603" t="str">
            <v>€ / Ens</v>
          </cell>
        </row>
        <row r="604">
          <cell r="A604" t="str">
            <v>5.20.179</v>
          </cell>
          <cell r="B604" t="str">
            <v>STORES ET VOLET</v>
          </cell>
          <cell r="D604" t="str">
            <v>Ens</v>
          </cell>
          <cell r="E604">
            <v>0</v>
          </cell>
          <cell r="F604" t="str">
            <v>€ / Ens</v>
          </cell>
        </row>
        <row r="605">
          <cell r="A605" t="str">
            <v>5.20.180</v>
          </cell>
          <cell r="B605" t="str">
            <v>Volet Roulant rigide pour un velux de 94 X 118 (PK06)</v>
          </cell>
          <cell r="D605" t="str">
            <v>Ens</v>
          </cell>
          <cell r="E605">
            <v>0</v>
          </cell>
          <cell r="F605" t="str">
            <v>€ / Ens</v>
          </cell>
        </row>
        <row r="606">
          <cell r="A606" t="str">
            <v>5.20.181</v>
          </cell>
          <cell r="B606" t="str">
            <v>Volet Roulant souple pour un velux de 94 X 118 (PK06)</v>
          </cell>
          <cell r="D606" t="str">
            <v>Ens</v>
          </cell>
          <cell r="E606">
            <v>0</v>
          </cell>
          <cell r="F606" t="str">
            <v>€ / Ens</v>
          </cell>
        </row>
        <row r="607">
          <cell r="A607" t="str">
            <v>5.20.182</v>
          </cell>
          <cell r="B607" t="str">
            <v>Store exterieur motorisé electrique pour un velux de 94 X 118 (PK06)</v>
          </cell>
          <cell r="D607" t="str">
            <v>Ens</v>
          </cell>
          <cell r="E607">
            <v>0</v>
          </cell>
          <cell r="F607" t="str">
            <v>€ / Ens</v>
          </cell>
        </row>
        <row r="608">
          <cell r="A608" t="str">
            <v>5.20.183</v>
          </cell>
          <cell r="B608" t="str">
            <v>Store d'ocultation MANUEL pour un velux de 94 X 118 (PK06)</v>
          </cell>
          <cell r="C608" t="str">
            <v>manuel</v>
          </cell>
          <cell r="D608" t="str">
            <v>Ens</v>
          </cell>
          <cell r="E608">
            <v>0</v>
          </cell>
          <cell r="F608" t="str">
            <v>€ / Ens</v>
          </cell>
        </row>
        <row r="609">
          <cell r="A609" t="str">
            <v>5.20.184</v>
          </cell>
          <cell r="B609" t="str">
            <v>Store d'ocultation motorisé electrique pour un velux de 94 X 118 (PK06)</v>
          </cell>
          <cell r="C609" t="str">
            <v>motorisé</v>
          </cell>
          <cell r="D609" t="str">
            <v>Ens</v>
          </cell>
          <cell r="E609">
            <v>0</v>
          </cell>
          <cell r="F609" t="str">
            <v>€ / Ens</v>
          </cell>
        </row>
        <row r="610">
          <cell r="A610" t="str">
            <v>5.20.185</v>
          </cell>
          <cell r="D610" t="str">
            <v>Ens</v>
          </cell>
          <cell r="E610">
            <v>0</v>
          </cell>
          <cell r="F610" t="str">
            <v>€ / Ens</v>
          </cell>
        </row>
        <row r="611">
          <cell r="A611" t="str">
            <v>5.20.186</v>
          </cell>
          <cell r="B611" t="str">
            <v>94 X 140 (PK08)</v>
          </cell>
          <cell r="D611" t="str">
            <v>Ens</v>
          </cell>
          <cell r="E611">
            <v>0</v>
          </cell>
          <cell r="F611" t="str">
            <v>€ / Ens</v>
          </cell>
        </row>
        <row r="612">
          <cell r="A612" t="str">
            <v>5.20.187</v>
          </cell>
          <cell r="B612" t="str">
            <v>ROTATION</v>
          </cell>
          <cell r="D612" t="str">
            <v>Ens</v>
          </cell>
          <cell r="E612">
            <v>0</v>
          </cell>
          <cell r="F612" t="str">
            <v>€ / Ens</v>
          </cell>
        </row>
        <row r="613">
          <cell r="A613" t="str">
            <v>5.20.188</v>
          </cell>
          <cell r="B613" t="str">
            <v>Fourniture et pose de type Velux ou équivalent, Dim. 94 X 140 (PK08) à rotation manuel, sur toiture de type tuiles canal ou mécanique, vitrage acoustique.</v>
          </cell>
          <cell r="D613" t="str">
            <v>Ens</v>
          </cell>
          <cell r="E613">
            <v>1646.31</v>
          </cell>
          <cell r="F613" t="str">
            <v>€ / Ens</v>
          </cell>
          <cell r="K613">
            <v>1646.31</v>
          </cell>
        </row>
        <row r="614">
          <cell r="A614" t="str">
            <v>5.20.189</v>
          </cell>
          <cell r="B614" t="str">
            <v>Fourniture et pose de type Velux ou équivalent, Dim. 94 X 140 (PK08) à rotation motorise, sur toiture de type tuiles canal ou mécanique, vitrage acoustique.</v>
          </cell>
          <cell r="D614" t="str">
            <v>Ens</v>
          </cell>
          <cell r="E614">
            <v>0</v>
          </cell>
          <cell r="F614" t="str">
            <v>€ / Ens</v>
          </cell>
        </row>
        <row r="615">
          <cell r="A615" t="str">
            <v>5.20.190</v>
          </cell>
          <cell r="B615" t="str">
            <v>PROJECTION</v>
          </cell>
          <cell r="D615" t="str">
            <v>Ens</v>
          </cell>
          <cell r="E615">
            <v>0</v>
          </cell>
          <cell r="F615" t="str">
            <v>€ / Ens</v>
          </cell>
        </row>
        <row r="616">
          <cell r="A616" t="str">
            <v>5.20.191</v>
          </cell>
          <cell r="B616" t="str">
            <v>Fourniture et pose de type Velux ou équivalent, Dim. 94 X 140 (PK08) à projection motorise, sur toiture de type tuiles canal ou mécanique, vitrage acoustique.</v>
          </cell>
          <cell r="D616" t="str">
            <v>Ens</v>
          </cell>
          <cell r="E616">
            <v>2536.2449999999999</v>
          </cell>
          <cell r="F616" t="str">
            <v>€ / Ens</v>
          </cell>
          <cell r="I616">
            <v>2800</v>
          </cell>
          <cell r="K616">
            <v>2272.4899999999998</v>
          </cell>
        </row>
        <row r="617">
          <cell r="A617" t="str">
            <v>5.20.192</v>
          </cell>
          <cell r="B617" t="str">
            <v>STORES ET VOLET</v>
          </cell>
          <cell r="D617" t="str">
            <v>Ens</v>
          </cell>
          <cell r="E617">
            <v>0</v>
          </cell>
          <cell r="F617" t="str">
            <v>€ / Ens</v>
          </cell>
        </row>
        <row r="618">
          <cell r="A618" t="str">
            <v>5.20.193</v>
          </cell>
          <cell r="B618" t="str">
            <v>Volet Roulant rigide pour un velux de 94 X 140 (PK08)</v>
          </cell>
          <cell r="D618" t="str">
            <v>Ens</v>
          </cell>
          <cell r="E618">
            <v>731.19</v>
          </cell>
          <cell r="F618" t="str">
            <v>€ / Ens</v>
          </cell>
          <cell r="K618">
            <v>731.19</v>
          </cell>
        </row>
        <row r="619">
          <cell r="A619" t="str">
            <v>5.20.194</v>
          </cell>
          <cell r="B619" t="str">
            <v>Volet Roulant souple pour un velux de 94 X 140 (PK08)</v>
          </cell>
          <cell r="D619" t="str">
            <v>Ens</v>
          </cell>
          <cell r="E619">
            <v>0</v>
          </cell>
          <cell r="F619" t="str">
            <v>€ / Ens</v>
          </cell>
        </row>
        <row r="620">
          <cell r="A620" t="str">
            <v>5.20.195</v>
          </cell>
          <cell r="B620" t="str">
            <v>Store exterieur motorisé electrique pour un velux de 94 X 140 (PK08)</v>
          </cell>
          <cell r="D620" t="str">
            <v>Ens</v>
          </cell>
          <cell r="E620">
            <v>380</v>
          </cell>
          <cell r="F620" t="str">
            <v>€ / Ens</v>
          </cell>
          <cell r="I620">
            <v>380</v>
          </cell>
        </row>
        <row r="621">
          <cell r="A621" t="str">
            <v>5.20.196</v>
          </cell>
          <cell r="B621" t="str">
            <v>Store d'ocultation MANUEL pour un velux de 94 X 140 (PK08)</v>
          </cell>
          <cell r="C621" t="str">
            <v>manuel</v>
          </cell>
          <cell r="D621" t="str">
            <v>Ens</v>
          </cell>
          <cell r="E621">
            <v>380</v>
          </cell>
          <cell r="F621" t="str">
            <v>€ / Ens</v>
          </cell>
          <cell r="I621">
            <v>380</v>
          </cell>
        </row>
        <row r="622">
          <cell r="A622" t="str">
            <v>5.20.197</v>
          </cell>
          <cell r="B622" t="str">
            <v>Store d'ocultation motorisé electrique pour un velux de 94 X 140 (PK08)</v>
          </cell>
          <cell r="C622" t="str">
            <v>motorisé</v>
          </cell>
          <cell r="D622" t="str">
            <v>Ens</v>
          </cell>
          <cell r="E622">
            <v>380</v>
          </cell>
          <cell r="F622" t="str">
            <v>€ / Ens</v>
          </cell>
          <cell r="I622">
            <v>380</v>
          </cell>
        </row>
        <row r="623">
          <cell r="A623" t="str">
            <v>5.20.198</v>
          </cell>
          <cell r="D623" t="str">
            <v>Ens</v>
          </cell>
          <cell r="E623">
            <v>0</v>
          </cell>
          <cell r="F623" t="str">
            <v>€ / Ens</v>
          </cell>
        </row>
        <row r="624">
          <cell r="A624" t="str">
            <v>5.20.199</v>
          </cell>
          <cell r="B624" t="str">
            <v>94 X 160 (PK10)</v>
          </cell>
          <cell r="D624" t="str">
            <v>Ens</v>
          </cell>
          <cell r="E624">
            <v>0</v>
          </cell>
          <cell r="F624" t="str">
            <v>€ / Ens</v>
          </cell>
        </row>
        <row r="625">
          <cell r="A625" t="str">
            <v>5.20.200</v>
          </cell>
          <cell r="B625" t="str">
            <v>ROTATION</v>
          </cell>
          <cell r="D625" t="str">
            <v>Ens</v>
          </cell>
          <cell r="E625">
            <v>0</v>
          </cell>
          <cell r="F625" t="str">
            <v>€ / Ens</v>
          </cell>
        </row>
        <row r="626">
          <cell r="A626" t="str">
            <v>5.20.201</v>
          </cell>
          <cell r="B626" t="str">
            <v>Fourniture et pose de type Velux ou équivalent, Dim. 94 X 160 (PK10) à rotation manuel, sur toiture de type tuiles canal ou mécanique, vitrage acoustique.</v>
          </cell>
          <cell r="C626" t="str">
            <v>manuel</v>
          </cell>
          <cell r="D626" t="str">
            <v>Ens</v>
          </cell>
          <cell r="E626">
            <v>1736.36</v>
          </cell>
          <cell r="F626" t="str">
            <v>€ / Ens</v>
          </cell>
          <cell r="K626">
            <v>1736.36</v>
          </cell>
        </row>
        <row r="627">
          <cell r="A627" t="str">
            <v>5.20.202</v>
          </cell>
          <cell r="B627" t="str">
            <v>Fourniture et pose de type Velux ou équivalent, Dim. 94 X 160 (PK10) à rotation motorise, sur toiture de type tuiles canal ou mécanique, vitrage acoustique.</v>
          </cell>
          <cell r="C627" t="str">
            <v>motorisé</v>
          </cell>
          <cell r="D627" t="str">
            <v>Ens</v>
          </cell>
          <cell r="E627">
            <v>0</v>
          </cell>
          <cell r="F627" t="str">
            <v>€ / Ens</v>
          </cell>
        </row>
        <row r="628">
          <cell r="A628" t="str">
            <v>5.20.203</v>
          </cell>
          <cell r="B628" t="str">
            <v>PROJECTION</v>
          </cell>
          <cell r="D628" t="str">
            <v>Ens</v>
          </cell>
          <cell r="E628">
            <v>0</v>
          </cell>
          <cell r="F628" t="str">
            <v>€ / Ens</v>
          </cell>
        </row>
        <row r="629">
          <cell r="A629" t="str">
            <v>5.20.204</v>
          </cell>
          <cell r="B629" t="str">
            <v>Fourniture et pose de type Velux ou équivalent, Dim. 94 X 160 (PK10) à projection motorise, sur toiture de type tuiles canal ou mécanique, vitrage acoustique.</v>
          </cell>
          <cell r="D629" t="str">
            <v>Ens</v>
          </cell>
          <cell r="E629">
            <v>0</v>
          </cell>
          <cell r="F629" t="str">
            <v>€ / Ens</v>
          </cell>
        </row>
        <row r="630">
          <cell r="A630" t="str">
            <v>5.20.205</v>
          </cell>
          <cell r="B630" t="str">
            <v>STORES ET VOLET</v>
          </cell>
          <cell r="D630" t="str">
            <v>Ens</v>
          </cell>
          <cell r="E630">
            <v>0</v>
          </cell>
          <cell r="F630" t="str">
            <v>€ / Ens</v>
          </cell>
        </row>
        <row r="631">
          <cell r="A631" t="str">
            <v>5.20.206</v>
          </cell>
          <cell r="B631" t="str">
            <v>Volet Roulant rigide pour un velux de 94 X 160 (PK10)</v>
          </cell>
          <cell r="D631" t="str">
            <v>Ens</v>
          </cell>
          <cell r="E631">
            <v>776.73</v>
          </cell>
          <cell r="F631" t="str">
            <v>€ / Ens</v>
          </cell>
          <cell r="K631">
            <v>776.73</v>
          </cell>
        </row>
        <row r="632">
          <cell r="A632" t="str">
            <v>5.20.207</v>
          </cell>
          <cell r="B632" t="str">
            <v>Volet Roulant souple pour un velux de 94 X 160 (PK10)</v>
          </cell>
          <cell r="D632" t="str">
            <v>Ens</v>
          </cell>
          <cell r="E632">
            <v>0</v>
          </cell>
          <cell r="F632" t="str">
            <v>€ / Ens</v>
          </cell>
        </row>
        <row r="633">
          <cell r="A633" t="str">
            <v>5.20.208</v>
          </cell>
          <cell r="B633" t="str">
            <v>Store exterieur motorisé electrique pour un velux de 94 X 160 (PK10)</v>
          </cell>
          <cell r="D633" t="str">
            <v>Ens</v>
          </cell>
          <cell r="E633">
            <v>0</v>
          </cell>
          <cell r="F633" t="str">
            <v>€ / Ens</v>
          </cell>
        </row>
        <row r="634">
          <cell r="A634" t="str">
            <v>5.20.209</v>
          </cell>
          <cell r="B634" t="str">
            <v>Store d'ocultation MANUEL pour un velux de 94 X 160 (PK10)</v>
          </cell>
          <cell r="C634" t="str">
            <v>manuel</v>
          </cell>
          <cell r="D634" t="str">
            <v>Ens</v>
          </cell>
          <cell r="E634">
            <v>0</v>
          </cell>
          <cell r="F634" t="str">
            <v>€ / Ens</v>
          </cell>
        </row>
        <row r="635">
          <cell r="A635" t="str">
            <v>5.20.210</v>
          </cell>
          <cell r="B635" t="str">
            <v>Store d'ocultation motorisé electrique pour un velux de 94 X 160 (PK10)</v>
          </cell>
          <cell r="C635" t="str">
            <v>motorisé</v>
          </cell>
          <cell r="D635" t="str">
            <v>Ens</v>
          </cell>
          <cell r="E635">
            <v>0</v>
          </cell>
          <cell r="F635" t="str">
            <v>€ / Ens</v>
          </cell>
        </row>
        <row r="636">
          <cell r="A636" t="str">
            <v>5.20.211</v>
          </cell>
          <cell r="D636" t="str">
            <v>Ens</v>
          </cell>
          <cell r="E636">
            <v>0</v>
          </cell>
          <cell r="F636" t="str">
            <v>€ / Ens</v>
          </cell>
        </row>
        <row r="637">
          <cell r="A637" t="str">
            <v>5.20.212</v>
          </cell>
          <cell r="B637" t="str">
            <v>114 X 118 (SK06)</v>
          </cell>
          <cell r="D637" t="str">
            <v>Ens</v>
          </cell>
          <cell r="E637">
            <v>0</v>
          </cell>
          <cell r="F637" t="str">
            <v>€ / Ens</v>
          </cell>
        </row>
        <row r="638">
          <cell r="A638" t="str">
            <v>5.20.213</v>
          </cell>
          <cell r="B638" t="str">
            <v>ROTATION</v>
          </cell>
          <cell r="D638" t="str">
            <v>Ens</v>
          </cell>
          <cell r="E638">
            <v>0</v>
          </cell>
          <cell r="F638" t="str">
            <v>€ / Ens</v>
          </cell>
        </row>
        <row r="639">
          <cell r="A639" t="str">
            <v>5.20.214</v>
          </cell>
          <cell r="B639" t="str">
            <v>Fourniture et pose de type Velux ou équivalent, Dim. 114 X 118 (SK06) à rotation manuel, sur toiture de type tuiles canal ou mécanique, vitrage acoustique.</v>
          </cell>
          <cell r="C639" t="str">
            <v>manuel</v>
          </cell>
          <cell r="D639" t="str">
            <v>Ens</v>
          </cell>
          <cell r="E639">
            <v>0</v>
          </cell>
          <cell r="F639" t="str">
            <v>€ / Ens</v>
          </cell>
        </row>
        <row r="640">
          <cell r="A640" t="str">
            <v>5.20.215</v>
          </cell>
          <cell r="B640" t="str">
            <v>Fourniture et pose de type Velux ou équivalent, Dim. 114 X 118 (SK06) à rotation motorise, sur toiture de type tuiles canal ou mécanique, vitrage acoustique.</v>
          </cell>
          <cell r="C640" t="str">
            <v>motorisé</v>
          </cell>
          <cell r="D640" t="str">
            <v>Ens</v>
          </cell>
          <cell r="E640">
            <v>0</v>
          </cell>
          <cell r="F640" t="str">
            <v>€ / Ens</v>
          </cell>
        </row>
        <row r="641">
          <cell r="A641" t="str">
            <v>5.20.216</v>
          </cell>
          <cell r="B641" t="str">
            <v>PROJECTION</v>
          </cell>
          <cell r="D641" t="str">
            <v>Ens</v>
          </cell>
          <cell r="E641">
            <v>0</v>
          </cell>
          <cell r="F641" t="str">
            <v>€ / Ens</v>
          </cell>
        </row>
        <row r="642">
          <cell r="A642" t="str">
            <v>5.20.217</v>
          </cell>
          <cell r="B642" t="str">
            <v>Fourniture et pose de type Velux ou équivalent, Dim. 114 X 118 (SK06) à projection motorise, sur toiture de type tuiles canal ou mécanique, vitrage acoustique.</v>
          </cell>
          <cell r="D642" t="str">
            <v>Ens</v>
          </cell>
          <cell r="E642">
            <v>0</v>
          </cell>
          <cell r="F642" t="str">
            <v>€ / Ens</v>
          </cell>
        </row>
        <row r="643">
          <cell r="A643" t="str">
            <v>5.20.218</v>
          </cell>
          <cell r="B643" t="str">
            <v>STORES ET VOLET</v>
          </cell>
          <cell r="D643" t="str">
            <v>Ens</v>
          </cell>
          <cell r="E643">
            <v>0</v>
          </cell>
          <cell r="F643" t="str">
            <v>€ / Ens</v>
          </cell>
        </row>
        <row r="644">
          <cell r="A644" t="str">
            <v>5.20.219</v>
          </cell>
          <cell r="B644" t="str">
            <v>Volet Roulant rigide pour un velux de 114 X 118 (SK06)</v>
          </cell>
          <cell r="D644" t="str">
            <v>Ens</v>
          </cell>
          <cell r="E644">
            <v>0</v>
          </cell>
          <cell r="F644" t="str">
            <v>€ / Ens</v>
          </cell>
        </row>
        <row r="645">
          <cell r="A645" t="str">
            <v>5.20.220</v>
          </cell>
          <cell r="B645" t="str">
            <v>Volet Roulant souple pour un velux de 114 X 118 (SK06)</v>
          </cell>
          <cell r="D645" t="str">
            <v>Ens</v>
          </cell>
          <cell r="E645">
            <v>0</v>
          </cell>
          <cell r="F645" t="str">
            <v>€ / Ens</v>
          </cell>
        </row>
        <row r="646">
          <cell r="A646" t="str">
            <v>5.20.221</v>
          </cell>
          <cell r="B646" t="str">
            <v>Store exterieur motorisé electrique pour un velux de 114 X 118 (SK06)</v>
          </cell>
          <cell r="D646" t="str">
            <v>Ens</v>
          </cell>
          <cell r="E646">
            <v>0</v>
          </cell>
          <cell r="F646" t="str">
            <v>€ / Ens</v>
          </cell>
        </row>
        <row r="647">
          <cell r="A647" t="str">
            <v>5.20.222</v>
          </cell>
          <cell r="B647" t="str">
            <v>Store d'ocultation MANUEL pour un velux de 114 X 118 (SK06)</v>
          </cell>
          <cell r="C647" t="str">
            <v>manuel</v>
          </cell>
          <cell r="D647" t="str">
            <v>Ens</v>
          </cell>
          <cell r="E647">
            <v>0</v>
          </cell>
          <cell r="F647" t="str">
            <v>€ / Ens</v>
          </cell>
        </row>
        <row r="648">
          <cell r="A648" t="str">
            <v>5.20.223</v>
          </cell>
          <cell r="B648" t="str">
            <v>Store d'ocultation motorisé electrique pour un velux de 114 X 118 (SK06)</v>
          </cell>
          <cell r="C648" t="str">
            <v>motorisé</v>
          </cell>
          <cell r="D648" t="str">
            <v>Ens</v>
          </cell>
          <cell r="E648">
            <v>0</v>
          </cell>
          <cell r="F648" t="str">
            <v>€ / Ens</v>
          </cell>
        </row>
        <row r="649">
          <cell r="A649" t="str">
            <v>5.20.224</v>
          </cell>
          <cell r="D649" t="str">
            <v>Ens</v>
          </cell>
          <cell r="E649">
            <v>0</v>
          </cell>
          <cell r="F649" t="str">
            <v>€ / Ens</v>
          </cell>
        </row>
        <row r="650">
          <cell r="A650" t="str">
            <v>5.20.225</v>
          </cell>
          <cell r="B650" t="str">
            <v>114 X 140 (SK08)</v>
          </cell>
          <cell r="D650" t="str">
            <v>Ens</v>
          </cell>
          <cell r="E650">
            <v>0</v>
          </cell>
          <cell r="F650" t="str">
            <v>€ / Ens</v>
          </cell>
        </row>
        <row r="651">
          <cell r="A651" t="str">
            <v>5.20.226</v>
          </cell>
          <cell r="B651" t="str">
            <v>ROTATION</v>
          </cell>
          <cell r="D651" t="str">
            <v>Ens</v>
          </cell>
          <cell r="E651">
            <v>0</v>
          </cell>
          <cell r="F651" t="str">
            <v>€ / Ens</v>
          </cell>
        </row>
        <row r="652">
          <cell r="A652" t="str">
            <v>5.20.227</v>
          </cell>
          <cell r="B652" t="str">
            <v>Fourniture et pose de type Velux ou équivalent, Dim. 114 X 140 (SK08) à rotation manuel, sur toiture de type tuiles canal ou mécanique, vitrage acoustique.</v>
          </cell>
          <cell r="C652" t="str">
            <v>manuel</v>
          </cell>
          <cell r="D652" t="str">
            <v>Ens</v>
          </cell>
          <cell r="E652">
            <v>0</v>
          </cell>
          <cell r="F652" t="str">
            <v>€ / Ens</v>
          </cell>
        </row>
        <row r="653">
          <cell r="A653" t="str">
            <v>5.20.228</v>
          </cell>
          <cell r="B653" t="str">
            <v>Fourniture et pose de type Velux ou équivalent, Dim. 114 X 140 (SK08) à rotation motorise, sur toiture de type tuiles canal ou mécanique, vitrage acoustique.</v>
          </cell>
          <cell r="C653" t="str">
            <v>motorisé</v>
          </cell>
          <cell r="D653" t="str">
            <v>Ens</v>
          </cell>
          <cell r="E653">
            <v>0</v>
          </cell>
          <cell r="F653" t="str">
            <v>€ / Ens</v>
          </cell>
        </row>
        <row r="654">
          <cell r="A654" t="str">
            <v>5.20.229</v>
          </cell>
          <cell r="B654" t="str">
            <v>PROJECTION</v>
          </cell>
          <cell r="D654" t="str">
            <v>Ens</v>
          </cell>
          <cell r="E654">
            <v>0</v>
          </cell>
          <cell r="F654" t="str">
            <v>€ / Ens</v>
          </cell>
        </row>
        <row r="655">
          <cell r="A655" t="str">
            <v>5.20.230</v>
          </cell>
          <cell r="B655" t="str">
            <v>Fourniture et pose de type Velux ou équivalent, Dim. 114 X 140 (SK08) à projection motorise, sur toiture de type tuiles canal ou mécanique, vitrage acoustique.</v>
          </cell>
          <cell r="D655" t="str">
            <v>Ens</v>
          </cell>
          <cell r="E655">
            <v>0</v>
          </cell>
          <cell r="F655" t="str">
            <v>€ / Ens</v>
          </cell>
        </row>
        <row r="656">
          <cell r="A656" t="str">
            <v>5.20.231</v>
          </cell>
          <cell r="B656" t="str">
            <v>STORES ET VOLET</v>
          </cell>
          <cell r="D656" t="str">
            <v>Ens</v>
          </cell>
          <cell r="E656">
            <v>0</v>
          </cell>
          <cell r="F656" t="str">
            <v>€ / Ens</v>
          </cell>
        </row>
        <row r="657">
          <cell r="A657" t="str">
            <v>5.20.232</v>
          </cell>
          <cell r="B657" t="str">
            <v>Volet Roulant rigide pour un velux de 114 X 140 (SK08)</v>
          </cell>
          <cell r="D657" t="str">
            <v>Ens</v>
          </cell>
          <cell r="E657">
            <v>0</v>
          </cell>
          <cell r="F657" t="str">
            <v>€ / Ens</v>
          </cell>
        </row>
        <row r="658">
          <cell r="A658" t="str">
            <v>5.20.233</v>
          </cell>
          <cell r="B658" t="str">
            <v>Volet Roulant souple pour un velux de 114 X 140 (SK08)</v>
          </cell>
          <cell r="D658" t="str">
            <v>Ens</v>
          </cell>
          <cell r="E658">
            <v>0</v>
          </cell>
          <cell r="F658" t="str">
            <v>€ / Ens</v>
          </cell>
        </row>
        <row r="659">
          <cell r="A659" t="str">
            <v>5.20.234</v>
          </cell>
          <cell r="B659" t="str">
            <v>Store exterieur motorisé electrique pour un velux de 114 X 140 (SK08)</v>
          </cell>
          <cell r="D659" t="str">
            <v>Ens</v>
          </cell>
          <cell r="E659">
            <v>0</v>
          </cell>
          <cell r="F659" t="str">
            <v>€ / Ens</v>
          </cell>
        </row>
        <row r="660">
          <cell r="A660" t="str">
            <v>5.20.235</v>
          </cell>
          <cell r="B660" t="str">
            <v>Store d'ocultation MANUEL pour un velux de 114 X 140 (SK08)</v>
          </cell>
          <cell r="C660" t="str">
            <v>manuel</v>
          </cell>
          <cell r="D660" t="str">
            <v>Ens</v>
          </cell>
          <cell r="E660">
            <v>0</v>
          </cell>
          <cell r="F660" t="str">
            <v>€ / Ens</v>
          </cell>
        </row>
        <row r="661">
          <cell r="A661" t="str">
            <v>5.20.236</v>
          </cell>
          <cell r="B661" t="str">
            <v>Store d'ocultation motorisé electrique pour un velux de 114 X 140 (SK08)</v>
          </cell>
          <cell r="C661" t="str">
            <v>motorisé</v>
          </cell>
          <cell r="D661" t="str">
            <v>Ens</v>
          </cell>
          <cell r="E661">
            <v>0</v>
          </cell>
          <cell r="F661" t="str">
            <v>€ / Ens</v>
          </cell>
        </row>
        <row r="662">
          <cell r="A662" t="str">
            <v>5.20.237</v>
          </cell>
          <cell r="D662" t="str">
            <v>Ens</v>
          </cell>
          <cell r="E662">
            <v>0</v>
          </cell>
          <cell r="F662" t="str">
            <v>€ / Ens</v>
          </cell>
        </row>
        <row r="663">
          <cell r="A663" t="str">
            <v>5.20.238</v>
          </cell>
          <cell r="B663" t="str">
            <v>134 X  98 (UK04)</v>
          </cell>
          <cell r="D663" t="str">
            <v>Ens</v>
          </cell>
          <cell r="E663">
            <v>0</v>
          </cell>
          <cell r="F663" t="str">
            <v>€ / Ens</v>
          </cell>
        </row>
        <row r="664">
          <cell r="A664" t="str">
            <v>5.20.239</v>
          </cell>
          <cell r="B664" t="str">
            <v>ROTATION</v>
          </cell>
          <cell r="D664" t="str">
            <v>Ens</v>
          </cell>
          <cell r="E664">
            <v>0</v>
          </cell>
          <cell r="F664" t="str">
            <v>€ / Ens</v>
          </cell>
        </row>
        <row r="665">
          <cell r="A665" t="str">
            <v>5.20.240</v>
          </cell>
          <cell r="B665" t="str">
            <v>Fourniture et pose de type Velux ou équivalent, Dim. 134 X 98 (UK04) à rotation manuel, sur toiture de type tuiles canal ou mécanique, vitrage acoustique.</v>
          </cell>
          <cell r="C665" t="str">
            <v>manuel</v>
          </cell>
          <cell r="D665" t="str">
            <v>Ens</v>
          </cell>
          <cell r="E665">
            <v>0</v>
          </cell>
          <cell r="F665" t="str">
            <v>€ / Ens</v>
          </cell>
        </row>
        <row r="666">
          <cell r="A666" t="str">
            <v>5.20.241</v>
          </cell>
          <cell r="B666" t="str">
            <v>Fourniture et pose de type Velux ou équivalent, Dim. 134 X 98 (UK04) à rotation motorise, sur toiture de type tuiles canal ou mécanique, vitrage acoustique.</v>
          </cell>
          <cell r="C666" t="str">
            <v>motorisé</v>
          </cell>
          <cell r="D666" t="str">
            <v>Ens</v>
          </cell>
          <cell r="E666">
            <v>0</v>
          </cell>
          <cell r="F666" t="str">
            <v>€ / Ens</v>
          </cell>
        </row>
        <row r="667">
          <cell r="A667" t="str">
            <v>5.20.242</v>
          </cell>
          <cell r="B667" t="str">
            <v>PROJECTION</v>
          </cell>
          <cell r="D667" t="str">
            <v>Ens</v>
          </cell>
          <cell r="E667">
            <v>0</v>
          </cell>
          <cell r="F667" t="str">
            <v>€ / Ens</v>
          </cell>
        </row>
        <row r="668">
          <cell r="A668" t="str">
            <v>5.20.243</v>
          </cell>
          <cell r="B668" t="str">
            <v>Fourniture et pose de type Velux ou équivalent, Dim. 134 X 98 (UK04) à projection motorise, sur toiture de type tuiles canal ou mécanique, vitrage acoustique.</v>
          </cell>
          <cell r="D668" t="str">
            <v>Ens</v>
          </cell>
          <cell r="E668">
            <v>0</v>
          </cell>
          <cell r="F668" t="str">
            <v>€ / Ens</v>
          </cell>
        </row>
        <row r="669">
          <cell r="A669" t="str">
            <v>5.20.244</v>
          </cell>
          <cell r="B669" t="str">
            <v>STORES ET VOLET</v>
          </cell>
          <cell r="D669" t="str">
            <v>Ens</v>
          </cell>
          <cell r="E669">
            <v>0</v>
          </cell>
          <cell r="F669" t="str">
            <v>€ / Ens</v>
          </cell>
        </row>
        <row r="670">
          <cell r="A670" t="str">
            <v>5.20.245</v>
          </cell>
          <cell r="B670" t="str">
            <v>Volet Roulant rigide pour un velux de 134 X 98 (UK04)</v>
          </cell>
          <cell r="D670" t="str">
            <v>Ens</v>
          </cell>
          <cell r="E670">
            <v>0</v>
          </cell>
          <cell r="F670" t="str">
            <v>€ / Ens</v>
          </cell>
        </row>
        <row r="671">
          <cell r="A671" t="str">
            <v>5.20.246</v>
          </cell>
          <cell r="B671" t="str">
            <v>Volet Roulant souple pour un velux de 134 X 98 (UK04)</v>
          </cell>
          <cell r="D671" t="str">
            <v>Ens</v>
          </cell>
          <cell r="E671">
            <v>0</v>
          </cell>
          <cell r="F671" t="str">
            <v>€ / Ens</v>
          </cell>
        </row>
        <row r="672">
          <cell r="A672" t="str">
            <v>5.20.247</v>
          </cell>
          <cell r="B672" t="str">
            <v>Store exterieur motorisé electrique pour un velux de 134 X 98 (UK04)</v>
          </cell>
          <cell r="D672" t="str">
            <v>Ens</v>
          </cell>
          <cell r="E672">
            <v>0</v>
          </cell>
          <cell r="F672" t="str">
            <v>€ / Ens</v>
          </cell>
        </row>
        <row r="673">
          <cell r="A673" t="str">
            <v>5.20.248</v>
          </cell>
          <cell r="B673" t="str">
            <v>Store d'ocultation MANUEL pour un velux de 134 X 98 (UK04)</v>
          </cell>
          <cell r="C673" t="str">
            <v>manuel</v>
          </cell>
          <cell r="D673" t="str">
            <v>Ens</v>
          </cell>
          <cell r="E673">
            <v>0</v>
          </cell>
          <cell r="F673" t="str">
            <v>€ / Ens</v>
          </cell>
        </row>
        <row r="674">
          <cell r="A674" t="str">
            <v>5.20.249</v>
          </cell>
          <cell r="B674" t="str">
            <v>Store d'ocultation motorisé electrique pour un velux de 134 X 98 (UK04)</v>
          </cell>
          <cell r="C674" t="str">
            <v>motorisé</v>
          </cell>
          <cell r="D674" t="str">
            <v>Ens</v>
          </cell>
          <cell r="E674">
            <v>0</v>
          </cell>
          <cell r="F674" t="str">
            <v>€ / Ens</v>
          </cell>
        </row>
        <row r="675">
          <cell r="A675" t="str">
            <v>5.20.250</v>
          </cell>
          <cell r="D675" t="str">
            <v>Ens</v>
          </cell>
          <cell r="E675">
            <v>0</v>
          </cell>
          <cell r="F675" t="str">
            <v>€ / Ens</v>
          </cell>
        </row>
        <row r="676">
          <cell r="A676" t="str">
            <v>5.20.251</v>
          </cell>
          <cell r="B676" t="str">
            <v>134 X  140 (UK08)</v>
          </cell>
          <cell r="D676" t="str">
            <v>Ens</v>
          </cell>
          <cell r="E676">
            <v>0</v>
          </cell>
          <cell r="F676" t="str">
            <v>€ / Ens</v>
          </cell>
        </row>
        <row r="677">
          <cell r="A677" t="str">
            <v>5.20.252</v>
          </cell>
          <cell r="B677" t="str">
            <v>ROTATION</v>
          </cell>
          <cell r="D677" t="str">
            <v>Ens</v>
          </cell>
          <cell r="E677">
            <v>0</v>
          </cell>
          <cell r="F677" t="str">
            <v>€ / Ens</v>
          </cell>
        </row>
        <row r="678">
          <cell r="A678" t="str">
            <v>5.20.253</v>
          </cell>
          <cell r="B678" t="str">
            <v>Fourniture et pose de type Velux ou équivalent, Dim. 134 X 140 (UK08) à rotation manuel, sur toiture de type tuiles canal ou mécanique, vitrage acoustique.</v>
          </cell>
          <cell r="C678" t="str">
            <v>manuel</v>
          </cell>
          <cell r="D678" t="str">
            <v>Ens</v>
          </cell>
          <cell r="E678">
            <v>0</v>
          </cell>
          <cell r="F678" t="str">
            <v>€ / Ens</v>
          </cell>
        </row>
        <row r="679">
          <cell r="A679" t="str">
            <v>5.20.254</v>
          </cell>
          <cell r="B679" t="str">
            <v>Fourniture et pose de type Velux ou équivalent, Dim. 134 X 140 (UK08) à rotation motorise, sur toiture de type tuiles canal ou mécanique, vitrage acoustique.</v>
          </cell>
          <cell r="C679" t="str">
            <v>motorisé</v>
          </cell>
          <cell r="D679" t="str">
            <v>Ens</v>
          </cell>
          <cell r="E679">
            <v>0</v>
          </cell>
          <cell r="F679" t="str">
            <v>€ / Ens</v>
          </cell>
        </row>
        <row r="680">
          <cell r="A680" t="str">
            <v>5.20.255</v>
          </cell>
          <cell r="B680" t="str">
            <v>PROJECTION</v>
          </cell>
          <cell r="D680" t="str">
            <v>Ens</v>
          </cell>
          <cell r="E680">
            <v>0</v>
          </cell>
          <cell r="F680" t="str">
            <v>€ / Ens</v>
          </cell>
        </row>
        <row r="681">
          <cell r="A681" t="str">
            <v>5.20.256</v>
          </cell>
          <cell r="B681" t="str">
            <v>Fourniture et pose de type Velux ou équivalent, Dim. 134 X 140 (UK08) à projection motorise, sur toiture de type tuiles canal ou mécanique, vitrage acoustique.</v>
          </cell>
          <cell r="D681" t="str">
            <v>Ens</v>
          </cell>
          <cell r="E681">
            <v>0</v>
          </cell>
          <cell r="F681" t="str">
            <v>€ / Ens</v>
          </cell>
        </row>
        <row r="682">
          <cell r="A682" t="str">
            <v>5.20.257</v>
          </cell>
          <cell r="B682" t="str">
            <v>STORES ET VOLET</v>
          </cell>
          <cell r="D682" t="str">
            <v>Ens</v>
          </cell>
          <cell r="E682">
            <v>0</v>
          </cell>
          <cell r="F682" t="str">
            <v>€ / Ens</v>
          </cell>
        </row>
        <row r="683">
          <cell r="A683" t="str">
            <v>5.20.258</v>
          </cell>
          <cell r="B683" t="str">
            <v>Volet Roulant rigide pour un velux de 134 X 140 (UK08)</v>
          </cell>
          <cell r="D683" t="str">
            <v>Ens</v>
          </cell>
          <cell r="E683">
            <v>0</v>
          </cell>
          <cell r="F683" t="str">
            <v>€ / Ens</v>
          </cell>
        </row>
        <row r="684">
          <cell r="A684" t="str">
            <v>5.20.259</v>
          </cell>
          <cell r="B684" t="str">
            <v>Volet Roulant souple pour un velux de 134 X 140 (UK08)</v>
          </cell>
          <cell r="D684" t="str">
            <v>Ens</v>
          </cell>
          <cell r="E684">
            <v>0</v>
          </cell>
          <cell r="F684" t="str">
            <v>€ / Ens</v>
          </cell>
        </row>
        <row r="685">
          <cell r="A685" t="str">
            <v>5.20.260</v>
          </cell>
          <cell r="B685" t="str">
            <v>Store exterieur motorisé electrique pour un velux de 134 X 140 (UK08)</v>
          </cell>
          <cell r="D685" t="str">
            <v>Ens</v>
          </cell>
          <cell r="E685">
            <v>0</v>
          </cell>
          <cell r="F685" t="str">
            <v>€ / Ens</v>
          </cell>
        </row>
        <row r="686">
          <cell r="A686" t="str">
            <v>5.20.261</v>
          </cell>
          <cell r="B686" t="str">
            <v>Store d'ocultation MANUEL pour un velux de 134 X 140 (UK08)</v>
          </cell>
          <cell r="C686" t="str">
            <v>manuel</v>
          </cell>
          <cell r="D686" t="str">
            <v>Ens</v>
          </cell>
          <cell r="E686">
            <v>0</v>
          </cell>
          <cell r="F686" t="str">
            <v>€ / Ens</v>
          </cell>
        </row>
        <row r="687">
          <cell r="A687" t="str">
            <v>5.20.262</v>
          </cell>
          <cell r="B687" t="str">
            <v>Store d'ocultation motorisé electrique pour un velux de 134 X 140 (UK08)</v>
          </cell>
          <cell r="C687" t="str">
            <v>motorisé</v>
          </cell>
          <cell r="D687" t="str">
            <v>Ens</v>
          </cell>
          <cell r="E687">
            <v>0</v>
          </cell>
          <cell r="F687" t="str">
            <v>€ / Ens</v>
          </cell>
        </row>
        <row r="688">
          <cell r="D688" t="str">
            <v>Ens</v>
          </cell>
          <cell r="E688">
            <v>0</v>
          </cell>
          <cell r="F688" t="str">
            <v>€ / Ens</v>
          </cell>
        </row>
        <row r="689">
          <cell r="D689" t="str">
            <v>Ens</v>
          </cell>
          <cell r="E689">
            <v>0</v>
          </cell>
          <cell r="F689" t="str">
            <v>€ / Ens</v>
          </cell>
        </row>
        <row r="690">
          <cell r="D690" t="str">
            <v>Ens</v>
          </cell>
        </row>
        <row r="692">
          <cell r="A692" t="str">
            <v>5.20.300</v>
          </cell>
          <cell r="B692" t="str">
            <v>Fourniture et pose de verriere FFKF08 de type Velux ou équivalent, Dim. 188 X 140 à rotation, motorisé solaire, sur toiture de type tuiles canal ou mécanique, vitrage acoustique.</v>
          </cell>
          <cell r="D692" t="str">
            <v>Ens</v>
          </cell>
          <cell r="E692">
            <v>2987.01</v>
          </cell>
          <cell r="F692" t="str">
            <v>€ / Ens</v>
          </cell>
          <cell r="I692">
            <v>2987.01</v>
          </cell>
        </row>
        <row r="693">
          <cell r="A693" t="str">
            <v>5.20.301</v>
          </cell>
          <cell r="B693" t="str">
            <v xml:space="preserve">Volet Roulant rigide pour un velux de 188 X 140 </v>
          </cell>
          <cell r="D693" t="str">
            <v>Ens</v>
          </cell>
          <cell r="E693">
            <v>2347.0700000000002</v>
          </cell>
          <cell r="F693" t="str">
            <v>€ / Ens</v>
          </cell>
          <cell r="I693">
            <v>2347.0700000000002</v>
          </cell>
        </row>
        <row r="694">
          <cell r="A694" t="str">
            <v>5.20.302</v>
          </cell>
          <cell r="B694" t="str">
            <v xml:space="preserve">Volet Roulant souple pour un velux de 188 X 140 </v>
          </cell>
          <cell r="D694" t="str">
            <v>Ens</v>
          </cell>
          <cell r="E694">
            <v>0</v>
          </cell>
          <cell r="F694" t="str">
            <v>€ / Ens</v>
          </cell>
        </row>
        <row r="695">
          <cell r="A695" t="str">
            <v>5.20.303</v>
          </cell>
          <cell r="B695" t="str">
            <v xml:space="preserve">Store exterieur motorisé electrique pour un velux de 188 X 140 </v>
          </cell>
          <cell r="D695" t="str">
            <v>Ens</v>
          </cell>
          <cell r="E695">
            <v>1500</v>
          </cell>
          <cell r="F695" t="str">
            <v>€ / Ens</v>
          </cell>
          <cell r="I695">
            <v>1500</v>
          </cell>
        </row>
        <row r="696">
          <cell r="A696" t="str">
            <v>5.20.304</v>
          </cell>
          <cell r="B696" t="str">
            <v xml:space="preserve">Store d'ocultation motorisé electrique pour un velux de 188 X 140 </v>
          </cell>
          <cell r="D696" t="str">
            <v>Ens</v>
          </cell>
          <cell r="E696">
            <v>0</v>
          </cell>
          <cell r="F696" t="str">
            <v>€ / Ens</v>
          </cell>
        </row>
        <row r="700">
          <cell r="A700" t="str">
            <v>5.20.400</v>
          </cell>
          <cell r="B700" t="str">
            <v>F&amp;P de chevron pour conbinaisond de fenetre de toit</v>
          </cell>
          <cell r="D700" t="str">
            <v>Ens</v>
          </cell>
          <cell r="E700">
            <v>746.33500000000004</v>
          </cell>
          <cell r="F700" t="str">
            <v>€ / Ens</v>
          </cell>
          <cell r="I700">
            <v>700</v>
          </cell>
          <cell r="K700">
            <v>792.67</v>
          </cell>
        </row>
        <row r="705">
          <cell r="E705">
            <v>0</v>
          </cell>
          <cell r="F705" t="str">
            <v/>
          </cell>
        </row>
        <row r="706">
          <cell r="A706" t="str">
            <v>5.21.</v>
          </cell>
          <cell r="B706" t="str">
            <v xml:space="preserve">Accessoir VELUX </v>
          </cell>
          <cell r="D706" t="str">
            <v>Ens</v>
          </cell>
          <cell r="E706">
            <v>0</v>
          </cell>
          <cell r="F706" t="str">
            <v>€ / Ens</v>
          </cell>
        </row>
        <row r="707">
          <cell r="E707">
            <v>0</v>
          </cell>
          <cell r="F707" t="str">
            <v/>
          </cell>
        </row>
        <row r="708">
          <cell r="A708" t="str">
            <v>5.50.1</v>
          </cell>
          <cell r="B708" t="str">
            <v>Provision pour aléas = 0.50</v>
          </cell>
          <cell r="D708">
            <v>1</v>
          </cell>
        </row>
        <row r="710">
          <cell r="E710">
            <v>0</v>
          </cell>
          <cell r="F710" t="str">
            <v/>
          </cell>
        </row>
        <row r="711">
          <cell r="A711" t="str">
            <v>LOT 07</v>
          </cell>
          <cell r="F711" t="str">
            <v/>
          </cell>
        </row>
        <row r="713">
          <cell r="B713" t="str">
            <v>DIVERS</v>
          </cell>
          <cell r="F713" t="str">
            <v/>
          </cell>
          <cell r="I713" t="str">
            <v>ZANONI</v>
          </cell>
        </row>
        <row r="714">
          <cell r="E714">
            <v>0</v>
          </cell>
        </row>
        <row r="715">
          <cell r="E715">
            <v>0</v>
          </cell>
        </row>
        <row r="716">
          <cell r="A716" t="str">
            <v>7.01.1</v>
          </cell>
          <cell r="B716" t="str">
            <v>Enduit taloché rustique, avec surépaisseur au droit des encadrements (base 85 % de chaud), couleur dito existant</v>
          </cell>
          <cell r="D716" t="str">
            <v>Ens</v>
          </cell>
          <cell r="E716">
            <v>0</v>
          </cell>
          <cell r="F716" t="str">
            <v>€ / Ens</v>
          </cell>
        </row>
        <row r="718">
          <cell r="A718" t="str">
            <v>7.01.10</v>
          </cell>
          <cell r="B718" t="str">
            <v>Descente aux seaux des gravats et évacuation vers un centre de tri sélectif</v>
          </cell>
          <cell r="D718" t="str">
            <v>Ens</v>
          </cell>
        </row>
        <row r="724">
          <cell r="B724" t="str">
            <v>TRAITEMENT DES ENDUITS EN FACADES</v>
          </cell>
          <cell r="E724">
            <v>0</v>
          </cell>
        </row>
        <row r="725">
          <cell r="A725" t="str">
            <v>7.10.1</v>
          </cell>
          <cell r="B725" t="str">
            <v>Piquage des crépis existant en façade et en pignon</v>
          </cell>
          <cell r="D725" t="str">
            <v>m²</v>
          </cell>
          <cell r="E725">
            <v>22</v>
          </cell>
          <cell r="F725" t="str">
            <v>€ / m²</v>
          </cell>
          <cell r="I725">
            <v>22</v>
          </cell>
        </row>
        <row r="726">
          <cell r="A726" t="str">
            <v>7.10.2</v>
          </cell>
          <cell r="B726" t="str">
            <v>Lavage des façades par eau à haute pression pour dépoussièrer les supports préalablement piquée</v>
          </cell>
          <cell r="D726" t="str">
            <v>m²</v>
          </cell>
          <cell r="E726">
            <v>3</v>
          </cell>
          <cell r="F726" t="str">
            <v>€ / m²</v>
          </cell>
          <cell r="I726">
            <v>3</v>
          </cell>
        </row>
        <row r="727">
          <cell r="A727" t="str">
            <v>7.10.3</v>
          </cell>
          <cell r="B727" t="str">
            <v>Fourniture et pose ponctuelle d'un grillage galvanisé fixé par des crampillons</v>
          </cell>
          <cell r="D727" t="str">
            <v>U</v>
          </cell>
          <cell r="E727">
            <v>0</v>
          </cell>
          <cell r="F727" t="str">
            <v>€ / U</v>
          </cell>
        </row>
        <row r="728">
          <cell r="A728" t="str">
            <v>7.10.4</v>
          </cell>
          <cell r="B728" t="str">
            <v>Application d'un gobetis à la chaux et d'un corps d'enduit à la chaux</v>
          </cell>
          <cell r="D728" t="str">
            <v>m²</v>
          </cell>
          <cell r="E728">
            <v>30</v>
          </cell>
          <cell r="F728" t="str">
            <v>€ / m²</v>
          </cell>
          <cell r="I728">
            <v>30</v>
          </cell>
        </row>
        <row r="729">
          <cell r="A729" t="str">
            <v>7.10.5</v>
          </cell>
          <cell r="B729" t="str">
            <v>Protection d'un enduit à la chaux de finition de type "taloché"</v>
          </cell>
          <cell r="D729" t="str">
            <v>m²</v>
          </cell>
          <cell r="E729">
            <v>25</v>
          </cell>
          <cell r="F729" t="str">
            <v>€ / m²</v>
          </cell>
          <cell r="I729">
            <v>25</v>
          </cell>
        </row>
        <row r="730">
          <cell r="E730">
            <v>0</v>
          </cell>
          <cell r="F730" t="str">
            <v/>
          </cell>
        </row>
        <row r="731">
          <cell r="A731" t="str">
            <v>7.10.10</v>
          </cell>
          <cell r="B731" t="str">
            <v>Evacuation des gravats vers un centre de tri sélectif, repliement et nettoyage du chantier en fin de travaux.
Remaniement de la toiture et révision des tuiles si necessaire.</v>
          </cell>
          <cell r="D731" t="str">
            <v>Ens</v>
          </cell>
          <cell r="E731">
            <v>0</v>
          </cell>
          <cell r="F731" t="str">
            <v>€ / Ens</v>
          </cell>
        </row>
        <row r="732">
          <cell r="E732">
            <v>0</v>
          </cell>
          <cell r="F732" t="str">
            <v/>
          </cell>
        </row>
        <row r="733">
          <cell r="E733">
            <v>0</v>
          </cell>
          <cell r="F733" t="str">
            <v/>
          </cell>
        </row>
        <row r="734">
          <cell r="B734" t="str">
            <v>RENOVATION DES BRIQUES ET DES PIERRES</v>
          </cell>
          <cell r="E734">
            <v>0</v>
          </cell>
        </row>
        <row r="735">
          <cell r="E735">
            <v>0</v>
          </cell>
          <cell r="F735" t="str">
            <v/>
          </cell>
        </row>
        <row r="736">
          <cell r="B736" t="str">
            <v>BRIQUES</v>
          </cell>
          <cell r="E736">
            <v>0</v>
          </cell>
          <cell r="F736" t="str">
            <v/>
          </cell>
        </row>
        <row r="737">
          <cell r="E737">
            <v>0</v>
          </cell>
          <cell r="F737" t="str">
            <v/>
          </cell>
        </row>
        <row r="738">
          <cell r="A738" t="str">
            <v>7.20.01</v>
          </cell>
          <cell r="B738" t="str">
            <v>BRIQUES: Hydrogommage, piquage, reprise de la surface, déjointement et rejointement au mortier de chaux</v>
          </cell>
          <cell r="D738" t="str">
            <v>m²</v>
          </cell>
          <cell r="E738">
            <v>230</v>
          </cell>
          <cell r="F738" t="str">
            <v>€ / m²</v>
          </cell>
          <cell r="I738">
            <v>230</v>
          </cell>
        </row>
        <row r="739">
          <cell r="A739" t="str">
            <v>7.20.02</v>
          </cell>
          <cell r="B739" t="str">
            <v>Application d'une eau forte pigmentée de poudre de briques.</v>
          </cell>
          <cell r="D739" t="str">
            <v>m²</v>
          </cell>
          <cell r="E739">
            <v>21</v>
          </cell>
          <cell r="F739" t="str">
            <v>€ / m²</v>
          </cell>
          <cell r="I739">
            <v>21</v>
          </cell>
        </row>
        <row r="740">
          <cell r="E740">
            <v>0</v>
          </cell>
          <cell r="F740" t="str">
            <v/>
          </cell>
        </row>
        <row r="741">
          <cell r="E741">
            <v>0</v>
          </cell>
          <cell r="F741" t="str">
            <v/>
          </cell>
        </row>
        <row r="742">
          <cell r="B742" t="str">
            <v>PIERRES</v>
          </cell>
          <cell r="E742">
            <v>0</v>
          </cell>
          <cell r="F742" t="str">
            <v/>
          </cell>
        </row>
        <row r="743">
          <cell r="A743" t="str">
            <v>7.30.01</v>
          </cell>
          <cell r="B743" t="str">
            <v>PIERRE : Nettoyage par microfine des pierres, purge des éléments délités, refection au mortier pierre, protection et mise en teinte par patine Ton pierre</v>
          </cell>
          <cell r="D743" t="str">
            <v>Ens</v>
          </cell>
          <cell r="E743">
            <v>0</v>
          </cell>
          <cell r="F743" t="str">
            <v>€ / Ens</v>
          </cell>
        </row>
        <row r="744">
          <cell r="E744">
            <v>0</v>
          </cell>
          <cell r="F744" t="str">
            <v/>
          </cell>
        </row>
        <row r="747">
          <cell r="E747">
            <v>0</v>
          </cell>
          <cell r="F747" t="str">
            <v/>
          </cell>
        </row>
        <row r="748">
          <cell r="E748">
            <v>0</v>
          </cell>
        </row>
        <row r="749">
          <cell r="A749" t="str">
            <v>LOT 08</v>
          </cell>
          <cell r="F749" t="str">
            <v/>
          </cell>
        </row>
        <row r="751">
          <cell r="B751" t="str">
            <v>Divers</v>
          </cell>
          <cell r="F751" t="str">
            <v/>
          </cell>
          <cell r="I751" t="str">
            <v>CHOMETTE</v>
          </cell>
        </row>
        <row r="752">
          <cell r="E752">
            <v>0</v>
          </cell>
        </row>
        <row r="753">
          <cell r="E753">
            <v>0</v>
          </cell>
        </row>
        <row r="754">
          <cell r="E754">
            <v>0</v>
          </cell>
        </row>
        <row r="765">
          <cell r="A765" t="str">
            <v>8.01.10</v>
          </cell>
          <cell r="B765" t="str">
            <v>Couche d'impression blanche, pour prepeinture</v>
          </cell>
          <cell r="D765" t="str">
            <v>U</v>
          </cell>
          <cell r="E765">
            <v>0</v>
          </cell>
          <cell r="F765" t="str">
            <v>€ / U</v>
          </cell>
        </row>
        <row r="766">
          <cell r="E766">
            <v>0</v>
          </cell>
          <cell r="F766" t="str">
            <v/>
          </cell>
        </row>
        <row r="767">
          <cell r="A767" t="str">
            <v>8.01.20</v>
          </cell>
          <cell r="B767" t="str">
            <v>Pose et ajustement.</v>
          </cell>
          <cell r="D767" t="str">
            <v>U</v>
          </cell>
          <cell r="E767">
            <v>300</v>
          </cell>
          <cell r="F767" t="str">
            <v>€ / U</v>
          </cell>
          <cell r="I767">
            <v>300</v>
          </cell>
        </row>
        <row r="768">
          <cell r="E768">
            <v>0</v>
          </cell>
        </row>
        <row r="769">
          <cell r="B769" t="str">
            <v>Portes Exterieures</v>
          </cell>
          <cell r="F769" t="str">
            <v/>
          </cell>
          <cell r="I769" t="str">
            <v>CHOMETTE</v>
          </cell>
        </row>
        <row r="770">
          <cell r="E770">
            <v>0</v>
          </cell>
        </row>
        <row r="771">
          <cell r="A771" t="str">
            <v>8.02.1</v>
          </cell>
          <cell r="B771" t="str">
            <v>Porte menuiserie bois, bois contre collé pin sylvestre à peindre. Fermeture par crémone.
Porte vitré 44.2/16/14.2  Argon. Fermeture par 3 point sueil PMR</v>
          </cell>
          <cell r="D771" t="str">
            <v>U</v>
          </cell>
          <cell r="E771">
            <v>2000</v>
          </cell>
          <cell r="I771">
            <v>2000</v>
          </cell>
        </row>
        <row r="772">
          <cell r="E772">
            <v>0</v>
          </cell>
        </row>
        <row r="773">
          <cell r="E773">
            <v>0</v>
          </cell>
        </row>
        <row r="774">
          <cell r="E774">
            <v>0</v>
          </cell>
        </row>
        <row r="775">
          <cell r="E775">
            <v>0</v>
          </cell>
        </row>
        <row r="776">
          <cell r="B776" t="str">
            <v>Fenetres Exterieures</v>
          </cell>
          <cell r="F776" t="str">
            <v/>
          </cell>
          <cell r="I776" t="str">
            <v>CHOMETTE</v>
          </cell>
        </row>
        <row r="777">
          <cell r="E777">
            <v>0</v>
          </cell>
        </row>
        <row r="778">
          <cell r="A778" t="str">
            <v>8.03.1</v>
          </cell>
          <cell r="B778" t="str">
            <v>Porte menuiserie bois, bois contre collé pin sylvestre à peindre. Fermeture par crémone. Vitrage 4/16/4  Argon.</v>
          </cell>
          <cell r="D778" t="str">
            <v>U</v>
          </cell>
          <cell r="E778">
            <v>850</v>
          </cell>
          <cell r="F778" t="str">
            <v>€ / U</v>
          </cell>
          <cell r="I778">
            <v>850</v>
          </cell>
        </row>
        <row r="779">
          <cell r="E779">
            <v>0</v>
          </cell>
          <cell r="F779" t="str">
            <v/>
          </cell>
        </row>
        <row r="780">
          <cell r="E780">
            <v>0</v>
          </cell>
          <cell r="F780" t="str">
            <v/>
          </cell>
        </row>
        <row r="781">
          <cell r="A781" t="str">
            <v>8.05.1</v>
          </cell>
          <cell r="B781" t="str">
            <v>Dépose de menuiserie pour repose de nouvelle, de dimensions identiques, y compris dormant et  tous ouvrages associés, découpes soignées des doublages, reconstitution au mortier des rejingots, appuis, feuillures si nécessaire. Y compris mise en place de protection des sols, et fermeture provisoire étanche si nécessaire.</v>
          </cell>
          <cell r="D781" t="str">
            <v>U</v>
          </cell>
          <cell r="E781">
            <v>0</v>
          </cell>
          <cell r="F781" t="str">
            <v>€ / U</v>
          </cell>
        </row>
        <row r="782">
          <cell r="A782" t="str">
            <v>8.06.1</v>
          </cell>
          <cell r="B782" t="str">
            <v>Pose des châssis vitrés, compris visseries, accessoires, consommable, protection des châssis pendants la durée du chantier, renfort de protection si nécessaire, dépose des protections et toutes étiquettes avant réception, y compris nettoyage des verres et dormants.</v>
          </cell>
          <cell r="D782" t="str">
            <v>U</v>
          </cell>
          <cell r="E782">
            <v>0</v>
          </cell>
          <cell r="F782" t="str">
            <v>€ / U</v>
          </cell>
        </row>
        <row r="785">
          <cell r="B785" t="str">
            <v>MENUISIER BOIS, 1 VENTAIL, DROIT</v>
          </cell>
          <cell r="E785">
            <v>0</v>
          </cell>
          <cell r="F785" t="str">
            <v/>
          </cell>
        </row>
        <row r="786">
          <cell r="E786">
            <v>0</v>
          </cell>
          <cell r="F786" t="str">
            <v/>
          </cell>
        </row>
        <row r="787">
          <cell r="A787" t="str">
            <v>8.10.10</v>
          </cell>
          <cell r="B787" t="str">
            <v>Fourniture de menuiserie en bois contre collé pin sylvestre à peindre ép: 58mm. Dormant neuf. Menuiserie sans recouvrement, dormant et ouvrant affleurants, fermeture à gueule de loup, double joint, crémone à plaquer.
Vitrage 4/16/4 FE Argon, petit bois collé ép. 30 mm avec chanfrein extérieur et moulure intérieure, Jet d'eau et pièce d'appui arrondi, menuiserie conforme RE 2020.
Ouvrant droit, 1 vantail</v>
          </cell>
          <cell r="D787" t="str">
            <v>U</v>
          </cell>
          <cell r="E787">
            <v>0</v>
          </cell>
          <cell r="F787" t="str">
            <v>€ / U</v>
          </cell>
        </row>
        <row r="789">
          <cell r="A789" t="str">
            <v>8.10.20</v>
          </cell>
          <cell r="B789" t="str">
            <v>Fourniture de menuiserie en bois contre collé pin sylvestre à peindre ép: 58mm. Dormant neuf. Menuiserie sans recouvrement, dormant et ouvrant affleurants, fermeture à gueule de loup, double joint, crémone à plaquer, y compris systeme oscilo batant.
Vitrage 4/16/4 FE Argon, petit bois collé ép. 30 mm avec chanfrein extérieur et moulure intérieure, Jet d'eau et pièce d'appui arrondi, menuiserie conforme RE 2020.
Ouvrant droit, 1 vantail, 1 petit bois</v>
          </cell>
          <cell r="D789" t="str">
            <v>U</v>
          </cell>
          <cell r="E789">
            <v>0</v>
          </cell>
          <cell r="F789" t="str">
            <v>€ / U</v>
          </cell>
        </row>
        <row r="791">
          <cell r="A791" t="str">
            <v>8.10.30</v>
          </cell>
          <cell r="B791" t="str">
            <v>Fourniture de menuiserie en bois contre collé pin sylvestre à peindre ép: 58mm. Dormant neuf. Menuiserie sans recouvrement, dormant et ouvrant affleurants, fermeture à gueule de loup, double joint, crémone à plaquer, y compris systeme oscilo batant.
Vitrage 4/16/4 FE Argon, petit bois collé ép. 30 mm avec chanfrein extérieur et moulure intérieure, Jet d'eau et pièce d'appui arrondi, menuiserie conforme RE 2020.
Ouvrant droit, 1 vantail, 1 petit bois, avec 2 impostes fixes.</v>
          </cell>
          <cell r="D791" t="str">
            <v>U</v>
          </cell>
          <cell r="E791">
            <v>0</v>
          </cell>
          <cell r="F791" t="str">
            <v>€ / U</v>
          </cell>
        </row>
        <row r="793">
          <cell r="A793" t="str">
            <v>8.10.40</v>
          </cell>
          <cell r="B793" t="str">
            <v>Fourniture de menuiserie en bois contre collé pin sylvestre à peindre ép: 58mm. Dormant neuf. Menuiserie sans recouvrement, dormant et ouvrant affleurants, fermeture à gueule de loup, double joint, crémone à plaquer, y compris systeme oscilo batant.
Vitrage 4/16/4 FE Argon, petit bois collé ép. 30 mm avec chanfrein extérieur et moulure intérieure, Jet d'eau et pièce d'appui arrondi, menuiserie conforme RE 2020.
Ouvrant droit, 1 vantail, 1 petit bois, avec 2 impostes ouvrantes.</v>
          </cell>
          <cell r="D793" t="str">
            <v>U</v>
          </cell>
          <cell r="E793">
            <v>0</v>
          </cell>
          <cell r="F793" t="str">
            <v>€ / U</v>
          </cell>
        </row>
        <row r="795">
          <cell r="A795" t="str">
            <v>8.10.50</v>
          </cell>
          <cell r="B795"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droit, 1 vantail, 1 petit bois, avec 1 Alleges</v>
          </cell>
          <cell r="D795" t="str">
            <v>U</v>
          </cell>
          <cell r="E795">
            <v>0</v>
          </cell>
          <cell r="F795" t="str">
            <v>€ / U</v>
          </cell>
        </row>
        <row r="796">
          <cell r="A796" t="str">
            <v>8.10.51</v>
          </cell>
          <cell r="B796"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droit, 1 vantail, 1 petit bois, avec 2 Alleges</v>
          </cell>
          <cell r="D796" t="str">
            <v>U</v>
          </cell>
          <cell r="E796">
            <v>0</v>
          </cell>
          <cell r="F796" t="str">
            <v>€ / U</v>
          </cell>
        </row>
        <row r="797">
          <cell r="E797">
            <v>0</v>
          </cell>
          <cell r="F797" t="str">
            <v/>
          </cell>
        </row>
        <row r="798">
          <cell r="B798" t="str">
            <v>MENUISIER BOIS, 2 VENTAUX, DROIT</v>
          </cell>
          <cell r="E798">
            <v>0</v>
          </cell>
          <cell r="F798" t="str">
            <v/>
          </cell>
          <cell r="I798" t="str">
            <v>QUESADA</v>
          </cell>
          <cell r="J798" t="str">
            <v>Axe de carreaux</v>
          </cell>
          <cell r="L798" t="str">
            <v>Bouilly</v>
          </cell>
        </row>
        <row r="799">
          <cell r="A799" t="str">
            <v>8.11.10</v>
          </cell>
          <cell r="B799"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droit, 2 vantaux</v>
          </cell>
          <cell r="D799" t="str">
            <v>U</v>
          </cell>
          <cell r="E799">
            <v>0</v>
          </cell>
          <cell r="F799" t="str">
            <v>€ / U</v>
          </cell>
        </row>
        <row r="801">
          <cell r="A801" t="str">
            <v>8.11.20</v>
          </cell>
          <cell r="B801"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droit, 2 vantaux, 1 petit bois.</v>
          </cell>
          <cell r="D801" t="str">
            <v>U</v>
          </cell>
          <cell r="E801">
            <v>0</v>
          </cell>
          <cell r="F801" t="str">
            <v>€ / U</v>
          </cell>
        </row>
        <row r="802">
          <cell r="A802" t="str">
            <v>8.11.21</v>
          </cell>
          <cell r="B802"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droit, 2 vantaux, 2 petits bois.</v>
          </cell>
          <cell r="D802" t="str">
            <v>U</v>
          </cell>
          <cell r="E802">
            <v>0</v>
          </cell>
          <cell r="F802" t="str">
            <v>€ / U</v>
          </cell>
        </row>
        <row r="805">
          <cell r="A805" t="str">
            <v>8.11.30</v>
          </cell>
          <cell r="B805"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droit, 2 vantaux, 1 petit bois, avec 2 impostes fixes</v>
          </cell>
          <cell r="D805" t="str">
            <v>U</v>
          </cell>
          <cell r="E805">
            <v>0</v>
          </cell>
          <cell r="F805" t="str">
            <v>€ / U</v>
          </cell>
        </row>
        <row r="806">
          <cell r="A806" t="str">
            <v>8.11.31</v>
          </cell>
          <cell r="B806"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droit, 2 vantaux, 2 petits bois, avec 2 impostes fixes.</v>
          </cell>
          <cell r="D806" t="str">
            <v>U</v>
          </cell>
          <cell r="E806">
            <v>0</v>
          </cell>
          <cell r="F806" t="str">
            <v>€ / U</v>
          </cell>
        </row>
        <row r="808">
          <cell r="A808" t="str">
            <v>8.11.40</v>
          </cell>
          <cell r="B808"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droit, deux vantaux, 1 petit bois, avec 2 impostes ouvrantes.</v>
          </cell>
          <cell r="D808" t="str">
            <v>U</v>
          </cell>
          <cell r="E808">
            <v>0</v>
          </cell>
          <cell r="F808" t="str">
            <v>€ / U</v>
          </cell>
        </row>
        <row r="809">
          <cell r="E809">
            <v>0</v>
          </cell>
          <cell r="F809" t="str">
            <v/>
          </cell>
        </row>
        <row r="810">
          <cell r="A810" t="str">
            <v>8.11.50</v>
          </cell>
          <cell r="B810"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droit, deux vantaux, 1 petit bois, avec 1 allége</v>
          </cell>
          <cell r="D810" t="str">
            <v>U</v>
          </cell>
          <cell r="E810">
            <v>0</v>
          </cell>
          <cell r="F810" t="str">
            <v>€ / U</v>
          </cell>
        </row>
        <row r="811">
          <cell r="A811" t="str">
            <v>8.11.51</v>
          </cell>
          <cell r="B811"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droit, deux vantaux, 1 petit bois, avec 2 alléges</v>
          </cell>
          <cell r="D811" t="str">
            <v>U</v>
          </cell>
          <cell r="E811">
            <v>0</v>
          </cell>
          <cell r="F811" t="str">
            <v>€ / U</v>
          </cell>
        </row>
        <row r="812">
          <cell r="E812">
            <v>0</v>
          </cell>
          <cell r="F812" t="str">
            <v/>
          </cell>
        </row>
        <row r="813">
          <cell r="E813">
            <v>0</v>
          </cell>
          <cell r="F813" t="str">
            <v/>
          </cell>
        </row>
        <row r="814">
          <cell r="B814" t="str">
            <v>MENUISIER BOIS, 1 VENTAIL, CENTRÉ</v>
          </cell>
          <cell r="E814">
            <v>0</v>
          </cell>
          <cell r="F814" t="str">
            <v/>
          </cell>
        </row>
        <row r="815">
          <cell r="E815">
            <v>0</v>
          </cell>
          <cell r="F815" t="str">
            <v/>
          </cell>
        </row>
        <row r="816">
          <cell r="A816" t="str">
            <v>8.12.10</v>
          </cell>
          <cell r="B816"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1 vantail</v>
          </cell>
          <cell r="D816" t="str">
            <v>U</v>
          </cell>
          <cell r="E816">
            <v>0</v>
          </cell>
          <cell r="F816" t="str">
            <v>€ / U</v>
          </cell>
        </row>
        <row r="818">
          <cell r="A818" t="str">
            <v>8.12.20</v>
          </cell>
          <cell r="B818"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1 vantail, 1 petit bois</v>
          </cell>
          <cell r="D818" t="str">
            <v>U</v>
          </cell>
          <cell r="E818">
            <v>0</v>
          </cell>
          <cell r="F818" t="str">
            <v>€ / U</v>
          </cell>
        </row>
        <row r="820">
          <cell r="A820" t="str">
            <v>8.12.30</v>
          </cell>
          <cell r="B820"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1 vantail, 1 petit bois, avec 2 impostes fixes.</v>
          </cell>
          <cell r="D820" t="str">
            <v>U</v>
          </cell>
          <cell r="E820">
            <v>0</v>
          </cell>
          <cell r="F820" t="str">
            <v>€ / U</v>
          </cell>
        </row>
        <row r="822">
          <cell r="A822" t="str">
            <v>8.12.40</v>
          </cell>
          <cell r="B822"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2 vantaux, 1 petit bois, avec 2 impostes ouvrantes.</v>
          </cell>
          <cell r="D822" t="str">
            <v>U</v>
          </cell>
          <cell r="E822">
            <v>0</v>
          </cell>
          <cell r="F822" t="str">
            <v>€ / U</v>
          </cell>
        </row>
        <row r="823">
          <cell r="E823">
            <v>0</v>
          </cell>
          <cell r="F823" t="str">
            <v/>
          </cell>
        </row>
        <row r="824">
          <cell r="A824" t="str">
            <v>8.12.50</v>
          </cell>
          <cell r="B824"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2 vantaux, 1 petit bois, avec 1 allège</v>
          </cell>
          <cell r="D824" t="str">
            <v>U</v>
          </cell>
          <cell r="E824">
            <v>0</v>
          </cell>
          <cell r="F824" t="str">
            <v>€ / U</v>
          </cell>
        </row>
        <row r="825">
          <cell r="E825">
            <v>0</v>
          </cell>
          <cell r="F825" t="str">
            <v/>
          </cell>
        </row>
        <row r="826">
          <cell r="B826" t="str">
            <v>MENUISIER BOIS, 2 VENTAUX, CENTRE</v>
          </cell>
          <cell r="E826">
            <v>0</v>
          </cell>
          <cell r="F826" t="str">
            <v/>
          </cell>
          <cell r="I826" t="str">
            <v>QUESADA</v>
          </cell>
          <cell r="J826" t="str">
            <v>Axe de carreaux</v>
          </cell>
          <cell r="L826" t="str">
            <v>Bouilly</v>
          </cell>
        </row>
        <row r="827">
          <cell r="A827" t="str">
            <v>8.13.10</v>
          </cell>
          <cell r="B827"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2 vantaux</v>
          </cell>
          <cell r="D827" t="str">
            <v>U</v>
          </cell>
          <cell r="E827">
            <v>0</v>
          </cell>
          <cell r="F827" t="str">
            <v>€ / U</v>
          </cell>
        </row>
        <row r="829">
          <cell r="A829" t="str">
            <v>8.13.20</v>
          </cell>
          <cell r="B829"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2 vantaux, 1 petit bois.</v>
          </cell>
          <cell r="D829" t="str">
            <v>U</v>
          </cell>
          <cell r="E829">
            <v>0</v>
          </cell>
          <cell r="F829" t="str">
            <v>€ / U</v>
          </cell>
        </row>
        <row r="830">
          <cell r="A830" t="str">
            <v>8.13.21</v>
          </cell>
          <cell r="B830"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2 vantaux, 2 petits bois.</v>
          </cell>
          <cell r="D830" t="str">
            <v>U</v>
          </cell>
          <cell r="E830">
            <v>0</v>
          </cell>
          <cell r="F830" t="str">
            <v>€ / U</v>
          </cell>
        </row>
        <row r="832">
          <cell r="A832" t="str">
            <v>8.13.30</v>
          </cell>
          <cell r="B832"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2 vantaux, 1 petit bois, avec 2 impostes fixes.</v>
          </cell>
          <cell r="D832" t="str">
            <v>U</v>
          </cell>
          <cell r="E832">
            <v>0</v>
          </cell>
          <cell r="F832" t="str">
            <v>€ / U</v>
          </cell>
        </row>
        <row r="833">
          <cell r="A833" t="str">
            <v>8.13.31</v>
          </cell>
          <cell r="B833"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2 vantaux, 2 petits bois, avec 2 impostes fixes.</v>
          </cell>
          <cell r="D833" t="str">
            <v>U</v>
          </cell>
          <cell r="E833">
            <v>0</v>
          </cell>
          <cell r="F833" t="str">
            <v>€ / U</v>
          </cell>
        </row>
        <row r="835">
          <cell r="A835" t="str">
            <v>8.13.40</v>
          </cell>
          <cell r="B835"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deux vantaux, 1 petit bois, avec 2 impostes ouvrantes.</v>
          </cell>
          <cell r="D835" t="str">
            <v>U</v>
          </cell>
          <cell r="E835">
            <v>0</v>
          </cell>
          <cell r="F835" t="str">
            <v>€ / U</v>
          </cell>
        </row>
        <row r="836">
          <cell r="E836">
            <v>0</v>
          </cell>
          <cell r="F836" t="str">
            <v/>
          </cell>
        </row>
        <row r="837">
          <cell r="A837" t="str">
            <v>8.13.50</v>
          </cell>
          <cell r="B837" t="str">
            <v>Fourniture de menuiserie en bois contre collé pin sylvestre à peindre ép: 58mm. Dormant neuf. Menuiserie sans recouvrement, dormant et ouvrant affleurants, fermeture à gueule de loup, double joint, crémone à plaquer, y compris systeme oscillo-batant.
Vitrage 4/16/4 FE Argon, petit bois collé ép. 30 mm avec chanfrein extérieur et moulure intérieure, Jet d'eau et pièce d'appui arrondi, menuiserie conforme RE 2020.
Ouvrant centré, deux vantaux, 1 petit bois, avec 1 allège</v>
          </cell>
          <cell r="D837" t="str">
            <v>U</v>
          </cell>
          <cell r="E837">
            <v>0</v>
          </cell>
          <cell r="F837" t="str">
            <v>€ / U</v>
          </cell>
        </row>
        <row r="838">
          <cell r="E838">
            <v>0</v>
          </cell>
          <cell r="F838" t="str">
            <v/>
          </cell>
        </row>
        <row r="839">
          <cell r="B839" t="str">
            <v>MENUISIER ALU</v>
          </cell>
          <cell r="E839">
            <v>0</v>
          </cell>
          <cell r="F839" t="str">
            <v/>
          </cell>
        </row>
        <row r="842">
          <cell r="A842" t="str">
            <v>8.20.10</v>
          </cell>
          <cell r="B842" t="str">
            <v>F&amp;P Porte vitrée 1 ventail, dormant et ouvrant aluminium thermolaqué couleur au choix de la MO. Paumelle en aluminium laqué. Double vitrage isolant clair. Serrure à canon type européen. Butées de porte.</v>
          </cell>
          <cell r="C842" t="str">
            <v>PV</v>
          </cell>
          <cell r="D842" t="str">
            <v>U</v>
          </cell>
          <cell r="E842">
            <v>0</v>
          </cell>
          <cell r="F842" t="str">
            <v>€ / U</v>
          </cell>
        </row>
        <row r="843">
          <cell r="A843" t="str">
            <v>8.20.10.1</v>
          </cell>
          <cell r="B843" t="str">
            <v>F&amp;P Vollet roulant pour PV</v>
          </cell>
          <cell r="C843" t="str">
            <v>PV</v>
          </cell>
          <cell r="D843" t="str">
            <v>U</v>
          </cell>
          <cell r="E843">
            <v>0</v>
          </cell>
          <cell r="F843" t="str">
            <v>€ / U</v>
          </cell>
        </row>
        <row r="844">
          <cell r="A844" t="str">
            <v>8.20.11</v>
          </cell>
          <cell r="B844" t="str">
            <v>F&amp;P Porte-fenêtre vitrée 2 ventaux, dormant et ouvrant aluminium thermolaqué couleur au choix de la MO. Paumelle en aluminium laqué. Double vitrage isolant clair. Serrure à canon type européen. Butées de porte.</v>
          </cell>
          <cell r="C844" t="str">
            <v>PVV</v>
          </cell>
          <cell r="D844" t="str">
            <v>U</v>
          </cell>
          <cell r="E844">
            <v>0</v>
          </cell>
          <cell r="F844" t="str">
            <v>€ / U</v>
          </cell>
        </row>
        <row r="845">
          <cell r="A845" t="str">
            <v>8.20.11.1</v>
          </cell>
          <cell r="B845" t="str">
            <v>F&amp;P Vollet roulant pour PVV</v>
          </cell>
          <cell r="C845" t="str">
            <v>PVV</v>
          </cell>
          <cell r="D845" t="str">
            <v>U</v>
          </cell>
          <cell r="E845">
            <v>0</v>
          </cell>
          <cell r="F845" t="str">
            <v>€ / U</v>
          </cell>
        </row>
        <row r="846">
          <cell r="A846" t="str">
            <v>8.20.12</v>
          </cell>
          <cell r="B846" t="str">
            <v>F&amp;P Porte vitrée tiercée 2 ventaux, dormant et ouvrant l’aluminium thermolaqué couleur au choix de la MO. Paumelle en aluminium laqué. Double vitrage isolant clair. Serrure à canon type européen. Butées de porte.</v>
          </cell>
          <cell r="C846" t="str">
            <v>PVT</v>
          </cell>
          <cell r="D846" t="str">
            <v>U</v>
          </cell>
          <cell r="E846">
            <v>0</v>
          </cell>
          <cell r="F846" t="str">
            <v>€ / U</v>
          </cell>
        </row>
        <row r="847">
          <cell r="A847" t="str">
            <v>8.20.12.1</v>
          </cell>
          <cell r="B847" t="str">
            <v>F&amp;P Vollet roulant pour PVT</v>
          </cell>
          <cell r="C847" t="str">
            <v>PVT</v>
          </cell>
          <cell r="D847" t="str">
            <v>U</v>
          </cell>
          <cell r="E847">
            <v>0</v>
          </cell>
          <cell r="F847" t="str">
            <v>€ / U</v>
          </cell>
        </row>
        <row r="848">
          <cell r="D848" t="str">
            <v>U</v>
          </cell>
          <cell r="E848">
            <v>0</v>
          </cell>
          <cell r="F848" t="str">
            <v>€ / U</v>
          </cell>
        </row>
        <row r="849">
          <cell r="D849" t="str">
            <v>U</v>
          </cell>
          <cell r="E849">
            <v>0</v>
          </cell>
          <cell r="F849" t="str">
            <v>€ / U</v>
          </cell>
        </row>
        <row r="850">
          <cell r="D850" t="str">
            <v>U</v>
          </cell>
          <cell r="E850">
            <v>0</v>
          </cell>
          <cell r="F850" t="str">
            <v>€ / U</v>
          </cell>
        </row>
        <row r="851">
          <cell r="A851" t="str">
            <v>8.20.20</v>
          </cell>
          <cell r="B851" t="str">
            <v xml:space="preserve">F&amp;P Fenêtre coulissante 2 ventaux, en aluminium thermolaqué couleur au choix de la MO. Double vitrage isolant clair. </v>
          </cell>
          <cell r="C851" t="str">
            <v>FC2</v>
          </cell>
          <cell r="D851" t="str">
            <v>U</v>
          </cell>
          <cell r="E851">
            <v>0</v>
          </cell>
          <cell r="F851" t="str">
            <v>€ / U</v>
          </cell>
        </row>
        <row r="852">
          <cell r="A852" t="str">
            <v>8.20.20.1</v>
          </cell>
          <cell r="B852" t="str">
            <v>F&amp;P Vollet roulant pour FC2</v>
          </cell>
          <cell r="C852" t="str">
            <v>FC2</v>
          </cell>
          <cell r="D852" t="str">
            <v>U</v>
          </cell>
          <cell r="E852">
            <v>0</v>
          </cell>
          <cell r="F852" t="str">
            <v>€ / U</v>
          </cell>
        </row>
        <row r="853">
          <cell r="A853" t="str">
            <v>8.20.21</v>
          </cell>
          <cell r="B853" t="str">
            <v xml:space="preserve">F&amp;P Fenêtre coulissante 3 ventaux, en aluminium thermolaqué couleur au choix de la MO. Double vitrage isolant clair. </v>
          </cell>
          <cell r="C853" t="str">
            <v>FC3</v>
          </cell>
          <cell r="D853" t="str">
            <v>U</v>
          </cell>
          <cell r="E853">
            <v>0</v>
          </cell>
          <cell r="F853" t="str">
            <v>€ / U</v>
          </cell>
        </row>
        <row r="854">
          <cell r="A854" t="str">
            <v>8.20.21.1</v>
          </cell>
          <cell r="B854" t="str">
            <v>F&amp;P Vollet roulant pour FC3</v>
          </cell>
          <cell r="C854" t="str">
            <v>FC3</v>
          </cell>
          <cell r="D854" t="str">
            <v>U</v>
          </cell>
          <cell r="E854">
            <v>0</v>
          </cell>
          <cell r="F854" t="str">
            <v>€ / U</v>
          </cell>
        </row>
        <row r="855">
          <cell r="D855" t="str">
            <v>U</v>
          </cell>
          <cell r="E855">
            <v>0</v>
          </cell>
          <cell r="F855" t="str">
            <v>€ / U</v>
          </cell>
        </row>
        <row r="856">
          <cell r="A856" t="str">
            <v>8.20.30</v>
          </cell>
          <cell r="B856" t="str">
            <v>F&amp;P Fenetre ouvrant à la française, 1 ventail, oscillo-battante, dormant et ouvrant aluminium thermolaqué couleur au choix de la MO. Paumelle en aluminium laqué. Double vitrage isolant clair.</v>
          </cell>
          <cell r="C856" t="str">
            <v>FV1</v>
          </cell>
          <cell r="D856" t="str">
            <v>U</v>
          </cell>
          <cell r="E856">
            <v>0</v>
          </cell>
          <cell r="F856" t="str">
            <v>€ / U</v>
          </cell>
        </row>
        <row r="857">
          <cell r="A857" t="str">
            <v>8.20.30.1</v>
          </cell>
          <cell r="B857" t="str">
            <v>F&amp;P Vollet roulant pour FV1</v>
          </cell>
          <cell r="C857" t="str">
            <v>FV1</v>
          </cell>
          <cell r="D857" t="str">
            <v>U</v>
          </cell>
          <cell r="E857">
            <v>0</v>
          </cell>
          <cell r="F857" t="str">
            <v>€ / U</v>
          </cell>
        </row>
        <row r="858">
          <cell r="A858" t="str">
            <v>8.20.31</v>
          </cell>
          <cell r="B858" t="str">
            <v>F&amp;P Fenetre ouvrant à la française, 2 ventaux, oscillo-battante, dormant et ouvrant aluminium thermolaqué couleur au choix de la MO. Paumelle en aluminium laqué. Double vitrage isolant clair.</v>
          </cell>
          <cell r="C858" t="str">
            <v>FV2</v>
          </cell>
          <cell r="D858" t="str">
            <v>U</v>
          </cell>
          <cell r="E858">
            <v>0</v>
          </cell>
          <cell r="F858" t="str">
            <v>€ / U</v>
          </cell>
        </row>
        <row r="859">
          <cell r="A859" t="str">
            <v>8.20.31.1</v>
          </cell>
          <cell r="B859" t="str">
            <v>F&amp;P Vollet roulant pour FV2</v>
          </cell>
          <cell r="C859" t="str">
            <v>FV2</v>
          </cell>
          <cell r="D859" t="str">
            <v>U</v>
          </cell>
          <cell r="E859">
            <v>0</v>
          </cell>
          <cell r="F859" t="str">
            <v>€ / U</v>
          </cell>
        </row>
        <row r="860">
          <cell r="D860" t="str">
            <v>U</v>
          </cell>
          <cell r="E860">
            <v>0</v>
          </cell>
          <cell r="F860" t="str">
            <v>€ / U</v>
          </cell>
        </row>
        <row r="861">
          <cell r="A861" t="str">
            <v>8.20.40</v>
          </cell>
          <cell r="B861" t="str">
            <v>F&amp;P Chassis fixe, aluminium thermolaqué, couleur au choix de la MO. Double vitrage isolant clair.</v>
          </cell>
          <cell r="C861" t="str">
            <v>CF</v>
          </cell>
          <cell r="D861" t="str">
            <v>U</v>
          </cell>
          <cell r="E861">
            <v>0</v>
          </cell>
          <cell r="F861" t="str">
            <v>€ / U</v>
          </cell>
        </row>
        <row r="862">
          <cell r="A862" t="str">
            <v>8.20.40.1</v>
          </cell>
          <cell r="B862" t="str">
            <v>F&amp;P Vollet roulant pour CF</v>
          </cell>
          <cell r="C862" t="str">
            <v>CF</v>
          </cell>
          <cell r="D862" t="str">
            <v>U</v>
          </cell>
          <cell r="E862">
            <v>0</v>
          </cell>
          <cell r="F862" t="str">
            <v>€ / U</v>
          </cell>
        </row>
        <row r="867">
          <cell r="E867">
            <v>0</v>
          </cell>
          <cell r="F867" t="str">
            <v/>
          </cell>
        </row>
        <row r="868">
          <cell r="E868">
            <v>0</v>
          </cell>
        </row>
        <row r="869">
          <cell r="A869" t="str">
            <v>LOT 10</v>
          </cell>
          <cell r="F869" t="str">
            <v/>
          </cell>
        </row>
        <row r="871">
          <cell r="B871" t="str">
            <v>DIVERS</v>
          </cell>
          <cell r="F871" t="str">
            <v/>
          </cell>
          <cell r="I871" t="str">
            <v>MONNIER</v>
          </cell>
        </row>
        <row r="873">
          <cell r="A873" t="str">
            <v>10.1.1</v>
          </cell>
          <cell r="B873" t="str">
            <v>Approvisionnement, livraison, réservation, stationnement. = 0.2</v>
          </cell>
          <cell r="D873" t="str">
            <v>Ens</v>
          </cell>
          <cell r="E873">
            <v>500</v>
          </cell>
          <cell r="F873" t="str">
            <v>€ / Ens</v>
          </cell>
          <cell r="I873">
            <v>500</v>
          </cell>
        </row>
        <row r="874">
          <cell r="A874" t="str">
            <v>10.1.2</v>
          </cell>
          <cell r="B874" t="str">
            <v>Préparation, installation et gestion de chantier, y compris nettoyage hebdomadaire du présent lot. Nettoyage et repliement fin de travaux. = 0.1</v>
          </cell>
          <cell r="D874" t="str">
            <v>Ens</v>
          </cell>
          <cell r="E874">
            <v>250</v>
          </cell>
          <cell r="F874" t="str">
            <v>€ / Ens</v>
          </cell>
          <cell r="I874">
            <v>250</v>
          </cell>
        </row>
        <row r="875">
          <cell r="A875" t="str">
            <v>10.1.3</v>
          </cell>
          <cell r="B875" t="str">
            <v>Nettoyage et repliement fin de travaux.</v>
          </cell>
          <cell r="D875" t="str">
            <v>Ens</v>
          </cell>
          <cell r="E875">
            <v>150</v>
          </cell>
          <cell r="F875" t="str">
            <v>€ / Ens</v>
          </cell>
          <cell r="I875">
            <v>150</v>
          </cell>
        </row>
        <row r="877">
          <cell r="B877" t="str">
            <v>DEPOSE</v>
          </cell>
        </row>
        <row r="879">
          <cell r="A879" t="str">
            <v>10.2.1</v>
          </cell>
          <cell r="B879" t="str">
            <v>Démolition et évacuation de cloison placo, mise en décharge contrôlée, y compris portes dans cloisons.</v>
          </cell>
          <cell r="D879" t="str">
            <v>m²</v>
          </cell>
          <cell r="E879">
            <v>24.666666666666668</v>
          </cell>
          <cell r="F879" t="str">
            <v>€ / m²</v>
          </cell>
          <cell r="I879">
            <v>32</v>
          </cell>
          <cell r="K879">
            <v>30</v>
          </cell>
          <cell r="L879">
            <v>12</v>
          </cell>
        </row>
        <row r="880">
          <cell r="A880" t="str">
            <v>10.2.2</v>
          </cell>
          <cell r="B880" t="str">
            <v>Dépose porte intérieure et mise en décharge contrôlée</v>
          </cell>
          <cell r="D880" t="str">
            <v>U</v>
          </cell>
          <cell r="E880">
            <v>70</v>
          </cell>
          <cell r="F880" t="str">
            <v>€ / U</v>
          </cell>
          <cell r="I880">
            <v>70</v>
          </cell>
        </row>
        <row r="881">
          <cell r="A881" t="str">
            <v>10.2.3</v>
          </cell>
          <cell r="B881" t="str">
            <v>Démolition faux plafond placo et mise en décharge contrôlée</v>
          </cell>
          <cell r="D881" t="str">
            <v>m²</v>
          </cell>
          <cell r="E881">
            <v>15</v>
          </cell>
          <cell r="F881" t="str">
            <v>€ / m²</v>
          </cell>
          <cell r="L881">
            <v>15</v>
          </cell>
        </row>
        <row r="882">
          <cell r="A882" t="str">
            <v>10.2.4</v>
          </cell>
          <cell r="B882" t="str">
            <v>Dépose faux plafond 600X600 et mise en décharge contrôlée</v>
          </cell>
          <cell r="D882" t="str">
            <v>m²</v>
          </cell>
          <cell r="E882">
            <v>12</v>
          </cell>
          <cell r="F882" t="str">
            <v>€ / m²</v>
          </cell>
          <cell r="L882">
            <v>12</v>
          </cell>
        </row>
        <row r="883">
          <cell r="A883" t="str">
            <v>10.2.5</v>
          </cell>
          <cell r="B883" t="str">
            <v>Reprise de sol suite à dépose cloison, matériau de remplissage suivant existant.</v>
          </cell>
          <cell r="D883" t="str">
            <v>Ens</v>
          </cell>
          <cell r="E883">
            <v>50</v>
          </cell>
          <cell r="F883" t="str">
            <v>€ / Ens</v>
          </cell>
          <cell r="L883">
            <v>50</v>
          </cell>
        </row>
        <row r="884">
          <cell r="A884" t="str">
            <v>10.2.6</v>
          </cell>
          <cell r="B884" t="str">
            <v>Dépose plinthes sur mur non démoli, et mise en décharge contrôlée.</v>
          </cell>
          <cell r="D884" t="str">
            <v>ml</v>
          </cell>
          <cell r="E884">
            <v>3</v>
          </cell>
          <cell r="F884" t="str">
            <v>€ / ml</v>
          </cell>
          <cell r="L884">
            <v>3</v>
          </cell>
        </row>
        <row r="886">
          <cell r="B886" t="str">
            <v>POSE</v>
          </cell>
        </row>
        <row r="888">
          <cell r="B888" t="str">
            <v>JOINTS PLACO</v>
          </cell>
        </row>
        <row r="890">
          <cell r="A890" t="str">
            <v>10.3.1</v>
          </cell>
          <cell r="B890" t="str">
            <v>Réalisation de joint placo prêt à poncer, y compris bande armée dans tous les angles sortant par face</v>
          </cell>
          <cell r="D890" t="str">
            <v>m²</v>
          </cell>
          <cell r="E890">
            <v>9</v>
          </cell>
          <cell r="F890" t="str">
            <v>€ / m²</v>
          </cell>
          <cell r="I890">
            <v>9</v>
          </cell>
        </row>
        <row r="891">
          <cell r="A891" t="str">
            <v>10.3.2</v>
          </cell>
          <cell r="B891" t="str">
            <v>Plus-value jointement bande armée angles sortants</v>
          </cell>
          <cell r="D891" t="str">
            <v>ml</v>
          </cell>
          <cell r="E891">
            <v>13.5</v>
          </cell>
          <cell r="F891" t="str">
            <v>€ / ml</v>
          </cell>
          <cell r="I891">
            <v>13.5</v>
          </cell>
        </row>
        <row r="893">
          <cell r="B893" t="str">
            <v>SPECIFICITEE PLAQUE DE PLATRE</v>
          </cell>
        </row>
        <row r="895">
          <cell r="A895" t="str">
            <v>10.4.1</v>
          </cell>
          <cell r="B895" t="str">
            <v>Plus-values plaque hydro</v>
          </cell>
          <cell r="D895" t="str">
            <v>m²</v>
          </cell>
          <cell r="E895">
            <v>11.600000000000001</v>
          </cell>
          <cell r="F895" t="str">
            <v>€ / m²</v>
          </cell>
          <cell r="I895">
            <v>11.600000000000001</v>
          </cell>
        </row>
        <row r="896">
          <cell r="A896" t="str">
            <v>10.4.2</v>
          </cell>
          <cell r="B896" t="str">
            <v>Plus-values plaque hydro, y compris en pied joint mastique sur sol fini et film polyéthylène 100 microns sur sol brut. Plafond compris.</v>
          </cell>
          <cell r="D896" t="str">
            <v>m²</v>
          </cell>
          <cell r="E896">
            <v>8.4</v>
          </cell>
          <cell r="F896" t="str">
            <v>€ / m²</v>
          </cell>
          <cell r="I896">
            <v>8.4</v>
          </cell>
        </row>
        <row r="897">
          <cell r="A897" t="str">
            <v>10.4.3</v>
          </cell>
          <cell r="B897" t="str">
            <v>Plus-values plaque CF 1h</v>
          </cell>
          <cell r="D897" t="str">
            <v>m²</v>
          </cell>
          <cell r="E897">
            <v>7</v>
          </cell>
          <cell r="F897" t="str">
            <v>€ / m²</v>
          </cell>
          <cell r="I897">
            <v>7</v>
          </cell>
        </row>
        <row r="898">
          <cell r="A898" t="str">
            <v>10.4.4</v>
          </cell>
          <cell r="B898" t="str">
            <v>plus-value BA13 phonique</v>
          </cell>
          <cell r="E898">
            <v>0</v>
          </cell>
          <cell r="F898" t="str">
            <v/>
          </cell>
        </row>
        <row r="902">
          <cell r="B902" t="str">
            <v>COFFRES ET GAINES</v>
          </cell>
        </row>
        <row r="904">
          <cell r="A904" t="str">
            <v>10.5.1</v>
          </cell>
          <cell r="B904" t="str">
            <v>Coffre placo pour bâti-support sanitaire avec 2 BA 13 hydro, y compris le remplissage du coffre par laine acoustique.</v>
          </cell>
          <cell r="D904" t="str">
            <v>U</v>
          </cell>
          <cell r="E904">
            <v>150</v>
          </cell>
          <cell r="F904" t="str">
            <v>€ / U</v>
          </cell>
          <cell r="I904">
            <v>150</v>
          </cell>
        </row>
        <row r="906">
          <cell r="A906" t="str">
            <v>10.5.3</v>
          </cell>
          <cell r="B906" t="str">
            <v>Niche placo douche / sanitaire / Baignoir</v>
          </cell>
          <cell r="D906" t="str">
            <v>U</v>
          </cell>
          <cell r="E906">
            <v>0</v>
          </cell>
          <cell r="F906" t="str">
            <v>€ / U</v>
          </cell>
        </row>
        <row r="908">
          <cell r="A908" t="str">
            <v>10.5.5</v>
          </cell>
          <cell r="B908" t="str">
            <v>Réalisation caisson gaine technique pour passage réseaux vertical, y compris isolation phonique.</v>
          </cell>
          <cell r="D908" t="str">
            <v>U</v>
          </cell>
          <cell r="E908">
            <v>0</v>
          </cell>
          <cell r="F908" t="str">
            <v>€ / U</v>
          </cell>
        </row>
        <row r="909">
          <cell r="A909" t="str">
            <v>10.5.6</v>
          </cell>
          <cell r="B909" t="str">
            <v>Réalisation caisson gaine technique pour passage réseaux horizontal H: 0.4, y compris isolation phonique.</v>
          </cell>
          <cell r="D909" t="str">
            <v>ml</v>
          </cell>
          <cell r="E909">
            <v>0</v>
          </cell>
          <cell r="F909" t="str">
            <v>€ / ml</v>
          </cell>
        </row>
        <row r="910">
          <cell r="A910" t="str">
            <v>10.5.7</v>
          </cell>
          <cell r="B910" t="str">
            <v>Réalisation caisson gaine technique pour passage réseaux horizontal H:1m, y compris isolation phonique.</v>
          </cell>
          <cell r="D910" t="str">
            <v>ml</v>
          </cell>
          <cell r="E910">
            <v>150</v>
          </cell>
          <cell r="F910" t="str">
            <v>€ / ml</v>
          </cell>
          <cell r="K910">
            <v>150</v>
          </cell>
        </row>
        <row r="915">
          <cell r="B915" t="str">
            <v>RENFORT</v>
          </cell>
        </row>
        <row r="917">
          <cell r="A917" t="str">
            <v>10.6.1</v>
          </cell>
          <cell r="B917" t="str">
            <v>Renfort intégré dans placo pour suspension de meuble de SDB</v>
          </cell>
          <cell r="D917" t="str">
            <v>U</v>
          </cell>
          <cell r="E917">
            <v>45</v>
          </cell>
          <cell r="F917" t="str">
            <v>€ / U</v>
          </cell>
          <cell r="I917">
            <v>45</v>
          </cell>
        </row>
        <row r="918">
          <cell r="A918" t="str">
            <v>10.6.2</v>
          </cell>
          <cell r="B918" t="str">
            <v>Plus-value cloison placo grande hauteur (de 3m à 3.90m)</v>
          </cell>
          <cell r="D918" t="str">
            <v>m²</v>
          </cell>
          <cell r="E918">
            <v>9.5</v>
          </cell>
          <cell r="F918" t="str">
            <v>€ / m²</v>
          </cell>
          <cell r="K918">
            <v>9.5</v>
          </cell>
        </row>
        <row r="919">
          <cell r="A919" t="str">
            <v>10.6.3</v>
          </cell>
          <cell r="B919" t="str">
            <v>Plus-value cloison placo très grande hauteur (de 3m à 4.35 m)</v>
          </cell>
          <cell r="D919" t="str">
            <v>m²</v>
          </cell>
          <cell r="E919">
            <v>11.5</v>
          </cell>
          <cell r="F919" t="str">
            <v>€ / m²</v>
          </cell>
          <cell r="K919">
            <v>11.5</v>
          </cell>
        </row>
        <row r="922">
          <cell r="B922" t="str">
            <v>PORTES</v>
          </cell>
        </row>
        <row r="925">
          <cell r="A925" t="str">
            <v>10.7.1</v>
          </cell>
          <cell r="B925" t="str">
            <v>Pose porte battante intérieure, hors fournitures</v>
          </cell>
          <cell r="D925" t="str">
            <v>Ens</v>
          </cell>
          <cell r="E925">
            <v>62.5</v>
          </cell>
          <cell r="F925" t="str">
            <v>€ / Ens</v>
          </cell>
          <cell r="I925">
            <v>45</v>
          </cell>
          <cell r="J925">
            <v>80</v>
          </cell>
        </row>
        <row r="926">
          <cell r="A926" t="str">
            <v>10.7.2</v>
          </cell>
          <cell r="B926" t="str">
            <v>Pose porte à galandage intérieure, hors fournitures</v>
          </cell>
          <cell r="D926" t="str">
            <v>Ens</v>
          </cell>
          <cell r="E926">
            <v>380</v>
          </cell>
          <cell r="F926" t="str">
            <v>€ / Ens</v>
          </cell>
          <cell r="I926">
            <v>380</v>
          </cell>
        </row>
        <row r="927">
          <cell r="A927" t="str">
            <v>10.7.3</v>
          </cell>
          <cell r="B927" t="str">
            <v>Pose de trappes de visite fournies par le lot menuiserie. Fixation par clavetage et pattes de scellements dans la cloison.</v>
          </cell>
          <cell r="E927">
            <v>0</v>
          </cell>
          <cell r="F927" t="str">
            <v/>
          </cell>
        </row>
        <row r="930">
          <cell r="A930" t="str">
            <v>10.7.6</v>
          </cell>
          <cell r="B930" t="str">
            <v>Condamnation de porte non conservée dans cloison existante, de part et d'autre, BA 13 fixé sur ossature métallique autoporteuse, entre axe 600 + Isolations phoniques laine de coton recyclé type Métisse 2X45.</v>
          </cell>
          <cell r="D930" t="str">
            <v>Ens</v>
          </cell>
          <cell r="E930">
            <v>150</v>
          </cell>
          <cell r="F930" t="str">
            <v>€ / Ens</v>
          </cell>
          <cell r="K930">
            <v>150</v>
          </cell>
        </row>
        <row r="934">
          <cell r="B934" t="str">
            <v>Trappe de visite</v>
          </cell>
          <cell r="D934" t="str">
            <v>U</v>
          </cell>
          <cell r="E934">
            <v>0</v>
          </cell>
          <cell r="F934" t="str">
            <v>€ / U</v>
          </cell>
        </row>
        <row r="936">
          <cell r="A936" t="str">
            <v>10.8.1</v>
          </cell>
          <cell r="B936" t="str">
            <v>F &amp; P Trappe de visite 200 X 200, laqué blanc</v>
          </cell>
          <cell r="D936" t="str">
            <v>U</v>
          </cell>
          <cell r="E936">
            <v>40</v>
          </cell>
          <cell r="F936" t="str">
            <v>€ / U</v>
          </cell>
          <cell r="L936">
            <v>40</v>
          </cell>
        </row>
        <row r="937">
          <cell r="A937" t="str">
            <v>10.8.2</v>
          </cell>
          <cell r="B937" t="str">
            <v>F &amp; P Trappe de visite 400 X 400, laqué blanc</v>
          </cell>
          <cell r="D937" t="str">
            <v>U</v>
          </cell>
          <cell r="E937">
            <v>80</v>
          </cell>
          <cell r="F937" t="str">
            <v>€ / U</v>
          </cell>
          <cell r="L937">
            <v>80</v>
          </cell>
        </row>
        <row r="938">
          <cell r="A938" t="str">
            <v>10.8.3</v>
          </cell>
          <cell r="B938" t="str">
            <v>F &amp; P Trappe de visite 600 X 600, laqué blanc</v>
          </cell>
          <cell r="D938" t="str">
            <v>U</v>
          </cell>
          <cell r="E938">
            <v>95</v>
          </cell>
          <cell r="F938" t="str">
            <v>€ / U</v>
          </cell>
          <cell r="L938">
            <v>95</v>
          </cell>
        </row>
        <row r="939">
          <cell r="E939">
            <v>0</v>
          </cell>
        </row>
        <row r="940">
          <cell r="A940" t="str">
            <v>10.8.5</v>
          </cell>
          <cell r="B940" t="str">
            <v>F &amp; P Trappe de visite 200 X 200, cadre alu, remplissage placo hydro à carreler ou à peindre</v>
          </cell>
          <cell r="D940" t="str">
            <v>U</v>
          </cell>
          <cell r="E940">
            <v>70</v>
          </cell>
          <cell r="L940">
            <v>70</v>
          </cell>
        </row>
        <row r="941">
          <cell r="A941" t="str">
            <v>10.8.6</v>
          </cell>
          <cell r="B941" t="str">
            <v>F &amp; P Trappe de visite 400 X 400, cadre alu, remplissage placo hydro à carreler ou à peindre</v>
          </cell>
          <cell r="D941" t="str">
            <v>U</v>
          </cell>
          <cell r="E941">
            <v>90</v>
          </cell>
          <cell r="L941">
            <v>90</v>
          </cell>
        </row>
        <row r="942">
          <cell r="A942" t="str">
            <v>10.8.7</v>
          </cell>
          <cell r="B942" t="str">
            <v>F &amp; P Trappe de visite 600 X 600, cadre alu, remplissage placo hydro à carreler ou à peindre</v>
          </cell>
          <cell r="D942" t="str">
            <v>U</v>
          </cell>
          <cell r="E942">
            <v>160</v>
          </cell>
          <cell r="I942">
            <v>160</v>
          </cell>
        </row>
        <row r="944">
          <cell r="A944" t="str">
            <v>10.8.9</v>
          </cell>
          <cell r="B944" t="str">
            <v xml:space="preserve">F &amp; P Trappe de Visite CF 1/2 H - 300 X 300  tous Supports </v>
          </cell>
          <cell r="D944" t="str">
            <v>U</v>
          </cell>
          <cell r="E944">
            <v>240</v>
          </cell>
          <cell r="L944">
            <v>240</v>
          </cell>
        </row>
        <row r="945">
          <cell r="A945" t="str">
            <v>10.8.10</v>
          </cell>
          <cell r="B945" t="str">
            <v xml:space="preserve">F &amp; P Trappe de Visite CF 1/2 H - 600 X 600  tous Supports </v>
          </cell>
          <cell r="D945" t="str">
            <v>U</v>
          </cell>
          <cell r="E945">
            <v>350</v>
          </cell>
          <cell r="L945">
            <v>350</v>
          </cell>
        </row>
        <row r="947">
          <cell r="E947">
            <v>0</v>
          </cell>
        </row>
        <row r="948">
          <cell r="A948" t="str">
            <v>10.8.13</v>
          </cell>
          <cell r="B948" t="str">
            <v>F &amp; P Trappe de visite isolée 500 X 500, cadre alu, remplissage placo</v>
          </cell>
          <cell r="D948" t="str">
            <v>U</v>
          </cell>
          <cell r="E948">
            <v>250</v>
          </cell>
          <cell r="F948" t="str">
            <v>€ / U</v>
          </cell>
          <cell r="L948">
            <v>250</v>
          </cell>
        </row>
        <row r="950">
          <cell r="E950">
            <v>0</v>
          </cell>
          <cell r="F950" t="str">
            <v/>
          </cell>
        </row>
        <row r="951">
          <cell r="E951">
            <v>0</v>
          </cell>
          <cell r="F951" t="str">
            <v/>
          </cell>
        </row>
        <row r="952">
          <cell r="B952" t="str">
            <v>PLAFOND</v>
          </cell>
          <cell r="F952" t="str">
            <v/>
          </cell>
          <cell r="I952" t="str">
            <v>MONNIER</v>
          </cell>
        </row>
        <row r="954">
          <cell r="B954" t="str">
            <v>Divers</v>
          </cell>
        </row>
        <row r="955">
          <cell r="A955" t="str">
            <v>10.9.1</v>
          </cell>
          <cell r="B955" t="str">
            <v>Plus-values rampant</v>
          </cell>
          <cell r="D955" t="str">
            <v>m²</v>
          </cell>
          <cell r="E955">
            <v>5</v>
          </cell>
          <cell r="F955" t="str">
            <v>€ / m²</v>
          </cell>
          <cell r="I955">
            <v>5</v>
          </cell>
        </row>
        <row r="957">
          <cell r="A957" t="str">
            <v>10.9.3</v>
          </cell>
          <cell r="B957" t="str">
            <v>Retombées / Soffites</v>
          </cell>
          <cell r="D957" t="str">
            <v>ml</v>
          </cell>
          <cell r="E957">
            <v>23.5</v>
          </cell>
          <cell r="F957" t="str">
            <v>€ / ml</v>
          </cell>
          <cell r="I957">
            <v>23.5</v>
          </cell>
        </row>
        <row r="958">
          <cell r="A958" t="str">
            <v>10.9.4</v>
          </cell>
          <cell r="B958" t="str">
            <v>Jouée faux plafond</v>
          </cell>
          <cell r="D958" t="str">
            <v>m²</v>
          </cell>
          <cell r="E958">
            <v>0</v>
          </cell>
          <cell r="F958" t="str">
            <v>€ / m²</v>
          </cell>
        </row>
        <row r="960">
          <cell r="A960" t="str">
            <v>10.9.6</v>
          </cell>
          <cell r="B960" t="str">
            <v>Habillage Vélux</v>
          </cell>
          <cell r="D960" t="str">
            <v>U</v>
          </cell>
          <cell r="E960">
            <v>100</v>
          </cell>
          <cell r="F960" t="str">
            <v>€ / U</v>
          </cell>
          <cell r="I960">
            <v>100</v>
          </cell>
        </row>
        <row r="961">
          <cell r="A961" t="str">
            <v>10.9.7</v>
          </cell>
          <cell r="B961" t="str">
            <v>Chevêtre pour hotte dans faux plafond rampant</v>
          </cell>
          <cell r="D961" t="str">
            <v>U</v>
          </cell>
          <cell r="E961">
            <v>250</v>
          </cell>
          <cell r="F961" t="str">
            <v>€ / U</v>
          </cell>
          <cell r="I961">
            <v>250</v>
          </cell>
        </row>
        <row r="962">
          <cell r="A962" t="str">
            <v>10.9.10</v>
          </cell>
          <cell r="B962" t="str">
            <v>Reprises diverses</v>
          </cell>
          <cell r="D962" t="str">
            <v>Ens</v>
          </cell>
          <cell r="E962">
            <v>0</v>
          </cell>
          <cell r="F962" t="str">
            <v>€ / Ens</v>
          </cell>
        </row>
        <row r="964">
          <cell r="B964" t="str">
            <v>FAUX PLAFOND SUSPENDU</v>
          </cell>
        </row>
        <row r="966">
          <cell r="A966" t="str">
            <v>10.10.1</v>
          </cell>
          <cell r="B966" t="str">
            <v>Fourniture et pose d'un plafond  suspendu en plaque de plâtre BA13 avec bords amincis, 4 faces si nécessaires, vissées sur ossature métallique</v>
          </cell>
          <cell r="D966" t="str">
            <v>m²</v>
          </cell>
          <cell r="E966">
            <v>60</v>
          </cell>
          <cell r="F966" t="str">
            <v>€ / m²</v>
          </cell>
          <cell r="I966">
            <v>60</v>
          </cell>
        </row>
        <row r="968">
          <cell r="E968">
            <v>0</v>
          </cell>
          <cell r="F968" t="str">
            <v/>
          </cell>
        </row>
        <row r="969">
          <cell r="E969">
            <v>0</v>
          </cell>
          <cell r="F969" t="str">
            <v/>
          </cell>
        </row>
        <row r="970">
          <cell r="A970" t="str">
            <v>10.10.5</v>
          </cell>
          <cell r="B970" t="str">
            <v>Fourniture et pose d'un aglo CTBH P5 (milieux humide) épaisseur 12 mm</v>
          </cell>
          <cell r="D970" t="str">
            <v>m²</v>
          </cell>
          <cell r="E970">
            <v>70</v>
          </cell>
          <cell r="F970" t="str">
            <v>€ / m²</v>
          </cell>
          <cell r="L970">
            <v>70</v>
          </cell>
        </row>
        <row r="971">
          <cell r="A971" t="str">
            <v>10.10.6</v>
          </cell>
          <cell r="B971" t="str">
            <v>Fourniture et pose d'un aglo CTBH P5 (milieux humide) épaisseur 22 mm</v>
          </cell>
          <cell r="D971" t="str">
            <v>m²</v>
          </cell>
          <cell r="E971">
            <v>22</v>
          </cell>
          <cell r="F971" t="str">
            <v>€ / m²</v>
          </cell>
          <cell r="L971">
            <v>22</v>
          </cell>
        </row>
        <row r="973">
          <cell r="E973">
            <v>0</v>
          </cell>
          <cell r="F973" t="str">
            <v/>
          </cell>
        </row>
        <row r="974">
          <cell r="A974" t="str">
            <v>10.10.9</v>
          </cell>
          <cell r="B974" t="str">
            <v>F &amp; P Doublage Knauf Fibra Clarté 150 mm</v>
          </cell>
          <cell r="D974" t="str">
            <v>m²</v>
          </cell>
          <cell r="E974">
            <v>0</v>
          </cell>
          <cell r="F974" t="str">
            <v>€ / m²</v>
          </cell>
        </row>
        <row r="975">
          <cell r="E975">
            <v>0</v>
          </cell>
          <cell r="F975" t="str">
            <v/>
          </cell>
        </row>
        <row r="978">
          <cell r="A978" t="str">
            <v>10.10.13</v>
          </cell>
          <cell r="B978" t="str">
            <v>Fourniture et pose Plafond Accoustique é 70,1 plaques de placo phonique, 4 bords amincis, vissés sur ossature métallique, entraxe 600,laine de coton recyclé Métisse é 45. RA 71 dB (Option laine minérale).</v>
          </cell>
          <cell r="E978">
            <v>0</v>
          </cell>
          <cell r="F978" t="str">
            <v/>
          </cell>
        </row>
        <row r="979">
          <cell r="A979" t="str">
            <v>10.10.14</v>
          </cell>
          <cell r="B979" t="str">
            <v>Fourniture et pose Plafond Accoustique é 85, 2 plaques de placo phonique 4 bords amincis, posées en quinconce avec joint 1 passe sur la première peau, vissée sur ossature métallique, entraxe 600, laine de coton recyclé Métisse é 45 - RA 74 dB  (Option laine minérale).</v>
          </cell>
          <cell r="E979">
            <v>0</v>
          </cell>
          <cell r="F979" t="str">
            <v/>
          </cell>
        </row>
        <row r="980">
          <cell r="A980" t="str">
            <v>10.10.15</v>
          </cell>
          <cell r="B980" t="str">
            <v>Fourniture et pose Plafond Accoustique é110 Autoportant, 1 Plaque de plâtres phonique 4 bords amincis, vissés sur ossature métallique, entraxe 600, montant h 900, laine de coton recyclé Métisse é 85. RA 78 dB (Option laine minérale).</v>
          </cell>
          <cell r="E980">
            <v>0</v>
          </cell>
          <cell r="F980" t="str">
            <v/>
          </cell>
        </row>
        <row r="981">
          <cell r="A981" t="str">
            <v>10.10.16</v>
          </cell>
          <cell r="B981" t="str">
            <v>Fourniture et pose Plafond Accoustique é125 Autoportant, 2 plaques de placo phonique 4 bords amincis, pose en quinconce avec joint 1 passe sur la première peau vissée sur ossature métallique, entraxe 600, montant  h 900, laine de coton recyclé Métisse é 85. RA 81 dB (Option laine minérale).</v>
          </cell>
          <cell r="E981">
            <v>0</v>
          </cell>
          <cell r="F981" t="str">
            <v/>
          </cell>
        </row>
        <row r="982">
          <cell r="E982">
            <v>0</v>
          </cell>
          <cell r="F982" t="str">
            <v/>
          </cell>
        </row>
        <row r="983">
          <cell r="E983">
            <v>0</v>
          </cell>
          <cell r="F983" t="str">
            <v/>
          </cell>
        </row>
        <row r="984">
          <cell r="E984">
            <v>0</v>
          </cell>
          <cell r="F984" t="str">
            <v/>
          </cell>
        </row>
        <row r="985">
          <cell r="B985" t="str">
            <v>Faux plaf dalles</v>
          </cell>
          <cell r="F985" t="str">
            <v/>
          </cell>
        </row>
        <row r="987">
          <cell r="A987" t="str">
            <v>10.11.1</v>
          </cell>
          <cell r="B987" t="str">
            <v>F &amp; P d'un faux plafond 600X600 démontable de type "Rockfond Blanka Activity" absorption acoustique 1.00 'Classa A) ou équivalent, posé sur ossature apparente type T24 et sur cornières de rive périphérique à joint creux décalé, classement M1, y compris retombé placo ou tôle thermolaquée.</v>
          </cell>
          <cell r="D987" t="str">
            <v>m²</v>
          </cell>
          <cell r="E987">
            <v>36</v>
          </cell>
          <cell r="F987" t="str">
            <v>€ / m²</v>
          </cell>
          <cell r="I987">
            <v>36</v>
          </cell>
        </row>
        <row r="989">
          <cell r="B989" t="str">
            <v>ISOLATION THERMIQUE - Zone H2
MURS :  R=2.9 (2 vol non chauffé) Aides : Sup 3.7
PLAFOND : aménagé 4.3 / perdus 4.8 / Toit Terrasses 3.3  -  Aides : aménagé Sup 6 / perdus Sup 7 / Terrasse 4.5</v>
          </cell>
          <cell r="J989" t="str">
            <v>Monnier</v>
          </cell>
          <cell r="K989" t="str">
            <v>Age du bois</v>
          </cell>
        </row>
        <row r="991">
          <cell r="A991" t="str">
            <v>10.12.1</v>
          </cell>
          <cell r="B991" t="str">
            <v>F&amp;P Frein vapeur hygrovariable Armé STEICO multi renova  ou équivalent</v>
          </cell>
          <cell r="D991" t="str">
            <v>m²</v>
          </cell>
          <cell r="E991">
            <v>14.1</v>
          </cell>
          <cell r="F991" t="str">
            <v>€ / m²</v>
          </cell>
          <cell r="J991">
            <v>13.2</v>
          </cell>
          <cell r="L991">
            <v>15</v>
          </cell>
        </row>
        <row r="992">
          <cell r="A992" t="str">
            <v>10.12.2</v>
          </cell>
          <cell r="B992" t="str">
            <v>Renfort maintient laine entre rails placo, Encolage et système de maintien.</v>
          </cell>
          <cell r="D992" t="str">
            <v>ml</v>
          </cell>
          <cell r="E992">
            <v>9</v>
          </cell>
          <cell r="F992" t="str">
            <v>€ / ml</v>
          </cell>
          <cell r="I992">
            <v>9</v>
          </cell>
        </row>
        <row r="993">
          <cell r="A993" t="str">
            <v>10.12.3</v>
          </cell>
          <cell r="B993" t="str">
            <v>Renfort maintient laine entre chevrons</v>
          </cell>
          <cell r="D993" t="str">
            <v>m²</v>
          </cell>
          <cell r="E993">
            <v>8.6</v>
          </cell>
          <cell r="F993" t="str">
            <v>€ / m²</v>
          </cell>
          <cell r="J993">
            <v>7.2</v>
          </cell>
          <cell r="L993">
            <v>10</v>
          </cell>
        </row>
        <row r="994">
          <cell r="A994" t="str">
            <v>10.12.4</v>
          </cell>
          <cell r="B994" t="str">
            <v>Mise en place liteau 40X60 entre pare vapeur et ossature faux-plaf, support des fourrures</v>
          </cell>
          <cell r="D994" t="str">
            <v>m²</v>
          </cell>
          <cell r="E994">
            <v>9</v>
          </cell>
          <cell r="F994" t="str">
            <v>€ / m²</v>
          </cell>
          <cell r="I994">
            <v>9</v>
          </cell>
        </row>
        <row r="995">
          <cell r="A995" t="str">
            <v>10.12.10</v>
          </cell>
          <cell r="B995" t="str">
            <v>Fourniture et pose d'une ossature primaire pour supporter une isolation thermique en laine de bois, acier galva autoporteuse, espacement suivant largeur laine de bois.</v>
          </cell>
          <cell r="D995" t="str">
            <v>m²</v>
          </cell>
          <cell r="E995">
            <v>0</v>
          </cell>
          <cell r="F995" t="str">
            <v>€ / m²</v>
          </cell>
        </row>
        <row r="996">
          <cell r="E996">
            <v>0</v>
          </cell>
          <cell r="F996" t="str">
            <v/>
          </cell>
        </row>
        <row r="997">
          <cell r="E997">
            <v>0</v>
          </cell>
        </row>
        <row r="998">
          <cell r="B998" t="str">
            <v>Panneau de fibre de bois RIGIDE (140 Kg/m3)</v>
          </cell>
        </row>
        <row r="999">
          <cell r="A999" t="str">
            <v>10.13.1</v>
          </cell>
          <cell r="B999" t="str">
            <v>F&amp;P panneau isolat RIGIDE en fibre de bois, é 60 mm, R=1.60 m² K/W, avec lame d'aire entre support et isolant suivant nature support</v>
          </cell>
          <cell r="D999" t="str">
            <v>m²</v>
          </cell>
          <cell r="E999">
            <v>0</v>
          </cell>
          <cell r="F999" t="str">
            <v>€ / m²</v>
          </cell>
        </row>
        <row r="1000">
          <cell r="A1000" t="str">
            <v>10.13.2</v>
          </cell>
          <cell r="B1000" t="str">
            <v>F&amp;P panneau isolat RIGIDE en fibre de bois, é 80 mm, R=2.15 m² K/W, lambda 0.036avec lame d'aire entre support et isolant suivant nature support</v>
          </cell>
          <cell r="D1000" t="str">
            <v>m²</v>
          </cell>
          <cell r="E1000">
            <v>0</v>
          </cell>
          <cell r="F1000" t="str">
            <v>€ / m²</v>
          </cell>
        </row>
        <row r="1001">
          <cell r="A1001" t="str">
            <v>10.13.3</v>
          </cell>
          <cell r="B1001" t="str">
            <v>F&amp;P panneau isolat RIGIDE en fibre de bois, é 100 mm, R=2.70 m² K/W, lambda 0.036avec lame d'aire entre support et isolant suivant nature support</v>
          </cell>
          <cell r="D1001" t="str">
            <v>m²</v>
          </cell>
          <cell r="E1001">
            <v>71.324999999999989</v>
          </cell>
          <cell r="F1001" t="str">
            <v>€ / m²</v>
          </cell>
          <cell r="J1001">
            <v>66.3</v>
          </cell>
          <cell r="K1001">
            <v>76.349999999999994</v>
          </cell>
        </row>
        <row r="1002">
          <cell r="A1002" t="str">
            <v>10.13.4</v>
          </cell>
          <cell r="B1002" t="str">
            <v>F&amp;P panneau isolat RIGIDE en fibre de bois, é 120 mm, R=3.2 m² K/W, lambda 0.036avec lame d'aire entre support et isolant suivant nature support</v>
          </cell>
          <cell r="D1002" t="str">
            <v>m²</v>
          </cell>
          <cell r="E1002">
            <v>0</v>
          </cell>
          <cell r="F1002" t="str">
            <v>€ / m²</v>
          </cell>
        </row>
        <row r="1003">
          <cell r="A1003" t="str">
            <v>10.13.5</v>
          </cell>
          <cell r="B1003" t="str">
            <v>F&amp;P panneau isolat RIGIDE en fibre de bois, é 180 mm, R=4.85 m² K/W, lambda 0.036avec lame d'aire entre support et isolant suivant nature support</v>
          </cell>
          <cell r="D1003" t="str">
            <v>m²</v>
          </cell>
          <cell r="E1003">
            <v>0</v>
          </cell>
          <cell r="F1003" t="str">
            <v>€ / m²</v>
          </cell>
        </row>
        <row r="1004">
          <cell r="A1004" t="str">
            <v>10.13.6</v>
          </cell>
          <cell r="B1004" t="str">
            <v>F&amp;P panneau isolat RIGIDE en fibre de bois, é 200 mm, R=5.4m² K/W, lambda 0.036avec lame d'aire entre support et isolant suivant nature support</v>
          </cell>
          <cell r="D1004" t="str">
            <v>m²</v>
          </cell>
          <cell r="E1004">
            <v>0</v>
          </cell>
          <cell r="F1004" t="str">
            <v>€ / m²</v>
          </cell>
        </row>
        <row r="1005">
          <cell r="A1005" t="str">
            <v>10.13.7</v>
          </cell>
          <cell r="B1005" t="str">
            <v>F&amp;P panneau isolat RIGIDE en fibre de bois, é 220 mm, R=5.9m² K/W, lambda 0.036avec lame d'aire entre support et isolant suivant nature support</v>
          </cell>
          <cell r="D1005" t="str">
            <v>m²</v>
          </cell>
          <cell r="E1005">
            <v>0</v>
          </cell>
          <cell r="F1005" t="str">
            <v>€ / m²</v>
          </cell>
        </row>
        <row r="1006">
          <cell r="A1006" t="str">
            <v>10.13.8</v>
          </cell>
          <cell r="B1006" t="str">
            <v>F&amp;P panneau isolat RIGIDE en fibre de bois, é 240 mm, R=6.15m² K/W, lambda 0.036avec lame d'aire entre support et isolant suivant nature support</v>
          </cell>
          <cell r="D1006" t="str">
            <v>m²</v>
          </cell>
          <cell r="E1006">
            <v>0</v>
          </cell>
          <cell r="F1006" t="str">
            <v>€ / m²</v>
          </cell>
        </row>
        <row r="1007">
          <cell r="A1007" t="str">
            <v>10.13.9</v>
          </cell>
          <cell r="B1007" t="str">
            <v>F&amp;P panneau isolat RIGIDE en fibre de bois, é 280 mm, R=7.15 m² K/W, lambda 0.036avec lame d'aire entre support et isolant suivant nature support</v>
          </cell>
          <cell r="D1007" t="str">
            <v>m²</v>
          </cell>
          <cell r="E1007">
            <v>0</v>
          </cell>
          <cell r="F1007" t="str">
            <v>€ / m²</v>
          </cell>
        </row>
        <row r="1008">
          <cell r="A1008" t="str">
            <v>10.13.10</v>
          </cell>
          <cell r="B1008" t="str">
            <v>F&amp;P panneau isolat RIGIDE en fibre de bois, é 300 mm, R=7.65m² K/W, lambda 0.036avec lame d'aire entre support et isolant suivant nature support</v>
          </cell>
          <cell r="D1008" t="str">
            <v>m²</v>
          </cell>
          <cell r="E1008">
            <v>0</v>
          </cell>
          <cell r="F1008" t="str">
            <v>€ / m²</v>
          </cell>
        </row>
        <row r="1011">
          <cell r="B1011" t="str">
            <v>Laine de bois SEMIE RIGIDE - (55 Kg/m3) C=2.100 J/(Kg*K)</v>
          </cell>
        </row>
        <row r="1013">
          <cell r="A1013" t="str">
            <v>10.14.1</v>
          </cell>
          <cell r="B1013" t="str">
            <v>F&amp;P panneau isolant SEMIE RIGIDE en fibre de bois, é 40 mm R=1.10 m² K/W, avec lame d'aire entre support et isolant suivant nature support</v>
          </cell>
          <cell r="D1013" t="str">
            <v>m²</v>
          </cell>
          <cell r="E1013">
            <v>0</v>
          </cell>
          <cell r="F1013" t="str">
            <v>€ / m²</v>
          </cell>
        </row>
        <row r="1014">
          <cell r="A1014" t="str">
            <v>10.14.2</v>
          </cell>
          <cell r="B1014" t="str">
            <v>F&amp;P panneau isolant SEMIE RIGIDE  en fibre de bois, é 50 mm R=1.35 m² K/W, lambda 0.036avec lame d'aire entre support et isolant suivant nature support</v>
          </cell>
          <cell r="D1014" t="str">
            <v>m²</v>
          </cell>
          <cell r="E1014">
            <v>0</v>
          </cell>
          <cell r="F1014" t="str">
            <v>€ / m²</v>
          </cell>
        </row>
        <row r="1015">
          <cell r="A1015" t="str">
            <v>10.14.3</v>
          </cell>
          <cell r="B1015" t="str">
            <v>F&amp;P panneau isolant SEMIE RIGIDE  en fibre de bois, é 100 mm R=2.75 m² K/W, lambda 0.036avec lame d'aire entre support et isolant suivant nature support</v>
          </cell>
          <cell r="D1015" t="str">
            <v>m²</v>
          </cell>
          <cell r="E1015">
            <v>36.5</v>
          </cell>
          <cell r="F1015" t="str">
            <v>€ / m²</v>
          </cell>
          <cell r="J1015">
            <v>36.5</v>
          </cell>
        </row>
        <row r="1016">
          <cell r="A1016" t="str">
            <v>10.14.4</v>
          </cell>
          <cell r="B1016" t="str">
            <v>F&amp;P panneau isolant SEMIE RIGIDE  en fibre de bois, é 120 mm R=3.3 m² K/W, lambda 0.036avec lame d'aire entre support et isolant suivant nature support</v>
          </cell>
          <cell r="D1016" t="str">
            <v>m²</v>
          </cell>
          <cell r="E1016">
            <v>0</v>
          </cell>
          <cell r="F1016" t="str">
            <v>€ / m²</v>
          </cell>
        </row>
        <row r="1017">
          <cell r="A1017" t="str">
            <v>10.14.5</v>
          </cell>
          <cell r="B1017" t="str">
            <v>F&amp;P panneau isolant SEMIE RIGIDE  en fibre de bois, é 160 mm R=4.4 m² K/W, lambda 0.036avec lame d'aire entre support et isolant suivant nature support</v>
          </cell>
          <cell r="D1017" t="str">
            <v>m²</v>
          </cell>
          <cell r="E1017">
            <v>0</v>
          </cell>
          <cell r="F1017" t="str">
            <v>€ / m²</v>
          </cell>
        </row>
        <row r="1018">
          <cell r="A1018" t="str">
            <v>10.14.6</v>
          </cell>
          <cell r="B1018" t="str">
            <v>F&amp;P panneau isolant SEMIE RIGIDE  en fibre de bois, é 180 mm R=5 m² K/W, lambda 0.036avec lame d'aire entre support et isolant suivant nature support</v>
          </cell>
          <cell r="D1018" t="str">
            <v>m²</v>
          </cell>
          <cell r="E1018">
            <v>0</v>
          </cell>
          <cell r="F1018" t="str">
            <v>€ / m²</v>
          </cell>
        </row>
        <row r="1019">
          <cell r="A1019" t="str">
            <v>10.14.7</v>
          </cell>
          <cell r="B1019" t="str">
            <v>F&amp;P panneau isolant SEMIE RIGIDE  en fibre de bois, é 200 mm R=2.75 m² K/W, lambda 0.036avec lame d'aire entre support et isolant suivant nature support</v>
          </cell>
          <cell r="D1019" t="str">
            <v>m²</v>
          </cell>
          <cell r="E1019">
            <v>0</v>
          </cell>
          <cell r="F1019" t="str">
            <v>€ / m²</v>
          </cell>
        </row>
        <row r="1020">
          <cell r="A1020" t="str">
            <v>10.14.8</v>
          </cell>
          <cell r="B1020" t="str">
            <v>F&amp;P panneau isolant SEMIE RIGIDE  en fibre de bois, é 220 mm R=6.1m² K/W, lambda 0.036avec lame d'aire entre support et isolant suivant nature support</v>
          </cell>
          <cell r="D1020" t="str">
            <v>m²</v>
          </cell>
          <cell r="E1020">
            <v>0</v>
          </cell>
          <cell r="F1020" t="str">
            <v>€ / m²</v>
          </cell>
        </row>
        <row r="1021">
          <cell r="A1021" t="str">
            <v>10.14.9</v>
          </cell>
          <cell r="B1021" t="str">
            <v>F&amp;P panneau isolant SEMIE RIGIDE  en fibre de bois, é 240 mm R=6.65m² K/W, lambda 0.036avec lame d'aire entre support et isolant suivant nature support</v>
          </cell>
          <cell r="D1021" t="str">
            <v>m²</v>
          </cell>
          <cell r="E1021">
            <v>0</v>
          </cell>
          <cell r="F1021" t="str">
            <v>€ / m²</v>
          </cell>
        </row>
        <row r="1022">
          <cell r="A1022" t="str">
            <v>10.14.9</v>
          </cell>
          <cell r="B1022" t="str">
            <v>F&amp;P panneau isolant SEMIE RIGIDE  en fibre de bois, é 300 mm R=8.25m² K/W, lambda 0.036avec lame d'aire entre support et isolant suivant nature support</v>
          </cell>
          <cell r="D1022" t="str">
            <v>m²</v>
          </cell>
          <cell r="E1022">
            <v>53.459999999999994</v>
          </cell>
          <cell r="F1022" t="str">
            <v>€ / m²</v>
          </cell>
          <cell r="K1022">
            <v>53.459999999999994</v>
          </cell>
        </row>
        <row r="1024">
          <cell r="B1024" t="str">
            <v>Laine de coton recyclé</v>
          </cell>
        </row>
        <row r="1026">
          <cell r="A1026" t="str">
            <v>10.16.1</v>
          </cell>
          <cell r="B1026" t="str">
            <v>Isolation laine de coton recyclé Métisse ou Isocoton,  é 40 - R: 1.05 RW: 42 dB avec 72/48 ou 68 dB avec SAD 180</v>
          </cell>
          <cell r="D1026" t="str">
            <v>m²</v>
          </cell>
          <cell r="E1026">
            <v>14.2</v>
          </cell>
          <cell r="F1026" t="str">
            <v>€ / m²</v>
          </cell>
          <cell r="I1026">
            <v>14.2</v>
          </cell>
        </row>
        <row r="1027">
          <cell r="A1027" t="str">
            <v>10.16.2</v>
          </cell>
          <cell r="B1027" t="str">
            <v>Isolation laine de coton recyclé Métisse ou Isocoton,  é 45 - R: 1.15 RW: 42 dB avec 72/48 ou 68 dB avec SAD 180</v>
          </cell>
          <cell r="D1027" t="str">
            <v>m²</v>
          </cell>
          <cell r="E1027">
            <v>0</v>
          </cell>
          <cell r="F1027" t="str">
            <v>€ / m²</v>
          </cell>
        </row>
        <row r="1028">
          <cell r="A1028" t="str">
            <v>10.16.3</v>
          </cell>
          <cell r="B1028" t="str">
            <v>Isolation laine de coton recyclé Métisse ou Isocoton,  é 60 - R1: .50 RW: 42 dB avec 72/48 ou 68 dB avec SAD 180</v>
          </cell>
          <cell r="D1028" t="str">
            <v>m²</v>
          </cell>
          <cell r="E1028">
            <v>0</v>
          </cell>
          <cell r="F1028" t="str">
            <v>€ / m²</v>
          </cell>
        </row>
        <row r="1029">
          <cell r="A1029" t="str">
            <v>10.16.4</v>
          </cell>
          <cell r="B1029" t="str">
            <v>Isolation laine de coton recyclé Métisse ou Isocoton,  é 80 - R: 2.05 RW: 42 dB avec 72/48 ou 68 dB avec SAD 180</v>
          </cell>
          <cell r="D1029" t="str">
            <v>m²</v>
          </cell>
          <cell r="E1029">
            <v>0</v>
          </cell>
          <cell r="F1029" t="str">
            <v>€ / m²</v>
          </cell>
        </row>
        <row r="1030">
          <cell r="A1030" t="str">
            <v>10.16.5</v>
          </cell>
          <cell r="B1030" t="str">
            <v>Isolation laine de coton recyclé Métisse ou Isocoton,  é 100 - R: 2.55 à 2.70 - RW: 42 dB avec 72/48 ou 68 dB avec SAD 180</v>
          </cell>
          <cell r="D1030" t="str">
            <v>m²</v>
          </cell>
          <cell r="E1030">
            <v>0</v>
          </cell>
          <cell r="F1030" t="str">
            <v>€ / m²</v>
          </cell>
        </row>
        <row r="1031">
          <cell r="A1031" t="str">
            <v>10.16.6</v>
          </cell>
          <cell r="B1031" t="str">
            <v>Isolation laine de coton recyclé Métisse ou Isocoton,  é 120 - R: 3.05 à 3.20 - RW: 42 dB avec 72/48 ou 68 dB avec SAD 180</v>
          </cell>
          <cell r="D1031" t="str">
            <v>m²</v>
          </cell>
          <cell r="E1031">
            <v>0</v>
          </cell>
          <cell r="F1031" t="str">
            <v>€ / m²</v>
          </cell>
        </row>
        <row r="1032">
          <cell r="A1032" t="str">
            <v>10.16.7</v>
          </cell>
          <cell r="B1032" t="str">
            <v>Isolation laine de coton recyclé Métisse ou Isocoton,  é 140 - R: 3.70 à 3.75 - RW: 42 dB avec 72/48 ou 68 dB avec SAD 180</v>
          </cell>
          <cell r="D1032" t="str">
            <v>m²</v>
          </cell>
          <cell r="E1032">
            <v>0</v>
          </cell>
          <cell r="F1032" t="str">
            <v>€ / m²</v>
          </cell>
        </row>
        <row r="1033">
          <cell r="A1033" t="str">
            <v>10.16.8</v>
          </cell>
          <cell r="B1033" t="str">
            <v>Isolation laine de coton recyclé Métisse ou Isocoton,  é 200 - R: 5.10 à 5.40 - RW: 42 dB avec 72/48 ou 68 dB avec SAD 180</v>
          </cell>
          <cell r="D1033" t="str">
            <v>m²</v>
          </cell>
          <cell r="E1033">
            <v>0</v>
          </cell>
          <cell r="F1033" t="str">
            <v>€ / m²</v>
          </cell>
        </row>
        <row r="1035">
          <cell r="B1035" t="str">
            <v>OUATE</v>
          </cell>
        </row>
        <row r="1036">
          <cell r="A1036" t="str">
            <v>10.17.1</v>
          </cell>
          <cell r="B1036" t="str">
            <v>F&amp;P panneau Ouate  de Cellulose é 100 mm</v>
          </cell>
          <cell r="D1036" t="str">
            <v>m²</v>
          </cell>
          <cell r="E1036">
            <v>0</v>
          </cell>
          <cell r="F1036" t="str">
            <v>€ / m²</v>
          </cell>
        </row>
        <row r="1037">
          <cell r="E1037">
            <v>0</v>
          </cell>
          <cell r="F1037" t="str">
            <v/>
          </cell>
        </row>
        <row r="1038">
          <cell r="A1038" t="str">
            <v>10.17.3</v>
          </cell>
          <cell r="B1038" t="str">
            <v>Fourniture et pose Ouate de cellulose soufflée pour isolation de combles perdus, Épaisseur 40 cm - R=10.2 m² K/W</v>
          </cell>
          <cell r="D1038" t="str">
            <v>m²</v>
          </cell>
          <cell r="E1038">
            <v>23</v>
          </cell>
          <cell r="F1038" t="str">
            <v>€ / m²</v>
          </cell>
          <cell r="I1038">
            <v>23</v>
          </cell>
        </row>
        <row r="1039">
          <cell r="A1039" t="str">
            <v>10.17.4</v>
          </cell>
          <cell r="B1039" t="str">
            <v>Fourniture et pose Ouate de cellulose soufflée pour isolation de combles perdus, Épaisseur 60 cm - R=11 m² K/W</v>
          </cell>
          <cell r="D1039" t="str">
            <v>m²</v>
          </cell>
          <cell r="E1039">
            <v>48</v>
          </cell>
          <cell r="F1039" t="str">
            <v>€ / m²</v>
          </cell>
          <cell r="I1039">
            <v>48</v>
          </cell>
        </row>
        <row r="1041">
          <cell r="B1041" t="str">
            <v>COTON</v>
          </cell>
        </row>
        <row r="1042">
          <cell r="E1042">
            <v>0</v>
          </cell>
          <cell r="F1042" t="str">
            <v/>
          </cell>
        </row>
        <row r="1043">
          <cell r="A1043" t="str">
            <v>10.18.1</v>
          </cell>
        </row>
        <row r="1048">
          <cell r="E1048">
            <v>0</v>
          </cell>
          <cell r="F1048" t="str">
            <v/>
          </cell>
        </row>
        <row r="1049">
          <cell r="B1049" t="str">
            <v>Laine de verre</v>
          </cell>
        </row>
        <row r="1050">
          <cell r="A1050" t="str">
            <v>10.19.1</v>
          </cell>
          <cell r="B1050" t="str">
            <v>F&amp;P isolation laine de verre é 45 mm lambda R=1.1,  avec lame d'aire entre support et isolant suivant nature support</v>
          </cell>
          <cell r="D1050" t="str">
            <v>m²</v>
          </cell>
          <cell r="E1050">
            <v>9</v>
          </cell>
          <cell r="F1050" t="str">
            <v>€ / m²</v>
          </cell>
          <cell r="I1050">
            <v>9</v>
          </cell>
        </row>
        <row r="1051">
          <cell r="A1051" t="str">
            <v>10.19.2</v>
          </cell>
          <cell r="B1051" t="str">
            <v>F&amp;P isolation laine de verre é 100 mm lambda 32 R=3.15,  avec lame d'aire entre support et isolant suivant nature support</v>
          </cell>
          <cell r="D1051" t="str">
            <v>m²</v>
          </cell>
          <cell r="E1051">
            <v>14</v>
          </cell>
          <cell r="F1051" t="str">
            <v>€ / m²</v>
          </cell>
          <cell r="L1051">
            <v>14</v>
          </cell>
        </row>
        <row r="1052">
          <cell r="A1052" t="str">
            <v>10.19.3</v>
          </cell>
          <cell r="B1052" t="str">
            <v>F&amp;P isolation laine de verre é 240 mm lambda 32 R=6,  avec lame d'aire entre support et isolant suivant nature support</v>
          </cell>
          <cell r="D1052" t="str">
            <v>m²</v>
          </cell>
          <cell r="E1052">
            <v>18</v>
          </cell>
          <cell r="F1052" t="str">
            <v>€ / m²</v>
          </cell>
          <cell r="L1052">
            <v>18</v>
          </cell>
        </row>
        <row r="1053">
          <cell r="A1053" t="str">
            <v>10.19.4</v>
          </cell>
          <cell r="B1053" t="str">
            <v>F&amp;P isolation laine de verre é 400 R=10, y compris frein vapeur</v>
          </cell>
          <cell r="D1053" t="str">
            <v>m²</v>
          </cell>
          <cell r="E1053">
            <v>35</v>
          </cell>
          <cell r="F1053" t="str">
            <v>€ / m²</v>
          </cell>
          <cell r="L1053">
            <v>35</v>
          </cell>
        </row>
        <row r="1055">
          <cell r="B1055" t="str">
            <v>Laine de roche</v>
          </cell>
        </row>
        <row r="1056">
          <cell r="A1056" t="str">
            <v>10.20.1</v>
          </cell>
          <cell r="B1056" t="str">
            <v>F&amp;P isolation laine de roche é 45 mm lambda R=1.2,  avec lame d'aire entre support et isolant suivant nature support</v>
          </cell>
          <cell r="D1056" t="str">
            <v>m²</v>
          </cell>
          <cell r="E1056">
            <v>8</v>
          </cell>
          <cell r="F1056" t="str">
            <v>€ / m²</v>
          </cell>
          <cell r="L1056">
            <v>8</v>
          </cell>
        </row>
        <row r="1057">
          <cell r="A1057" t="str">
            <v>10.20.2</v>
          </cell>
          <cell r="B1057" t="str">
            <v>F&amp;P isolation laine de roche é 100 mm lambda 32 R=2.5,  avec lame d'aire entre support et isolant suivant nature support</v>
          </cell>
          <cell r="D1057" t="str">
            <v>m²</v>
          </cell>
          <cell r="E1057">
            <v>10</v>
          </cell>
          <cell r="F1057" t="str">
            <v>€ / m²</v>
          </cell>
          <cell r="L1057">
            <v>10</v>
          </cell>
        </row>
        <row r="1058">
          <cell r="A1058" t="str">
            <v>10.20.3</v>
          </cell>
          <cell r="B1058" t="str">
            <v>F&amp;P isolation laine de roche é 200 mm lambda 32 R=5.1,  avec lame d'aire entre support et isolant suivant nature support</v>
          </cell>
          <cell r="D1058" t="str">
            <v>m²</v>
          </cell>
          <cell r="E1058">
            <v>20</v>
          </cell>
          <cell r="F1058" t="str">
            <v>€ / m²</v>
          </cell>
          <cell r="L1058">
            <v>20</v>
          </cell>
        </row>
        <row r="1060">
          <cell r="B1060" t="str">
            <v>AUTRE</v>
          </cell>
        </row>
        <row r="1062">
          <cell r="A1062" t="str">
            <v>10.21.1</v>
          </cell>
          <cell r="B1062" t="str">
            <v>Fourniture et pose Isolation thermiques par polystyrène de 200 mm</v>
          </cell>
          <cell r="D1062" t="str">
            <v>m²</v>
          </cell>
          <cell r="E1062">
            <v>20</v>
          </cell>
          <cell r="F1062" t="str">
            <v>€ / m²</v>
          </cell>
          <cell r="L1062">
            <v>20</v>
          </cell>
        </row>
        <row r="1065">
          <cell r="B1065" t="str">
            <v>CLOISONS</v>
          </cell>
          <cell r="F1065" t="str">
            <v/>
          </cell>
        </row>
        <row r="1066">
          <cell r="F1066" t="str">
            <v/>
          </cell>
        </row>
        <row r="1067">
          <cell r="B1067" t="str">
            <v>Doublage 1/2 Stile</v>
          </cell>
          <cell r="F1067" t="str">
            <v/>
          </cell>
        </row>
        <row r="1068">
          <cell r="I1068" t="str">
            <v>MONNIER</v>
          </cell>
        </row>
        <row r="1069">
          <cell r="A1069" t="str">
            <v>10.30.0</v>
          </cell>
          <cell r="B1069" t="str">
            <v>F&amp;P d'une ossature métallique acier galva, support d'isolation thermique, entraxe 600/400, y compris système OPTIMA ou équivalent pour lame d'air.</v>
          </cell>
          <cell r="D1069" t="str">
            <v>m²</v>
          </cell>
          <cell r="E1069">
            <v>26</v>
          </cell>
          <cell r="F1069" t="str">
            <v>€ / m²</v>
          </cell>
          <cell r="I1069">
            <v>26</v>
          </cell>
        </row>
        <row r="1070">
          <cell r="E1070">
            <v>0</v>
          </cell>
          <cell r="F1070" t="str">
            <v/>
          </cell>
        </row>
        <row r="1071">
          <cell r="A1071" t="str">
            <v>10.30.1</v>
          </cell>
          <cell r="B1071" t="str">
            <v>F&amp;P d'une BA 13 collé</v>
          </cell>
          <cell r="D1071" t="str">
            <v>m²</v>
          </cell>
          <cell r="E1071">
            <v>28</v>
          </cell>
          <cell r="F1071" t="str">
            <v>€ / m²</v>
          </cell>
          <cell r="I1071">
            <v>28</v>
          </cell>
        </row>
        <row r="1072">
          <cell r="A1072" t="str">
            <v>10.30.2</v>
          </cell>
          <cell r="B1072" t="str">
            <v>F&amp;P doublage 1/2  stil -  BA 13 avec bords amincis 4 faces si besoin, fixées sur ossature métallique autoporteuse, entre axes 600/400 mm, montant doublé au-dessus de 2.5m y compris système optima.</v>
          </cell>
          <cell r="D1072" t="str">
            <v>m²</v>
          </cell>
          <cell r="E1072">
            <v>40</v>
          </cell>
          <cell r="F1072" t="str">
            <v>€ / m²</v>
          </cell>
          <cell r="I1072">
            <v>40</v>
          </cell>
        </row>
        <row r="1073">
          <cell r="A1073" t="str">
            <v>10.30.3</v>
          </cell>
          <cell r="B1073" t="str">
            <v>F&amp;P doublage 1/2  stil - 74/48, + 2BA 13 dont 1 phonique avec bords amincis 4 faces si besoin, fixé sur montant ossature métallique L48 entre axe 600/400 mm L 48 montant doublé au-dessus de 2.5m. Joint 1 passe sur la première peau posée en quinconce.</v>
          </cell>
          <cell r="D1073" t="str">
            <v>m²</v>
          </cell>
          <cell r="E1073">
            <v>55</v>
          </cell>
          <cell r="F1073" t="str">
            <v>€ / m²</v>
          </cell>
          <cell r="I1073">
            <v>55</v>
          </cell>
        </row>
        <row r="1074">
          <cell r="E1074">
            <v>0</v>
          </cell>
          <cell r="F1074" t="str">
            <v/>
          </cell>
        </row>
        <row r="1075">
          <cell r="A1075" t="str">
            <v>10.30.30</v>
          </cell>
          <cell r="B1075" t="str">
            <v>F&amp;P doublage 1/2  stil -  BA 13 avec bords amincis 4 faces si besoin, fixées sur ossature métallique autoporteuse, entre axes 600/400 mm, montant doublé au-dessus de 2.5m y compris système optima. Isolation thermique laine de verre 100 mm d'é</v>
          </cell>
          <cell r="D1075" t="str">
            <v>m²</v>
          </cell>
          <cell r="E1075">
            <v>58.24</v>
          </cell>
          <cell r="F1075" t="str">
            <v>€ / m²</v>
          </cell>
          <cell r="K1075">
            <v>58.24</v>
          </cell>
        </row>
        <row r="1076">
          <cell r="A1076" t="str">
            <v>10.30.31</v>
          </cell>
          <cell r="B1076" t="str">
            <v>F&amp;P doublage 1/2  stil -  BA 13 avec bords amincis 4 faces si besoin, fixées sur ossature métallique autoporteuse, entre axes 600/400 mm, montant doublé au-dessus de 2.5m y compris système optima. Isolation thermique laine de verre 160 mm d'é</v>
          </cell>
          <cell r="D1076" t="str">
            <v>m²</v>
          </cell>
          <cell r="E1076">
            <v>67.91</v>
          </cell>
          <cell r="F1076" t="str">
            <v>€ / m²</v>
          </cell>
          <cell r="K1076">
            <v>67.91</v>
          </cell>
        </row>
        <row r="1077">
          <cell r="E1077">
            <v>0</v>
          </cell>
          <cell r="F1077" t="str">
            <v/>
          </cell>
        </row>
        <row r="1078">
          <cell r="E1078">
            <v>0</v>
          </cell>
          <cell r="F1078" t="str">
            <v/>
          </cell>
        </row>
        <row r="1079">
          <cell r="E1079">
            <v>0</v>
          </cell>
          <cell r="F1079" t="str">
            <v/>
          </cell>
        </row>
        <row r="1080">
          <cell r="E1080">
            <v>0</v>
          </cell>
          <cell r="F1080" t="str">
            <v/>
          </cell>
        </row>
        <row r="1081">
          <cell r="E1081">
            <v>0</v>
          </cell>
          <cell r="F1081" t="str">
            <v/>
          </cell>
        </row>
        <row r="1082">
          <cell r="B1082" t="str">
            <v>Cloison</v>
          </cell>
        </row>
        <row r="1083">
          <cell r="I1083" t="str">
            <v>MONNIER</v>
          </cell>
        </row>
        <row r="1085">
          <cell r="A1085" t="str">
            <v>10.31.1</v>
          </cell>
          <cell r="B1085" t="str">
            <v>F&amp;P de cloison 74/48 avec ossature métallique acier galva, entraxe 600/400 mm, L 48, montant doublé au-dessus de 2.5m, compris plaque de plâtre BA13 2 faces, avec bords amincis 4 faces si besoin.</v>
          </cell>
          <cell r="D1085" t="str">
            <v>m²</v>
          </cell>
          <cell r="E1085">
            <v>50</v>
          </cell>
          <cell r="F1085" t="str">
            <v>€ / m²</v>
          </cell>
          <cell r="I1085">
            <v>50</v>
          </cell>
        </row>
        <row r="1086">
          <cell r="A1086" t="str">
            <v>10.31.2</v>
          </cell>
          <cell r="B1086" t="str">
            <v>F&amp;P de cloison 74/48 CF 1H avec ossature métallique acier galva, entraxe 600/400 mm, L 48, montant doublé au dessus de 2.5m, compris plaque de plâtre BA13 Placoflam ou équivalent, avec bords amincis 4 faces si besoin</v>
          </cell>
          <cell r="D1086" t="str">
            <v>m²</v>
          </cell>
          <cell r="E1086">
            <v>55</v>
          </cell>
          <cell r="F1086" t="str">
            <v>€ / m²</v>
          </cell>
          <cell r="I1086">
            <v>55</v>
          </cell>
        </row>
        <row r="1087">
          <cell r="A1087" t="str">
            <v>10.31.3</v>
          </cell>
          <cell r="B1087" t="str">
            <v>F&amp;P de cloison 87/48 avec ossature métallique acier galva, entraxe 600 mm, L 48, doublé au-dessus de 2.5m compris 1 plaque de plâtre BA13 sur une face et 2 plaques sur l'autre face, avec bords amincis 4 faces si besoin</v>
          </cell>
          <cell r="D1087" t="str">
            <v>m²</v>
          </cell>
          <cell r="E1087">
            <v>53</v>
          </cell>
          <cell r="F1087" t="str">
            <v>€ / m²</v>
          </cell>
          <cell r="I1087">
            <v>53</v>
          </cell>
        </row>
        <row r="1088">
          <cell r="A1088" t="str">
            <v>10.31.4</v>
          </cell>
          <cell r="B1088" t="str">
            <v>F&amp;P de cloison 100/48 avec ossature métallique acier galva, entraxe 600 mm, L 48, doublé au-dessus de 2.5m compris 2 plaques de plâtre BA13 par face, avec bords amincis 4 faces si besoin, joint 1 passe sur la première plaque posé en quinconce.</v>
          </cell>
          <cell r="D1088" t="str">
            <v>m²</v>
          </cell>
          <cell r="E1088">
            <v>78</v>
          </cell>
          <cell r="F1088" t="str">
            <v>€ / m²</v>
          </cell>
          <cell r="I1088">
            <v>78</v>
          </cell>
        </row>
        <row r="1089">
          <cell r="E1089">
            <v>0</v>
          </cell>
        </row>
        <row r="1090">
          <cell r="A1090" t="str">
            <v>10.31.6</v>
          </cell>
          <cell r="B1090" t="str">
            <v>F&amp;P de cloison 126/100 avec ossature métallique acier galva, entraxe 600 mm, L 100, doublé au-dessus de 2.5m compris 1 plaques de plâtre BA13 par face, avec bords amincis 4 faces si besoin, joint 1 passe sur la première plaque posé en quinconce.</v>
          </cell>
          <cell r="D1090" t="str">
            <v>m²</v>
          </cell>
          <cell r="E1090">
            <v>62</v>
          </cell>
          <cell r="F1090" t="str">
            <v>€ / m²</v>
          </cell>
          <cell r="I1090">
            <v>62</v>
          </cell>
        </row>
        <row r="1091">
          <cell r="E1091">
            <v>0</v>
          </cell>
          <cell r="F1091" t="str">
            <v/>
          </cell>
        </row>
        <row r="1092">
          <cell r="A1092" t="str">
            <v>10.31.8</v>
          </cell>
          <cell r="B1092" t="str">
            <v>F&amp;P de cloison phonique 100/48 2 plaque de plâtre BA13 sur 2 faces, dont 1 phonique, avec bords amincis 4 faces si besoin, sur ossature métallique acier galva, entraxe 600/400 mm, L 48,montant doublé au-dessus de 2.5m, laine de coton recyclé Métisse 45 mm acoustique RW:42 dB - y compris jointage sur la première peau.</v>
          </cell>
          <cell r="D1092" t="str">
            <v>m²</v>
          </cell>
          <cell r="E1092">
            <v>92</v>
          </cell>
          <cell r="F1092" t="str">
            <v>€ / m²</v>
          </cell>
          <cell r="J1092">
            <v>92</v>
          </cell>
        </row>
        <row r="1093">
          <cell r="E1093">
            <v>0</v>
          </cell>
          <cell r="F1093" t="str">
            <v/>
          </cell>
        </row>
        <row r="1095">
          <cell r="A1095" t="str">
            <v>10.31.30</v>
          </cell>
          <cell r="B1095" t="str">
            <v>F&amp;P de cloison 74/48 avec ossature métallique acier galva, entraxe 600/400 mm, L 48, montant doublé au-dessus de 2.5m, compris plaque de plâtre BA13 2 faces, avec bords amincis 4 faces si besoin.y compris laine de verre de 45mmm</v>
          </cell>
          <cell r="D1095" t="str">
            <v>m²</v>
          </cell>
          <cell r="E1095">
            <v>59.83</v>
          </cell>
          <cell r="F1095" t="str">
            <v>€ / m²</v>
          </cell>
          <cell r="K1095">
            <v>59.83</v>
          </cell>
        </row>
        <row r="1096">
          <cell r="A1096" t="str">
            <v>10.31.31</v>
          </cell>
          <cell r="B1096" t="str">
            <v>F&amp;P de cloison 87/48 avec ossature métallique acier galva, entraxe 600 mm, L 48, doublé au-dessus de 2.5m compris 1 plaque de plâtre BA13 sur une face et 2 plaques sur l'autre face, avec bords amincis 4 faces si besoin. y compris laine de verre de 45mmm</v>
          </cell>
          <cell r="D1096" t="str">
            <v>m²</v>
          </cell>
          <cell r="E1096">
            <v>74.48</v>
          </cell>
          <cell r="F1096" t="str">
            <v>€ / m²</v>
          </cell>
          <cell r="K1096">
            <v>74.48</v>
          </cell>
        </row>
        <row r="1097">
          <cell r="A1097" t="str">
            <v>10.31.32</v>
          </cell>
          <cell r="B1097" t="str">
            <v>F&amp;P de cloison 100/48 avec ossature métallique acier galva, entraxe 600 mm, L 48, doublé au-dessus de 2.5m compris 2 plaques de plâtre BA13 par face, avec bords amincis 4 faces si besoin, joint 1 passe sur la première plaque posé en quinconce.y compris laine de verre de 45mmm</v>
          </cell>
          <cell r="D1097" t="str">
            <v>m²</v>
          </cell>
          <cell r="E1097">
            <v>0</v>
          </cell>
          <cell r="F1097" t="str">
            <v>€ / m²</v>
          </cell>
        </row>
        <row r="1099">
          <cell r="E1099">
            <v>0</v>
          </cell>
          <cell r="F1099" t="str">
            <v/>
          </cell>
        </row>
        <row r="1100">
          <cell r="B1100" t="str">
            <v>SAD</v>
          </cell>
          <cell r="F1100" t="str">
            <v/>
          </cell>
        </row>
        <row r="1102">
          <cell r="A1102" t="str">
            <v>10.32.1</v>
          </cell>
          <cell r="B1102" t="str">
            <v>F&amp;P de cloison SAA 120 avec ossature métallique acier galva, entraxe 600/400 mm, M48 et R70 doublé au-dessus de 2.5m, compris 2 plaques de plâtre phonique BA13 par faces, avec bords amincis 4 faces si besoin + laine de coton recyclé Métisse 45 mm acoustiques RA :61 dB - Option laine minérale é 45</v>
          </cell>
          <cell r="D1102" t="str">
            <v>m²</v>
          </cell>
          <cell r="E1102">
            <v>0</v>
          </cell>
          <cell r="F1102" t="str">
            <v>€ / m²</v>
          </cell>
        </row>
        <row r="1103">
          <cell r="A1103" t="str">
            <v>10.32.2</v>
          </cell>
          <cell r="B1103" t="str">
            <v>F&amp;P de cloison SAA 144 avec ossature métallique acier galva, entraxe 600/400 mm, M48 et R70 doublé au-dessus de 2.5m, compris 2 plaques de plâtre phonique BA13 coté intérieur, 18mm hydo cotés extérieurs, avec bords amincis 4 faces si besoin + laine de bois 100 mm</v>
          </cell>
          <cell r="D1103" t="str">
            <v>m²</v>
          </cell>
          <cell r="E1103">
            <v>0</v>
          </cell>
          <cell r="F1103" t="str">
            <v>€ / m²</v>
          </cell>
        </row>
        <row r="1104">
          <cell r="E1104">
            <v>0</v>
          </cell>
          <cell r="F1104" t="str">
            <v/>
          </cell>
        </row>
        <row r="1105">
          <cell r="E1105">
            <v>0</v>
          </cell>
          <cell r="F1105" t="str">
            <v/>
          </cell>
        </row>
        <row r="1106">
          <cell r="E1106">
            <v>0</v>
          </cell>
          <cell r="F1106" t="str">
            <v/>
          </cell>
        </row>
        <row r="1107">
          <cell r="A1107" t="str">
            <v>10.32.6</v>
          </cell>
          <cell r="B1107" t="str">
            <v>Fourniture et pose de cloison SAD 160 avec ossature métallique acier galva, entraxe 600/400 mm, L 48, doublé au-dessus de 2.5m, compris 2 plaques de plâtre BA13 par faces, avec bords amincis 4 faces si besoin + laine de coton recyclé Métisse 45 mm acoustiques RW:68 dB</v>
          </cell>
          <cell r="D1107" t="str">
            <v>m²</v>
          </cell>
          <cell r="E1107">
            <v>0</v>
          </cell>
          <cell r="F1107" t="str">
            <v>€ / m²</v>
          </cell>
        </row>
        <row r="1108">
          <cell r="A1108" t="str">
            <v>10.32.7</v>
          </cell>
          <cell r="B1108" t="str">
            <v>F&amp;P de cloison SAD 180 avec ossature métallique acier galva, entraxe 600 mm, L 48 X 2, espace 22mm , compris 2 BA13 + 3BA 13, avec bords amincis 4 faces si besoin + laine de coton recyclé Métisse 2 X 45 mm acoustiques RW:67 dB</v>
          </cell>
          <cell r="D1108" t="str">
            <v>m²</v>
          </cell>
          <cell r="E1108">
            <v>0</v>
          </cell>
          <cell r="F1108" t="str">
            <v>€ / m²</v>
          </cell>
        </row>
        <row r="1109">
          <cell r="E1109">
            <v>0</v>
          </cell>
          <cell r="F1109" t="str">
            <v/>
          </cell>
        </row>
        <row r="1110">
          <cell r="B1110" t="str">
            <v>CARREAU DE PLÂTRE</v>
          </cell>
          <cell r="D1110" t="str">
            <v>U</v>
          </cell>
          <cell r="E1110">
            <v>0</v>
          </cell>
          <cell r="F1110" t="str">
            <v>€ / U</v>
          </cell>
        </row>
        <row r="1112">
          <cell r="A1112" t="str">
            <v>10.40.1</v>
          </cell>
          <cell r="B1112" t="str">
            <v>Fourniture et pose de cloison en carreau de plâtre plein; épaisseur à définir suivant hauteur, montage à la colle prescrite par le fournisseur, y compris raidisseurs suivant hauteur.Désolidarisation en tête de cloison par bande résiliente. Option hydrofuge, y compris interposition d'un U plastique en pied de cloison.</v>
          </cell>
          <cell r="E1112">
            <v>0</v>
          </cell>
          <cell r="F1112" t="str">
            <v/>
          </cell>
        </row>
        <row r="1113">
          <cell r="A1113" t="str">
            <v>10.40.2</v>
          </cell>
          <cell r="B1113" t="str">
            <v>Fourniture et pose de cloison en carreau de plâtre alvéolé; épaisseur à définir suivant hauteur, montage à la colle prescrite par le fournisseur, y compris raidisseurs suivants hauteur.Désolidarisation en tête de cloison par bande résiliente. Option hydrofuge, y compris interposition d'un U plastique en pied de cloison.</v>
          </cell>
          <cell r="E1113">
            <v>0</v>
          </cell>
          <cell r="F1113" t="str">
            <v/>
          </cell>
        </row>
        <row r="1118">
          <cell r="E1118">
            <v>0</v>
          </cell>
          <cell r="F1118" t="str">
            <v/>
          </cell>
        </row>
        <row r="1119">
          <cell r="A1119" t="str">
            <v>LOT 12</v>
          </cell>
          <cell r="B1119" t="str">
            <v>MENUISSERIES INTERIEURES</v>
          </cell>
          <cell r="F1119" t="str">
            <v/>
          </cell>
        </row>
        <row r="1120">
          <cell r="F1120" t="str">
            <v/>
          </cell>
        </row>
        <row r="1121">
          <cell r="B1121" t="str">
            <v>Autres</v>
          </cell>
          <cell r="F1121" t="str">
            <v/>
          </cell>
          <cell r="J1121" t="str">
            <v>Perso</v>
          </cell>
        </row>
        <row r="1122">
          <cell r="K1122" t="str">
            <v>MURATET</v>
          </cell>
        </row>
        <row r="1123">
          <cell r="A1123" t="str">
            <v>12.01.1</v>
          </cell>
          <cell r="B1123" t="str">
            <v>F&amp;P de plinthes médium, é 18, hauteur 110 y compris pose coupe d'onglet et acrylique à peindre de finition.</v>
          </cell>
          <cell r="D1123" t="str">
            <v>ml</v>
          </cell>
          <cell r="E1123">
            <v>16</v>
          </cell>
          <cell r="F1123" t="str">
            <v>€ / ml</v>
          </cell>
          <cell r="I1123">
            <v>16</v>
          </cell>
        </row>
        <row r="1124">
          <cell r="A1124" t="str">
            <v>12.01.2</v>
          </cell>
          <cell r="B1124" t="str">
            <v>F&amp;P de plinthes médium, é 10, hauteur 200 y compris pose coupe d'onglet et acrylique à peindre de finition.</v>
          </cell>
          <cell r="D1124" t="str">
            <v>ml</v>
          </cell>
          <cell r="E1124">
            <v>0</v>
          </cell>
          <cell r="F1124" t="str">
            <v>€ / ml</v>
          </cell>
        </row>
        <row r="1125">
          <cell r="A1125" t="str">
            <v>12.01.3</v>
          </cell>
          <cell r="B1125" t="str">
            <v>F&amp;P de plinthes médium, é 10, hauteur 200 mini pour escalier, découpe suivant marche, y compris pose coupe d'onglet et acrylique à peindre de finition.</v>
          </cell>
          <cell r="D1125" t="str">
            <v>ml</v>
          </cell>
          <cell r="E1125">
            <v>21</v>
          </cell>
          <cell r="F1125" t="str">
            <v>€ / ml</v>
          </cell>
          <cell r="L1125">
            <v>21</v>
          </cell>
        </row>
        <row r="1127">
          <cell r="A1127" t="str">
            <v>12.01.10</v>
          </cell>
          <cell r="B1127" t="str">
            <v>F&amp;P de plinthes bois chene Carrelet  , L/l : 40 mm, pose coupe d'onglet cloutet collé.</v>
          </cell>
          <cell r="D1127" t="str">
            <v>ml</v>
          </cell>
          <cell r="E1127">
            <v>21</v>
          </cell>
          <cell r="F1127" t="str">
            <v>€ / ml</v>
          </cell>
          <cell r="I1127">
            <v>21</v>
          </cell>
        </row>
        <row r="1128">
          <cell r="A1128" t="str">
            <v>12.02.1</v>
          </cell>
          <cell r="B1128" t="str">
            <v>Barre de seuil chêne rattrapage épaisseur parquet</v>
          </cell>
          <cell r="E1128">
            <v>0</v>
          </cell>
          <cell r="F1128" t="str">
            <v/>
          </cell>
        </row>
        <row r="1129">
          <cell r="A1129" t="str">
            <v>12.05.1</v>
          </cell>
          <cell r="B1129" t="str">
            <v>Forfait livraison sur chantier</v>
          </cell>
          <cell r="D1129" t="str">
            <v>U</v>
          </cell>
          <cell r="K1129">
            <v>150</v>
          </cell>
        </row>
        <row r="1132">
          <cell r="B1132" t="str">
            <v>PORTE A PEINDRE 24 dB</v>
          </cell>
          <cell r="E1132">
            <v>0</v>
          </cell>
          <cell r="F1132" t="str">
            <v/>
          </cell>
        </row>
        <row r="1133">
          <cell r="A1133" t="str">
            <v>12.10</v>
          </cell>
          <cell r="B1133" t="str">
            <v>Fourniture et réglage bloc porte âme pleine Isophonique 24 dB avec joint d'étancheité 3 côtés, chant dégraissé, 3 paumelles, dormant bois résineux prépeint. Ouvrant mortaisé têtiere/bequille et clefs si besoin, prépeint - L 73 de chez Jed Weln ou équivalent.</v>
          </cell>
          <cell r="D1133" t="str">
            <v>U</v>
          </cell>
          <cell r="E1133">
            <v>175</v>
          </cell>
          <cell r="F1133" t="str">
            <v>€ / U</v>
          </cell>
          <cell r="L1133">
            <v>175</v>
          </cell>
        </row>
        <row r="1134">
          <cell r="A1134" t="str">
            <v>12.11</v>
          </cell>
          <cell r="B1134" t="str">
            <v>Fourniture et réglage bloc porte âme pleine Isophonique 24 dB avec joint d'étancheité 3 côtés, chant dégraissé, 3 paumelles, dormant bois résineux prépeint. Ouvrant mortaisé têtiere/bequille et clefs si besoin, prépeint - L 83 de chez Jed Weln ou équivalent.</v>
          </cell>
          <cell r="D1134" t="str">
            <v>U</v>
          </cell>
          <cell r="E1134">
            <v>180</v>
          </cell>
          <cell r="F1134" t="str">
            <v>€ / U</v>
          </cell>
          <cell r="L1134">
            <v>180</v>
          </cell>
        </row>
        <row r="1135">
          <cell r="A1135" t="str">
            <v>12.12</v>
          </cell>
          <cell r="B1135" t="str">
            <v>Fourniture et réglage bloc porte âme pleine Isophonique 24 dB avec joint d'étancheité 3 côtés, chant dégraissé, 4 paumelles, dormant bois résineux prépeint. Ouvrant mortaisé têtiere/bequille et clefs si besoin, prépeint - L 93 de chez Jed Weln ou équivalent.</v>
          </cell>
          <cell r="D1135" t="str">
            <v>U</v>
          </cell>
          <cell r="E1135">
            <v>190</v>
          </cell>
          <cell r="F1135" t="str">
            <v>€ / U</v>
          </cell>
          <cell r="L1135">
            <v>190</v>
          </cell>
        </row>
        <row r="1136">
          <cell r="A1136" t="str">
            <v>12.13</v>
          </cell>
          <cell r="B1136" t="str">
            <v>Fourniture et réglage bloc porte âme pleine Isophonique 24 dB avec joint d'étancheité 3 côtés, chant dégraissé, 4 paumelles, dormant bois résineux prépeint. Ouvrant mortaisé têtiere/bequille et clefs si besoin, prépeint - L 93 + 33 de chez Jed Weln ou équivalent.</v>
          </cell>
          <cell r="D1136" t="str">
            <v>U</v>
          </cell>
          <cell r="E1136">
            <v>325</v>
          </cell>
          <cell r="F1136" t="str">
            <v>€ / U</v>
          </cell>
          <cell r="L1136">
            <v>325</v>
          </cell>
        </row>
        <row r="1137">
          <cell r="A1137" t="str">
            <v>12.14</v>
          </cell>
          <cell r="B1137" t="str">
            <v>Fourniture et réglage bloc porte âme pleine Isophonique 24 dB avec joint d'étancheité 3 côtés, chant dégraissé, 4 paumelles, dormant bois résineux prépeint. Ouvrant mortaisé têtiere/bequille et clefs si besoin, prépeint - L 93 + 53 de chez Jed Weln ou équivalent.</v>
          </cell>
          <cell r="D1137" t="str">
            <v>U</v>
          </cell>
          <cell r="E1137">
            <v>325</v>
          </cell>
          <cell r="F1137" t="str">
            <v>€ / U</v>
          </cell>
          <cell r="L1137">
            <v>325</v>
          </cell>
        </row>
        <row r="1138">
          <cell r="A1138" t="str">
            <v>12.15</v>
          </cell>
          <cell r="B1138" t="str">
            <v>Fourniture et réglage bloc porte âme pleine Isophonique 24 dB avec joint d'étancheité 3 côtés, chant dégraissé, 4 paumelles, dormant bois résineux prépeint. Ouvrant mortaisé têtiere/bequille et clefs si besoin, prépeint - L 83 + 83 de chez Jed Weln ou équivalent.</v>
          </cell>
          <cell r="D1138" t="str">
            <v>U</v>
          </cell>
          <cell r="E1138">
            <v>316</v>
          </cell>
          <cell r="F1138" t="str">
            <v>€ / U</v>
          </cell>
          <cell r="L1138">
            <v>316</v>
          </cell>
        </row>
        <row r="1139">
          <cell r="B1139" t="str">
            <v>PORTE STRATIFIE 24 dB</v>
          </cell>
          <cell r="E1139">
            <v>0</v>
          </cell>
          <cell r="F1139" t="str">
            <v/>
          </cell>
        </row>
        <row r="1140">
          <cell r="A1140" t="str">
            <v>12.20</v>
          </cell>
          <cell r="B1140" t="str">
            <v>Fourniture et réglage bloc porte âme pleine Isophonique 24 dB avec joint d'étancheité 3 côtés, chant dégraissé, 3 paumelles. Ouvrant mortaisé têtiere/bequille et clefs si besoin, stratifié couleur au choix de la MOe - L 73 de chez Jed Weln ou équivalent.</v>
          </cell>
          <cell r="D1140" t="str">
            <v>U</v>
          </cell>
          <cell r="E1140">
            <v>315</v>
          </cell>
          <cell r="F1140" t="str">
            <v>€ / U</v>
          </cell>
          <cell r="L1140">
            <v>315</v>
          </cell>
        </row>
        <row r="1141">
          <cell r="A1141" t="str">
            <v>12.21</v>
          </cell>
          <cell r="B1141" t="str">
            <v>Fourniture et réglage bloc porte âme pleine Isophonique 24 dB avec joint d'étancheité 3 côtés, chant dégraissé, 3 paumelles. Ouvrant mortaisé têtiere/bequille et clefs si besoin, stratifié couleur au choix de la MOe - L 83 de chez Jed Weln ou équivalent.</v>
          </cell>
          <cell r="D1141" t="str">
            <v>U</v>
          </cell>
          <cell r="E1141">
            <v>320</v>
          </cell>
          <cell r="F1141" t="str">
            <v>€ / U</v>
          </cell>
          <cell r="L1141">
            <v>320</v>
          </cell>
        </row>
        <row r="1142">
          <cell r="A1142" t="str">
            <v>12.22</v>
          </cell>
          <cell r="B1142" t="str">
            <v>Fourniture et réglage bloc porte âme pleine Isophonique 24 dB avec joint d'étancheité 3 côtés, chant dégraissé, 4 paumelles. Ouvrant mortaisé têtiere/bequille et clefs si besoin, stratifié couleur au choix de la MOe - L 93 de chez Jed Weln ou équivalent.</v>
          </cell>
          <cell r="D1142" t="str">
            <v>U</v>
          </cell>
          <cell r="E1142">
            <v>330</v>
          </cell>
          <cell r="F1142" t="str">
            <v>€ / U</v>
          </cell>
          <cell r="L1142">
            <v>330</v>
          </cell>
        </row>
        <row r="1143">
          <cell r="A1143" t="str">
            <v>12.23</v>
          </cell>
          <cell r="B1143" t="str">
            <v>Fourniture et réglage bloc porte âme pleine Isophonique 24 dB avec joint d'étancheité 3 côtés, chant dégraissé, 4 paumelles. Ouvrant mortaisé têtiere/bequille et clefs si besoin, stratifié couleur au choix de la MOe - L 93 + 33 de chez Jed Weln ou équivalent.</v>
          </cell>
          <cell r="D1143" t="str">
            <v>U</v>
          </cell>
          <cell r="E1143">
            <v>560</v>
          </cell>
          <cell r="F1143" t="str">
            <v>€ / U</v>
          </cell>
          <cell r="L1143">
            <v>560</v>
          </cell>
        </row>
        <row r="1144">
          <cell r="A1144" t="str">
            <v>12.24</v>
          </cell>
          <cell r="B1144" t="str">
            <v>Fourniture et réglage bloc porte âme pleine Isophonique 24 dB avec joint d'étancheité 3 côtés, chant dégraissé, 4 paumelles. Ouvrant mortaisé têtiere/bequille et clefs si besoin, stratifié couleur au choix de la MOe - L 93 + 53 de chez Jed Weln ou équivalent.</v>
          </cell>
          <cell r="D1144" t="str">
            <v>U</v>
          </cell>
          <cell r="E1144">
            <v>600</v>
          </cell>
          <cell r="F1144" t="str">
            <v>€ / U</v>
          </cell>
          <cell r="L1144">
            <v>600</v>
          </cell>
        </row>
        <row r="1145">
          <cell r="A1145" t="str">
            <v>12.25</v>
          </cell>
          <cell r="B1145" t="str">
            <v>Fourniture et réglage bloc porte âme pleine Isophonique 24 dB avec joint d'étancheité 3 côtés, chant dégraissé, 4 paumelles. Ouvrant mortaisé têtiere/bequille et clefs si besoin, stratifié couleur au choix de la MOe - L 83 + 83 de chez Jed Weln ou équivalent.</v>
          </cell>
          <cell r="D1145" t="str">
            <v>U</v>
          </cell>
          <cell r="E1145">
            <v>595</v>
          </cell>
          <cell r="F1145" t="str">
            <v>€ / U</v>
          </cell>
          <cell r="L1145">
            <v>595</v>
          </cell>
        </row>
        <row r="1146">
          <cell r="B1146" t="str">
            <v>PORTE A PEINDRE 31 dB</v>
          </cell>
          <cell r="E1146">
            <v>0</v>
          </cell>
          <cell r="F1146" t="str">
            <v/>
          </cell>
        </row>
        <row r="1147">
          <cell r="A1147" t="str">
            <v>12.30</v>
          </cell>
          <cell r="B1147" t="str">
            <v>Fourniture et réglage bloc porte âme pleine Isophonique 31 dB avec joint d'étancheité 3 côtés et joint balai, chant dégraissé, 3 paumelles, dormant bois résineux prépeint. Ouvrant mortaisé têtiere/bequille et clefs si besoin, prépeint - L 73 de chez Jed Weln ou équivalent.</v>
          </cell>
          <cell r="D1147" t="str">
            <v>U</v>
          </cell>
          <cell r="E1147">
            <v>450</v>
          </cell>
          <cell r="F1147" t="str">
            <v>€ / U</v>
          </cell>
          <cell r="L1147">
            <v>450</v>
          </cell>
        </row>
        <row r="1148">
          <cell r="A1148" t="str">
            <v>12.31</v>
          </cell>
          <cell r="B1148" t="str">
            <v>Fourniture et réglage bloc porte âme pleine Isophonique 31 dB avec joint d'étancheité 3 côtés et joint balai, chant dégraissé, 3 paumelles, dormant bois résineux prépeint. Ouvrant mortaisé têtiere/bequille et clefs si besoin, prépeint - L 83 de chez Jed Weln ou équivalent.</v>
          </cell>
          <cell r="D1148" t="str">
            <v>U</v>
          </cell>
          <cell r="E1148">
            <v>450</v>
          </cell>
          <cell r="F1148" t="str">
            <v>€ / U</v>
          </cell>
          <cell r="L1148">
            <v>450</v>
          </cell>
        </row>
        <row r="1149">
          <cell r="A1149" t="str">
            <v>12.32</v>
          </cell>
          <cell r="B1149" t="str">
            <v>Fourniture et réglage bloc porte âme pleine Isophonique 31 dB avec joint d'étancheité 3 côtés et joint balai, chant dégraissé, 4 paumelles, dormant bois résineux prépeint. Ouvrant mortaisé têtiere/bequille et clefs si besoin, prépeint - L 93 de chez Jed Weln ou équivalent.</v>
          </cell>
          <cell r="D1149" t="str">
            <v>U</v>
          </cell>
          <cell r="E1149">
            <v>480</v>
          </cell>
          <cell r="F1149" t="str">
            <v>€ / U</v>
          </cell>
          <cell r="L1149">
            <v>480</v>
          </cell>
        </row>
        <row r="1150">
          <cell r="A1150" t="str">
            <v>12.33</v>
          </cell>
          <cell r="B1150" t="str">
            <v>Fourniture et réglage bloc porte âme pleine Isophonique 31 dB avec joint d'étancheité 3 côtés et joint balai, chant dégraissé, 4 paumelles, dormant bois résineux prépeint. Ouvrant mortaisé têtiere/bequille et clefs si besoin, prépeint - L 93 + 33 de chez Jed Weln ou équivalent.</v>
          </cell>
          <cell r="D1150" t="str">
            <v>U</v>
          </cell>
          <cell r="E1150">
            <v>480</v>
          </cell>
          <cell r="F1150" t="str">
            <v>€ / U</v>
          </cell>
          <cell r="L1150">
            <v>480</v>
          </cell>
        </row>
        <row r="1151">
          <cell r="A1151" t="str">
            <v>12.34</v>
          </cell>
          <cell r="B1151" t="str">
            <v>Fourniture et réglage bloc porte âme pleine Isophonique 31 dB avec joint d'étancheité 3 côtés et joint balai, chant dégraissé, 4 paumelles, dormant bois résineux prépeint. Ouvrant mortaisé têtiere/bequille et clefs si besoin, prépeint - L 93 + 53 de chez Jed Weln ou équivalent.</v>
          </cell>
          <cell r="D1151" t="str">
            <v>U</v>
          </cell>
          <cell r="E1151">
            <v>480</v>
          </cell>
          <cell r="F1151" t="str">
            <v>€ / U</v>
          </cell>
          <cell r="L1151">
            <v>480</v>
          </cell>
        </row>
        <row r="1152">
          <cell r="A1152" t="str">
            <v>12.35</v>
          </cell>
          <cell r="B1152" t="str">
            <v>Fourniture et réglage bloc porte âme pleine Isophonique 31 dB avec joint d'étancheité 3 côtés et joint balai, chant dégraissé, 4 paumelles, dormant bois résineux prépeint. Ouvrant mortaisé têtiere/bequille et clefs si besoin, prépeint - L 93 + 93 de chez Jed Weln ou équivalent.</v>
          </cell>
          <cell r="D1152" t="str">
            <v>U</v>
          </cell>
          <cell r="E1152">
            <v>500</v>
          </cell>
          <cell r="F1152" t="str">
            <v>€ / U</v>
          </cell>
          <cell r="L1152">
            <v>500</v>
          </cell>
        </row>
        <row r="1153">
          <cell r="B1153" t="str">
            <v>PORTE STRATIFIE 31 dB</v>
          </cell>
          <cell r="E1153">
            <v>0</v>
          </cell>
          <cell r="F1153" t="str">
            <v/>
          </cell>
        </row>
        <row r="1154">
          <cell r="A1154" t="str">
            <v>12.40</v>
          </cell>
          <cell r="B1154" t="str">
            <v>Fourniture et réglage bloc porte âme pleine Isophonique 31 dB avec joint d'étancheité 3 côtés et joint balai, chant dégraissé, 3 paumelles. Ouvrant mortaisé têtiere/bequille et clefs si besoin, stratifié couleur au choix de la MOe - L 73 de chez Jed Weln ou équivalent.</v>
          </cell>
          <cell r="D1154" t="str">
            <v>U</v>
          </cell>
          <cell r="E1154">
            <v>360</v>
          </cell>
          <cell r="F1154" t="str">
            <v>€ / U</v>
          </cell>
          <cell r="L1154">
            <v>360</v>
          </cell>
        </row>
        <row r="1155">
          <cell r="A1155" t="str">
            <v>12.41</v>
          </cell>
          <cell r="B1155" t="str">
            <v>Fourniture et réglage bloc porte âme pleine Isophonique 31 dB avec joint d'étancheité 3 côtés et joint balai, chant dégraissé, 3 paumelles. Ouvrant mortaisé têtiere/bequille et clefs si besoin, stratifié couleur au choix de la MOe - L 83 de chez Jed Weln ou équivalent.</v>
          </cell>
          <cell r="D1155" t="str">
            <v>U</v>
          </cell>
          <cell r="E1155">
            <v>365</v>
          </cell>
          <cell r="F1155" t="str">
            <v>€ / U</v>
          </cell>
          <cell r="L1155">
            <v>365</v>
          </cell>
        </row>
        <row r="1156">
          <cell r="A1156" t="str">
            <v>12.42</v>
          </cell>
          <cell r="B1156" t="str">
            <v>Fourniture et réglage bloc porte âme pleine Isophonique 31 dB avec joint d'étancheité 3 côtés et joint balai, chant dégraissé, 4 paumelles. Ouvrant mortaisé têtiere/bequille et clefs si besoin, stratifié couleur au choix de la MOe - L 93 de chez Jed Weln ou équivalent.</v>
          </cell>
          <cell r="D1156" t="str">
            <v>U</v>
          </cell>
          <cell r="E1156">
            <v>375</v>
          </cell>
          <cell r="F1156" t="str">
            <v>€ / U</v>
          </cell>
          <cell r="L1156">
            <v>375</v>
          </cell>
        </row>
        <row r="1157">
          <cell r="A1157" t="str">
            <v>12.43</v>
          </cell>
          <cell r="B1157" t="str">
            <v>Fourniture et réglage bloc porte âme pleine Isophonique 31 dB avec joint d'étancheité 3 côtés et joint balai, chant dégraissé, 4 paumelles. Ouvrant mortaisé têtiere/bequille et clefs si besoin, stratifié couleur au choix de la MOe - L 93 + 33 de chez Jed Weln ou équivalent.</v>
          </cell>
          <cell r="D1157" t="str">
            <v>U</v>
          </cell>
          <cell r="E1157">
            <v>610</v>
          </cell>
          <cell r="F1157" t="str">
            <v>€ / U</v>
          </cell>
          <cell r="L1157">
            <v>610</v>
          </cell>
        </row>
        <row r="1158">
          <cell r="A1158" t="str">
            <v>12.44</v>
          </cell>
          <cell r="B1158" t="str">
            <v>Fourniture et réglage bloc porte âme pleine Isophonique 31 dB avec joint d'étancheité 3 côtés et joint balai, chant dégraissé, 4 paumelles. Ouvrant mortaisé têtiere/bequille et clefs si besoin, stratifié couleur au choix de la MOe - L 93 + 53 de chez Jed Weln ou équivalent.</v>
          </cell>
          <cell r="D1158" t="str">
            <v>U</v>
          </cell>
          <cell r="E1158">
            <v>655</v>
          </cell>
          <cell r="F1158" t="str">
            <v>€ / U</v>
          </cell>
          <cell r="L1158">
            <v>655</v>
          </cell>
        </row>
        <row r="1159">
          <cell r="A1159" t="str">
            <v>12.45</v>
          </cell>
          <cell r="B1159" t="str">
            <v>Fourniture et réglage bloc porte âme pleine Isophonique 31 dB avec joint d'étancheité 3 côtés et joint balai, chant dégraissé, 4 paumelles. Ouvrant mortaisé têtiere/bequille et clefs si besoin, stratifié couleur au choix de la MOe - L 93 + 93 de chez Jed Weln ou équivalent.</v>
          </cell>
          <cell r="D1159" t="str">
            <v>U</v>
          </cell>
          <cell r="E1159">
            <v>670</v>
          </cell>
          <cell r="F1159" t="str">
            <v>€ / U</v>
          </cell>
          <cell r="L1159">
            <v>670</v>
          </cell>
        </row>
        <row r="1160">
          <cell r="E1160">
            <v>0</v>
          </cell>
          <cell r="F1160" t="str">
            <v/>
          </cell>
        </row>
        <row r="1161">
          <cell r="A1161" t="str">
            <v>12.46</v>
          </cell>
          <cell r="B1161" t="str">
            <v>F&amp;P plinthe automatique sous face porte</v>
          </cell>
          <cell r="D1161" t="str">
            <v>U</v>
          </cell>
          <cell r="E1161">
            <v>75</v>
          </cell>
          <cell r="F1161" t="str">
            <v>€ / U</v>
          </cell>
          <cell r="L1161">
            <v>75</v>
          </cell>
        </row>
        <row r="1162">
          <cell r="E1162">
            <v>0</v>
          </cell>
          <cell r="F1162" t="str">
            <v/>
          </cell>
        </row>
        <row r="1163">
          <cell r="B1163" t="str">
            <v>PORTE A PEINDRE 31 dB - CF 1/2h</v>
          </cell>
          <cell r="E1163">
            <v>0</v>
          </cell>
          <cell r="F1163" t="str">
            <v/>
          </cell>
        </row>
        <row r="1164">
          <cell r="A1164" t="str">
            <v>12.50</v>
          </cell>
          <cell r="B1164" t="str">
            <v>Fourniture et réglage bloc porte CF1/2 h - âme pleine Isophonique 31 dB avec joint d'étancheité 3 côtés et joint balai, chant dégraissé, 3 paumelles, dormant bois résineux prépeint. Ouvrant mortaisé têtiere/bequille et clefs si besoin, prépeint - L 73 de chez Jed Weln ou équivalent.</v>
          </cell>
          <cell r="D1164" t="str">
            <v>U</v>
          </cell>
          <cell r="E1164">
            <v>310</v>
          </cell>
          <cell r="F1164" t="str">
            <v>€ / U</v>
          </cell>
          <cell r="L1164">
            <v>310</v>
          </cell>
        </row>
        <row r="1165">
          <cell r="A1165" t="str">
            <v>12.51</v>
          </cell>
          <cell r="B1165" t="str">
            <v>Fourniture et réglage bloc porte CF1/2 h - âme pleine Isophonique 31 dB avec joint d'étancheité 3 côtés et joint balai, chant dégraissé, 3 paumelles, dormant bois résineux prépeint. Ouvrant mortaisé têtiere/bequille et clefs si besoin, prépeint - L 83 de chez Jed Weln ou équivalent.</v>
          </cell>
          <cell r="D1165" t="str">
            <v>U</v>
          </cell>
          <cell r="E1165">
            <v>320</v>
          </cell>
          <cell r="F1165" t="str">
            <v>€ / U</v>
          </cell>
          <cell r="L1165">
            <v>320</v>
          </cell>
        </row>
        <row r="1166">
          <cell r="A1166" t="str">
            <v>12.52</v>
          </cell>
          <cell r="B1166" t="str">
            <v>Fourniture et réglage bloc porte CF1/2 h - âme pleine Isophonique 31 dB avec joint d'étancheité 3 côtés et joint balai, chant dégraissé, 4 paumelles, dormant bois résineux prépeint. Ouvrant mortaisé têtiere/bequille et clefs si besoin, prépeint - L 93 de chez Jed Weln ou équivalent.</v>
          </cell>
          <cell r="D1166" t="str">
            <v>U</v>
          </cell>
          <cell r="E1166">
            <v>340</v>
          </cell>
          <cell r="F1166" t="str">
            <v>€ / U</v>
          </cell>
          <cell r="L1166">
            <v>340</v>
          </cell>
        </row>
        <row r="1167">
          <cell r="A1167" t="str">
            <v>12.53</v>
          </cell>
          <cell r="B1167" t="str">
            <v>Fourniture et réglage bloc porte CF1/2 h - âme pleine Isophonique 31 dB avec joint d'étancheité 3 côtés et joint balai, chant dégraissé, 4 paumelles, dormant bois résineux prépeint. Ouvrant mortaisé têtiere/bequille et clefs si besoin, prépeint - L 93 + 33 de chez Jed Weln ou équivalent.</v>
          </cell>
          <cell r="D1167" t="str">
            <v>U</v>
          </cell>
          <cell r="E1167">
            <v>615</v>
          </cell>
          <cell r="F1167" t="str">
            <v>€ / U</v>
          </cell>
          <cell r="L1167">
            <v>615</v>
          </cell>
        </row>
        <row r="1168">
          <cell r="A1168" t="str">
            <v>12.54</v>
          </cell>
          <cell r="B1168" t="str">
            <v>Fourniture et réglage bloc porte CF1/2 h - âme pleine Isophonique 31 dB avec joint d'étancheité 3 côtés et joint balai, chant dégraissé, 4 paumelles, dormant bois résineux prépeint. Ouvrant mortaisé têtiere/bequille et clefs si besoin, prépeint - L 93 + 53 de chez Jed Weln ou équivalent.</v>
          </cell>
          <cell r="D1168" t="str">
            <v>U</v>
          </cell>
          <cell r="E1168">
            <v>615</v>
          </cell>
          <cell r="F1168" t="str">
            <v>€ / U</v>
          </cell>
          <cell r="L1168">
            <v>615</v>
          </cell>
        </row>
        <row r="1169">
          <cell r="A1169" t="str">
            <v>12.55</v>
          </cell>
          <cell r="B1169" t="str">
            <v>Fourniture et réglage bloc porte CF1/2 h - âme pleine Isophonique 31 dB avec joint d'étancheité 3 côtés et joint balai, chant dégraissé, 4 paumelles, dormant bois résineux prépeint. Ouvrant mortaisé têtiere/bequille et clefs si besoin, prépeint - L 93 + 93 de chez Jed Weln ou équivalent.</v>
          </cell>
          <cell r="D1169" t="str">
            <v>U</v>
          </cell>
          <cell r="E1169">
            <v>640</v>
          </cell>
          <cell r="F1169" t="str">
            <v>€ / U</v>
          </cell>
          <cell r="L1169">
            <v>640</v>
          </cell>
        </row>
        <row r="1170">
          <cell r="B1170" t="str">
            <v>PORTE STRATIFIE 31 dB - CF 1/2 H</v>
          </cell>
          <cell r="E1170">
            <v>0</v>
          </cell>
          <cell r="F1170" t="str">
            <v/>
          </cell>
        </row>
        <row r="1171">
          <cell r="A1171" t="str">
            <v>12.60</v>
          </cell>
          <cell r="B1171" t="str">
            <v>Fourniture et réglage bloc porte CF1/2 h - âme pleine Isophonique 31 dB avec joint d'étancheité 3 côtés et joint balai, chant dégraissé, 3 paumelles. Ouvrant mortaisé têtiere/bequille et clefs si besoin, stratifié couleur au choix de la MOe - L 73 de chez Jed Weln ou équivalent.</v>
          </cell>
          <cell r="D1171" t="str">
            <v>U</v>
          </cell>
          <cell r="E1171">
            <v>450</v>
          </cell>
          <cell r="F1171" t="str">
            <v>€ / U</v>
          </cell>
          <cell r="L1171">
            <v>450</v>
          </cell>
        </row>
        <row r="1172">
          <cell r="A1172" t="str">
            <v>12.61</v>
          </cell>
          <cell r="B1172" t="str">
            <v>Fourniture et réglage bloc porte CF1/2 h - âme pleine Isophonique 31 dB avec joint d'étancheité 3 côtés et joint balai, chant dégraissé, 3 paumelles. Ouvrant mortaisé têtiere/bequille et clefs si besoin, stratifié couleur au choix de la MOe - L 83 de chez Jed Weln ou équivalent.</v>
          </cell>
          <cell r="D1172" t="str">
            <v>U</v>
          </cell>
          <cell r="E1172">
            <v>460</v>
          </cell>
          <cell r="F1172" t="str">
            <v>€ / U</v>
          </cell>
          <cell r="L1172">
            <v>460</v>
          </cell>
        </row>
        <row r="1173">
          <cell r="A1173" t="str">
            <v>12.62</v>
          </cell>
          <cell r="B1173" t="str">
            <v>Fourniture et réglage bloc porte CF1/2 h - âme pleine Isophonique 31 dB avec joint d'étancheité 3 côtés et joint balai, chant dégraissé, 4 paumelles. Ouvrant mortaisé têtiere/bequille et clefs si besoin, stratifié couleur au choix de la MOe - L 93 de chez Jed Weln ou équivalent.</v>
          </cell>
          <cell r="D1173" t="str">
            <v>U</v>
          </cell>
          <cell r="E1173">
            <v>480</v>
          </cell>
          <cell r="F1173" t="str">
            <v>€ / U</v>
          </cell>
          <cell r="L1173">
            <v>480</v>
          </cell>
        </row>
        <row r="1174">
          <cell r="A1174" t="str">
            <v>12.63</v>
          </cell>
          <cell r="B1174" t="str">
            <v>Fourniture et réglage bloc porte CF1/2 h - âme pleine Isophonique 31 dB avec joint d'étancheité 3 côtés et joint balai, chant dégraissé, 4 paumelles. Ouvrant mortaisé têtiere/bequille et clefs si besoin, stratifié couleur au choix de la MOe - L 93 + 33 de chez Jed Weln ou équivalent.</v>
          </cell>
          <cell r="D1174" t="str">
            <v>U</v>
          </cell>
          <cell r="E1174">
            <v>855</v>
          </cell>
          <cell r="F1174" t="str">
            <v>€ / U</v>
          </cell>
          <cell r="L1174">
            <v>855</v>
          </cell>
        </row>
        <row r="1175">
          <cell r="A1175" t="str">
            <v>12.64</v>
          </cell>
          <cell r="B1175" t="str">
            <v>Fourniture et réglage bloc porte CF1/2 h - âme pleine Isophonique 31 dB avec joint d'étancheité 3 côtés et joint balai, chant dégraissé, 4 paumelles. Ouvrant mortaisé têtiere/bequille et clefs si besoin, stratifié couleur au choix de la MOe - L 93 + 53 de chez Jed Weln ou équivalent.</v>
          </cell>
          <cell r="D1175" t="str">
            <v>U</v>
          </cell>
          <cell r="E1175">
            <v>890</v>
          </cell>
          <cell r="F1175" t="str">
            <v>€ / U</v>
          </cell>
          <cell r="L1175">
            <v>890</v>
          </cell>
        </row>
        <row r="1176">
          <cell r="A1176" t="str">
            <v>12.65</v>
          </cell>
          <cell r="B1176" t="str">
            <v>Fourniture et réglage bloc porte CF1/2 h - âme pleine Isophonique 31 dB avec joint d'étancheité 3 côtés et joint balai, chant dégraissé, 4 paumelles. Ouvrant mortaisé têtiere/bequille et clefs si besoin, stratifié couleur au choix de la MOe - L 93 + 93 de chez Jed Weln ou équivalent.</v>
          </cell>
          <cell r="D1176" t="str">
            <v>U</v>
          </cell>
          <cell r="E1176">
            <v>920</v>
          </cell>
          <cell r="F1176" t="str">
            <v>€ / U</v>
          </cell>
          <cell r="L1176">
            <v>920</v>
          </cell>
        </row>
        <row r="1177">
          <cell r="B1177" t="str">
            <v>PORTE PALIERE 42 dB</v>
          </cell>
          <cell r="E1177">
            <v>0</v>
          </cell>
          <cell r="F1177" t="str">
            <v/>
          </cell>
        </row>
        <row r="1178">
          <cell r="A1178" t="str">
            <v>12.67</v>
          </cell>
          <cell r="B1178" t="str">
            <v>Fourniture et réglage bloc porte âme pleine Isophonique 42 dB avec joint d'étancheité 3 côtés et joint balai, chant dégraissé, 4 paumelles + pions anti dégondage. Finition à peindre couleur au choix de la MOe - L 83, serrure 3 points, 2 tôle 5/10 éme  de chez Jed Weln ou équivalent.</v>
          </cell>
          <cell r="D1178" t="str">
            <v>U</v>
          </cell>
          <cell r="E1178">
            <v>0</v>
          </cell>
          <cell r="F1178" t="str">
            <v>€ / U</v>
          </cell>
        </row>
        <row r="1179">
          <cell r="A1179" t="str">
            <v>12.68</v>
          </cell>
          <cell r="B1179" t="str">
            <v>Fourniture et réglage bloc porte âme pleine Isophonique 42 dB avec joint d'étancheité 3 côtés et joint balai, chant dégraissé, 4 paumelles + pions anti dégondage. Finition à peindre couleur au choix de la MOe - L 93, serrure 3 points, 2 tôle 5/10 éme de chez Jed Weln ou équivalent.</v>
          </cell>
          <cell r="D1179" t="str">
            <v>U</v>
          </cell>
          <cell r="E1179">
            <v>0</v>
          </cell>
          <cell r="F1179" t="str">
            <v>€ / U</v>
          </cell>
        </row>
        <row r="1180">
          <cell r="D1180" t="str">
            <v>U</v>
          </cell>
          <cell r="E1180">
            <v>0</v>
          </cell>
          <cell r="F1180" t="str">
            <v>€ / U</v>
          </cell>
        </row>
        <row r="1181">
          <cell r="A1181" t="str">
            <v>12.70</v>
          </cell>
          <cell r="B1181" t="str">
            <v>Fourniture et réglage bloc porte âme pleine Isophonique 42 dB avec joint d'étancheité 3 côtés et joint balai, chant dégraissé, 4 paumelles + pions anti dégondage. Finition stratifié couleur au choix de la MOe - L 83, serrure 3 points, 2 tôle 5/10 éme de chez Jed Weln ou équivalent.</v>
          </cell>
          <cell r="D1181" t="str">
            <v>U</v>
          </cell>
          <cell r="E1181">
            <v>0</v>
          </cell>
          <cell r="F1181" t="str">
            <v>€ / U</v>
          </cell>
        </row>
        <row r="1182">
          <cell r="A1182" t="str">
            <v>12.71</v>
          </cell>
          <cell r="B1182" t="str">
            <v>Fourniture et réglage bloc porte âme pleine Isophonique 42 dB avec joint d'étancheité 3 côtés et joint balai, chant dégraissé, 4 paumelles + pions anti dégondage. Finition stratifié couleur au choix de la MOe - L 93, serrure 3 points, 2 tôle 5/10 éme de chez Jed Weln ou équivalent.</v>
          </cell>
          <cell r="D1182" t="str">
            <v>U</v>
          </cell>
          <cell r="E1182">
            <v>0</v>
          </cell>
          <cell r="F1182" t="str">
            <v>€ / U</v>
          </cell>
        </row>
        <row r="1183">
          <cell r="A1183" t="str">
            <v>12.72</v>
          </cell>
          <cell r="B1183" t="str">
            <v>Option sans tôle 5/10 éme</v>
          </cell>
          <cell r="D1183" t="str">
            <v>U</v>
          </cell>
          <cell r="E1183">
            <v>0</v>
          </cell>
          <cell r="F1183" t="str">
            <v>€ / U</v>
          </cell>
        </row>
        <row r="1186">
          <cell r="B1186" t="str">
            <v>PORTE ISOLANTE</v>
          </cell>
          <cell r="E1186">
            <v>0</v>
          </cell>
          <cell r="F1186" t="str">
            <v/>
          </cell>
        </row>
        <row r="1187">
          <cell r="A1187" t="str">
            <v>12.73</v>
          </cell>
          <cell r="B1187" t="str">
            <v>Fourniture et réglage bloc porte âme isolante Climat C Isophonique 24 dB avec joint d'étancheité 3 côtés, chant dégraissé, 3 paumelles, dormant bois résineux prépeint. Ouvrant mortaisé têtiere/bequille et clefs si besoin, joint balai, prépeint - L 73 de chez Jed Weln ou équivalent.</v>
          </cell>
          <cell r="D1187" t="str">
            <v>U</v>
          </cell>
          <cell r="E1187">
            <v>450</v>
          </cell>
          <cell r="F1187" t="str">
            <v>€ / U</v>
          </cell>
          <cell r="L1187">
            <v>450</v>
          </cell>
        </row>
        <row r="1188">
          <cell r="A1188" t="str">
            <v>12.74</v>
          </cell>
          <cell r="B1188" t="str">
            <v>Fourniture et réglage bloc porte âme isolante Climat C Isophonique 24 dB avec joint d'étancheité 3 côtés, chant dégraissé, 3 paumelles, dormant bois résineux prépeint. Ouvrant mortaisé têtiere/bequille et clefs si besoin, joint balai, prépeint - L 83 de chez Jed Weln ou équivalent.</v>
          </cell>
          <cell r="D1188" t="str">
            <v>U</v>
          </cell>
          <cell r="E1188">
            <v>465</v>
          </cell>
          <cell r="F1188" t="str">
            <v>€ / U</v>
          </cell>
          <cell r="L1188">
            <v>465</v>
          </cell>
        </row>
        <row r="1189">
          <cell r="A1189" t="str">
            <v>12.75</v>
          </cell>
          <cell r="B1189" t="str">
            <v>Fourniture et réglage bloc porte âme isolante Climat C Isophonique 24 dB avec joint d'étancheité 3 côtés, chant dégraissé, 3 paumelles, dormant bois résineux prépeint. Ouvrant mortaisé têtiere/bequille et clefs si besoin, joint balai, prépeint - L 93 de chez Jed Weln ou équivalent.</v>
          </cell>
          <cell r="D1189" t="str">
            <v>U</v>
          </cell>
          <cell r="E1189">
            <v>500</v>
          </cell>
          <cell r="F1189" t="str">
            <v>€ / U</v>
          </cell>
          <cell r="L1189">
            <v>500</v>
          </cell>
        </row>
        <row r="1190">
          <cell r="D1190" t="str">
            <v>U</v>
          </cell>
          <cell r="E1190">
            <v>0</v>
          </cell>
          <cell r="F1190" t="str">
            <v>€ / U</v>
          </cell>
        </row>
        <row r="1191">
          <cell r="A1191" t="str">
            <v>12.77</v>
          </cell>
          <cell r="B1191" t="str">
            <v>Fourniture et réglage bloc porte âme isolante Climat C Isophonique 24 dB avec joint d'étancheité 3 côtés, chant dégraissé, 3 paumelles, dormant bois résineux stratifié. Ouvrant mortaisé têtiere/bequille et clefs si besoin, joint balai, prépeint - L 73 de chez Jed Weln ou équivalent.</v>
          </cell>
          <cell r="D1191" t="str">
            <v>U</v>
          </cell>
          <cell r="E1191">
            <v>590</v>
          </cell>
          <cell r="F1191" t="str">
            <v>€ / U</v>
          </cell>
          <cell r="L1191">
            <v>590</v>
          </cell>
        </row>
        <row r="1192">
          <cell r="A1192" t="str">
            <v>12.78</v>
          </cell>
          <cell r="B1192" t="str">
            <v>Fourniture et réglage bloc porte âme isolante Climat C Isophonique 24 dB avec joint d'étancheité 3 côtés, chant dégraissé, 3 paumelles, dormant bois résineux stratifié. Ouvrant mortaisé têtiere/bequille et clefs si besoin, joint balai, prépeint - L 83 de chez Jed Weln ou équivalent.</v>
          </cell>
          <cell r="D1192" t="str">
            <v>U</v>
          </cell>
          <cell r="E1192">
            <v>605</v>
          </cell>
          <cell r="F1192" t="str">
            <v>€ / U</v>
          </cell>
          <cell r="L1192">
            <v>605</v>
          </cell>
        </row>
        <row r="1193">
          <cell r="A1193" t="str">
            <v>12.79</v>
          </cell>
          <cell r="B1193" t="str">
            <v>Fourniture et réglage bloc porte âme isolante Climat C Isophonique 24 dB avec joint d'étancheité 3 côtés, chant dégraissé, 3 paumelles, dormant bois résineux stratifié. Ouvrant mortaisé têtiere/bequille et clefs si besoin, joint balai, prépeint - L 93 de chez Jed Weln ou équivalent.</v>
          </cell>
          <cell r="D1193" t="str">
            <v>U</v>
          </cell>
          <cell r="E1193">
            <v>635</v>
          </cell>
          <cell r="F1193" t="str">
            <v>€ / U</v>
          </cell>
          <cell r="L1193">
            <v>635</v>
          </cell>
        </row>
        <row r="1194">
          <cell r="E1194">
            <v>0</v>
          </cell>
          <cell r="F1194" t="str">
            <v/>
          </cell>
        </row>
        <row r="1195">
          <cell r="E1195">
            <v>0</v>
          </cell>
          <cell r="F1195" t="str">
            <v/>
          </cell>
        </row>
        <row r="1196">
          <cell r="E1196">
            <v>0</v>
          </cell>
          <cell r="F1196" t="str">
            <v/>
          </cell>
        </row>
        <row r="1197">
          <cell r="E1197">
            <v>0</v>
          </cell>
          <cell r="F1197" t="str">
            <v/>
          </cell>
        </row>
        <row r="1198">
          <cell r="E1198">
            <v>0</v>
          </cell>
          <cell r="F1198" t="str">
            <v/>
          </cell>
        </row>
        <row r="1199">
          <cell r="A1199" t="str">
            <v>12.100</v>
          </cell>
          <cell r="B1199" t="str">
            <v>F&amp;P béquille Linox double 491 de chez Vachette ou équivalent, avec rosaces rondes à clipser, finition inox brossé pour canon européen ou clefs. Y compris butée de porte 3743 de chez Vachette ou équivalent.</v>
          </cell>
          <cell r="D1199" t="str">
            <v>U</v>
          </cell>
          <cell r="E1199">
            <v>42</v>
          </cell>
          <cell r="F1199" t="str">
            <v>€ / U</v>
          </cell>
          <cell r="I1199">
            <v>42</v>
          </cell>
        </row>
        <row r="1200">
          <cell r="A1200" t="str">
            <v>12.101</v>
          </cell>
          <cell r="B1200" t="str">
            <v>F&amp;P béquille Linox double  491 de chez Vachette ou équivalent, avec rosaces rondes à clipser, finition inox brossé avec condamnation. Y compris butée de porte 3743 de chez Vachette ou équivalent.</v>
          </cell>
          <cell r="D1200" t="str">
            <v>U</v>
          </cell>
          <cell r="E1200">
            <v>57</v>
          </cell>
          <cell r="F1200" t="str">
            <v>€ / U</v>
          </cell>
          <cell r="I1200">
            <v>57</v>
          </cell>
        </row>
        <row r="1201">
          <cell r="A1201" t="str">
            <v>12.102</v>
          </cell>
          <cell r="B1201" t="str">
            <v>F&amp;P béquille Linox double  492 de chez Vachette plaque de forme 17X17 ou équivalent, finition inox brossé pour canon européen ou clefs.. Y compris butée de porte 3743 de chez Vachette ou équivalent.</v>
          </cell>
          <cell r="D1201" t="str">
            <v>U</v>
          </cell>
          <cell r="E1201">
            <v>90</v>
          </cell>
          <cell r="F1201" t="str">
            <v>€ / U</v>
          </cell>
          <cell r="I1201">
            <v>90</v>
          </cell>
        </row>
        <row r="1202">
          <cell r="A1202" t="str">
            <v>12.103</v>
          </cell>
          <cell r="B1202" t="str">
            <v>F&amp;P béquille Linox double  492 de chez Vachette plaque de forme 17X17 B178ou équivalent, finition inox brossé avec condamnation. Y compris butée de porte 3743 de chez Vachette ou équivalent.</v>
          </cell>
          <cell r="D1202" t="str">
            <v>U</v>
          </cell>
          <cell r="E1202">
            <v>105</v>
          </cell>
          <cell r="F1202" t="str">
            <v>€ / U</v>
          </cell>
          <cell r="I1202">
            <v>105</v>
          </cell>
        </row>
        <row r="1203">
          <cell r="E1203">
            <v>0</v>
          </cell>
          <cell r="F1203" t="str">
            <v/>
          </cell>
        </row>
        <row r="1204">
          <cell r="E1204">
            <v>0</v>
          </cell>
          <cell r="F1204" t="str">
            <v/>
          </cell>
        </row>
        <row r="1205">
          <cell r="E1205">
            <v>0</v>
          </cell>
          <cell r="F1205" t="str">
            <v/>
          </cell>
        </row>
        <row r="1206">
          <cell r="E1206">
            <v>0</v>
          </cell>
          <cell r="F1206" t="str">
            <v/>
          </cell>
        </row>
        <row r="1207">
          <cell r="A1207" t="str">
            <v>12.120</v>
          </cell>
          <cell r="B1207" t="str">
            <v>F&amp;P Poignée cuvette ronde pour porte à galandage</v>
          </cell>
          <cell r="D1207" t="str">
            <v>U</v>
          </cell>
          <cell r="E1207">
            <v>25</v>
          </cell>
          <cell r="F1207" t="str">
            <v>€ / U</v>
          </cell>
          <cell r="I1207">
            <v>25</v>
          </cell>
        </row>
        <row r="1208">
          <cell r="A1208" t="str">
            <v>12.121</v>
          </cell>
          <cell r="B1208" t="str">
            <v>F&amp;P Poignée cuvette ronde et tire doigt avec serrure à crochet pour porte à galandage</v>
          </cell>
          <cell r="D1208" t="str">
            <v>U</v>
          </cell>
          <cell r="E1208">
            <v>50</v>
          </cell>
          <cell r="F1208" t="str">
            <v>€ / U</v>
          </cell>
          <cell r="I1208">
            <v>50</v>
          </cell>
        </row>
        <row r="1209">
          <cell r="A1209" t="str">
            <v>12.122</v>
          </cell>
          <cell r="B1209" t="str">
            <v>F&amp;P Poignée cuvette carrée pour porte à galandage</v>
          </cell>
          <cell r="D1209" t="str">
            <v>U</v>
          </cell>
          <cell r="E1209">
            <v>30</v>
          </cell>
          <cell r="F1209" t="str">
            <v>€ / U</v>
          </cell>
          <cell r="I1209">
            <v>30</v>
          </cell>
        </row>
        <row r="1210">
          <cell r="A1210" t="str">
            <v>12.123</v>
          </cell>
          <cell r="B1210" t="str">
            <v>F&amp;P Poignée cuvette carrée et tire doigt avec serrure à crochet pour porte à galandage</v>
          </cell>
          <cell r="D1210" t="str">
            <v>U</v>
          </cell>
          <cell r="E1210">
            <v>55</v>
          </cell>
          <cell r="F1210" t="str">
            <v>€ / U</v>
          </cell>
          <cell r="I1210">
            <v>55</v>
          </cell>
        </row>
        <row r="1211">
          <cell r="E1211">
            <v>0</v>
          </cell>
          <cell r="F1211" t="str">
            <v/>
          </cell>
        </row>
        <row r="1212">
          <cell r="E1212">
            <v>0</v>
          </cell>
          <cell r="F1212" t="str">
            <v/>
          </cell>
        </row>
        <row r="1213">
          <cell r="A1213" t="str">
            <v>12.150</v>
          </cell>
          <cell r="B1213" t="str">
            <v>F&amp;P de cylindre européen A2P*de chez Vachette ou équivalent, débrayable, 5 clefs par serrure</v>
          </cell>
          <cell r="D1213" t="str">
            <v>U</v>
          </cell>
          <cell r="E1213">
            <v>130</v>
          </cell>
          <cell r="F1213" t="str">
            <v>€ / U</v>
          </cell>
          <cell r="I1213">
            <v>130</v>
          </cell>
        </row>
        <row r="1214">
          <cell r="A1214" t="str">
            <v>12.151</v>
          </cell>
          <cell r="B1214" t="str">
            <v>F&amp;P d'un demi cylindre européen,  A2P*de chez Vachette ou équivalent.</v>
          </cell>
          <cell r="D1214" t="str">
            <v>U</v>
          </cell>
          <cell r="E1214">
            <v>110</v>
          </cell>
          <cell r="F1214" t="str">
            <v>€ / U</v>
          </cell>
          <cell r="I1214">
            <v>110</v>
          </cell>
        </row>
        <row r="1215">
          <cell r="D1215" t="str">
            <v>U</v>
          </cell>
          <cell r="E1215">
            <v>120</v>
          </cell>
          <cell r="F1215" t="str">
            <v>€ / U</v>
          </cell>
          <cell r="I1215">
            <v>120</v>
          </cell>
        </row>
        <row r="1216">
          <cell r="E1216">
            <v>0</v>
          </cell>
          <cell r="F1216" t="str">
            <v/>
          </cell>
        </row>
        <row r="1217">
          <cell r="A1217" t="str">
            <v>12.154</v>
          </cell>
          <cell r="B1217" t="str">
            <v>F&amp;P de cylindre européen A2P**de chez Vachette ou équivalent, débrayable, 5 clefs par serrure</v>
          </cell>
          <cell r="D1217" t="str">
            <v>U</v>
          </cell>
          <cell r="E1217">
            <v>280</v>
          </cell>
          <cell r="F1217" t="str">
            <v>€ / U</v>
          </cell>
          <cell r="I1217">
            <v>280</v>
          </cell>
        </row>
        <row r="1218">
          <cell r="A1218" t="str">
            <v>12.155</v>
          </cell>
          <cell r="B1218" t="str">
            <v>F&amp;P d'un demi cylindre européen,  A2P**de chez Vachette ou équivalent.</v>
          </cell>
          <cell r="D1218" t="str">
            <v>U</v>
          </cell>
          <cell r="E1218">
            <v>200</v>
          </cell>
          <cell r="F1218" t="str">
            <v>€ / U</v>
          </cell>
          <cell r="I1218">
            <v>200</v>
          </cell>
        </row>
        <row r="1219">
          <cell r="A1219" t="str">
            <v>12.156</v>
          </cell>
          <cell r="B1219" t="str">
            <v>F&amp;P d'un cylindre européen à molette, A2P** de chez Vachette ou équivalent</v>
          </cell>
          <cell r="D1219" t="str">
            <v>U</v>
          </cell>
          <cell r="E1219">
            <v>200</v>
          </cell>
          <cell r="F1219" t="str">
            <v>€ / U</v>
          </cell>
          <cell r="I1219">
            <v>200</v>
          </cell>
        </row>
        <row r="1220">
          <cell r="E1220">
            <v>0</v>
          </cell>
          <cell r="F1220" t="str">
            <v/>
          </cell>
        </row>
        <row r="1221">
          <cell r="A1221" t="str">
            <v>12.170</v>
          </cell>
          <cell r="B1221" t="str">
            <v>Pyramide des clefs, organigramme et fourniture des canons type vachette à cylindre européen, A2P** avec passe général, 5 clefs par serrure</v>
          </cell>
          <cell r="D1221" t="str">
            <v>U</v>
          </cell>
          <cell r="E1221">
            <v>300</v>
          </cell>
          <cell r="F1221" t="str">
            <v>€ / U</v>
          </cell>
          <cell r="I1221">
            <v>300</v>
          </cell>
        </row>
        <row r="1222">
          <cell r="E1222">
            <v>0</v>
          </cell>
          <cell r="F1222" t="str">
            <v/>
          </cell>
        </row>
        <row r="1223">
          <cell r="A1223" t="str">
            <v>12.20.1</v>
          </cell>
          <cell r="B1223" t="str">
            <v>F&amp;P porte plâne coulissante à peindre avec serrure 1 face</v>
          </cell>
          <cell r="D1223" t="str">
            <v>U</v>
          </cell>
          <cell r="E1223">
            <v>450</v>
          </cell>
          <cell r="F1223" t="str">
            <v>€ / U</v>
          </cell>
          <cell r="J1223">
            <v>450</v>
          </cell>
        </row>
        <row r="1224">
          <cell r="E1224">
            <v>0</v>
          </cell>
          <cell r="F1224" t="str">
            <v/>
          </cell>
        </row>
        <row r="1225">
          <cell r="E1225">
            <v>0</v>
          </cell>
          <cell r="F1225" t="str">
            <v/>
          </cell>
        </row>
        <row r="1226">
          <cell r="A1226" t="str">
            <v>12.30.1</v>
          </cell>
          <cell r="B1226" t="str">
            <v>Fourniture porte simple à galandage type Scrigno ou équivalente. Largeur Voir plan , contre chassis pour plaque de plâtre, ouvrant element à peindre, y compris elements de finition, couvre joint et habillage. Poignées encastrables de chaque côté, amortisseurs de fermeture, anti pince doigt adapté aux portes coulissantes, poignée cuvette forme carré chrome satiné, avec systeme de fermeture. Cloison Fini 100</v>
          </cell>
          <cell r="D1226" t="str">
            <v>U</v>
          </cell>
          <cell r="E1226">
            <v>700</v>
          </cell>
          <cell r="F1226" t="str">
            <v>€ / U</v>
          </cell>
          <cell r="L1226">
            <v>700</v>
          </cell>
        </row>
        <row r="1227">
          <cell r="A1227" t="str">
            <v>12.30.2</v>
          </cell>
          <cell r="B1227" t="str">
            <v>Fourniture porte double à galandage type Scrigno ou équivalente. Largeur Voir plan , contre chassis pour plaque de plâtre, ouvrant element à peindre, y compris elements de finition, couvre joint et habillage. Poignées encastrables de chaque côté, amortisseurs de fermeture, anti pince doigt adapté aux portes coulissantes, poignée cuvette forme carré chrome satiné, avec systeme de fermeture pour sanitaire. Cloison Fini 100</v>
          </cell>
          <cell r="D1227" t="str">
            <v>U</v>
          </cell>
          <cell r="E1227">
            <v>700</v>
          </cell>
          <cell r="F1227" t="str">
            <v>€ / U</v>
          </cell>
          <cell r="L1227">
            <v>700</v>
          </cell>
        </row>
        <row r="1228">
          <cell r="E1228">
            <v>0</v>
          </cell>
          <cell r="F1228" t="str">
            <v/>
          </cell>
        </row>
        <row r="1229">
          <cell r="A1229" t="str">
            <v>12.40.1</v>
          </cell>
          <cell r="B1229" t="str">
            <v>Fourniture et pose de lisses horizontales en polyéthylène h: 20 cm env. é: 10 mm, y compris renforts d'angles sayants.</v>
          </cell>
          <cell r="D1229" t="str">
            <v>ml</v>
          </cell>
          <cell r="E1229">
            <v>48</v>
          </cell>
          <cell r="F1229" t="str">
            <v>€ / ml</v>
          </cell>
          <cell r="I1229">
            <v>48</v>
          </cell>
          <cell r="M1229" t="str">
            <v>15.61</v>
          </cell>
        </row>
        <row r="1230">
          <cell r="A1230" t="str">
            <v>12.40.2</v>
          </cell>
          <cell r="B1230" t="str">
            <v>Fourniture et pose de lisses horizontales en PVC h: 1.2m - é: 3 mm, y compris renforts d'angles sayants.</v>
          </cell>
          <cell r="D1230" t="str">
            <v>ml</v>
          </cell>
          <cell r="E1230">
            <v>60</v>
          </cell>
          <cell r="F1230" t="str">
            <v>€ / ml</v>
          </cell>
          <cell r="I1230">
            <v>60</v>
          </cell>
          <cell r="M1230" t="str">
            <v>15.62</v>
          </cell>
        </row>
        <row r="1237">
          <cell r="E1237">
            <v>0</v>
          </cell>
          <cell r="F1237" t="str">
            <v/>
          </cell>
        </row>
        <row r="1238">
          <cell r="A1238" t="str">
            <v>LOT 13</v>
          </cell>
          <cell r="F1238" t="str">
            <v/>
          </cell>
        </row>
        <row r="1240">
          <cell r="F1240" t="str">
            <v/>
          </cell>
          <cell r="I1240" t="str">
            <v>Vitelec</v>
          </cell>
          <cell r="J1240" t="str">
            <v>Format</v>
          </cell>
          <cell r="K1240" t="str">
            <v>Mabillat</v>
          </cell>
        </row>
        <row r="1241">
          <cell r="A1241" t="str">
            <v>13.01.1</v>
          </cell>
          <cell r="B1241" t="str">
            <v>Dépose faux plafond 600X600 et mise en decharge conytrolé</v>
          </cell>
          <cell r="D1241" t="str">
            <v>m²</v>
          </cell>
          <cell r="E1241">
            <v>15</v>
          </cell>
          <cell r="F1241" t="str">
            <v>€ / m²</v>
          </cell>
          <cell r="L1241">
            <v>15</v>
          </cell>
        </row>
        <row r="1242">
          <cell r="A1242" t="str">
            <v>13.01.2</v>
          </cell>
          <cell r="B1242" t="str">
            <v>Dépose faux plafond 600X600 soigné pour repose, y compris modification de structure si besoin.</v>
          </cell>
          <cell r="D1242" t="str">
            <v>m²</v>
          </cell>
          <cell r="E1242">
            <v>12</v>
          </cell>
          <cell r="F1242" t="str">
            <v>€ / m²</v>
          </cell>
          <cell r="L1242">
            <v>12</v>
          </cell>
        </row>
        <row r="1244">
          <cell r="E1244">
            <v>0</v>
          </cell>
          <cell r="F1244" t="str">
            <v/>
          </cell>
        </row>
        <row r="1245">
          <cell r="A1245" t="str">
            <v>13.01</v>
          </cell>
          <cell r="B1245" t="str">
            <v>Fourniture et pose d'un faux plafond démontable, blanc 600X600, type "Armstrong microlook Adria" ou équivalent, posé sur ossature apparente type "Trulok" et sur cornieres de rive préiphériques à joint creux décalé, classement M1, y compris retombées placo ou tôle thermolaquées.</v>
          </cell>
          <cell r="D1245" t="str">
            <v>m²</v>
          </cell>
          <cell r="E1245">
            <v>47</v>
          </cell>
          <cell r="F1245" t="str">
            <v>€ / m²</v>
          </cell>
          <cell r="I1245">
            <v>47</v>
          </cell>
        </row>
        <row r="1246">
          <cell r="A1246" t="str">
            <v>13.02</v>
          </cell>
          <cell r="B1246" t="str">
            <v>Fourniture et pose d'un faux plafond démontable, blanc 600X600, type "Rockfond Blanka Activity" Absorption acoustique αw: 1,00 (Classe A) ou équivalent, posé sur ossature apparente type T24 et sur cornieres de rive préiphériques à joint creux décalé, classement M1,  y compris retombées placo ou tôle thermolaquées.</v>
          </cell>
          <cell r="D1246" t="str">
            <v>m²</v>
          </cell>
          <cell r="E1246">
            <v>54</v>
          </cell>
          <cell r="F1246" t="str">
            <v>€ / m²</v>
          </cell>
          <cell r="I1246">
            <v>54</v>
          </cell>
        </row>
        <row r="1247">
          <cell r="A1247" t="str">
            <v>13.03</v>
          </cell>
          <cell r="B1247" t="str">
            <v>Faux plafond démontable blanc 600x600 dalles minervales ossature T24</v>
          </cell>
          <cell r="D1247" t="str">
            <v>m²</v>
          </cell>
          <cell r="E1247">
            <v>46</v>
          </cell>
          <cell r="F1247" t="str">
            <v>€ / m²</v>
          </cell>
          <cell r="K1247">
            <v>46</v>
          </cell>
        </row>
        <row r="1248">
          <cell r="E1248">
            <v>0</v>
          </cell>
          <cell r="F1248" t="str">
            <v/>
          </cell>
        </row>
        <row r="1249">
          <cell r="A1249" t="str">
            <v>13.10</v>
          </cell>
          <cell r="B1249" t="str">
            <v xml:space="preserve">Fourniture te pose de trappe de visite </v>
          </cell>
          <cell r="E1249">
            <v>0</v>
          </cell>
          <cell r="F1249" t="str">
            <v/>
          </cell>
        </row>
        <row r="1250">
          <cell r="A1250" t="str">
            <v>13.11</v>
          </cell>
          <cell r="B1250" t="str">
            <v>Ossature primaire pour support Faux plaf</v>
          </cell>
          <cell r="D1250" t="str">
            <v>m²</v>
          </cell>
          <cell r="E1250">
            <v>35</v>
          </cell>
          <cell r="F1250" t="str">
            <v>€ / m²</v>
          </cell>
          <cell r="K1250">
            <v>35</v>
          </cell>
        </row>
        <row r="1251">
          <cell r="E1251">
            <v>0</v>
          </cell>
          <cell r="F1251" t="str">
            <v/>
          </cell>
        </row>
        <row r="1252">
          <cell r="E1252">
            <v>0</v>
          </cell>
          <cell r="F1252" t="str">
            <v/>
          </cell>
        </row>
        <row r="1253">
          <cell r="E1253">
            <v>0</v>
          </cell>
          <cell r="F1253" t="str">
            <v/>
          </cell>
        </row>
        <row r="1254">
          <cell r="F1254" t="str">
            <v/>
          </cell>
        </row>
        <row r="1255">
          <cell r="A1255" t="str">
            <v>LOT 15A - SOL DUR / LOT 15B - SOL SOUPLE</v>
          </cell>
        </row>
        <row r="1256">
          <cell r="F1256" t="str">
            <v/>
          </cell>
        </row>
        <row r="1257">
          <cell r="B1257" t="str">
            <v>PREPARATION SUPPORT / PROTECTION</v>
          </cell>
          <cell r="I1257" t="str">
            <v>Mabilat</v>
          </cell>
          <cell r="J1257" t="str">
            <v>Axe de carreaux</v>
          </cell>
          <cell r="L1257" t="str">
            <v>Bouilly</v>
          </cell>
        </row>
        <row r="1258">
          <cell r="E1258">
            <v>0</v>
          </cell>
          <cell r="F1258" t="str">
            <v/>
          </cell>
        </row>
        <row r="1259">
          <cell r="A1259" t="str">
            <v>15.1.1</v>
          </cell>
          <cell r="B1259" t="str">
            <v xml:space="preserve">Dépose Moquette existante et évacuation en décharge controlée </v>
          </cell>
          <cell r="D1259" t="str">
            <v>m²</v>
          </cell>
          <cell r="E1259">
            <v>11</v>
          </cell>
          <cell r="F1259" t="str">
            <v>€ / m²</v>
          </cell>
          <cell r="L1259">
            <v>11</v>
          </cell>
        </row>
        <row r="1260">
          <cell r="A1260" t="str">
            <v>15.1.2</v>
          </cell>
          <cell r="B1260" t="str">
            <v xml:space="preserve">Dépose PVC en lés existant et évacuation en décharge controlée </v>
          </cell>
          <cell r="D1260" t="str">
            <v>m²</v>
          </cell>
          <cell r="E1260">
            <v>11</v>
          </cell>
          <cell r="F1260" t="str">
            <v>€ / m²</v>
          </cell>
          <cell r="L1260">
            <v>11</v>
          </cell>
        </row>
        <row r="1261">
          <cell r="A1261" t="str">
            <v>15.1.3</v>
          </cell>
          <cell r="B1261" t="str">
            <v>Dépose Carelage existant et évacuation en décharge contrôlée</v>
          </cell>
          <cell r="D1261" t="str">
            <v>m²</v>
          </cell>
          <cell r="E1261">
            <v>0</v>
          </cell>
          <cell r="F1261" t="str">
            <v>€ / m²</v>
          </cell>
        </row>
        <row r="1262">
          <cell r="A1262" t="str">
            <v>15.1.4</v>
          </cell>
          <cell r="B1262" t="str">
            <v>Dépose Faïence existante et évacuation en décharge contrôlée</v>
          </cell>
          <cell r="D1262" t="str">
            <v>m²</v>
          </cell>
          <cell r="E1262">
            <v>0</v>
          </cell>
          <cell r="F1262" t="str">
            <v>€ / m²</v>
          </cell>
        </row>
        <row r="1263">
          <cell r="A1263" t="str">
            <v>15.1.5</v>
          </cell>
          <cell r="B1263" t="str">
            <v xml:space="preserve">Dépose Parquet existante et évacuation en décharge controlée </v>
          </cell>
          <cell r="D1263" t="str">
            <v>m²</v>
          </cell>
          <cell r="E1263">
            <v>10</v>
          </cell>
          <cell r="F1263" t="str">
            <v>€ / m²</v>
          </cell>
          <cell r="L1263">
            <v>10</v>
          </cell>
        </row>
        <row r="1264">
          <cell r="A1264" t="str">
            <v>15.1.6</v>
          </cell>
          <cell r="B1264" t="str">
            <v xml:space="preserve">Dépose Plinthe existante et évacuation en décharge controlée </v>
          </cell>
          <cell r="D1264" t="str">
            <v>ml</v>
          </cell>
          <cell r="E1264">
            <v>40</v>
          </cell>
          <cell r="F1264" t="str">
            <v>€ / ml</v>
          </cell>
          <cell r="I1264">
            <v>40</v>
          </cell>
        </row>
        <row r="1266">
          <cell r="B1266" t="str">
            <v>PREPARATION</v>
          </cell>
          <cell r="F1266" t="str">
            <v/>
          </cell>
          <cell r="I1266" t="str">
            <v>QUESADA</v>
          </cell>
          <cell r="J1266" t="str">
            <v>Axe de carreaux</v>
          </cell>
          <cell r="L1266" t="str">
            <v>Bouilly</v>
          </cell>
        </row>
        <row r="1269">
          <cell r="A1269" t="str">
            <v>15.2.1</v>
          </cell>
          <cell r="B1269" t="str">
            <v>Fourniture et pose d'un primaire d'accrochage</v>
          </cell>
          <cell r="D1269" t="str">
            <v>m²</v>
          </cell>
          <cell r="E1269">
            <v>7</v>
          </cell>
          <cell r="F1269" t="str">
            <v>€ / m²</v>
          </cell>
          <cell r="I1269">
            <v>7</v>
          </cell>
        </row>
        <row r="1270">
          <cell r="A1270" t="str">
            <v>15.2.2</v>
          </cell>
          <cell r="B1270" t="str">
            <v>Fourniture et pose d'un primaire + ragreage</v>
          </cell>
          <cell r="D1270" t="str">
            <v>m²</v>
          </cell>
          <cell r="E1270">
            <v>16.333333333333332</v>
          </cell>
          <cell r="F1270" t="str">
            <v>€ / m²</v>
          </cell>
          <cell r="I1270">
            <v>20</v>
          </cell>
          <cell r="J1270">
            <v>16</v>
          </cell>
          <cell r="L1270">
            <v>13</v>
          </cell>
        </row>
        <row r="1271">
          <cell r="A1271" t="str">
            <v>15.2.3</v>
          </cell>
          <cell r="B1271" t="str">
            <v>Fourniture et pose primaire + ragréage fibré</v>
          </cell>
          <cell r="D1271" t="str">
            <v>m²</v>
          </cell>
          <cell r="E1271">
            <v>20.5</v>
          </cell>
          <cell r="F1271" t="str">
            <v>€ / m²</v>
          </cell>
          <cell r="I1271">
            <v>25</v>
          </cell>
          <cell r="L1271">
            <v>16</v>
          </cell>
        </row>
        <row r="1272">
          <cell r="A1272" t="str">
            <v>15.2.4</v>
          </cell>
          <cell r="B1272" t="str">
            <v>Fourniture et pose résine à 800g/m² + primaire + ragréage fibré à 3kg/m²</v>
          </cell>
          <cell r="D1272" t="str">
            <v>m²</v>
          </cell>
          <cell r="E1272">
            <v>48.9</v>
          </cell>
          <cell r="F1272" t="str">
            <v>€ / m²</v>
          </cell>
          <cell r="L1272">
            <v>48.9</v>
          </cell>
        </row>
        <row r="1273">
          <cell r="E1273">
            <v>0</v>
          </cell>
          <cell r="F1273" t="str">
            <v/>
          </cell>
        </row>
        <row r="1274">
          <cell r="E1274">
            <v>0</v>
          </cell>
          <cell r="F1274" t="str">
            <v/>
          </cell>
        </row>
        <row r="1275">
          <cell r="A1275" t="str">
            <v>15.3.1</v>
          </cell>
          <cell r="B1275" t="str">
            <v>Fourniture et pose d'une Natte d'étancheité</v>
          </cell>
          <cell r="D1275" t="str">
            <v>U</v>
          </cell>
          <cell r="E1275">
            <v>200</v>
          </cell>
          <cell r="F1275" t="str">
            <v>€ / U</v>
          </cell>
          <cell r="L1275">
            <v>200</v>
          </cell>
        </row>
        <row r="1276">
          <cell r="A1276" t="str">
            <v>15.3.2</v>
          </cell>
          <cell r="B1276" t="str">
            <v>Mise en place d'un SPEC avant carrelage ou faïence (0.8 kg/m²)</v>
          </cell>
          <cell r="D1276" t="str">
            <v>m²</v>
          </cell>
          <cell r="E1276">
            <v>20</v>
          </cell>
          <cell r="F1276" t="str">
            <v>€ / m²</v>
          </cell>
          <cell r="I1276">
            <v>20</v>
          </cell>
        </row>
        <row r="1277">
          <cell r="A1277" t="str">
            <v>15.3.3</v>
          </cell>
          <cell r="B1277" t="str">
            <v>Fourniture et pose d'un Wedi pour tablié boignoir, y compris trappe de visite aimantée.</v>
          </cell>
          <cell r="E1277">
            <v>0</v>
          </cell>
          <cell r="F1277" t="str">
            <v/>
          </cell>
        </row>
        <row r="1278">
          <cell r="A1278" t="str">
            <v>15.3.10</v>
          </cell>
          <cell r="B1278" t="str">
            <v>Reprise des murs par ponçage / rebouchage + primaire d'accrochage</v>
          </cell>
          <cell r="D1278" t="str">
            <v>ens.</v>
          </cell>
          <cell r="E1278">
            <v>0</v>
          </cell>
          <cell r="F1278" t="str">
            <v>€ / ens.</v>
          </cell>
        </row>
        <row r="1279">
          <cell r="E1279">
            <v>0</v>
          </cell>
          <cell r="F1279" t="str">
            <v/>
          </cell>
        </row>
        <row r="1280">
          <cell r="E1280">
            <v>0</v>
          </cell>
          <cell r="F1280" t="str">
            <v/>
          </cell>
        </row>
        <row r="1281">
          <cell r="A1281" t="str">
            <v>15.3.99</v>
          </cell>
          <cell r="B1281" t="str">
            <v>Traitement des déchets industriels, mise en decharge controlée.</v>
          </cell>
          <cell r="D1281" t="str">
            <v>kg</v>
          </cell>
          <cell r="E1281">
            <v>1.3</v>
          </cell>
          <cell r="F1281" t="str">
            <v>€ / kg</v>
          </cell>
          <cell r="J1281">
            <v>1.3</v>
          </cell>
        </row>
        <row r="1282">
          <cell r="E1282">
            <v>0</v>
          </cell>
          <cell r="F1282" t="str">
            <v/>
          </cell>
        </row>
        <row r="1283">
          <cell r="B1283" t="str">
            <v>POSE</v>
          </cell>
          <cell r="F1283" t="str">
            <v/>
          </cell>
          <cell r="I1283" t="str">
            <v>QUESADA</v>
          </cell>
          <cell r="J1283" t="str">
            <v>Axe de carreaux</v>
          </cell>
          <cell r="L1283" t="str">
            <v>Bouilly</v>
          </cell>
        </row>
        <row r="1285">
          <cell r="B1285" t="str">
            <v>CARRELAGE</v>
          </cell>
        </row>
        <row r="1286">
          <cell r="A1286" t="str">
            <v>15.5.1</v>
          </cell>
          <cell r="B1286" t="str">
            <v>Pose carrelage</v>
          </cell>
          <cell r="D1286" t="str">
            <v>m²</v>
          </cell>
          <cell r="E1286">
            <v>75</v>
          </cell>
          <cell r="F1286" t="str">
            <v>€ / m²</v>
          </cell>
          <cell r="J1286">
            <v>75</v>
          </cell>
        </row>
        <row r="1287">
          <cell r="A1287" t="str">
            <v>15.5.2</v>
          </cell>
          <cell r="B1287" t="str">
            <v>Pose carrelage Spécifique</v>
          </cell>
          <cell r="D1287" t="str">
            <v>m²</v>
          </cell>
          <cell r="E1287">
            <v>0</v>
          </cell>
          <cell r="F1287" t="str">
            <v>€ / m²</v>
          </cell>
        </row>
        <row r="1289">
          <cell r="A1289" t="str">
            <v>15.5.10</v>
          </cell>
          <cell r="B1289" t="str">
            <v>Pose Carreau ciment 20 X 20 avec joint de 3 mm gris neuitre. Colle et joint de marque Flex ou équivalent suivant prescripteur. Traitement FILA 90 Eco+ ou équivalent suivant prescription du fournisseur.</v>
          </cell>
          <cell r="D1289" t="str">
            <v>m²</v>
          </cell>
          <cell r="E1289">
            <v>80</v>
          </cell>
          <cell r="F1289" t="str">
            <v>€ / m²</v>
          </cell>
          <cell r="I1289">
            <v>80</v>
          </cell>
        </row>
        <row r="1292">
          <cell r="B1292" t="str">
            <v>FAÎENCE</v>
          </cell>
          <cell r="D1292" t="str">
            <v>m²</v>
          </cell>
          <cell r="E1292">
            <v>80</v>
          </cell>
          <cell r="F1292" t="str">
            <v>€ / m²</v>
          </cell>
          <cell r="I1292">
            <v>80</v>
          </cell>
        </row>
        <row r="1294">
          <cell r="A1294" t="str">
            <v>15.6.1</v>
          </cell>
          <cell r="B1294" t="str">
            <v>Pose Faîence</v>
          </cell>
          <cell r="D1294" t="str">
            <v>m²</v>
          </cell>
          <cell r="E1294">
            <v>80</v>
          </cell>
          <cell r="F1294" t="str">
            <v>€ / m²</v>
          </cell>
          <cell r="J1294">
            <v>80</v>
          </cell>
        </row>
        <row r="1295">
          <cell r="A1295" t="str">
            <v>15.6.2</v>
          </cell>
          <cell r="B1295" t="str">
            <v>Pose Faîence Spécifique</v>
          </cell>
          <cell r="D1295" t="str">
            <v>m²</v>
          </cell>
          <cell r="E1295">
            <v>0</v>
          </cell>
          <cell r="F1295" t="str">
            <v>€ / m²</v>
          </cell>
        </row>
        <row r="1296">
          <cell r="E1296">
            <v>0</v>
          </cell>
          <cell r="F1296" t="str">
            <v/>
          </cell>
        </row>
        <row r="1297">
          <cell r="A1297" t="str">
            <v>15.6.5</v>
          </cell>
          <cell r="B1297" t="str">
            <v>Pose Crédance Cuisine / SdB</v>
          </cell>
          <cell r="D1297" t="str">
            <v>Ens</v>
          </cell>
          <cell r="E1297">
            <v>290</v>
          </cell>
          <cell r="F1297" t="str">
            <v>€ / Ens</v>
          </cell>
          <cell r="K1297">
            <v>290</v>
          </cell>
        </row>
        <row r="1298">
          <cell r="A1298" t="str">
            <v>15.6.6</v>
          </cell>
          <cell r="B1298" t="str">
            <v>Pose tablier douche en carrelage</v>
          </cell>
          <cell r="D1298" t="str">
            <v>Ens</v>
          </cell>
          <cell r="E1298">
            <v>99</v>
          </cell>
          <cell r="F1298" t="str">
            <v>€ / Ens</v>
          </cell>
          <cell r="K1298">
            <v>99</v>
          </cell>
        </row>
        <row r="1299">
          <cell r="A1299" t="str">
            <v>15.6.7</v>
          </cell>
          <cell r="B1299" t="str">
            <v>Pose carrelage derriere batit support WC</v>
          </cell>
          <cell r="D1299" t="str">
            <v>Ens</v>
          </cell>
          <cell r="E1299">
            <v>105</v>
          </cell>
          <cell r="F1299" t="str">
            <v>€ / Ens</v>
          </cell>
          <cell r="K1299">
            <v>105</v>
          </cell>
        </row>
        <row r="1303">
          <cell r="A1303" t="str">
            <v>15.6.10</v>
          </cell>
          <cell r="B1303" t="str">
            <v>Pose Carreau Zélij pose bord à bord suivant prescription fournisseur, joint gris argent MAPEI ou équivalent</v>
          </cell>
          <cell r="D1303" t="str">
            <v>m²</v>
          </cell>
          <cell r="E1303">
            <v>95</v>
          </cell>
          <cell r="F1303" t="str">
            <v>€ / m²</v>
          </cell>
          <cell r="I1303">
            <v>95</v>
          </cell>
        </row>
        <row r="1305">
          <cell r="A1305" t="str">
            <v>15.6.11</v>
          </cell>
          <cell r="B1305" t="str">
            <v>Pose Carreau Zélij pose bord à bord suivant prescription fournisseur, joint blanc MAPEI ou équivalent, dim 10X10, préassemblé en 30X30</v>
          </cell>
          <cell r="D1305" t="str">
            <v>m²</v>
          </cell>
          <cell r="E1305">
            <v>95</v>
          </cell>
          <cell r="F1305" t="str">
            <v>€ / m²</v>
          </cell>
          <cell r="I1305">
            <v>95</v>
          </cell>
        </row>
        <row r="1306">
          <cell r="A1306" t="str">
            <v>15.6.12</v>
          </cell>
          <cell r="B1306" t="str">
            <v>Pose Carreau Zélij pose bord à bord suivant prescription fournisseur, joint blanc MAPEI ou équivalent, dim 5X5, préassemblé en 30X30</v>
          </cell>
        </row>
        <row r="1308">
          <cell r="A1308" t="str">
            <v>15.7.1</v>
          </cell>
          <cell r="B1308" t="str">
            <v>Fournuiture et pose profilés de finition alu brossé</v>
          </cell>
          <cell r="D1308" t="str">
            <v>ml</v>
          </cell>
          <cell r="E1308">
            <v>50</v>
          </cell>
          <cell r="F1308" t="str">
            <v>€ / ml</v>
          </cell>
          <cell r="I1308">
            <v>50</v>
          </cell>
        </row>
        <row r="1315">
          <cell r="B1315" t="str">
            <v>TRAITEMENTS</v>
          </cell>
          <cell r="F1315" t="str">
            <v/>
          </cell>
          <cell r="I1315" t="str">
            <v>QUESADA</v>
          </cell>
          <cell r="J1315" t="str">
            <v>Axe de carreaux</v>
          </cell>
          <cell r="L1315" t="str">
            <v>Bouilly</v>
          </cell>
        </row>
        <row r="1317">
          <cell r="A1317" t="str">
            <v>15.8.1</v>
          </cell>
          <cell r="B1317" t="str">
            <v>Traitement Carreau ciment par bouche pore oléofude et hydrofuge</v>
          </cell>
          <cell r="D1317" t="str">
            <v>Ens</v>
          </cell>
          <cell r="E1317">
            <v>0</v>
          </cell>
          <cell r="F1317" t="str">
            <v>€ / Ens</v>
          </cell>
        </row>
        <row r="1318">
          <cell r="A1318" t="str">
            <v>15.8.2</v>
          </cell>
          <cell r="B1318" t="str">
            <v>Traitement de finition par appication d'un hydrofuge + cire de finition</v>
          </cell>
          <cell r="D1318" t="str">
            <v>Ens</v>
          </cell>
          <cell r="E1318">
            <v>0</v>
          </cell>
          <cell r="F1318" t="str">
            <v>€ / Ens</v>
          </cell>
        </row>
        <row r="1319">
          <cell r="E1319">
            <v>0</v>
          </cell>
          <cell r="F1319" t="str">
            <v/>
          </cell>
        </row>
        <row r="1320">
          <cell r="E1320">
            <v>0</v>
          </cell>
          <cell r="F1320" t="str">
            <v/>
          </cell>
        </row>
        <row r="1321">
          <cell r="B1321" t="str">
            <v>SOL SOUPLE</v>
          </cell>
          <cell r="E1321">
            <v>0</v>
          </cell>
        </row>
        <row r="1323">
          <cell r="A1323" t="str">
            <v>15.10.1</v>
          </cell>
          <cell r="B1323" t="str">
            <v>Pose sol PVC en lés, y compris fourniture colle</v>
          </cell>
          <cell r="D1323" t="str">
            <v>m²</v>
          </cell>
          <cell r="E1323">
            <v>25</v>
          </cell>
          <cell r="L1323">
            <v>25</v>
          </cell>
          <cell r="M1323" t="str">
            <v>15.40</v>
          </cell>
        </row>
        <row r="1325">
          <cell r="A1325" t="str">
            <v>15.11.1</v>
          </cell>
          <cell r="B1325" t="str">
            <v>Pose Dalle de moquette / Lame PVC y compris colle poissan (grande surface) 5% de chute</v>
          </cell>
          <cell r="D1325" t="str">
            <v>m²</v>
          </cell>
          <cell r="E1325">
            <v>15</v>
          </cell>
          <cell r="F1325" t="str">
            <v>€ / m²</v>
          </cell>
          <cell r="L1325">
            <v>15</v>
          </cell>
          <cell r="M1325" t="str">
            <v>15.41</v>
          </cell>
        </row>
        <row r="1326">
          <cell r="A1326" t="str">
            <v>15.11.2</v>
          </cell>
          <cell r="B1326" t="str">
            <v>Pose Dalle de moquette / Lame PVC y compris colle poissan (petite surface) 5% de chute</v>
          </cell>
          <cell r="D1326" t="str">
            <v>m²</v>
          </cell>
          <cell r="E1326">
            <v>20</v>
          </cell>
          <cell r="F1326" t="str">
            <v>€ / m²</v>
          </cell>
          <cell r="L1326">
            <v>20</v>
          </cell>
          <cell r="M1326" t="str">
            <v>15.42</v>
          </cell>
        </row>
        <row r="1327">
          <cell r="E1327">
            <v>0</v>
          </cell>
          <cell r="F1327" t="str">
            <v/>
          </cell>
        </row>
        <row r="1331">
          <cell r="B1331" t="str">
            <v>SOL RESINE</v>
          </cell>
          <cell r="E1331">
            <v>0</v>
          </cell>
          <cell r="F1331" t="str">
            <v/>
          </cell>
        </row>
        <row r="1332">
          <cell r="E1332">
            <v>0</v>
          </cell>
          <cell r="F1332" t="str">
            <v/>
          </cell>
          <cell r="I1332" t="str">
            <v>42MPa</v>
          </cell>
        </row>
        <row r="1333">
          <cell r="A1333" t="str">
            <v>15.20.1</v>
          </cell>
          <cell r="B1333" t="str">
            <v>PRÉPARATION MÉCANIQUE : Préparation mécanique des supports par ponçage diamant et/ou grenaillage, ponçage diamant des périphéries, création d'ancrages au droit des arrêts de coulage et aspiration fine des poussières (hors dépose éventuelle de peinture, résine, ragréages et/ou revêtements existants etc.).</v>
          </cell>
          <cell r="D1333" t="str">
            <v>m²</v>
          </cell>
          <cell r="E1333">
            <v>20</v>
          </cell>
          <cell r="F1333" t="str">
            <v>€ / m²</v>
          </cell>
          <cell r="I1333">
            <v>50</v>
          </cell>
        </row>
        <row r="1334">
          <cell r="A1334" t="str">
            <v>15.20.2</v>
          </cell>
          <cell r="B1334" t="str">
            <v xml:space="preserve">REVÊTEMENT MAPEI - MAPEFLOOR 
SYSTEM 53 ou équivalent - Système époxy respirant 
autolissant 2mm 
Fourniture et application d'un primaire époxy en dispersion aqueuse MAPEI - MAPECOAT I 600W; sur la résine fraîche, saupoudrage à refus de MAPEI - QUARTZ 0,5. Consommation de résine d'environ 0,2kg//m². 
Fourniture et application d'une couche de masse de résine autolissante colorée à base d'époxy en phase aqueuse MAPEI - MAPEFLOOR I 500W mélangé avec MAPEI - MAPECOLOR PASTE. Consommation de résine d'environ 3,7kg//m². Après aspiration fine des poussières, fourniture et application de deux couches de finition polyuréthane teintée MAPEI - MAPEFLOOR FINISH 58W. Consommation d’env. 0,18kg/m². </v>
          </cell>
          <cell r="D1334" t="str">
            <v>m²</v>
          </cell>
          <cell r="E1334">
            <v>120</v>
          </cell>
          <cell r="F1334" t="str">
            <v>€ / m²</v>
          </cell>
          <cell r="I1334">
            <v>120</v>
          </cell>
        </row>
        <row r="1337">
          <cell r="B1337" t="str">
            <v>FOURNITURE -  LOT 15</v>
          </cell>
          <cell r="F1337" t="str">
            <v/>
          </cell>
          <cell r="J1337" t="str">
            <v>Bouilly</v>
          </cell>
        </row>
        <row r="1339">
          <cell r="A1339" t="str">
            <v>15.70</v>
          </cell>
          <cell r="B1339" t="str">
            <v>Emballage, palettisation &amp; frais de port jusqu'à l'adresse du chantier. Accessibilité à vérifier par le transporteur. = 0.4</v>
          </cell>
          <cell r="D1339" t="str">
            <v>U</v>
          </cell>
          <cell r="E1339">
            <v>400</v>
          </cell>
          <cell r="F1339" t="str">
            <v>€ / U</v>
          </cell>
          <cell r="I1339">
            <v>400</v>
          </cell>
        </row>
        <row r="1340">
          <cell r="A1340" t="str">
            <v>15.70.1</v>
          </cell>
          <cell r="B1340" t="str">
            <v>Fourniture Carrelage - Type 1</v>
          </cell>
          <cell r="D1340" t="str">
            <v>m²</v>
          </cell>
          <cell r="E1340">
            <v>40</v>
          </cell>
          <cell r="F1340" t="str">
            <v>€ / m²</v>
          </cell>
          <cell r="I1340">
            <v>40</v>
          </cell>
        </row>
        <row r="1341">
          <cell r="A1341" t="str">
            <v>15.70.2</v>
          </cell>
          <cell r="B1341" t="str">
            <v>Fourniture Carrelage - Type 2</v>
          </cell>
          <cell r="D1341" t="str">
            <v>m²</v>
          </cell>
          <cell r="E1341">
            <v>40</v>
          </cell>
          <cell r="F1341" t="str">
            <v>€ / m²</v>
          </cell>
          <cell r="I1341">
            <v>40</v>
          </cell>
        </row>
        <row r="1342">
          <cell r="A1342" t="str">
            <v>15.70.3</v>
          </cell>
          <cell r="B1342" t="str">
            <v>Fourniture Carrelage - Type 3</v>
          </cell>
          <cell r="D1342" t="str">
            <v>m²</v>
          </cell>
          <cell r="E1342">
            <v>60</v>
          </cell>
          <cell r="F1342" t="str">
            <v>€ / m²</v>
          </cell>
          <cell r="I1342">
            <v>40</v>
          </cell>
        </row>
        <row r="1343">
          <cell r="A1343" t="str">
            <v>15.70.4</v>
          </cell>
          <cell r="B1343" t="str">
            <v>Fourniture Carrelage - Type 4</v>
          </cell>
          <cell r="D1343" t="str">
            <v>m²</v>
          </cell>
          <cell r="E1343">
            <v>60</v>
          </cell>
          <cell r="F1343" t="str">
            <v>€ / m²</v>
          </cell>
          <cell r="I1343">
            <v>40</v>
          </cell>
        </row>
        <row r="1344">
          <cell r="A1344" t="str">
            <v>15.70.5</v>
          </cell>
          <cell r="B1344" t="str">
            <v>Fourniture Carrelage - Type 5</v>
          </cell>
          <cell r="D1344" t="str">
            <v>m²</v>
          </cell>
          <cell r="E1344">
            <v>50</v>
          </cell>
          <cell r="F1344" t="str">
            <v>€ / m²</v>
          </cell>
          <cell r="I1344">
            <v>50</v>
          </cell>
        </row>
        <row r="1345">
          <cell r="A1345" t="str">
            <v>15.70.6</v>
          </cell>
          <cell r="B1345" t="str">
            <v>Fourniture Carrelage - Type 6</v>
          </cell>
          <cell r="D1345" t="str">
            <v>m²</v>
          </cell>
          <cell r="E1345">
            <v>60</v>
          </cell>
          <cell r="F1345" t="str">
            <v>€ / m²</v>
          </cell>
          <cell r="I1345">
            <v>60</v>
          </cell>
        </row>
        <row r="1346">
          <cell r="A1346" t="str">
            <v>15.70.7</v>
          </cell>
          <cell r="B1346" t="str">
            <v>Fourniture Carrelage - Type 7</v>
          </cell>
          <cell r="D1346" t="str">
            <v>m²</v>
          </cell>
          <cell r="E1346">
            <v>80</v>
          </cell>
          <cell r="F1346" t="str">
            <v>€ / m²</v>
          </cell>
          <cell r="I1346">
            <v>80</v>
          </cell>
        </row>
        <row r="1347">
          <cell r="E1347">
            <v>0</v>
          </cell>
          <cell r="F1347" t="str">
            <v/>
          </cell>
        </row>
        <row r="1348">
          <cell r="A1348" t="str">
            <v>15.80</v>
          </cell>
          <cell r="B1348" t="str">
            <v>Fourniture Faïence</v>
          </cell>
          <cell r="D1348" t="str">
            <v>m²</v>
          </cell>
          <cell r="E1348">
            <v>40</v>
          </cell>
          <cell r="F1348" t="str">
            <v>€ / m²</v>
          </cell>
          <cell r="I1348">
            <v>40</v>
          </cell>
        </row>
        <row r="1349">
          <cell r="A1349" t="str">
            <v>15.80.1</v>
          </cell>
          <cell r="B1349" t="str">
            <v>Fourniture Faïence - Type 1</v>
          </cell>
          <cell r="D1349" t="str">
            <v>m²</v>
          </cell>
          <cell r="E1349">
            <v>60</v>
          </cell>
          <cell r="F1349" t="str">
            <v>€ / m²</v>
          </cell>
          <cell r="I1349">
            <v>40</v>
          </cell>
        </row>
        <row r="1350">
          <cell r="A1350" t="str">
            <v>15.80.2</v>
          </cell>
          <cell r="B1350" t="str">
            <v>Fourniture Faïence - Type 2</v>
          </cell>
          <cell r="D1350" t="str">
            <v>m²</v>
          </cell>
          <cell r="E1350">
            <v>40</v>
          </cell>
          <cell r="F1350" t="str">
            <v>€ / m²</v>
          </cell>
          <cell r="I1350">
            <v>40</v>
          </cell>
        </row>
        <row r="1351">
          <cell r="A1351" t="str">
            <v>15.80.3</v>
          </cell>
          <cell r="B1351" t="str">
            <v>Fourniture Faïence - Type 3</v>
          </cell>
          <cell r="D1351" t="str">
            <v>m²</v>
          </cell>
          <cell r="E1351">
            <v>40</v>
          </cell>
          <cell r="F1351" t="str">
            <v>€ / m²</v>
          </cell>
          <cell r="I1351">
            <v>40</v>
          </cell>
        </row>
        <row r="1352">
          <cell r="A1352" t="str">
            <v>15.80.4</v>
          </cell>
          <cell r="B1352" t="str">
            <v>Fourniture Faïence - Type 4</v>
          </cell>
          <cell r="D1352" t="str">
            <v>m²</v>
          </cell>
          <cell r="E1352">
            <v>50</v>
          </cell>
          <cell r="F1352" t="str">
            <v>€ / m²</v>
          </cell>
          <cell r="I1352">
            <v>50</v>
          </cell>
        </row>
        <row r="1353">
          <cell r="A1353" t="str">
            <v>15.80.5</v>
          </cell>
          <cell r="B1353" t="str">
            <v>Fourniture Faïence - Type 5</v>
          </cell>
          <cell r="D1353" t="str">
            <v>m²</v>
          </cell>
          <cell r="E1353">
            <v>60</v>
          </cell>
          <cell r="F1353" t="str">
            <v>€ / m²</v>
          </cell>
          <cell r="I1353">
            <v>60</v>
          </cell>
        </row>
        <row r="1354">
          <cell r="A1354" t="str">
            <v>15.80.6</v>
          </cell>
          <cell r="B1354" t="str">
            <v>Fourniture Faïence - Type 6</v>
          </cell>
          <cell r="D1354" t="str">
            <v>m²</v>
          </cell>
          <cell r="E1354">
            <v>70</v>
          </cell>
          <cell r="F1354" t="str">
            <v>€ / m²</v>
          </cell>
          <cell r="I1354">
            <v>70</v>
          </cell>
        </row>
        <row r="1355">
          <cell r="A1355" t="str">
            <v>15.80.7</v>
          </cell>
          <cell r="B1355" t="str">
            <v>Fourniture Faïence - Type 7</v>
          </cell>
          <cell r="D1355" t="str">
            <v>m²</v>
          </cell>
          <cell r="E1355">
            <v>80</v>
          </cell>
          <cell r="F1355" t="str">
            <v>€ / m²</v>
          </cell>
          <cell r="I1355">
            <v>80</v>
          </cell>
        </row>
        <row r="1356">
          <cell r="E1356">
            <v>0</v>
          </cell>
          <cell r="F1356" t="str">
            <v/>
          </cell>
        </row>
        <row r="1357">
          <cell r="B1357" t="str">
            <v>FOURNITURE -  LOT 16 - SOLS SOUPLES</v>
          </cell>
          <cell r="F1357" t="str">
            <v/>
          </cell>
          <cell r="J1357" t="str">
            <v>Bouilly</v>
          </cell>
        </row>
        <row r="1359">
          <cell r="E1359">
            <v>0</v>
          </cell>
          <cell r="F1359" t="str">
            <v/>
          </cell>
        </row>
        <row r="1360">
          <cell r="A1360" t="str">
            <v>16.60</v>
          </cell>
          <cell r="B1360" t="str">
            <v>Fourniture Sol Souple en lés (15 % de chute à prevoir)</v>
          </cell>
          <cell r="D1360" t="str">
            <v>m²</v>
          </cell>
          <cell r="E1360">
            <v>40</v>
          </cell>
          <cell r="F1360" t="str">
            <v>€ / m²</v>
          </cell>
          <cell r="I1360">
            <v>40</v>
          </cell>
          <cell r="M1360" t="str">
            <v>15.90</v>
          </cell>
        </row>
        <row r="1361">
          <cell r="A1361" t="str">
            <v>16.60.1</v>
          </cell>
          <cell r="B1361" t="str">
            <v>Fourniture Sol Souple en lés (15 % de chute à prevoir) - Type 1</v>
          </cell>
          <cell r="D1361" t="str">
            <v>m²</v>
          </cell>
          <cell r="E1361">
            <v>40</v>
          </cell>
          <cell r="F1361" t="str">
            <v>€ / m²</v>
          </cell>
          <cell r="I1361">
            <v>40</v>
          </cell>
        </row>
        <row r="1362">
          <cell r="A1362" t="str">
            <v>16.60.2</v>
          </cell>
          <cell r="B1362" t="str">
            <v>Fourniture Sol Souple en lés (15 % de chute à prevoir) - Type 2</v>
          </cell>
          <cell r="D1362" t="str">
            <v>m²</v>
          </cell>
          <cell r="E1362">
            <v>40</v>
          </cell>
          <cell r="F1362" t="str">
            <v>€ / m²</v>
          </cell>
          <cell r="I1362">
            <v>40</v>
          </cell>
        </row>
        <row r="1363">
          <cell r="A1363" t="str">
            <v>16.60.3</v>
          </cell>
          <cell r="B1363" t="str">
            <v>Fourniture Sol Souple en lés (15 % de chute à prevoir) - Type 3</v>
          </cell>
          <cell r="D1363" t="str">
            <v>m²</v>
          </cell>
          <cell r="E1363">
            <v>40</v>
          </cell>
          <cell r="F1363" t="str">
            <v>€ / m²</v>
          </cell>
          <cell r="I1363">
            <v>40</v>
          </cell>
        </row>
        <row r="1364">
          <cell r="A1364" t="str">
            <v>16.60.4</v>
          </cell>
          <cell r="B1364" t="str">
            <v>Fourniture Sol Souple en lés (15 % de chute à prevoir) - Type 4</v>
          </cell>
          <cell r="D1364" t="str">
            <v>m²</v>
          </cell>
          <cell r="E1364">
            <v>40</v>
          </cell>
          <cell r="F1364" t="str">
            <v>€ / m²</v>
          </cell>
          <cell r="I1364">
            <v>40</v>
          </cell>
        </row>
        <row r="1365">
          <cell r="A1365" t="str">
            <v>16.60.5</v>
          </cell>
          <cell r="B1365" t="str">
            <v>Fourniture Sol Souple en lés (15 % de chute à prevoir) - Type 5</v>
          </cell>
          <cell r="D1365" t="str">
            <v>m²</v>
          </cell>
          <cell r="E1365">
            <v>60</v>
          </cell>
          <cell r="F1365" t="str">
            <v>€ / m²</v>
          </cell>
          <cell r="I1365">
            <v>60</v>
          </cell>
        </row>
        <row r="1366">
          <cell r="A1366" t="str">
            <v>16.60.6</v>
          </cell>
          <cell r="B1366" t="str">
            <v>Fourniture Sol Souple en lés (15 % de chute à prevoir) - Type 6</v>
          </cell>
          <cell r="D1366" t="str">
            <v>m²</v>
          </cell>
          <cell r="E1366">
            <v>70</v>
          </cell>
          <cell r="F1366" t="str">
            <v>€ / m²</v>
          </cell>
          <cell r="I1366">
            <v>70</v>
          </cell>
        </row>
        <row r="1367">
          <cell r="A1367" t="str">
            <v>16.60.7</v>
          </cell>
          <cell r="B1367" t="str">
            <v>Fourniture Sol Souple en lés (15 % de chute à prevoir) - Type 7</v>
          </cell>
          <cell r="D1367" t="str">
            <v>m²</v>
          </cell>
          <cell r="E1367">
            <v>80</v>
          </cell>
          <cell r="F1367" t="str">
            <v>€ / m²</v>
          </cell>
          <cell r="I1367">
            <v>80</v>
          </cell>
        </row>
        <row r="1368">
          <cell r="E1368">
            <v>0</v>
          </cell>
          <cell r="F1368" t="str">
            <v/>
          </cell>
        </row>
        <row r="1369">
          <cell r="A1369" t="str">
            <v>16.61</v>
          </cell>
          <cell r="B1369" t="str">
            <v>Fourniture Sol Souple en dalle</v>
          </cell>
          <cell r="D1369" t="str">
            <v>m²</v>
          </cell>
          <cell r="E1369">
            <v>20</v>
          </cell>
          <cell r="F1369" t="str">
            <v>€ / m²</v>
          </cell>
          <cell r="I1369">
            <v>20</v>
          </cell>
          <cell r="M1369" t="str">
            <v>15.91</v>
          </cell>
        </row>
        <row r="1370">
          <cell r="A1370" t="str">
            <v>16.61.1</v>
          </cell>
          <cell r="B1370" t="str">
            <v>Fourniture Sol Souple en dalle - Type 1</v>
          </cell>
          <cell r="D1370" t="str">
            <v>m²</v>
          </cell>
          <cell r="E1370">
            <v>20</v>
          </cell>
          <cell r="F1370" t="str">
            <v>€ / m²</v>
          </cell>
          <cell r="I1370">
            <v>20</v>
          </cell>
        </row>
        <row r="1371">
          <cell r="A1371" t="str">
            <v>16.61.2</v>
          </cell>
          <cell r="B1371" t="str">
            <v>Fourniture Sol Souple en dalle - Type 2</v>
          </cell>
          <cell r="D1371" t="str">
            <v>m²</v>
          </cell>
          <cell r="E1371">
            <v>20</v>
          </cell>
          <cell r="F1371" t="str">
            <v>€ / m²</v>
          </cell>
          <cell r="I1371">
            <v>20</v>
          </cell>
        </row>
        <row r="1372">
          <cell r="A1372" t="str">
            <v>16.61.3</v>
          </cell>
          <cell r="B1372" t="str">
            <v>Fourniture Sol Souple en dalle - Type 3</v>
          </cell>
          <cell r="D1372" t="str">
            <v>m²</v>
          </cell>
          <cell r="E1372">
            <v>20</v>
          </cell>
          <cell r="F1372" t="str">
            <v>€ / m²</v>
          </cell>
          <cell r="I1372">
            <v>20</v>
          </cell>
        </row>
        <row r="1373">
          <cell r="A1373" t="str">
            <v>16.61.4</v>
          </cell>
          <cell r="B1373" t="str">
            <v>Fourniture Sol Souple en dalle - Type 4</v>
          </cell>
          <cell r="D1373" t="str">
            <v>m²</v>
          </cell>
          <cell r="E1373">
            <v>30</v>
          </cell>
          <cell r="F1373" t="str">
            <v>€ / m²</v>
          </cell>
          <cell r="I1373">
            <v>30</v>
          </cell>
        </row>
        <row r="1374">
          <cell r="A1374" t="str">
            <v>16.61.5</v>
          </cell>
          <cell r="B1374" t="str">
            <v>Fourniture Sol Souple en dalle - Type 5</v>
          </cell>
          <cell r="D1374" t="str">
            <v>m²</v>
          </cell>
          <cell r="E1374">
            <v>40</v>
          </cell>
          <cell r="F1374" t="str">
            <v>€ / m²</v>
          </cell>
          <cell r="I1374">
            <v>40</v>
          </cell>
        </row>
        <row r="1375">
          <cell r="E1375">
            <v>0</v>
          </cell>
          <cell r="F1375" t="str">
            <v/>
          </cell>
        </row>
        <row r="1376">
          <cell r="A1376" t="str">
            <v>16.62</v>
          </cell>
          <cell r="B1376" t="str">
            <v>Fourniture Sol Souple en lames U4 (5% de chute à prevoir)</v>
          </cell>
          <cell r="D1376" t="str">
            <v>m²</v>
          </cell>
          <cell r="E1376">
            <v>30</v>
          </cell>
          <cell r="F1376" t="str">
            <v>€ / m²</v>
          </cell>
          <cell r="I1376">
            <v>30</v>
          </cell>
          <cell r="J1376">
            <v>30</v>
          </cell>
          <cell r="M1376" t="str">
            <v>15.92</v>
          </cell>
        </row>
        <row r="1377">
          <cell r="A1377" t="str">
            <v>16.62.1</v>
          </cell>
          <cell r="B1377" t="str">
            <v>Fourniture Sol Souple en lames U4 (5% de chute à prevoir) - Type 1</v>
          </cell>
          <cell r="D1377" t="str">
            <v>m²</v>
          </cell>
          <cell r="E1377">
            <v>30</v>
          </cell>
          <cell r="F1377" t="str">
            <v>€ / m²</v>
          </cell>
          <cell r="I1377">
            <v>30</v>
          </cell>
        </row>
        <row r="1378">
          <cell r="A1378" t="str">
            <v>16.62.2</v>
          </cell>
          <cell r="B1378" t="str">
            <v>Fourniture Sol Souple en lames U4 (5% de chute à prevoir) - Type 2</v>
          </cell>
          <cell r="D1378" t="str">
            <v>m²</v>
          </cell>
          <cell r="E1378">
            <v>30</v>
          </cell>
          <cell r="F1378" t="str">
            <v>€ / m²</v>
          </cell>
          <cell r="I1378">
            <v>30</v>
          </cell>
        </row>
        <row r="1379">
          <cell r="A1379" t="str">
            <v>16.62.3</v>
          </cell>
          <cell r="B1379" t="str">
            <v>Fourniture Sol Souple en lames U4 (5% de chute à prevoir) - Type 3</v>
          </cell>
          <cell r="D1379" t="str">
            <v>m²</v>
          </cell>
          <cell r="E1379">
            <v>30</v>
          </cell>
          <cell r="F1379" t="str">
            <v>€ / m²</v>
          </cell>
          <cell r="I1379">
            <v>30</v>
          </cell>
        </row>
        <row r="1380">
          <cell r="A1380" t="str">
            <v>16.62.4</v>
          </cell>
          <cell r="B1380" t="str">
            <v>Fourniture Sol Souple en lames U4 (5% de chute à prevoir) - Type 4</v>
          </cell>
          <cell r="D1380" t="str">
            <v>m²</v>
          </cell>
          <cell r="E1380">
            <v>30</v>
          </cell>
          <cell r="F1380" t="str">
            <v>€ / m²</v>
          </cell>
          <cell r="I1380">
            <v>30</v>
          </cell>
        </row>
        <row r="1381">
          <cell r="A1381" t="str">
            <v>16.62.5</v>
          </cell>
          <cell r="B1381" t="str">
            <v>Fourniture Sol Souple en lames U4 (5% de chute à prevoir) - Type 5</v>
          </cell>
          <cell r="D1381" t="str">
            <v>m²</v>
          </cell>
          <cell r="E1381">
            <v>30</v>
          </cell>
          <cell r="F1381" t="str">
            <v>€ / m²</v>
          </cell>
          <cell r="I1381">
            <v>30</v>
          </cell>
        </row>
        <row r="1382">
          <cell r="A1382" t="str">
            <v>16.62.6</v>
          </cell>
          <cell r="B1382" t="str">
            <v>Fourniture Sol Souple en lames U4 (5% de chute à prevoir) - Type 6</v>
          </cell>
          <cell r="D1382" t="str">
            <v>m²</v>
          </cell>
          <cell r="E1382">
            <v>40</v>
          </cell>
          <cell r="F1382" t="str">
            <v>€ / m²</v>
          </cell>
          <cell r="I1382">
            <v>40</v>
          </cell>
        </row>
        <row r="1383">
          <cell r="A1383" t="str">
            <v>16.62.7</v>
          </cell>
          <cell r="B1383" t="str">
            <v>Fourniture Sol Souple en lames U4 (5% de chute à prevoir) - Type 7</v>
          </cell>
          <cell r="D1383" t="str">
            <v>m²</v>
          </cell>
          <cell r="E1383">
            <v>50</v>
          </cell>
          <cell r="F1383" t="str">
            <v>€ / m²</v>
          </cell>
          <cell r="I1383">
            <v>50</v>
          </cell>
        </row>
        <row r="1388">
          <cell r="E1388">
            <v>0</v>
          </cell>
          <cell r="F1388" t="str">
            <v/>
          </cell>
        </row>
        <row r="1389">
          <cell r="A1389" t="str">
            <v>LOT 16 - PARQUET</v>
          </cell>
        </row>
        <row r="1390">
          <cell r="E1390">
            <v>0</v>
          </cell>
          <cell r="F1390" t="str">
            <v/>
          </cell>
          <cell r="J1390" t="str">
            <v>Tettamanzi</v>
          </cell>
          <cell r="K1390" t="str">
            <v>décoplus</v>
          </cell>
        </row>
        <row r="1391">
          <cell r="E1391">
            <v>0</v>
          </cell>
          <cell r="F1391" t="str">
            <v/>
          </cell>
        </row>
        <row r="1392">
          <cell r="A1392" t="str">
            <v>16.1</v>
          </cell>
          <cell r="B1392" t="str">
            <v>Frais de livraison = 0.4</v>
          </cell>
          <cell r="D1392" t="str">
            <v>Ens</v>
          </cell>
          <cell r="E1392">
            <v>550</v>
          </cell>
          <cell r="F1392" t="str">
            <v>€ / Ens</v>
          </cell>
          <cell r="J1392">
            <v>700</v>
          </cell>
          <cell r="K1392">
            <v>400</v>
          </cell>
        </row>
        <row r="1393">
          <cell r="A1393" t="str">
            <v>16.2</v>
          </cell>
          <cell r="B1393" t="str">
            <v>Frais de déchargement dans le chantier = 0.5</v>
          </cell>
          <cell r="D1393" t="str">
            <v>Ens</v>
          </cell>
          <cell r="E1393">
            <v>300</v>
          </cell>
          <cell r="F1393" t="str">
            <v>€ / Ens</v>
          </cell>
          <cell r="K1393">
            <v>300</v>
          </cell>
        </row>
        <row r="1395">
          <cell r="B1395" t="str">
            <v>PARQUET PVC</v>
          </cell>
          <cell r="E1395">
            <v>0</v>
          </cell>
          <cell r="F1395" t="str">
            <v/>
          </cell>
        </row>
        <row r="1397">
          <cell r="A1397" t="str">
            <v>16.1.1</v>
          </cell>
          <cell r="B1397" t="str">
            <v>Fourniture parquet PVC type quick step</v>
          </cell>
          <cell r="D1397" t="str">
            <v>m²</v>
          </cell>
          <cell r="E1397">
            <v>30</v>
          </cell>
          <cell r="F1397" t="str">
            <v>€ / m²</v>
          </cell>
          <cell r="L1397">
            <v>30</v>
          </cell>
        </row>
        <row r="1398">
          <cell r="A1398" t="str">
            <v>16.1.2</v>
          </cell>
          <cell r="B1398" t="str">
            <v>Fourniture parquet PVC type quick step  - Type 1 - Classe 21 (Domestique faible passage)</v>
          </cell>
          <cell r="D1398" t="str">
            <v>m²</v>
          </cell>
          <cell r="E1398">
            <v>30</v>
          </cell>
          <cell r="F1398" t="str">
            <v>€ / m²</v>
          </cell>
          <cell r="L1398">
            <v>30</v>
          </cell>
        </row>
        <row r="1399">
          <cell r="A1399" t="str">
            <v>16.1.3</v>
          </cell>
          <cell r="B1399" t="str">
            <v>Fourniture parquet PVC type quick step - Type 2 - Classe 21 (Domestique faible passage)</v>
          </cell>
          <cell r="D1399" t="str">
            <v>m²</v>
          </cell>
          <cell r="E1399">
            <v>30</v>
          </cell>
          <cell r="F1399" t="str">
            <v>€ / m²</v>
          </cell>
          <cell r="L1399">
            <v>30</v>
          </cell>
        </row>
        <row r="1400">
          <cell r="A1400" t="str">
            <v>16.1.4</v>
          </cell>
          <cell r="B1400" t="str">
            <v>Fourniture parquet PVC type quick step - Type 3 - Classe 23 (Domestique passage Intense)</v>
          </cell>
          <cell r="D1400" t="str">
            <v>m²</v>
          </cell>
          <cell r="E1400">
            <v>50</v>
          </cell>
          <cell r="F1400" t="str">
            <v>€ / m²</v>
          </cell>
          <cell r="L1400">
            <v>50</v>
          </cell>
        </row>
        <row r="1401">
          <cell r="A1401" t="str">
            <v>16.1.5</v>
          </cell>
          <cell r="B1401" t="str">
            <v>Fourniture parquet PVC type quick step - Type 4 - Classe 23 (Domestique passage Intense)</v>
          </cell>
          <cell r="D1401" t="str">
            <v>m²</v>
          </cell>
          <cell r="E1401">
            <v>50</v>
          </cell>
          <cell r="F1401" t="str">
            <v>€ / m²</v>
          </cell>
          <cell r="L1401">
            <v>50</v>
          </cell>
        </row>
        <row r="1402">
          <cell r="A1402" t="str">
            <v>16.1.6</v>
          </cell>
          <cell r="B1402" t="str">
            <v>Fourniture parquet PVC type quick step - Type 5 - Classe 32 (Commercial passage moyen)</v>
          </cell>
          <cell r="D1402" t="str">
            <v>m²</v>
          </cell>
          <cell r="E1402">
            <v>60</v>
          </cell>
          <cell r="F1402" t="str">
            <v>€ / m²</v>
          </cell>
          <cell r="L1402">
            <v>60</v>
          </cell>
        </row>
        <row r="1403">
          <cell r="A1403" t="str">
            <v>16.1.7</v>
          </cell>
          <cell r="B1403" t="str">
            <v>Fourniture parquet PVC type quick step - Type 6 - Classe 32 (Commercial passage moyen)</v>
          </cell>
          <cell r="D1403" t="str">
            <v>m²</v>
          </cell>
          <cell r="E1403">
            <v>60</v>
          </cell>
          <cell r="F1403" t="str">
            <v>€ / m²</v>
          </cell>
          <cell r="L1403">
            <v>60</v>
          </cell>
        </row>
        <row r="1404">
          <cell r="A1404" t="str">
            <v>16.1.8</v>
          </cell>
          <cell r="B1404" t="str">
            <v>Fourniture parquet PVC type quick step - Type 7 - Classe 34 (Commercial très élevé passage très intense)</v>
          </cell>
          <cell r="D1404" t="str">
            <v>m²</v>
          </cell>
          <cell r="E1404">
            <v>60</v>
          </cell>
          <cell r="F1404" t="str">
            <v>€ / m²</v>
          </cell>
          <cell r="L1404">
            <v>60</v>
          </cell>
        </row>
        <row r="1405">
          <cell r="A1405" t="str">
            <v>16.1.9</v>
          </cell>
          <cell r="B1405" t="str">
            <v>Fourniture parquet PVC type quick step - Type 8 - Classe 34 (Commercial très élevé passage très intense)</v>
          </cell>
          <cell r="D1405" t="str">
            <v>m²</v>
          </cell>
          <cell r="E1405">
            <v>70</v>
          </cell>
          <cell r="F1405" t="str">
            <v>€ / m²</v>
          </cell>
          <cell r="L1405">
            <v>70</v>
          </cell>
        </row>
        <row r="1406">
          <cell r="A1406" t="str">
            <v>16.1.10</v>
          </cell>
          <cell r="B1406" t="str">
            <v>Fourniture parquet PVC type quick step - Type 9 - Classe 41 (Industrie passage intense)</v>
          </cell>
          <cell r="D1406" t="str">
            <v>m²</v>
          </cell>
          <cell r="E1406">
            <v>70</v>
          </cell>
          <cell r="F1406" t="str">
            <v>€ / m²</v>
          </cell>
          <cell r="L1406">
            <v>70</v>
          </cell>
        </row>
        <row r="1407">
          <cell r="A1407" t="str">
            <v>16.1.11</v>
          </cell>
          <cell r="B1407" t="str">
            <v>Fourniture parquet PVC type quick step - Type 10 - Classe 41 (Industrie passage intense)</v>
          </cell>
          <cell r="D1407" t="str">
            <v>m²</v>
          </cell>
          <cell r="E1407">
            <v>70</v>
          </cell>
          <cell r="F1407" t="str">
            <v>€ / m²</v>
          </cell>
          <cell r="L1407">
            <v>70</v>
          </cell>
        </row>
        <row r="1410">
          <cell r="B1410" t="str">
            <v>STRATIFIE</v>
          </cell>
        </row>
        <row r="1412">
          <cell r="A1412" t="str">
            <v>16.2.1</v>
          </cell>
          <cell r="B1412" t="str">
            <v>Fourniture Stratifié</v>
          </cell>
          <cell r="D1412" t="str">
            <v>m²</v>
          </cell>
          <cell r="E1412">
            <v>20</v>
          </cell>
          <cell r="F1412" t="str">
            <v>€ / m²</v>
          </cell>
          <cell r="I1412">
            <v>20</v>
          </cell>
          <cell r="M1412" t="str">
            <v>15.93</v>
          </cell>
        </row>
        <row r="1413">
          <cell r="A1413" t="str">
            <v>16.2.2</v>
          </cell>
          <cell r="B1413" t="str">
            <v>Fourniture Stratifié - Type 1</v>
          </cell>
          <cell r="D1413" t="str">
            <v>m²</v>
          </cell>
          <cell r="E1413">
            <v>20</v>
          </cell>
          <cell r="F1413" t="str">
            <v>€ / m²</v>
          </cell>
          <cell r="I1413">
            <v>20</v>
          </cell>
        </row>
        <row r="1414">
          <cell r="A1414" t="str">
            <v>16.2.3</v>
          </cell>
          <cell r="B1414" t="str">
            <v>Fourniture Stratifié - Type 2</v>
          </cell>
          <cell r="D1414" t="str">
            <v>m²</v>
          </cell>
          <cell r="E1414">
            <v>20</v>
          </cell>
          <cell r="F1414" t="str">
            <v>€ / m²</v>
          </cell>
          <cell r="I1414">
            <v>20</v>
          </cell>
        </row>
        <row r="1415">
          <cell r="A1415" t="str">
            <v>16.2.4</v>
          </cell>
          <cell r="B1415" t="str">
            <v>Fourniture Stratifié - Type 3</v>
          </cell>
          <cell r="D1415" t="str">
            <v>m²</v>
          </cell>
          <cell r="E1415">
            <v>20</v>
          </cell>
          <cell r="F1415" t="str">
            <v>€ / m²</v>
          </cell>
          <cell r="I1415">
            <v>20</v>
          </cell>
        </row>
        <row r="1416">
          <cell r="A1416" t="str">
            <v>16.2.5</v>
          </cell>
          <cell r="B1416" t="str">
            <v>Fourniture Stratifié - Type 4</v>
          </cell>
          <cell r="D1416" t="str">
            <v>m²</v>
          </cell>
          <cell r="E1416">
            <v>20</v>
          </cell>
          <cell r="F1416" t="str">
            <v>€ / m²</v>
          </cell>
          <cell r="I1416">
            <v>20</v>
          </cell>
        </row>
        <row r="1417">
          <cell r="A1417" t="str">
            <v>16.2.6</v>
          </cell>
          <cell r="B1417" t="str">
            <v>Fourniture Stratifié - Type 5</v>
          </cell>
          <cell r="D1417" t="str">
            <v>m²</v>
          </cell>
          <cell r="E1417">
            <v>20</v>
          </cell>
          <cell r="F1417" t="str">
            <v>€ / m²</v>
          </cell>
          <cell r="I1417">
            <v>20</v>
          </cell>
        </row>
        <row r="1418">
          <cell r="A1418" t="str">
            <v>16.2.7</v>
          </cell>
          <cell r="B1418" t="str">
            <v>Fourniture Stratifié - Type 6</v>
          </cell>
          <cell r="D1418" t="str">
            <v>m²</v>
          </cell>
          <cell r="E1418">
            <v>20</v>
          </cell>
          <cell r="F1418" t="str">
            <v>€ / m²</v>
          </cell>
          <cell r="I1418">
            <v>20</v>
          </cell>
        </row>
        <row r="1419">
          <cell r="A1419" t="str">
            <v>16.2.8</v>
          </cell>
          <cell r="B1419" t="str">
            <v>Fourniture Stratifié - Type 7</v>
          </cell>
          <cell r="D1419" t="str">
            <v>m²</v>
          </cell>
          <cell r="E1419">
            <v>30</v>
          </cell>
          <cell r="F1419" t="str">
            <v>€ / m²</v>
          </cell>
          <cell r="I1419">
            <v>30</v>
          </cell>
        </row>
        <row r="1422">
          <cell r="B1422" t="str">
            <v>PARQUET CONTRE COLLE</v>
          </cell>
        </row>
        <row r="1424">
          <cell r="A1424" t="str">
            <v>16.3.1</v>
          </cell>
          <cell r="B1424" t="str">
            <v>Fourniture Parquet Contre collé</v>
          </cell>
          <cell r="D1424" t="str">
            <v>m²</v>
          </cell>
          <cell r="E1424">
            <v>30</v>
          </cell>
          <cell r="F1424" t="str">
            <v>€ / m²</v>
          </cell>
          <cell r="L1424">
            <v>30</v>
          </cell>
        </row>
        <row r="1425">
          <cell r="A1425" t="str">
            <v>16.3.2</v>
          </cell>
          <cell r="B1425" t="str">
            <v>Fourniture Contre collé - Type 1 - Classe 21 (Domestique faible passage)</v>
          </cell>
          <cell r="D1425" t="str">
            <v>m²</v>
          </cell>
          <cell r="E1425">
            <v>30</v>
          </cell>
          <cell r="F1425" t="str">
            <v>€ / m²</v>
          </cell>
          <cell r="L1425">
            <v>30</v>
          </cell>
        </row>
        <row r="1426">
          <cell r="A1426" t="str">
            <v>16.3.3</v>
          </cell>
          <cell r="B1426" t="str">
            <v>Fourniture Contre collé - Type 2 - Classe 21 (Domestique faible passage)</v>
          </cell>
          <cell r="D1426" t="str">
            <v>m²</v>
          </cell>
          <cell r="E1426">
            <v>30</v>
          </cell>
          <cell r="F1426" t="str">
            <v>€ / m²</v>
          </cell>
          <cell r="L1426">
            <v>30</v>
          </cell>
        </row>
        <row r="1427">
          <cell r="A1427" t="str">
            <v>16.3.4</v>
          </cell>
          <cell r="B1427" t="str">
            <v>Fourniture Contre collé - Type 3 - Classe 23 (Domestique passage Intense)</v>
          </cell>
          <cell r="D1427" t="str">
            <v>m²</v>
          </cell>
          <cell r="E1427">
            <v>50</v>
          </cell>
          <cell r="F1427" t="str">
            <v>€ / m²</v>
          </cell>
          <cell r="L1427">
            <v>50</v>
          </cell>
        </row>
        <row r="1428">
          <cell r="A1428" t="str">
            <v>16.3.5</v>
          </cell>
          <cell r="B1428" t="str">
            <v>Fourniture Contre collé - Type 4 - Classe 23 (Domestique passage Intense)</v>
          </cell>
          <cell r="D1428" t="str">
            <v>m²</v>
          </cell>
          <cell r="E1428">
            <v>50</v>
          </cell>
          <cell r="F1428" t="str">
            <v>€ / m²</v>
          </cell>
          <cell r="L1428">
            <v>50</v>
          </cell>
        </row>
        <row r="1429">
          <cell r="A1429" t="str">
            <v>16.3.6</v>
          </cell>
          <cell r="B1429" t="str">
            <v>Fourniture Contre collé - Type 5 - Classe 32 (Commercial passage moyen)</v>
          </cell>
          <cell r="D1429" t="str">
            <v>m²</v>
          </cell>
          <cell r="E1429">
            <v>100</v>
          </cell>
          <cell r="F1429" t="str">
            <v>€ / m²</v>
          </cell>
          <cell r="L1429">
            <v>100</v>
          </cell>
        </row>
        <row r="1430">
          <cell r="A1430" t="str">
            <v>16.3.7</v>
          </cell>
          <cell r="B1430" t="str">
            <v>Fourniture Contre collé - Type 6 - Classe 32 (Commercial passage moyen)</v>
          </cell>
          <cell r="D1430" t="str">
            <v>m²</v>
          </cell>
          <cell r="E1430">
            <v>100</v>
          </cell>
          <cell r="F1430" t="str">
            <v>€ / m²</v>
          </cell>
          <cell r="L1430">
            <v>100</v>
          </cell>
        </row>
        <row r="1431">
          <cell r="A1431" t="str">
            <v>16.3.8</v>
          </cell>
          <cell r="B1431" t="str">
            <v>Fourniture Contre collé - Type 7 - Classe 34 (Commercial très élevé passage très intense)</v>
          </cell>
          <cell r="D1431" t="str">
            <v>m²</v>
          </cell>
          <cell r="E1431">
            <v>140</v>
          </cell>
          <cell r="F1431" t="str">
            <v>€ / m²</v>
          </cell>
          <cell r="L1431">
            <v>140</v>
          </cell>
        </row>
        <row r="1432">
          <cell r="A1432" t="str">
            <v>16.3.9</v>
          </cell>
          <cell r="B1432" t="str">
            <v>Fourniture Contre collé - Type 8 - Classe 34 (Commercial très élevé passage très intense)</v>
          </cell>
          <cell r="D1432" t="str">
            <v>m²</v>
          </cell>
          <cell r="E1432">
            <v>140</v>
          </cell>
          <cell r="F1432" t="str">
            <v>€ / m²</v>
          </cell>
          <cell r="L1432">
            <v>140</v>
          </cell>
        </row>
        <row r="1433">
          <cell r="A1433" t="str">
            <v>16.3.10</v>
          </cell>
          <cell r="B1433" t="str">
            <v>Fourniture Contre collé - Type 9 - Classe 41 (Industrie passage intense)</v>
          </cell>
          <cell r="D1433" t="str">
            <v>m²</v>
          </cell>
          <cell r="E1433">
            <v>140</v>
          </cell>
          <cell r="F1433" t="str">
            <v>€ / m²</v>
          </cell>
          <cell r="L1433">
            <v>140</v>
          </cell>
        </row>
        <row r="1434">
          <cell r="A1434" t="str">
            <v>16.3.11</v>
          </cell>
          <cell r="B1434" t="str">
            <v>Fourniture Contre collé - Type 10 - Classe 41 (Industrie passage intense)</v>
          </cell>
          <cell r="D1434" t="str">
            <v>m²</v>
          </cell>
          <cell r="E1434">
            <v>140</v>
          </cell>
          <cell r="F1434" t="str">
            <v>€ / m²</v>
          </cell>
          <cell r="L1434">
            <v>140</v>
          </cell>
        </row>
        <row r="1435">
          <cell r="E1435">
            <v>0</v>
          </cell>
          <cell r="F1435" t="str">
            <v/>
          </cell>
        </row>
        <row r="1436">
          <cell r="A1436" t="str">
            <v>16.3.20</v>
          </cell>
          <cell r="B1436" t="str">
            <v>Fourniture Contre collé - de 13.5 mm d'é L 18, 3.5 mm de couche d'usure, structure 3 plis avec ame centrale bois massif, chanfreiné 2 bords.</v>
          </cell>
          <cell r="D1436" t="str">
            <v>m²</v>
          </cell>
          <cell r="E1436">
            <v>79</v>
          </cell>
          <cell r="F1436" t="str">
            <v>€ / m²</v>
          </cell>
          <cell r="J1436">
            <v>79</v>
          </cell>
        </row>
        <row r="1440">
          <cell r="B1440" t="str">
            <v>PARQUET MASSIF</v>
          </cell>
        </row>
        <row r="1442">
          <cell r="A1442" t="str">
            <v>16.4.1</v>
          </cell>
          <cell r="B1442" t="str">
            <v>Fourniture Parquet</v>
          </cell>
          <cell r="D1442" t="str">
            <v>m²</v>
          </cell>
          <cell r="E1442">
            <v>60</v>
          </cell>
          <cell r="F1442" t="str">
            <v>€ / m²</v>
          </cell>
          <cell r="I1442">
            <v>60</v>
          </cell>
        </row>
        <row r="1443">
          <cell r="A1443" t="str">
            <v>16.4.2</v>
          </cell>
          <cell r="B1443" t="str">
            <v>Fourniture Parquet - Type 1 - Classe A (10 à 20 N/mm²)</v>
          </cell>
          <cell r="D1443" t="str">
            <v>m²</v>
          </cell>
          <cell r="E1443">
            <v>60</v>
          </cell>
          <cell r="F1443" t="str">
            <v>€ / m²</v>
          </cell>
          <cell r="I1443">
            <v>60</v>
          </cell>
        </row>
        <row r="1444">
          <cell r="A1444" t="str">
            <v>16.4.3</v>
          </cell>
          <cell r="B1444" t="str">
            <v>Fourniture Parquet - Type 2 - Classe A (10 à 20 N/mm²)</v>
          </cell>
          <cell r="D1444" t="str">
            <v>m²</v>
          </cell>
          <cell r="E1444">
            <v>60</v>
          </cell>
          <cell r="F1444" t="str">
            <v>€ / m²</v>
          </cell>
          <cell r="I1444">
            <v>60</v>
          </cell>
        </row>
        <row r="1445">
          <cell r="A1445" t="str">
            <v>16.4.4</v>
          </cell>
          <cell r="B1445" t="str">
            <v>Fourniture Parquet - Type 1 - Classe B (20 à 30 N/mm²)</v>
          </cell>
          <cell r="D1445" t="str">
            <v>m²</v>
          </cell>
          <cell r="E1445">
            <v>86.3</v>
          </cell>
          <cell r="F1445" t="str">
            <v>€ / m²</v>
          </cell>
          <cell r="J1445">
            <v>86.3</v>
          </cell>
        </row>
        <row r="1446">
          <cell r="A1446" t="str">
            <v>16.4.5</v>
          </cell>
          <cell r="B1446" t="str">
            <v>Fourniture Parquet - Type 2 - Classe B (20 à 30 N/mm²)</v>
          </cell>
          <cell r="D1446" t="str">
            <v>m²</v>
          </cell>
          <cell r="E1446">
            <v>60</v>
          </cell>
          <cell r="F1446" t="str">
            <v>€ / m²</v>
          </cell>
          <cell r="I1446">
            <v>60</v>
          </cell>
        </row>
        <row r="1447">
          <cell r="A1447" t="str">
            <v>16.4.6</v>
          </cell>
          <cell r="B1447" t="str">
            <v>Fourniture Parquet - Type 1 - Classe C (30 à 40 N/mm²)</v>
          </cell>
          <cell r="D1447" t="str">
            <v>m²</v>
          </cell>
          <cell r="E1447">
            <v>70</v>
          </cell>
          <cell r="F1447" t="str">
            <v>€ / m²</v>
          </cell>
          <cell r="I1447">
            <v>70</v>
          </cell>
        </row>
        <row r="1448">
          <cell r="A1448" t="str">
            <v>16.4.7</v>
          </cell>
          <cell r="B1448" t="str">
            <v>Fourniture Parquet - Type 1 - Classe C (30 à 40 N/mm²)</v>
          </cell>
          <cell r="D1448" t="str">
            <v>m²</v>
          </cell>
          <cell r="E1448">
            <v>80</v>
          </cell>
          <cell r="F1448" t="str">
            <v>€ / m²</v>
          </cell>
          <cell r="I1448">
            <v>80</v>
          </cell>
        </row>
        <row r="1449">
          <cell r="A1449" t="str">
            <v>16.4.8</v>
          </cell>
          <cell r="B1449" t="str">
            <v>Fourniture Parquet - Type 1 - Classe D (&gt;40 N/mm²)</v>
          </cell>
          <cell r="D1449" t="str">
            <v>m²</v>
          </cell>
          <cell r="E1449">
            <v>90</v>
          </cell>
          <cell r="F1449" t="str">
            <v>€ / m²</v>
          </cell>
          <cell r="I1449">
            <v>90</v>
          </cell>
        </row>
        <row r="1450">
          <cell r="A1450" t="str">
            <v>16.4.9</v>
          </cell>
          <cell r="B1450" t="str">
            <v>Fourniture Parquet - Type 2 - Classe D (&gt;40 N/mm²)</v>
          </cell>
          <cell r="E1450">
            <v>0</v>
          </cell>
          <cell r="F1450" t="str">
            <v/>
          </cell>
        </row>
        <row r="1451">
          <cell r="A1451" t="str">
            <v>16.4.20</v>
          </cell>
          <cell r="B1451" t="str">
            <v>Fourniture Parquet essence chêne, Traité label NF54.001 finition brut 23 mm L180, traitement fongicide et insecticide; chanfreiné 2 bords, lames nœuds Env 8 mm</v>
          </cell>
          <cell r="D1451" t="str">
            <v>m²</v>
          </cell>
          <cell r="E1451">
            <v>105</v>
          </cell>
          <cell r="F1451" t="str">
            <v>€ / m²</v>
          </cell>
          <cell r="J1451">
            <v>105</v>
          </cell>
        </row>
        <row r="1452">
          <cell r="A1452" t="str">
            <v>16.4.21</v>
          </cell>
          <cell r="B1452" t="str">
            <v>Fourniture Parquet essence chêne, Traité label NF54.001 finition brut 23 mm L180, traitement fongicide et insecticide; chanfreiné 2 bords, lames nœuds Env 45 mm</v>
          </cell>
          <cell r="D1452" t="str">
            <v>m²</v>
          </cell>
          <cell r="E1452">
            <v>82</v>
          </cell>
          <cell r="F1452" t="str">
            <v>€ / m²</v>
          </cell>
          <cell r="J1452">
            <v>82</v>
          </cell>
        </row>
        <row r="1454">
          <cell r="B1454" t="str">
            <v>POSE</v>
          </cell>
        </row>
        <row r="1457">
          <cell r="A1457" t="str">
            <v>16.10.1</v>
          </cell>
          <cell r="B1457" t="str">
            <v>Préparation ragreage fibrée ou similaire</v>
          </cell>
          <cell r="D1457" t="str">
            <v>m²</v>
          </cell>
          <cell r="E1457">
            <v>24</v>
          </cell>
          <cell r="F1457" t="str">
            <v>€ / m²</v>
          </cell>
          <cell r="J1457">
            <v>24</v>
          </cell>
        </row>
        <row r="1458">
          <cell r="E1458">
            <v>0</v>
          </cell>
          <cell r="F1458" t="str">
            <v/>
          </cell>
        </row>
        <row r="1459">
          <cell r="A1459" t="str">
            <v>16.11.1</v>
          </cell>
          <cell r="B1459" t="str">
            <v>F&amp;P Lambourdage h: 10</v>
          </cell>
          <cell r="D1459" t="str">
            <v>m²</v>
          </cell>
          <cell r="E1459">
            <v>45</v>
          </cell>
          <cell r="F1459" t="str">
            <v>€ / m²</v>
          </cell>
          <cell r="J1459">
            <v>45</v>
          </cell>
        </row>
        <row r="1460">
          <cell r="E1460">
            <v>0</v>
          </cell>
          <cell r="F1460" t="str">
            <v/>
          </cell>
        </row>
        <row r="1461">
          <cell r="A1461" t="str">
            <v>16.12.1</v>
          </cell>
          <cell r="B1461" t="str">
            <v>F&amp;P Agglo 22 mm</v>
          </cell>
          <cell r="D1461" t="str">
            <v>m²</v>
          </cell>
          <cell r="E1461">
            <v>45</v>
          </cell>
          <cell r="F1461" t="str">
            <v>€ / m²</v>
          </cell>
          <cell r="J1461">
            <v>45</v>
          </cell>
        </row>
        <row r="1463">
          <cell r="A1463" t="str">
            <v>16.20.1</v>
          </cell>
          <cell r="B1463" t="str">
            <v>Ponçage parquet à blanc, y compris dépoussiérage</v>
          </cell>
          <cell r="D1463" t="str">
            <v>ml</v>
          </cell>
          <cell r="E1463">
            <v>0</v>
          </cell>
          <cell r="F1463" t="str">
            <v>€ / ml</v>
          </cell>
        </row>
        <row r="1464">
          <cell r="A1464" t="str">
            <v>16.20.2</v>
          </cell>
          <cell r="B1464" t="str">
            <v>Ponçage et vitrification parquet 3 couches, vernis base aqueuse</v>
          </cell>
          <cell r="D1464" t="str">
            <v>m²</v>
          </cell>
          <cell r="E1464">
            <v>23</v>
          </cell>
          <cell r="F1464" t="str">
            <v>€ / m²</v>
          </cell>
          <cell r="J1464">
            <v>23</v>
          </cell>
        </row>
        <row r="1465">
          <cell r="A1465" t="str">
            <v>16.20.3</v>
          </cell>
          <cell r="B1465" t="str">
            <v>Ponçage et vitrification parquet baton rompus/point de hongie 3 couches, vernis base aqueuse</v>
          </cell>
          <cell r="D1465" t="str">
            <v>m²</v>
          </cell>
          <cell r="E1465">
            <v>39.799999999999997</v>
          </cell>
          <cell r="F1465" t="str">
            <v>€ / m²</v>
          </cell>
          <cell r="I1465">
            <v>39.799999999999997</v>
          </cell>
        </row>
        <row r="1466">
          <cell r="E1466">
            <v>0</v>
          </cell>
          <cell r="F1466" t="str">
            <v/>
          </cell>
        </row>
        <row r="1467">
          <cell r="A1467" t="str">
            <v>16.21.1</v>
          </cell>
          <cell r="B1467" t="str">
            <v>Retomber avec coupe à 45</v>
          </cell>
          <cell r="D1467" t="str">
            <v>ml</v>
          </cell>
          <cell r="E1467">
            <v>60</v>
          </cell>
          <cell r="F1467" t="str">
            <v>€ / ml</v>
          </cell>
          <cell r="J1467">
            <v>60</v>
          </cell>
        </row>
        <row r="1468">
          <cell r="A1468" t="str">
            <v>16.21.2</v>
          </cell>
          <cell r="B1468" t="str">
            <v>Lisse encadrement</v>
          </cell>
          <cell r="D1468" t="str">
            <v>ml</v>
          </cell>
          <cell r="E1468">
            <v>60</v>
          </cell>
          <cell r="F1468" t="str">
            <v>€ / ml</v>
          </cell>
          <cell r="J1468">
            <v>60</v>
          </cell>
        </row>
        <row r="1469">
          <cell r="A1469" t="str">
            <v>16.21.3</v>
          </cell>
          <cell r="B1469" t="str">
            <v>Calage dans zone décaissée.</v>
          </cell>
          <cell r="D1469" t="str">
            <v>Ens</v>
          </cell>
          <cell r="E1469">
            <v>500</v>
          </cell>
          <cell r="F1469" t="str">
            <v>€ / Ens</v>
          </cell>
          <cell r="J1469">
            <v>500</v>
          </cell>
        </row>
        <row r="1471">
          <cell r="A1471" t="str">
            <v>16.22.1</v>
          </cell>
          <cell r="B1471" t="str">
            <v>Pose plinthes</v>
          </cell>
          <cell r="E1471">
            <v>0</v>
          </cell>
          <cell r="F1471" t="str">
            <v/>
          </cell>
        </row>
        <row r="1472">
          <cell r="A1472" t="str">
            <v>16.23.1</v>
          </cell>
          <cell r="B1472" t="str">
            <v>Fourniture et pose bare de seuil</v>
          </cell>
          <cell r="D1472" t="str">
            <v>U</v>
          </cell>
          <cell r="E1472">
            <v>25</v>
          </cell>
          <cell r="F1472" t="str">
            <v>€ / U</v>
          </cell>
          <cell r="K1472">
            <v>25</v>
          </cell>
        </row>
        <row r="1473">
          <cell r="E1473">
            <v>0</v>
          </cell>
          <cell r="F1473" t="str">
            <v/>
          </cell>
        </row>
        <row r="1474">
          <cell r="B1474" t="str">
            <v>POSE FLOTTANTE</v>
          </cell>
          <cell r="E1474">
            <v>0</v>
          </cell>
          <cell r="F1474" t="str">
            <v/>
          </cell>
        </row>
        <row r="1475">
          <cell r="E1475">
            <v>0</v>
          </cell>
          <cell r="F1475" t="str">
            <v/>
          </cell>
        </row>
        <row r="1476">
          <cell r="A1476" t="str">
            <v>16.30.1</v>
          </cell>
          <cell r="B1476" t="str">
            <v>F&amp;P sous couche mousse polyéthyllène réticulé avec film par vapeur, é 2 mm isolant accoustique &gt; 19Db(A)</v>
          </cell>
          <cell r="D1476" t="str">
            <v>m²</v>
          </cell>
          <cell r="E1476">
            <v>7</v>
          </cell>
          <cell r="F1476" t="str">
            <v>€ / m²</v>
          </cell>
          <cell r="I1476">
            <v>7</v>
          </cell>
        </row>
        <row r="1477">
          <cell r="A1477" t="str">
            <v>16.30.2</v>
          </cell>
          <cell r="B1477" t="str">
            <v>F&amp;P sous couche acoustique fibre de bois sur film polyane,  é 5 mm mini, isolant accoustique &gt; 19Db(A)</v>
          </cell>
          <cell r="D1477" t="str">
            <v>m²</v>
          </cell>
          <cell r="E1477">
            <v>8</v>
          </cell>
          <cell r="F1477" t="str">
            <v>€ / m²</v>
          </cell>
          <cell r="L1477">
            <v>8</v>
          </cell>
        </row>
        <row r="1478">
          <cell r="E1478">
            <v>0</v>
          </cell>
          <cell r="F1478" t="str">
            <v/>
          </cell>
        </row>
        <row r="1479">
          <cell r="A1479" t="str">
            <v>16.40.1</v>
          </cell>
          <cell r="B1479" t="str">
            <v>Pose flottante d'un parquet à l'anglaise - coupe perdue</v>
          </cell>
          <cell r="D1479" t="str">
            <v>m²</v>
          </cell>
          <cell r="E1479">
            <v>35</v>
          </cell>
          <cell r="F1479" t="str">
            <v>€ / m²</v>
          </cell>
          <cell r="I1479">
            <v>35</v>
          </cell>
        </row>
        <row r="1480">
          <cell r="A1480" t="str">
            <v>16.40.2</v>
          </cell>
          <cell r="B1480" t="str">
            <v>Pose flottante d'un parquet à l'anglaise - coupe de pierre</v>
          </cell>
          <cell r="D1480" t="str">
            <v>m²</v>
          </cell>
          <cell r="E1480">
            <v>0</v>
          </cell>
          <cell r="F1480" t="str">
            <v>€ / m²</v>
          </cell>
        </row>
        <row r="1481">
          <cell r="A1481" t="str">
            <v>16.40.3</v>
          </cell>
          <cell r="B1481" t="str">
            <v>Pose flottante d'un parquet Point de Hongrie</v>
          </cell>
          <cell r="D1481" t="str">
            <v>m²</v>
          </cell>
          <cell r="E1481">
            <v>0</v>
          </cell>
          <cell r="F1481" t="str">
            <v>€ / m²</v>
          </cell>
        </row>
        <row r="1482">
          <cell r="A1482" t="str">
            <v>16.40.4</v>
          </cell>
          <cell r="B1482" t="str">
            <v>Pose flottante d'un parquet à baton rompus</v>
          </cell>
          <cell r="D1482" t="str">
            <v>m²</v>
          </cell>
          <cell r="E1482">
            <v>0</v>
          </cell>
          <cell r="F1482" t="str">
            <v>€ / m²</v>
          </cell>
        </row>
        <row r="1483">
          <cell r="A1483" t="str">
            <v>16.40.5</v>
          </cell>
          <cell r="B1483" t="str">
            <v>Pose flottante d'un parquet à la francaise</v>
          </cell>
          <cell r="D1483" t="str">
            <v>m²</v>
          </cell>
          <cell r="E1483">
            <v>0</v>
          </cell>
          <cell r="F1483" t="str">
            <v>€ / m²</v>
          </cell>
        </row>
        <row r="1484">
          <cell r="A1484" t="str">
            <v>16.40.6</v>
          </cell>
          <cell r="B1484" t="str">
            <v>Pose flottante d'un parquet en echelle</v>
          </cell>
          <cell r="D1484" t="str">
            <v>m²</v>
          </cell>
          <cell r="E1484">
            <v>0</v>
          </cell>
          <cell r="F1484" t="str">
            <v>€ / m²</v>
          </cell>
        </row>
        <row r="1485">
          <cell r="A1485" t="str">
            <v>16.40.7</v>
          </cell>
          <cell r="B1485" t="str">
            <v>Pose flottante d'un parquet Versaille</v>
          </cell>
          <cell r="D1485" t="str">
            <v>m²</v>
          </cell>
          <cell r="E1485">
            <v>0</v>
          </cell>
          <cell r="F1485" t="str">
            <v>€ / m²</v>
          </cell>
        </row>
        <row r="1486">
          <cell r="E1486">
            <v>0</v>
          </cell>
          <cell r="F1486" t="str">
            <v/>
          </cell>
        </row>
        <row r="1487">
          <cell r="E1487">
            <v>0</v>
          </cell>
          <cell r="F1487" t="str">
            <v/>
          </cell>
        </row>
        <row r="1488">
          <cell r="B1488" t="str">
            <v>POSE COLLE</v>
          </cell>
          <cell r="E1488">
            <v>0</v>
          </cell>
          <cell r="F1488" t="str">
            <v/>
          </cell>
        </row>
        <row r="1489">
          <cell r="E1489">
            <v>0</v>
          </cell>
          <cell r="F1489" t="str">
            <v/>
          </cell>
        </row>
        <row r="1490">
          <cell r="A1490" t="str">
            <v>16.50.1</v>
          </cell>
          <cell r="B1490" t="str">
            <v>Fourniture colle CPO MatGreen Eco ou equivalent</v>
          </cell>
          <cell r="D1490" t="str">
            <v>m²</v>
          </cell>
          <cell r="E1490">
            <v>9</v>
          </cell>
          <cell r="F1490" t="str">
            <v>€ / m²</v>
          </cell>
          <cell r="J1490">
            <v>9</v>
          </cell>
        </row>
        <row r="1491">
          <cell r="E1491">
            <v>0</v>
          </cell>
          <cell r="F1491" t="str">
            <v/>
          </cell>
        </row>
        <row r="1492">
          <cell r="A1492" t="str">
            <v>16.51.1</v>
          </cell>
          <cell r="B1492" t="str">
            <v>Pose collé d'un parquet , à l'anglaise - coupe perdue</v>
          </cell>
          <cell r="D1492" t="str">
            <v>m²</v>
          </cell>
          <cell r="E1492">
            <v>35</v>
          </cell>
          <cell r="F1492" t="str">
            <v>€ / m²</v>
          </cell>
          <cell r="J1492">
            <v>35</v>
          </cell>
        </row>
        <row r="1493">
          <cell r="A1493" t="str">
            <v>16.51.2</v>
          </cell>
          <cell r="B1493" t="str">
            <v>Pose collé d'un parquet , à l'anglaise - coupe de pierre</v>
          </cell>
          <cell r="D1493" t="str">
            <v>m²</v>
          </cell>
          <cell r="E1493">
            <v>55</v>
          </cell>
          <cell r="F1493" t="str">
            <v>€ / m²</v>
          </cell>
          <cell r="L1493">
            <v>55</v>
          </cell>
        </row>
        <row r="1494">
          <cell r="A1494" t="str">
            <v>16.51.3</v>
          </cell>
          <cell r="B1494" t="str">
            <v>Pose collé d'un parquet , Point de Hongrie</v>
          </cell>
          <cell r="D1494" t="str">
            <v>m²</v>
          </cell>
          <cell r="E1494">
            <v>72</v>
          </cell>
          <cell r="F1494" t="str">
            <v>€ / m²</v>
          </cell>
          <cell r="L1494">
            <v>72</v>
          </cell>
        </row>
        <row r="1495">
          <cell r="A1495" t="str">
            <v>16.51.4</v>
          </cell>
          <cell r="B1495" t="str">
            <v>Pose collé d'un parquet , à bâton rompus</v>
          </cell>
          <cell r="D1495" t="str">
            <v>m²</v>
          </cell>
          <cell r="E1495">
            <v>72</v>
          </cell>
          <cell r="F1495" t="str">
            <v>€ / m²</v>
          </cell>
          <cell r="L1495">
            <v>72</v>
          </cell>
        </row>
        <row r="1496">
          <cell r="A1496" t="str">
            <v>16.51.5</v>
          </cell>
          <cell r="B1496" t="str">
            <v>Pose collé d'un parquet , Pose à la francaise</v>
          </cell>
        </row>
        <row r="1497">
          <cell r="A1497" t="str">
            <v>16.51.6</v>
          </cell>
          <cell r="B1497" t="str">
            <v>Pose collé d'un parquet , Pose en echelle</v>
          </cell>
        </row>
        <row r="1498">
          <cell r="A1498" t="str">
            <v>16.51.7</v>
          </cell>
          <cell r="B1498" t="str">
            <v>Pose collé d'un parquet , Pose Versaille</v>
          </cell>
        </row>
        <row r="1499">
          <cell r="A1499" t="str">
            <v>16.51.8</v>
          </cell>
          <cell r="B1499" t="str">
            <v>Pose collé d'un parquet , Pont de bateau - y compris mastique noir entre joints</v>
          </cell>
          <cell r="D1499" t="str">
            <v>m²</v>
          </cell>
          <cell r="E1499">
            <v>85</v>
          </cell>
          <cell r="F1499" t="str">
            <v>€ / m²</v>
          </cell>
          <cell r="L1499">
            <v>85</v>
          </cell>
        </row>
        <row r="1500">
          <cell r="E1500">
            <v>0</v>
          </cell>
          <cell r="F1500" t="str">
            <v/>
          </cell>
        </row>
        <row r="1501">
          <cell r="B1501" t="str">
            <v>POSE CLOUE SUR LAMBOURDE</v>
          </cell>
          <cell r="E1501">
            <v>0</v>
          </cell>
          <cell r="F1501" t="str">
            <v/>
          </cell>
        </row>
        <row r="1502">
          <cell r="E1502">
            <v>0</v>
          </cell>
          <cell r="F1502" t="str">
            <v/>
          </cell>
        </row>
        <row r="1503">
          <cell r="A1503" t="str">
            <v>16.52.1</v>
          </cell>
          <cell r="B1503" t="str">
            <v>Pose cloué d'un parquet , à l'anglaise - coupe perdue</v>
          </cell>
          <cell r="D1503" t="str">
            <v>m²</v>
          </cell>
          <cell r="E1503">
            <v>35</v>
          </cell>
          <cell r="F1503" t="str">
            <v>€ / m²</v>
          </cell>
          <cell r="J1503">
            <v>35</v>
          </cell>
        </row>
        <row r="1504">
          <cell r="A1504" t="str">
            <v>16.52.2</v>
          </cell>
          <cell r="B1504" t="str">
            <v>Pose cloué d'un parquet , à l'anglaise - coupe de pierre</v>
          </cell>
          <cell r="D1504" t="str">
            <v>m²</v>
          </cell>
          <cell r="E1504">
            <v>0</v>
          </cell>
          <cell r="F1504" t="str">
            <v>€ / m²</v>
          </cell>
        </row>
        <row r="1505">
          <cell r="A1505" t="str">
            <v>16.52.3</v>
          </cell>
          <cell r="B1505" t="str">
            <v>Pose cloué d'un parquet , Point de Hongrie</v>
          </cell>
          <cell r="D1505" t="str">
            <v>m²</v>
          </cell>
          <cell r="E1505">
            <v>0</v>
          </cell>
          <cell r="F1505" t="str">
            <v>€ / m²</v>
          </cell>
        </row>
        <row r="1506">
          <cell r="A1506" t="str">
            <v>16.52.4</v>
          </cell>
          <cell r="B1506" t="str">
            <v>Pose cloué d'un parquet , à bâton rompus</v>
          </cell>
          <cell r="D1506" t="str">
            <v>m²</v>
          </cell>
          <cell r="E1506">
            <v>0</v>
          </cell>
          <cell r="F1506" t="str">
            <v>€ / m²</v>
          </cell>
        </row>
        <row r="1507">
          <cell r="A1507" t="str">
            <v>16.52.5</v>
          </cell>
          <cell r="B1507" t="str">
            <v>Pose cloué d'un parquet , Pose à la francaise</v>
          </cell>
          <cell r="D1507" t="str">
            <v>m²</v>
          </cell>
          <cell r="E1507">
            <v>0</v>
          </cell>
          <cell r="F1507" t="str">
            <v>€ / m²</v>
          </cell>
        </row>
        <row r="1508">
          <cell r="A1508" t="str">
            <v>16.52.6</v>
          </cell>
          <cell r="B1508" t="str">
            <v>Pose cloué d'un parquet , Pose en echelle</v>
          </cell>
          <cell r="D1508" t="str">
            <v>m²</v>
          </cell>
          <cell r="E1508">
            <v>0</v>
          </cell>
          <cell r="F1508" t="str">
            <v>€ / m²</v>
          </cell>
        </row>
        <row r="1509">
          <cell r="A1509" t="str">
            <v>16.52.7</v>
          </cell>
          <cell r="B1509" t="str">
            <v>Pose cloué d'un parquet , Pose Versaille</v>
          </cell>
        </row>
        <row r="1510">
          <cell r="A1510" t="str">
            <v>16.52.8</v>
          </cell>
          <cell r="B1510" t="str">
            <v>Pose cloué d'un parquet , Pont de bateau - y compris mastique noir entre joints</v>
          </cell>
        </row>
        <row r="1512">
          <cell r="E1512">
            <v>0</v>
          </cell>
          <cell r="F1512" t="str">
            <v/>
          </cell>
        </row>
        <row r="1513">
          <cell r="E1513">
            <v>0</v>
          </cell>
          <cell r="F1513" t="str">
            <v/>
          </cell>
        </row>
        <row r="1514">
          <cell r="E1514">
            <v>0</v>
          </cell>
          <cell r="F1514" t="str">
            <v/>
          </cell>
        </row>
        <row r="1515">
          <cell r="E1515">
            <v>0</v>
          </cell>
          <cell r="F1515" t="str">
            <v/>
          </cell>
        </row>
        <row r="1516">
          <cell r="A1516" t="str">
            <v>LOT 17</v>
          </cell>
          <cell r="B1516" t="str">
            <v>PEINTURES</v>
          </cell>
          <cell r="F1516" t="str">
            <v/>
          </cell>
        </row>
        <row r="1517">
          <cell r="E1517">
            <v>0</v>
          </cell>
          <cell r="F1517" t="str">
            <v/>
          </cell>
        </row>
        <row r="1518">
          <cell r="B1518" t="str">
            <v>PREPARATION</v>
          </cell>
          <cell r="E1518">
            <v>0</v>
          </cell>
          <cell r="F1518" t="str">
            <v/>
          </cell>
          <cell r="I1518" t="str">
            <v>Bouilly</v>
          </cell>
          <cell r="J1518" t="str">
            <v>SEPEM</v>
          </cell>
        </row>
        <row r="1519">
          <cell r="A1519" t="str">
            <v>17.00</v>
          </cell>
          <cell r="B1519" t="str">
            <v>Instalation chantier et replis = 0.1</v>
          </cell>
          <cell r="D1519" t="str">
            <v>Ens</v>
          </cell>
          <cell r="E1519">
            <v>150</v>
          </cell>
          <cell r="F1519" t="str">
            <v>€ / Ens</v>
          </cell>
          <cell r="I1519">
            <v>150</v>
          </cell>
        </row>
        <row r="1521">
          <cell r="A1521" t="str">
            <v>17.01.1</v>
          </cell>
          <cell r="B1521" t="str">
            <v>Fourniture scotchage de protections de sol par polyane 8/100 eme,  et dépose en fin de chantier</v>
          </cell>
          <cell r="D1521" t="str">
            <v>m²</v>
          </cell>
          <cell r="E1521">
            <v>2.8</v>
          </cell>
          <cell r="F1521" t="str">
            <v>€ / m²</v>
          </cell>
          <cell r="I1521">
            <v>2.8</v>
          </cell>
        </row>
        <row r="1522">
          <cell r="A1522" t="str">
            <v>17.01.2</v>
          </cell>
          <cell r="B1522" t="str">
            <v>Fourniture, pose et dépose de protections de sol d'une bâche auto adhésive 3mm.</v>
          </cell>
          <cell r="D1522" t="str">
            <v>m²</v>
          </cell>
          <cell r="E1522">
            <v>3.2</v>
          </cell>
          <cell r="F1522" t="str">
            <v>€ / m²</v>
          </cell>
          <cell r="I1522">
            <v>3.2</v>
          </cell>
        </row>
        <row r="1523">
          <cell r="A1523" t="str">
            <v>17.01.3</v>
          </cell>
          <cell r="B1523" t="str">
            <v>Fournitiure, scotchage et pose de protections de sol par bâche feutre absorbant, pose coté polyéthylène sur le dessus</v>
          </cell>
          <cell r="D1523" t="str">
            <v>m²</v>
          </cell>
          <cell r="E1523">
            <v>9</v>
          </cell>
          <cell r="F1523" t="str">
            <v>€ / m²</v>
          </cell>
          <cell r="I1523">
            <v>9</v>
          </cell>
        </row>
        <row r="1524">
          <cell r="A1524" t="str">
            <v>17.01.4</v>
          </cell>
          <cell r="B1524" t="str">
            <v>Fournitiure, pose et dépose de protections du sol, bâche feutre absorbant scotché, pose coté polyéthylène sur le dessus + panneau MDF 3mm</v>
          </cell>
          <cell r="D1524" t="str">
            <v>m²</v>
          </cell>
          <cell r="E1524">
            <v>7</v>
          </cell>
          <cell r="F1524" t="str">
            <v>€ / m²</v>
          </cell>
          <cell r="I1524">
            <v>7</v>
          </cell>
        </row>
        <row r="1525">
          <cell r="A1525" t="str">
            <v>17.01.10</v>
          </cell>
          <cell r="B1525" t="str">
            <v>Protection de ponctuel proporttionnel au travail afin d'éviter toutes salissure et dégradations accidentelles. = 0.10</v>
          </cell>
          <cell r="D1525" t="str">
            <v>Ens</v>
          </cell>
          <cell r="E1525">
            <v>175</v>
          </cell>
          <cell r="F1525" t="str">
            <v>€ / Ens</v>
          </cell>
          <cell r="I1525">
            <v>150</v>
          </cell>
          <cell r="L1525">
            <v>200</v>
          </cell>
        </row>
        <row r="1526">
          <cell r="A1526" t="str">
            <v>17.02.1</v>
          </cell>
          <cell r="B1526" t="str">
            <v>Détapissage des murs existants, rebouchage, ponçage.</v>
          </cell>
          <cell r="D1526" t="str">
            <v>m²</v>
          </cell>
          <cell r="E1526">
            <v>6.25</v>
          </cell>
          <cell r="F1526" t="str">
            <v>€ / m²</v>
          </cell>
          <cell r="I1526">
            <v>6</v>
          </cell>
          <cell r="J1526">
            <v>6.5</v>
          </cell>
        </row>
        <row r="1527">
          <cell r="A1527" t="str">
            <v>17.02.2</v>
          </cell>
          <cell r="B1527" t="str">
            <v>Lessivage des murs, portes, fenetres, ouvrants et dormants (interieur et exterieur) et plinthes.</v>
          </cell>
          <cell r="D1527" t="str">
            <v>m²</v>
          </cell>
          <cell r="E1527">
            <v>5</v>
          </cell>
          <cell r="F1527" t="str">
            <v>€ / m²</v>
          </cell>
          <cell r="L1527">
            <v>5</v>
          </cell>
        </row>
        <row r="1528">
          <cell r="A1528" t="str">
            <v>17.02.3</v>
          </cell>
          <cell r="B1528" t="str">
            <v>Lessivage des plafond en PVC</v>
          </cell>
          <cell r="D1528" t="str">
            <v>m²</v>
          </cell>
          <cell r="E1528">
            <v>5</v>
          </cell>
          <cell r="F1528" t="str">
            <v>€ / m²</v>
          </cell>
          <cell r="L1528">
            <v>5</v>
          </cell>
        </row>
        <row r="1532">
          <cell r="B1532" t="str">
            <v>SUPPORT EXISTANT</v>
          </cell>
          <cell r="I1532" t="str">
            <v>Bouilly</v>
          </cell>
        </row>
        <row r="1534">
          <cell r="A1534" t="str">
            <v>17.10.0</v>
          </cell>
          <cell r="B1534" t="str">
            <v>Plafond : mise en peinture aux résines alkydes mate, préparation du support, rebouchage, ponçage, époussetage, application d'1 couche de peinture</v>
          </cell>
          <cell r="D1534" t="str">
            <v>m²</v>
          </cell>
          <cell r="E1534">
            <v>6.5</v>
          </cell>
          <cell r="F1534" t="str">
            <v>€ / m²</v>
          </cell>
          <cell r="J1534">
            <v>6.5</v>
          </cell>
        </row>
        <row r="1535">
          <cell r="A1535" t="str">
            <v>17.10.1</v>
          </cell>
          <cell r="B1535" t="str">
            <v>Préparation et Peinture plafonds existant: Rebouchage et ponçage, application de 2 couches acrylique mat</v>
          </cell>
          <cell r="D1535" t="str">
            <v>m²</v>
          </cell>
          <cell r="E1535">
            <v>24.05</v>
          </cell>
          <cell r="F1535" t="str">
            <v>€ / m²</v>
          </cell>
          <cell r="I1535">
            <v>23.1</v>
          </cell>
          <cell r="L1535">
            <v>25</v>
          </cell>
        </row>
        <row r="1536">
          <cell r="A1536" t="str">
            <v>17.10.2</v>
          </cell>
          <cell r="B1536" t="str">
            <v>Préparation, mure très abimée: ouverture des fissures, rebouchage et ponçage:</v>
          </cell>
          <cell r="D1536" t="str">
            <v>m²</v>
          </cell>
          <cell r="E1536">
            <v>11.4</v>
          </cell>
          <cell r="F1536" t="str">
            <v>€ / m²</v>
          </cell>
          <cell r="I1536">
            <v>10.8</v>
          </cell>
          <cell r="L1536">
            <v>12</v>
          </cell>
        </row>
        <row r="1537">
          <cell r="A1537" t="str">
            <v>17.10.3</v>
          </cell>
          <cell r="B1537" t="str">
            <v>Reprise et finition des marques de démolition, rebouchage MAP et Plâtre + enduit de finition</v>
          </cell>
          <cell r="D1537" t="str">
            <v>Ens</v>
          </cell>
          <cell r="E1537">
            <v>0</v>
          </cell>
          <cell r="F1537" t="str">
            <v>€ / Ens</v>
          </cell>
        </row>
        <row r="1538">
          <cell r="A1538" t="str">
            <v>17.10.4</v>
          </cell>
          <cell r="B1538" t="str">
            <v>Application 1 couche de fixateur +1 couche peinture acrylique</v>
          </cell>
          <cell r="D1538" t="str">
            <v>m²</v>
          </cell>
          <cell r="E1538">
            <v>15</v>
          </cell>
          <cell r="F1538" t="str">
            <v>€ / m²</v>
          </cell>
          <cell r="J1538">
            <v>15</v>
          </cell>
        </row>
        <row r="1539">
          <cell r="E1539">
            <v>0</v>
          </cell>
        </row>
        <row r="1540">
          <cell r="E1540">
            <v>0</v>
          </cell>
        </row>
        <row r="1541">
          <cell r="A1541" t="str">
            <v>17.10.5</v>
          </cell>
          <cell r="B1541" t="str">
            <v>Préparation murs existants pour finition classe B comprenant double ratissage, 2 passes, ponçage et impression</v>
          </cell>
          <cell r="D1541" t="str">
            <v>m²</v>
          </cell>
          <cell r="E1541">
            <v>12</v>
          </cell>
          <cell r="F1541" t="str">
            <v>€ / m²</v>
          </cell>
          <cell r="I1541">
            <v>12</v>
          </cell>
        </row>
        <row r="1542">
          <cell r="A1542" t="str">
            <v>17.10.6</v>
          </cell>
          <cell r="B1542" t="str">
            <v>Préparation murs existants pour finition classe A, comprenant rebouchage et ponçage, application 2 couches acrylique mat ou velour, couleur au choix de la MO</v>
          </cell>
          <cell r="D1542" t="str">
            <v>m²</v>
          </cell>
          <cell r="E1542">
            <v>33.1</v>
          </cell>
          <cell r="F1542" t="str">
            <v>€ / m²</v>
          </cell>
          <cell r="I1542">
            <v>33.1</v>
          </cell>
        </row>
        <row r="1543">
          <cell r="A1543" t="str">
            <v>17.10.7</v>
          </cell>
          <cell r="B1543" t="str">
            <v>Peinture murs / plafond sur préparation comprenant une impression acrylique et 2 couches acrylique mat.</v>
          </cell>
          <cell r="D1543" t="str">
            <v>m²</v>
          </cell>
          <cell r="E1543">
            <v>19.350000000000001</v>
          </cell>
          <cell r="F1543" t="str">
            <v>€ / m²</v>
          </cell>
          <cell r="I1543">
            <v>19.7</v>
          </cell>
          <cell r="L1543">
            <v>19</v>
          </cell>
        </row>
        <row r="1545">
          <cell r="A1545" t="str">
            <v>17.11.1</v>
          </cell>
          <cell r="B1545" t="str">
            <v>Fourniture et pose de toile de verre lisse collée type Lecoreno</v>
          </cell>
          <cell r="D1545" t="str">
            <v>m²</v>
          </cell>
          <cell r="E1545">
            <v>13.4</v>
          </cell>
          <cell r="F1545" t="str">
            <v>€ / m²</v>
          </cell>
          <cell r="I1545">
            <v>12.8</v>
          </cell>
          <cell r="L1545">
            <v>14</v>
          </cell>
        </row>
        <row r="1547">
          <cell r="A1547" t="str">
            <v>17.15.1</v>
          </cell>
          <cell r="B1547" t="str">
            <v>Peinture sur enduit ciment existant comprenant rebouchage partiel et application de 2 couches Acrylique</v>
          </cell>
          <cell r="D1547" t="str">
            <v>m²</v>
          </cell>
          <cell r="E1547">
            <v>14.5</v>
          </cell>
          <cell r="F1547" t="str">
            <v>€ / m²</v>
          </cell>
          <cell r="I1547">
            <v>14.5</v>
          </cell>
        </row>
        <row r="1548">
          <cell r="A1548" t="str">
            <v>17.15.5</v>
          </cell>
          <cell r="B1548" t="str">
            <v>Peinture à la chaux, préparation des support, primaire à la chaux, peinture à la chaux par application à la brosse.</v>
          </cell>
          <cell r="D1548" t="str">
            <v>m²</v>
          </cell>
          <cell r="E1548">
            <v>24.8</v>
          </cell>
          <cell r="F1548" t="str">
            <v>€ / m²</v>
          </cell>
          <cell r="J1548">
            <v>24.8</v>
          </cell>
        </row>
        <row r="1549">
          <cell r="E1549">
            <v>0</v>
          </cell>
          <cell r="F1549" t="str">
            <v/>
          </cell>
        </row>
        <row r="1550">
          <cell r="B1550" t="str">
            <v>SUPPORTS NEUF</v>
          </cell>
          <cell r="I1550" t="str">
            <v>Bouilly</v>
          </cell>
        </row>
        <row r="1552">
          <cell r="A1552" t="str">
            <v>17.20.1</v>
          </cell>
          <cell r="B1552" t="str">
            <v>Préparation murs neufs placo pour finition classe B, comprenant: Révision des joints, ponçage et impression</v>
          </cell>
          <cell r="D1552" t="str">
            <v>m²</v>
          </cell>
          <cell r="E1552">
            <v>8</v>
          </cell>
          <cell r="F1552" t="str">
            <v>€ / m²</v>
          </cell>
          <cell r="L1552">
            <v>8</v>
          </cell>
        </row>
        <row r="1553">
          <cell r="A1553" t="str">
            <v>17.20.2</v>
          </cell>
          <cell r="B1553" t="str">
            <v>Préparation murs neufs placo pour finition classe A, comprenant: ratissage, ponçage et impression.</v>
          </cell>
          <cell r="D1553" t="str">
            <v>m²</v>
          </cell>
          <cell r="E1553">
            <v>11.4</v>
          </cell>
          <cell r="F1553" t="str">
            <v>€ / m²</v>
          </cell>
          <cell r="I1553">
            <v>10.8</v>
          </cell>
          <cell r="L1553">
            <v>12</v>
          </cell>
        </row>
        <row r="1554">
          <cell r="E1554">
            <v>0</v>
          </cell>
          <cell r="F1554" t="str">
            <v/>
          </cell>
        </row>
        <row r="1555">
          <cell r="E1555">
            <v>0</v>
          </cell>
          <cell r="F1555" t="str">
            <v/>
          </cell>
        </row>
        <row r="1556">
          <cell r="A1556" t="str">
            <v>17.21.1</v>
          </cell>
          <cell r="B1556" t="str">
            <v>Peinture plafond neuf, comprenant révision des joints, ponçage, impression et 2 couches Acrylique mat.</v>
          </cell>
          <cell r="D1556" t="str">
            <v>m²</v>
          </cell>
          <cell r="E1556">
            <v>22.6</v>
          </cell>
          <cell r="F1556" t="str">
            <v>€ / m²</v>
          </cell>
          <cell r="I1556">
            <v>22.6</v>
          </cell>
        </row>
        <row r="1557">
          <cell r="E1557">
            <v>0</v>
          </cell>
          <cell r="F1557" t="str">
            <v/>
          </cell>
        </row>
        <row r="1558">
          <cell r="A1558" t="str">
            <v>17.21.2</v>
          </cell>
          <cell r="B1558" t="str">
            <v>Peinture murs neuf. Application de 2 couches Acrylique mat ou veloutée (couleurs aux choix du MO)</v>
          </cell>
          <cell r="D1558" t="str">
            <v>m²</v>
          </cell>
          <cell r="E1558">
            <v>20.85</v>
          </cell>
          <cell r="F1558" t="str">
            <v>€ / m²</v>
          </cell>
          <cell r="I1558">
            <v>19.7</v>
          </cell>
          <cell r="L1558">
            <v>22</v>
          </cell>
        </row>
        <row r="1559">
          <cell r="E1559">
            <v>0</v>
          </cell>
          <cell r="F1559" t="str">
            <v/>
          </cell>
        </row>
        <row r="1560">
          <cell r="E1560">
            <v>0</v>
          </cell>
          <cell r="F1560" t="str">
            <v/>
          </cell>
        </row>
        <row r="1561">
          <cell r="B1561" t="str">
            <v>DIVERS</v>
          </cell>
          <cell r="I1561" t="str">
            <v>Bouilly</v>
          </cell>
          <cell r="K1561" t="str">
            <v>Andres</v>
          </cell>
        </row>
        <row r="1564">
          <cell r="A1564" t="str">
            <v>17.25.1</v>
          </cell>
          <cell r="B1564" t="str">
            <v>Peinture poteau et poutres existantes, comprenant ratissage, 2 passes, ponçage, impression et 2 couches Acrylique mat.</v>
          </cell>
          <cell r="D1564" t="str">
            <v>ml</v>
          </cell>
          <cell r="E1564">
            <v>25</v>
          </cell>
          <cell r="F1564" t="str">
            <v>€ / ml</v>
          </cell>
          <cell r="L1564">
            <v>25</v>
          </cell>
        </row>
        <row r="1565">
          <cell r="A1565" t="str">
            <v>17.25.2</v>
          </cell>
          <cell r="B1565" t="str">
            <v>Peinture soffite (au ml), comprenant ratissage, 2 passes, ponçage, impression et 2 couche acrylique mat.</v>
          </cell>
          <cell r="D1565" t="str">
            <v>ml</v>
          </cell>
          <cell r="E1565">
            <v>18</v>
          </cell>
          <cell r="F1565" t="str">
            <v>€ / ml</v>
          </cell>
          <cell r="I1565">
            <v>18</v>
          </cell>
        </row>
        <row r="1566">
          <cell r="A1566" t="str">
            <v>17.25.3</v>
          </cell>
          <cell r="B1566" t="str">
            <v>Peinture soffite (au m²), comprenant ratissage, 2 passes, ponçage, impression et 2 couche acrylique mat.</v>
          </cell>
          <cell r="D1566" t="str">
            <v>m²</v>
          </cell>
          <cell r="E1566">
            <v>24</v>
          </cell>
          <cell r="F1566" t="str">
            <v>€ / m²</v>
          </cell>
          <cell r="I1566">
            <v>24</v>
          </cell>
        </row>
        <row r="1568">
          <cell r="A1568" t="str">
            <v>17.26.1</v>
          </cell>
          <cell r="B1568" t="str">
            <v>Plus-value grande hauteur sous faut plaf, instalation tourelle par entreprise de peinture</v>
          </cell>
          <cell r="D1568" t="str">
            <v>U</v>
          </cell>
          <cell r="E1568">
            <v>800</v>
          </cell>
          <cell r="F1568" t="str">
            <v>€ / U</v>
          </cell>
          <cell r="I1568">
            <v>800</v>
          </cell>
        </row>
        <row r="1571">
          <cell r="A1571" t="str">
            <v>17.30.1</v>
          </cell>
          <cell r="B1571" t="str">
            <v>Portes : Peinture champs de portes. Application d'une impression et 2 couches laque PU Acryliqye, y compris préparation support, protection de la quicaillerie et dépose des protections des joints.</v>
          </cell>
          <cell r="D1571" t="str">
            <v>U</v>
          </cell>
          <cell r="E1571">
            <v>15</v>
          </cell>
          <cell r="F1571" t="str">
            <v>€ / U</v>
          </cell>
          <cell r="I1571">
            <v>15</v>
          </cell>
        </row>
        <row r="1572">
          <cell r="A1572" t="str">
            <v>17.30.2</v>
          </cell>
          <cell r="B1572" t="str">
            <v>Portes : Peinture ouvrant et champs. Application d'une impression et 2 couches laque PU Acryliqye, y compris préparation support, protection de la quicaillerie et dépose des protections des joints, sur les deux faces.</v>
          </cell>
          <cell r="D1572" t="str">
            <v>U</v>
          </cell>
          <cell r="E1572">
            <v>40</v>
          </cell>
          <cell r="F1572" t="str">
            <v>€ / U</v>
          </cell>
          <cell r="I1572">
            <v>40</v>
          </cell>
        </row>
        <row r="1573">
          <cell r="A1573" t="str">
            <v>17.30.3</v>
          </cell>
          <cell r="B1573" t="str">
            <v>Portes : Peinture dormant, ouvrant et champs. Application d'une impression et 2 couches laque PU Acryliqye, y compris préparation support, protection de la quicaillerie et dépose des protections des joints, sur les deux faces.</v>
          </cell>
          <cell r="D1573" t="str">
            <v>U</v>
          </cell>
          <cell r="E1573">
            <v>130</v>
          </cell>
          <cell r="F1573" t="str">
            <v>€ / U</v>
          </cell>
          <cell r="I1573">
            <v>120</v>
          </cell>
          <cell r="L1573">
            <v>140</v>
          </cell>
        </row>
        <row r="1574">
          <cell r="A1574" t="str">
            <v>17.30.4</v>
          </cell>
          <cell r="B1574" t="str">
            <v>Peinture portes et huisseries (m²). Application d'une impression et 2 couches laque PU Acryliqye, y compris préparation support, protection de la quicaillerie et dépose des protections des joints, sur les deux faces.</v>
          </cell>
          <cell r="D1574" t="str">
            <v>m²</v>
          </cell>
          <cell r="E1574">
            <v>38.6</v>
          </cell>
          <cell r="F1574" t="str">
            <v>€ / m²</v>
          </cell>
          <cell r="I1574">
            <v>38.6</v>
          </cell>
        </row>
        <row r="1576">
          <cell r="A1576" t="str">
            <v>17.31.1</v>
          </cell>
          <cell r="B1576" t="str">
            <v>Peinture plinthes bois. Application d'une impression ou rebouchage ponçage + 2 couches  laque PU Acrylique.</v>
          </cell>
          <cell r="D1576" t="str">
            <v>ml</v>
          </cell>
          <cell r="E1576">
            <v>6.6</v>
          </cell>
          <cell r="F1576" t="str">
            <v>€ / ml</v>
          </cell>
          <cell r="I1576">
            <v>5.2</v>
          </cell>
          <cell r="L1576">
            <v>8</v>
          </cell>
        </row>
        <row r="1579">
          <cell r="A1579" t="str">
            <v>17.32.1</v>
          </cell>
          <cell r="B1579" t="str">
            <v>Peinture radiateurs, comprenant dépoussiérage et 2 couches laque PU application au pistolet.</v>
          </cell>
          <cell r="D1579" t="str">
            <v>U</v>
          </cell>
          <cell r="E1579">
            <v>140</v>
          </cell>
          <cell r="F1579" t="str">
            <v>€ / U</v>
          </cell>
          <cell r="I1579">
            <v>140</v>
          </cell>
        </row>
        <row r="1580">
          <cell r="A1580" t="str">
            <v>17.32.2</v>
          </cell>
          <cell r="B1580" t="str">
            <v>Sablage radiateurs, comprenant sablage, nettoyage interieur et thermolaquage</v>
          </cell>
          <cell r="D1580" t="str">
            <v>U</v>
          </cell>
          <cell r="E1580">
            <v>320</v>
          </cell>
          <cell r="F1580" t="str">
            <v>€ / U</v>
          </cell>
          <cell r="I1580">
            <v>320</v>
          </cell>
        </row>
        <row r="1581">
          <cell r="E1581">
            <v>0</v>
          </cell>
          <cell r="F1581" t="str">
            <v/>
          </cell>
        </row>
        <row r="1582">
          <cell r="A1582" t="str">
            <v>17.33.1</v>
          </cell>
          <cell r="B1582" t="str">
            <v>Peinture sur fenêtre bois, 1 face (1.3 X surface fenetre)</v>
          </cell>
          <cell r="D1582" t="str">
            <v>m²</v>
          </cell>
          <cell r="E1582">
            <v>40</v>
          </cell>
          <cell r="F1582" t="str">
            <v>€ / m²</v>
          </cell>
          <cell r="I1582">
            <v>40</v>
          </cell>
        </row>
        <row r="1583">
          <cell r="A1583" t="str">
            <v>17.33.2</v>
          </cell>
          <cell r="B1583" t="str">
            <v>Peinture sur fenêtre bois, 1 face</v>
          </cell>
          <cell r="D1583" t="str">
            <v>U</v>
          </cell>
          <cell r="E1583">
            <v>0</v>
          </cell>
          <cell r="F1583" t="str">
            <v>€ / U</v>
          </cell>
        </row>
        <row r="1584">
          <cell r="E1584">
            <v>0</v>
          </cell>
          <cell r="F1584" t="str">
            <v/>
          </cell>
        </row>
        <row r="1585">
          <cell r="A1585" t="str">
            <v>17.34.1</v>
          </cell>
          <cell r="B1585" t="str">
            <v>Peinture sur volets bois interieur</v>
          </cell>
          <cell r="D1585" t="str">
            <v>m²</v>
          </cell>
          <cell r="E1585">
            <v>40</v>
          </cell>
          <cell r="F1585" t="str">
            <v>€ / m²</v>
          </cell>
          <cell r="I1585">
            <v>40</v>
          </cell>
        </row>
        <row r="1586">
          <cell r="E1586">
            <v>0</v>
          </cell>
          <cell r="F1586" t="str">
            <v/>
          </cell>
        </row>
        <row r="1587">
          <cell r="A1587" t="str">
            <v>17.34.10</v>
          </cell>
          <cell r="B1587" t="str">
            <v>Peinture grilles de clim</v>
          </cell>
          <cell r="D1587" t="str">
            <v>U</v>
          </cell>
          <cell r="E1587">
            <v>25</v>
          </cell>
          <cell r="F1587" t="str">
            <v>€ / U</v>
          </cell>
          <cell r="I1587">
            <v>25</v>
          </cell>
        </row>
        <row r="1588">
          <cell r="E1588">
            <v>0</v>
          </cell>
          <cell r="F1588" t="str">
            <v/>
          </cell>
        </row>
        <row r="1589">
          <cell r="A1589" t="str">
            <v>17.35.1</v>
          </cell>
          <cell r="B1589" t="str">
            <v>Peinture escalier bois. Comprenant dépoussierage, égrainage, application d'une impression + 2 couches de vernis incolore / peinture de couleur</v>
          </cell>
          <cell r="D1589" t="str">
            <v>Ens</v>
          </cell>
        </row>
        <row r="1591">
          <cell r="A1591" t="str">
            <v>17.37.1</v>
          </cell>
          <cell r="B1591" t="str">
            <v>Pose papier peint panoramique sur 1 mur</v>
          </cell>
          <cell r="D1591" t="str">
            <v>U</v>
          </cell>
          <cell r="E1591">
            <v>200</v>
          </cell>
          <cell r="F1591" t="str">
            <v>€ / U</v>
          </cell>
          <cell r="I1591">
            <v>200</v>
          </cell>
        </row>
        <row r="1593">
          <cell r="E1593">
            <v>0</v>
          </cell>
          <cell r="F1593" t="str">
            <v/>
          </cell>
        </row>
        <row r="1594">
          <cell r="B1594" t="str">
            <v>EXTERIEUR</v>
          </cell>
          <cell r="F1594" t="str">
            <v/>
          </cell>
        </row>
        <row r="1595">
          <cell r="E1595">
            <v>0</v>
          </cell>
          <cell r="F1595" t="str">
            <v/>
          </cell>
        </row>
        <row r="1596">
          <cell r="A1596" t="str">
            <v>17.70.1</v>
          </cell>
          <cell r="B1596" t="str">
            <v>Installation echafaudage, comprenant montage, démontage, transport et location.</v>
          </cell>
          <cell r="D1596" t="str">
            <v>m²</v>
          </cell>
          <cell r="E1596">
            <v>12</v>
          </cell>
          <cell r="F1596" t="str">
            <v>€ / m²</v>
          </cell>
          <cell r="I1596">
            <v>11</v>
          </cell>
          <cell r="J1596">
            <v>10</v>
          </cell>
          <cell r="K1596">
            <v>15</v>
          </cell>
        </row>
        <row r="1597">
          <cell r="A1597" t="str">
            <v>17.71.1</v>
          </cell>
          <cell r="B1597" t="str">
            <v>Lavage façade au nettoyeur haute pression</v>
          </cell>
          <cell r="D1597" t="str">
            <v>m²</v>
          </cell>
          <cell r="E1597">
            <v>4.7</v>
          </cell>
          <cell r="F1597" t="str">
            <v>€ / m²</v>
          </cell>
          <cell r="I1597">
            <v>3</v>
          </cell>
          <cell r="K1597">
            <v>6.4</v>
          </cell>
        </row>
        <row r="1598">
          <cell r="A1598" t="str">
            <v>17.72.1</v>
          </cell>
          <cell r="B1598" t="str">
            <v>Peinture façade comprenant une couche de fixateur imprimex et 2 couches de finition GARNITEX mat AERO semi épais microporeux ou équivalent.</v>
          </cell>
          <cell r="D1598" t="str">
            <v>m²</v>
          </cell>
          <cell r="E1598">
            <v>29</v>
          </cell>
          <cell r="F1598" t="str">
            <v>€ / m²</v>
          </cell>
          <cell r="I1598">
            <v>28</v>
          </cell>
          <cell r="K1598">
            <v>30</v>
          </cell>
        </row>
        <row r="1599">
          <cell r="E1599">
            <v>0</v>
          </cell>
          <cell r="F1599" t="str">
            <v/>
          </cell>
        </row>
        <row r="1600">
          <cell r="E1600">
            <v>0</v>
          </cell>
          <cell r="F1600" t="str">
            <v/>
          </cell>
        </row>
        <row r="1601">
          <cell r="A1601" t="str">
            <v>17.80.1</v>
          </cell>
          <cell r="B1601" t="str">
            <v>Sablage des garde corps métallique</v>
          </cell>
          <cell r="D1601" t="str">
            <v>ml</v>
          </cell>
          <cell r="E1601">
            <v>25</v>
          </cell>
          <cell r="F1601" t="str">
            <v>€ / ml</v>
          </cell>
          <cell r="I1601">
            <v>25</v>
          </cell>
        </row>
        <row r="1602">
          <cell r="A1602" t="str">
            <v>17.81.1</v>
          </cell>
          <cell r="B1602" t="str">
            <v>Peinture des garde corps comprenant application d'une couche de primaire anti rouille et 2 couches laque antirouille de finition aspect satinée ou brillant.</v>
          </cell>
          <cell r="D1602" t="str">
            <v>ml</v>
          </cell>
          <cell r="E1602">
            <v>42</v>
          </cell>
          <cell r="F1602" t="str">
            <v>€ / ml</v>
          </cell>
          <cell r="I1602">
            <v>42</v>
          </cell>
        </row>
        <row r="1603">
          <cell r="A1603" t="str">
            <v>17.82.1</v>
          </cell>
          <cell r="B1603" t="str">
            <v>Peinture volets métalliques comprenant ponçage, lessivage, révision par primaire anti rouille et application de 2 couches laque anti rouille</v>
          </cell>
          <cell r="D1603" t="str">
            <v>U</v>
          </cell>
          <cell r="E1603">
            <v>200</v>
          </cell>
          <cell r="F1603" t="str">
            <v>€ / U</v>
          </cell>
          <cell r="I1603">
            <v>200</v>
          </cell>
        </row>
        <row r="1604">
          <cell r="E1604">
            <v>0</v>
          </cell>
          <cell r="F1604" t="str">
            <v/>
          </cell>
        </row>
        <row r="1605">
          <cell r="E1605">
            <v>0</v>
          </cell>
          <cell r="F1605" t="str">
            <v/>
          </cell>
        </row>
        <row r="1606">
          <cell r="E1606">
            <v>0</v>
          </cell>
          <cell r="F1606" t="str">
            <v/>
          </cell>
        </row>
        <row r="1607">
          <cell r="E1607">
            <v>0</v>
          </cell>
          <cell r="F1607" t="str">
            <v/>
          </cell>
        </row>
        <row r="1608">
          <cell r="A1608" t="str">
            <v>LOT 19</v>
          </cell>
          <cell r="B1608" t="str">
            <v>CF / Cf</v>
          </cell>
          <cell r="F1608" t="str">
            <v/>
          </cell>
        </row>
        <row r="1610">
          <cell r="B1610" t="str">
            <v>TABLEAU</v>
          </cell>
          <cell r="J1610" t="str">
            <v>Derelec</v>
          </cell>
        </row>
        <row r="1611">
          <cell r="A1611" t="str">
            <v>19.01</v>
          </cell>
          <cell r="B1611" t="str">
            <v>Installation de chantier et repli + Stationnement zone chantier + nettoyage (y compris ménage tous les vendredis). = 0.1</v>
          </cell>
          <cell r="D1611" t="str">
            <v>Ens</v>
          </cell>
          <cell r="E1611">
            <v>350</v>
          </cell>
          <cell r="F1611" t="str">
            <v>€ / Ens</v>
          </cell>
          <cell r="J1611">
            <v>350</v>
          </cell>
        </row>
        <row r="1612">
          <cell r="A1612" t="str">
            <v>19.01.1</v>
          </cell>
          <cell r="B1612" t="str">
            <v>Analyse de la conformité du tableau électrique et mesure de la terre (si mesures correctives, un devis complémentaires sera fait)</v>
          </cell>
          <cell r="D1612" t="str">
            <v>Ens</v>
          </cell>
          <cell r="E1612">
            <v>25</v>
          </cell>
          <cell r="F1612" t="str">
            <v>€ / Ens</v>
          </cell>
          <cell r="J1612">
            <v>25</v>
          </cell>
        </row>
        <row r="1613">
          <cell r="A1613" t="str">
            <v>19.01.2</v>
          </cell>
          <cell r="B1613" t="str">
            <v>Attestation de conformité par CONSUEL</v>
          </cell>
          <cell r="D1613" t="str">
            <v>Ens</v>
          </cell>
          <cell r="E1613">
            <v>130</v>
          </cell>
          <cell r="F1613" t="str">
            <v>€ / Ens</v>
          </cell>
          <cell r="L1613">
            <v>130</v>
          </cell>
        </row>
        <row r="1614">
          <cell r="A1614" t="str">
            <v>19.02.1</v>
          </cell>
          <cell r="B1614" t="str">
            <v>Forfait dépose et sécurisation des alimentations avant intervention des autres entreprises du chantier. Mise à disposition le temps du chantier d'un tableau électrique protégé.</v>
          </cell>
          <cell r="D1614" t="str">
            <v>U</v>
          </cell>
          <cell r="E1614">
            <v>400</v>
          </cell>
          <cell r="F1614" t="str">
            <v>€ / U</v>
          </cell>
          <cell r="J1614">
            <v>400</v>
          </cell>
        </row>
        <row r="1615">
          <cell r="A1615" t="str">
            <v>19.02.2</v>
          </cell>
          <cell r="B1615" t="str">
            <v>Forfait dépose et sécurisation des allimentations avant intervention des autres entreprises du chantier.</v>
          </cell>
          <cell r="D1615" t="str">
            <v>U</v>
          </cell>
          <cell r="E1615">
            <v>297</v>
          </cell>
          <cell r="F1615" t="str">
            <v>€ / U</v>
          </cell>
          <cell r="J1615">
            <v>297</v>
          </cell>
        </row>
        <row r="1617">
          <cell r="A1617" t="str">
            <v>19.03.1</v>
          </cell>
          <cell r="B1617" t="str">
            <v>Dépose radiateurs electrique existant et mise en decharge controlée</v>
          </cell>
          <cell r="D1617" t="str">
            <v>U</v>
          </cell>
          <cell r="E1617">
            <v>75</v>
          </cell>
          <cell r="F1617" t="str">
            <v>€ / U</v>
          </cell>
          <cell r="I1617">
            <v>75</v>
          </cell>
        </row>
        <row r="1620">
          <cell r="A1620" t="str">
            <v>19.04.1</v>
          </cell>
          <cell r="B1620" t="str">
            <v>F&amp;P Tableau électrique 2 rangées</v>
          </cell>
          <cell r="D1620" t="str">
            <v>U</v>
          </cell>
          <cell r="E1620">
            <v>1500</v>
          </cell>
          <cell r="F1620" t="str">
            <v>€ / U</v>
          </cell>
          <cell r="I1620">
            <v>1000</v>
          </cell>
          <cell r="J1620">
            <v>1500</v>
          </cell>
          <cell r="L1620">
            <v>2000</v>
          </cell>
        </row>
        <row r="1621">
          <cell r="A1621" t="str">
            <v>19.04.2</v>
          </cell>
          <cell r="B1621" t="str">
            <v>F&amp;P Tableau électrique 3 rangées</v>
          </cell>
          <cell r="D1621" t="str">
            <v>U</v>
          </cell>
          <cell r="E1621">
            <v>1500</v>
          </cell>
          <cell r="F1621" t="str">
            <v>€ / U</v>
          </cell>
          <cell r="I1621">
            <v>1500</v>
          </cell>
          <cell r="J1621">
            <v>1500</v>
          </cell>
        </row>
        <row r="1622">
          <cell r="A1622" t="str">
            <v>19.04.3</v>
          </cell>
          <cell r="B1622" t="str">
            <v>F&amp;P Tableau électrique 4 rangées</v>
          </cell>
          <cell r="D1622" t="str">
            <v>U</v>
          </cell>
          <cell r="E1622">
            <v>2000</v>
          </cell>
          <cell r="F1622" t="str">
            <v>€ / U</v>
          </cell>
          <cell r="I1622">
            <v>2000</v>
          </cell>
          <cell r="J1622">
            <v>2000</v>
          </cell>
        </row>
        <row r="1623">
          <cell r="E1623">
            <v>0</v>
          </cell>
          <cell r="F1623" t="str">
            <v/>
          </cell>
        </row>
        <row r="1624">
          <cell r="A1624" t="str">
            <v>19.04.5</v>
          </cell>
          <cell r="B1624" t="str">
            <v>F&amp;P Tableau électrique triphasé sur GTL avec Disjoncteur et protections differentielles, compris coupure general triphasé sur platine.</v>
          </cell>
          <cell r="D1624" t="str">
            <v>U</v>
          </cell>
          <cell r="E1624">
            <v>2290</v>
          </cell>
          <cell r="F1624" t="str">
            <v>€ / U</v>
          </cell>
          <cell r="J1624">
            <v>2290</v>
          </cell>
        </row>
        <row r="1625">
          <cell r="A1625" t="str">
            <v>19.04.6</v>
          </cell>
          <cell r="B1625" t="str">
            <v>F&amp;P Tableau électrique triphasé sur GTL avec Disjoncteur et protections differentielles.</v>
          </cell>
          <cell r="D1625" t="str">
            <v>U</v>
          </cell>
          <cell r="E1625">
            <v>1990</v>
          </cell>
          <cell r="F1625" t="str">
            <v>€ / U</v>
          </cell>
          <cell r="J1625">
            <v>1990</v>
          </cell>
        </row>
        <row r="1626">
          <cell r="E1626">
            <v>0</v>
          </cell>
          <cell r="F1626" t="str">
            <v/>
          </cell>
        </row>
        <row r="1627">
          <cell r="A1627" t="str">
            <v>19.04.20</v>
          </cell>
          <cell r="B1627" t="str">
            <v>Platine EDF pour compteur disjoncteur avec disj 14/45 type S</v>
          </cell>
          <cell r="D1627" t="str">
            <v>U</v>
          </cell>
          <cell r="E1627">
            <v>410</v>
          </cell>
          <cell r="F1627" t="str">
            <v>€ / U</v>
          </cell>
          <cell r="L1627">
            <v>410</v>
          </cell>
        </row>
        <row r="1630">
          <cell r="E1630">
            <v>0</v>
          </cell>
          <cell r="F1630" t="str">
            <v/>
          </cell>
        </row>
        <row r="1631">
          <cell r="A1631" t="str">
            <v>19.05.1</v>
          </cell>
          <cell r="B1631" t="str">
            <v>Passage cable pour Tableau divisionnaire sous gaine CF</v>
          </cell>
          <cell r="D1631" t="str">
            <v>U</v>
          </cell>
          <cell r="E1631">
            <v>328</v>
          </cell>
          <cell r="F1631" t="str">
            <v>€ / U</v>
          </cell>
          <cell r="J1631">
            <v>328</v>
          </cell>
        </row>
        <row r="1632">
          <cell r="A1632" t="str">
            <v>19.05.2</v>
          </cell>
          <cell r="B1632" t="str">
            <v>Modification TGBT pour branchement de l'ensemble</v>
          </cell>
          <cell r="D1632" t="str">
            <v>Ens</v>
          </cell>
          <cell r="E1632">
            <v>1500</v>
          </cell>
          <cell r="F1632" t="str">
            <v>€ / Ens</v>
          </cell>
          <cell r="I1632">
            <v>1500</v>
          </cell>
        </row>
        <row r="1633">
          <cell r="E1633">
            <v>0</v>
          </cell>
        </row>
        <row r="1634">
          <cell r="A1634" t="str">
            <v>19.06.1</v>
          </cell>
          <cell r="B1634" t="str">
            <v>F&amp;P liaison équipotentielle</v>
          </cell>
          <cell r="D1634" t="str">
            <v>U</v>
          </cell>
          <cell r="E1634">
            <v>170</v>
          </cell>
          <cell r="F1634" t="str">
            <v>€ / U</v>
          </cell>
          <cell r="I1634">
            <v>170</v>
          </cell>
        </row>
        <row r="1635">
          <cell r="A1635" t="str">
            <v>19.06.2</v>
          </cell>
          <cell r="B1635" t="str">
            <v>F&amp;P Mise à la terre</v>
          </cell>
          <cell r="D1635" t="str">
            <v>U</v>
          </cell>
          <cell r="E1635">
            <v>210</v>
          </cell>
          <cell r="F1635" t="str">
            <v>€ / U</v>
          </cell>
          <cell r="I1635">
            <v>250</v>
          </cell>
          <cell r="J1635">
            <v>170</v>
          </cell>
        </row>
        <row r="1636">
          <cell r="A1636" t="str">
            <v>19.06.3</v>
          </cell>
          <cell r="B1636" t="str">
            <v>F&amp;P disjoncteur Inf à 1 A</v>
          </cell>
          <cell r="D1636" t="str">
            <v>U</v>
          </cell>
          <cell r="E1636">
            <v>0</v>
          </cell>
          <cell r="F1636" t="str">
            <v>€ / U</v>
          </cell>
        </row>
        <row r="1637">
          <cell r="A1637" t="str">
            <v>19.06.4</v>
          </cell>
          <cell r="B1637" t="str">
            <v>F&amp;P disjoncteur 2 A à 25 A</v>
          </cell>
          <cell r="D1637" t="str">
            <v>U</v>
          </cell>
          <cell r="E1637">
            <v>10</v>
          </cell>
          <cell r="F1637" t="str">
            <v>€ / U</v>
          </cell>
          <cell r="J1637">
            <v>10</v>
          </cell>
        </row>
        <row r="1638">
          <cell r="A1638" t="str">
            <v>19.06.5</v>
          </cell>
          <cell r="B1638" t="str">
            <v>F&amp;P disjoncteur Sup à 25 A</v>
          </cell>
          <cell r="D1638" t="str">
            <v>U</v>
          </cell>
          <cell r="E1638">
            <v>20</v>
          </cell>
          <cell r="F1638" t="str">
            <v>€ / U</v>
          </cell>
          <cell r="J1638">
            <v>20</v>
          </cell>
        </row>
        <row r="1639">
          <cell r="A1639" t="str">
            <v>19.06.6</v>
          </cell>
          <cell r="B1639" t="str">
            <v xml:space="preserve">F &amp; P d'une protection sur Tableau </v>
          </cell>
          <cell r="D1639" t="str">
            <v>U</v>
          </cell>
          <cell r="E1639">
            <v>130</v>
          </cell>
          <cell r="F1639" t="str">
            <v>€ / U</v>
          </cell>
          <cell r="J1639">
            <v>130</v>
          </cell>
        </row>
        <row r="1640">
          <cell r="A1640" t="str">
            <v>19.07.1</v>
          </cell>
          <cell r="B1640" t="str">
            <v>F&amp;P boite de dérivation</v>
          </cell>
          <cell r="D1640" t="str">
            <v>U</v>
          </cell>
          <cell r="E1640">
            <v>80</v>
          </cell>
          <cell r="F1640" t="str">
            <v>€ / U</v>
          </cell>
          <cell r="J1640">
            <v>80</v>
          </cell>
        </row>
        <row r="1642">
          <cell r="E1642">
            <v>0</v>
          </cell>
          <cell r="F1642" t="str">
            <v/>
          </cell>
        </row>
        <row r="1643">
          <cell r="B1643" t="str">
            <v>INTERUPTEUR</v>
          </cell>
          <cell r="F1643" t="str">
            <v/>
          </cell>
          <cell r="J1643" t="str">
            <v>DERELEC</v>
          </cell>
        </row>
        <row r="1644">
          <cell r="B1644" t="str">
            <v>Simple Allumage</v>
          </cell>
        </row>
        <row r="1645">
          <cell r="A1645" t="str">
            <v>19.10.0</v>
          </cell>
          <cell r="B1645" t="str">
            <v>F&amp;P d'un simple allumage</v>
          </cell>
          <cell r="D1645" t="str">
            <v>U</v>
          </cell>
          <cell r="E1645">
            <v>66</v>
          </cell>
          <cell r="F1645" t="str">
            <v>€ / U</v>
          </cell>
          <cell r="J1645">
            <v>66</v>
          </cell>
        </row>
        <row r="1646">
          <cell r="A1646" t="str">
            <v>19.10.1</v>
          </cell>
          <cell r="B1646" t="str">
            <v>F&amp;P d'un simple allumage + 1 point Lumineux: douille DCL étanche Diam 67 + fiche DCL-piton-couvercle-douille</v>
          </cell>
          <cell r="D1646" t="str">
            <v>U</v>
          </cell>
          <cell r="E1646">
            <v>73</v>
          </cell>
          <cell r="F1646" t="str">
            <v>€ / U</v>
          </cell>
          <cell r="J1646">
            <v>66</v>
          </cell>
          <cell r="L1646">
            <v>80</v>
          </cell>
        </row>
        <row r="1647">
          <cell r="A1647" t="str">
            <v>19.10.2</v>
          </cell>
          <cell r="B1647" t="str">
            <v>F&amp;P d'un inter simple variateur + 1 point Lumineux: douille DCL étanche Diam 67 + fiche DCL-piton-couvercle-douille</v>
          </cell>
          <cell r="D1647" t="str">
            <v>U</v>
          </cell>
          <cell r="E1647">
            <v>0</v>
          </cell>
          <cell r="F1647" t="str">
            <v>€ / U</v>
          </cell>
        </row>
        <row r="1648">
          <cell r="A1648" t="str">
            <v>19.10.3</v>
          </cell>
          <cell r="B1648" t="str">
            <v>F&amp;P d'un simple allumage radio + 1 point Lumineux: douille DCL étanche Diam 67 + fiche DCL-piton-couvercle-douille</v>
          </cell>
          <cell r="D1648" t="str">
            <v>U</v>
          </cell>
          <cell r="E1648">
            <v>172</v>
          </cell>
          <cell r="F1648" t="str">
            <v>€ / U</v>
          </cell>
          <cell r="J1648">
            <v>164</v>
          </cell>
          <cell r="L1648">
            <v>180</v>
          </cell>
        </row>
        <row r="1649">
          <cell r="A1649" t="str">
            <v>19.10.4</v>
          </cell>
          <cell r="B1649" t="str">
            <v>F&amp;P d'un simple allumage ext , 1 point d'appel voyant</v>
          </cell>
          <cell r="D1649" t="str">
            <v>U</v>
          </cell>
          <cell r="E1649">
            <v>73</v>
          </cell>
          <cell r="F1649" t="str">
            <v>€ / U</v>
          </cell>
          <cell r="L1649">
            <v>73</v>
          </cell>
        </row>
        <row r="1651">
          <cell r="B1651" t="str">
            <v>Vas et viens</v>
          </cell>
          <cell r="E1651">
            <v>0</v>
          </cell>
          <cell r="F1651" t="str">
            <v/>
          </cell>
        </row>
        <row r="1652">
          <cell r="A1652" t="str">
            <v>19.11.0</v>
          </cell>
          <cell r="B1652" t="str">
            <v>F&amp;P d'un Va et Viens</v>
          </cell>
          <cell r="D1652" t="str">
            <v>U</v>
          </cell>
          <cell r="E1652">
            <v>105</v>
          </cell>
          <cell r="F1652" t="str">
            <v>€ / U</v>
          </cell>
          <cell r="J1652">
            <v>105</v>
          </cell>
        </row>
        <row r="1653">
          <cell r="A1653" t="str">
            <v>19.11.1</v>
          </cell>
          <cell r="B1653" t="str">
            <v>F&amp;P d'un Va et Viens + 1 point Lumineux / 2 point d'appel : douille DCL étanche Diam 67 + fiche DCL-piton-couvercle-douille</v>
          </cell>
          <cell r="D1653" t="str">
            <v>U</v>
          </cell>
          <cell r="E1653">
            <v>127.5</v>
          </cell>
          <cell r="F1653" t="str">
            <v>€ / U</v>
          </cell>
          <cell r="J1653">
            <v>105</v>
          </cell>
          <cell r="L1653">
            <v>150</v>
          </cell>
        </row>
        <row r="1654">
          <cell r="A1654" t="str">
            <v>19.11.2</v>
          </cell>
          <cell r="B1654" t="str">
            <v>F&amp;P d'un Va et Viens + 1 point Lumineux / 3 point d'appel telerupteur : douille DCL étanche Diam 67 + fiche DCL-piton-couvercle-douille</v>
          </cell>
          <cell r="D1654" t="str">
            <v>U</v>
          </cell>
          <cell r="E1654">
            <v>153</v>
          </cell>
          <cell r="F1654" t="str">
            <v>€ / U</v>
          </cell>
          <cell r="J1654">
            <v>146</v>
          </cell>
          <cell r="L1654">
            <v>160</v>
          </cell>
        </row>
        <row r="1655">
          <cell r="A1655" t="str">
            <v>19.11.3</v>
          </cell>
          <cell r="B1655" t="str">
            <v>F&amp;P d'un Va et Viens + 1 point Lumineux / 4 point d'appel telerupteur : douille DCL étanche Diam 67 + fiche DCL-piton-couvercle-douille</v>
          </cell>
          <cell r="D1655" t="str">
            <v>U</v>
          </cell>
          <cell r="E1655">
            <v>147.5</v>
          </cell>
          <cell r="F1655" t="str">
            <v>€ / U</v>
          </cell>
          <cell r="J1655">
            <v>135</v>
          </cell>
          <cell r="L1655">
            <v>160</v>
          </cell>
        </row>
        <row r="1656">
          <cell r="A1656" t="str">
            <v>19.11.5</v>
          </cell>
          <cell r="B1656" t="str">
            <v>F&amp;P d'un Va et Viens Variateur + 1 point Lumineux / 2 point d'appel  : douille DCL étanche Diam 67 + fiche DCL-piton-couvercle-douille</v>
          </cell>
          <cell r="D1656" t="str">
            <v>U</v>
          </cell>
          <cell r="E1656">
            <v>0</v>
          </cell>
          <cell r="F1656" t="str">
            <v>€ / U</v>
          </cell>
        </row>
        <row r="1657">
          <cell r="A1657" t="str">
            <v>19.11.6</v>
          </cell>
          <cell r="B1657" t="str">
            <v>F&amp;P d'un Va et Viens Variateur + 1 point Lumineux / 3 point d'appel : douille DCL étanche Diam 67 + fiche DCL-piton-couvercle-douille</v>
          </cell>
          <cell r="D1657" t="str">
            <v>U</v>
          </cell>
          <cell r="E1657">
            <v>0</v>
          </cell>
          <cell r="F1657" t="str">
            <v>€ / U</v>
          </cell>
        </row>
        <row r="1658">
          <cell r="B1658" t="str">
            <v>Radio</v>
          </cell>
          <cell r="E1658">
            <v>0</v>
          </cell>
          <cell r="F1658" t="str">
            <v/>
          </cell>
        </row>
        <row r="1659">
          <cell r="A1659" t="str">
            <v>19.11.8</v>
          </cell>
          <cell r="B1659" t="str">
            <v>F&amp;P d'un inter radio 2 point d'appel + 1 point Lumineux: douille DCL étanche Diam 67 + fiche DCL-piton-couvercle-douille</v>
          </cell>
          <cell r="D1659" t="str">
            <v>U</v>
          </cell>
          <cell r="E1659">
            <v>259</v>
          </cell>
          <cell r="F1659" t="str">
            <v>€ / U</v>
          </cell>
          <cell r="J1659">
            <v>218</v>
          </cell>
          <cell r="L1659">
            <v>300</v>
          </cell>
        </row>
        <row r="1660">
          <cell r="A1660" t="str">
            <v>19.11.9</v>
          </cell>
          <cell r="B1660" t="str">
            <v>F&amp;P d'un inter radio 3 point d'appel + 1 point Lumineux: douille DCL étanche Diam 67 + fiche DCL-piton-couvercle-douille</v>
          </cell>
          <cell r="D1660" t="str">
            <v>U</v>
          </cell>
          <cell r="E1660">
            <v>426</v>
          </cell>
          <cell r="F1660" t="str">
            <v>€ / U</v>
          </cell>
          <cell r="J1660">
            <v>402</v>
          </cell>
          <cell r="L1660">
            <v>450</v>
          </cell>
        </row>
        <row r="1662">
          <cell r="A1662" t="str">
            <v>19.11.12</v>
          </cell>
          <cell r="B1662" t="str">
            <v>F&amp;P d'un inter radio 2 point d'appel Variateur + 1 point Lumineux: douille DCL étanche Diam 67 + fiche DCL-piton-couvercle-douille</v>
          </cell>
          <cell r="D1662" t="str">
            <v>U</v>
          </cell>
          <cell r="E1662">
            <v>426</v>
          </cell>
          <cell r="F1662" t="str">
            <v>€ / U</v>
          </cell>
          <cell r="J1662">
            <v>402</v>
          </cell>
          <cell r="L1662">
            <v>450</v>
          </cell>
        </row>
        <row r="1663">
          <cell r="A1663" t="str">
            <v>19.11.13</v>
          </cell>
          <cell r="B1663" t="str">
            <v>F&amp;P d'un inter radio 3 point d'appel Variateur + 1 point Lumineux: douille DCL étanche Diam 67 + fiche DCL-piton-couvercle-douille</v>
          </cell>
          <cell r="D1663" t="str">
            <v>U</v>
          </cell>
          <cell r="E1663">
            <v>426</v>
          </cell>
          <cell r="F1663" t="str">
            <v>€ / U</v>
          </cell>
          <cell r="J1663">
            <v>402</v>
          </cell>
          <cell r="L1663">
            <v>450</v>
          </cell>
        </row>
        <row r="1665">
          <cell r="A1665" t="str">
            <v>19.11.20</v>
          </cell>
          <cell r="B1665" t="str">
            <v>F&amp;P d'un Interupteur temporisé minuterie</v>
          </cell>
          <cell r="D1665" t="str">
            <v>U</v>
          </cell>
          <cell r="E1665">
            <v>250</v>
          </cell>
          <cell r="F1665" t="str">
            <v>€ / U</v>
          </cell>
          <cell r="L1665">
            <v>250</v>
          </cell>
        </row>
        <row r="1666">
          <cell r="A1666" t="str">
            <v>19.11.21</v>
          </cell>
          <cell r="B1666" t="str">
            <v>F&amp;P d'un Interupteur programmable</v>
          </cell>
          <cell r="D1666" t="str">
            <v>U</v>
          </cell>
          <cell r="E1666">
            <v>455</v>
          </cell>
          <cell r="F1666" t="str">
            <v>€ / U</v>
          </cell>
          <cell r="L1666">
            <v>455</v>
          </cell>
        </row>
        <row r="1668">
          <cell r="A1668" t="str">
            <v>19.11.30</v>
          </cell>
          <cell r="B1668" t="str">
            <v>F&amp;P d'un Interupteur contacteur de porte y compris tranformateur</v>
          </cell>
          <cell r="D1668" t="str">
            <v>U</v>
          </cell>
        </row>
        <row r="1669">
          <cell r="A1669" t="str">
            <v>19.11.31</v>
          </cell>
          <cell r="B1669" t="str">
            <v>F&amp;P d'un Capteur interrupteur sans contact, y compris transformateur.</v>
          </cell>
          <cell r="D1669" t="str">
            <v>U</v>
          </cell>
        </row>
        <row r="1671">
          <cell r="A1671" t="str">
            <v>19.12.1</v>
          </cell>
          <cell r="B1671" t="str">
            <v>F&amp;P detecteur de fumée</v>
          </cell>
          <cell r="D1671" t="str">
            <v>U</v>
          </cell>
          <cell r="E1671">
            <v>80</v>
          </cell>
          <cell r="F1671" t="str">
            <v>€ / U</v>
          </cell>
          <cell r="L1671">
            <v>80</v>
          </cell>
        </row>
        <row r="1673">
          <cell r="E1673">
            <v>0</v>
          </cell>
          <cell r="F1673" t="str">
            <v/>
          </cell>
        </row>
        <row r="1674">
          <cell r="B1674" t="str">
            <v>ECLAIRAGE</v>
          </cell>
          <cell r="F1674" t="str">
            <v/>
          </cell>
          <cell r="J1674" t="str">
            <v>DERELEC</v>
          </cell>
        </row>
        <row r="1676">
          <cell r="A1676" t="str">
            <v>19.15.1</v>
          </cell>
          <cell r="B1676" t="str">
            <v>Point lumineux supplémentaires</v>
          </cell>
          <cell r="D1676" t="str">
            <v>U</v>
          </cell>
          <cell r="E1676">
            <v>40</v>
          </cell>
          <cell r="F1676" t="str">
            <v>€ / U</v>
          </cell>
          <cell r="J1676">
            <v>35</v>
          </cell>
          <cell r="L1676">
            <v>45</v>
          </cell>
        </row>
        <row r="1678">
          <cell r="A1678" t="str">
            <v>19.16.1</v>
          </cell>
          <cell r="B1678" t="str">
            <v>F&amp;P douille DCL étanche Diam 67 + fiche DCL-piton-couvercle-douille</v>
          </cell>
          <cell r="D1678" t="str">
            <v>U</v>
          </cell>
          <cell r="E1678">
            <v>25</v>
          </cell>
          <cell r="F1678" t="str">
            <v>€ / U</v>
          </cell>
          <cell r="J1678">
            <v>25</v>
          </cell>
        </row>
        <row r="1679">
          <cell r="A1679" t="str">
            <v>19.16.2</v>
          </cell>
          <cell r="B1679" t="str">
            <v>F&amp;P douille DCL Diam 120 + fiche DCL-piton-couvercle-douille</v>
          </cell>
          <cell r="D1679" t="str">
            <v>U</v>
          </cell>
          <cell r="E1679">
            <v>25</v>
          </cell>
          <cell r="F1679" t="str">
            <v>€ / U</v>
          </cell>
          <cell r="J1679">
            <v>25</v>
          </cell>
        </row>
        <row r="1680">
          <cell r="A1680" t="str">
            <v>19.16.3</v>
          </cell>
          <cell r="B1680" t="str">
            <v>F&amp;P douille DCL pour eclairage exterieur</v>
          </cell>
          <cell r="D1680" t="str">
            <v>U</v>
          </cell>
          <cell r="E1680">
            <v>59</v>
          </cell>
          <cell r="F1680" t="str">
            <v>€ / U</v>
          </cell>
          <cell r="J1680">
            <v>59</v>
          </cell>
        </row>
        <row r="1681">
          <cell r="A1681" t="str">
            <v>19.17.0</v>
          </cell>
          <cell r="B1681" t="str">
            <v>Alimentation Détecteur de mouvements</v>
          </cell>
          <cell r="D1681" t="str">
            <v>U</v>
          </cell>
          <cell r="E1681">
            <v>52</v>
          </cell>
          <cell r="F1681" t="str">
            <v>€ / U</v>
          </cell>
          <cell r="J1681">
            <v>52</v>
          </cell>
        </row>
        <row r="1682">
          <cell r="A1682" t="str">
            <v>19.17.1</v>
          </cell>
          <cell r="B1682" t="str">
            <v>F&amp;P Détecteur de mouvements - Fixation murale - Detection 140 ° - 8m</v>
          </cell>
          <cell r="D1682" t="str">
            <v>U</v>
          </cell>
          <cell r="E1682">
            <v>110</v>
          </cell>
          <cell r="F1682" t="str">
            <v>€ / U</v>
          </cell>
          <cell r="L1682">
            <v>110</v>
          </cell>
        </row>
        <row r="1683">
          <cell r="A1683" t="str">
            <v>19.17.2</v>
          </cell>
          <cell r="B1683" t="str">
            <v>F&amp;P Détecteur de mouvements  -Fixation plafond - Detection 360 ° - 8m</v>
          </cell>
          <cell r="D1683" t="str">
            <v>U</v>
          </cell>
          <cell r="E1683">
            <v>150</v>
          </cell>
          <cell r="F1683" t="str">
            <v>€ / U</v>
          </cell>
          <cell r="L1683">
            <v>150</v>
          </cell>
        </row>
        <row r="1684">
          <cell r="A1684" t="str">
            <v>19.17.5</v>
          </cell>
          <cell r="B1684" t="str">
            <v>F &amp; P Luminaire à detection</v>
          </cell>
          <cell r="E1684">
            <v>120</v>
          </cell>
          <cell r="J1684">
            <v>120</v>
          </cell>
        </row>
        <row r="1686">
          <cell r="A1686" t="str">
            <v>19.18.1</v>
          </cell>
          <cell r="B1686" t="str">
            <v>F&amp;P  Spot Led encastré type, avec cloche anti incendie pour isolant</v>
          </cell>
          <cell r="D1686" t="str">
            <v>U</v>
          </cell>
          <cell r="E1686">
            <v>64.5</v>
          </cell>
          <cell r="F1686" t="str">
            <v>€ / U</v>
          </cell>
          <cell r="J1686">
            <v>59</v>
          </cell>
          <cell r="L1686">
            <v>70</v>
          </cell>
        </row>
        <row r="1687">
          <cell r="A1687" t="str">
            <v>19.18.2</v>
          </cell>
          <cell r="B1687" t="str">
            <v>F&amp;P  Spot Led encastré pivotant, avec cloche anti incendie pour isolant</v>
          </cell>
          <cell r="D1687" t="str">
            <v>U</v>
          </cell>
          <cell r="E1687">
            <v>75</v>
          </cell>
          <cell r="F1687" t="str">
            <v>€ / U</v>
          </cell>
          <cell r="J1687">
            <v>75</v>
          </cell>
        </row>
        <row r="1688">
          <cell r="A1688" t="str">
            <v>19.18.3</v>
          </cell>
          <cell r="B1688" t="str">
            <v>F&amp;P  Spot Led encastré étanche, avec cloche anti incendie pour isolant</v>
          </cell>
          <cell r="D1688" t="str">
            <v>U</v>
          </cell>
        </row>
        <row r="1690">
          <cell r="A1690" t="str">
            <v>19.19.10</v>
          </cell>
          <cell r="B1690" t="str">
            <v>F&amp;P  Pavé LED</v>
          </cell>
          <cell r="D1690" t="str">
            <v>U</v>
          </cell>
          <cell r="E1690">
            <v>0</v>
          </cell>
          <cell r="F1690" t="str">
            <v>€ / U</v>
          </cell>
        </row>
        <row r="1691">
          <cell r="A1691" t="str">
            <v>19.19.11</v>
          </cell>
          <cell r="B1691" t="str">
            <v>F&amp;P  Dalle LED 600 X 600</v>
          </cell>
          <cell r="D1691" t="str">
            <v>U</v>
          </cell>
          <cell r="E1691">
            <v>148</v>
          </cell>
          <cell r="F1691" t="str">
            <v>€ / U</v>
          </cell>
          <cell r="J1691">
            <v>148</v>
          </cell>
        </row>
        <row r="1693">
          <cell r="A1693" t="str">
            <v>19.19.20</v>
          </cell>
          <cell r="B1693" t="str">
            <v>F&amp;P  Reglette LED</v>
          </cell>
          <cell r="D1693" t="str">
            <v>U</v>
          </cell>
          <cell r="E1693">
            <v>125</v>
          </cell>
          <cell r="F1693" t="str">
            <v>€ / U</v>
          </cell>
          <cell r="J1693">
            <v>125</v>
          </cell>
        </row>
        <row r="1694">
          <cell r="A1694" t="str">
            <v>19.19.21</v>
          </cell>
          <cell r="B1694" t="str">
            <v>Allimentation LED</v>
          </cell>
          <cell r="D1694" t="str">
            <v>U</v>
          </cell>
          <cell r="E1694">
            <v>52</v>
          </cell>
          <cell r="F1694" t="str">
            <v>€ / U</v>
          </cell>
          <cell r="J1694">
            <v>52</v>
          </cell>
        </row>
        <row r="1695">
          <cell r="A1695" t="str">
            <v>19.19.30</v>
          </cell>
          <cell r="B1695" t="str">
            <v>F&amp;P  Bandeau LED</v>
          </cell>
          <cell r="D1695" t="str">
            <v>U</v>
          </cell>
          <cell r="E1695">
            <v>35</v>
          </cell>
          <cell r="F1695" t="str">
            <v>€ / U</v>
          </cell>
          <cell r="L1695">
            <v>35</v>
          </cell>
        </row>
        <row r="1697">
          <cell r="A1697" t="str">
            <v>19.19.40</v>
          </cell>
          <cell r="B1697" t="str">
            <v>Plus value pour Variateur éclairage</v>
          </cell>
          <cell r="D1697" t="str">
            <v>U</v>
          </cell>
          <cell r="E1697">
            <v>67</v>
          </cell>
          <cell r="F1697" t="str">
            <v>€ / U</v>
          </cell>
          <cell r="J1697">
            <v>67</v>
          </cell>
        </row>
        <row r="1700">
          <cell r="A1700" t="str">
            <v>19.19.50</v>
          </cell>
          <cell r="B1700" t="str">
            <v>F&amp;P  Spot specifique</v>
          </cell>
          <cell r="D1700" t="str">
            <v>U</v>
          </cell>
          <cell r="E1700">
            <v>55</v>
          </cell>
          <cell r="F1700" t="str">
            <v>€ / U</v>
          </cell>
          <cell r="L1700">
            <v>55</v>
          </cell>
        </row>
        <row r="1702">
          <cell r="A1702" t="str">
            <v>19.19.90</v>
          </cell>
          <cell r="B1702" t="str">
            <v>F&amp;P BAES évacuation LED connecté CF</v>
          </cell>
          <cell r="D1702" t="str">
            <v>U</v>
          </cell>
          <cell r="E1702">
            <v>60</v>
          </cell>
          <cell r="F1702" t="str">
            <v>€ / U</v>
          </cell>
          <cell r="L1702">
            <v>60</v>
          </cell>
        </row>
        <row r="1703">
          <cell r="A1703" t="str">
            <v>19.19.91</v>
          </cell>
          <cell r="B1703" t="str">
            <v>F&amp;P BAES évacuation LED conecté sur reseau</v>
          </cell>
          <cell r="D1703" t="str">
            <v>U</v>
          </cell>
          <cell r="E1703">
            <v>220</v>
          </cell>
          <cell r="F1703" t="str">
            <v>€ / U</v>
          </cell>
          <cell r="J1703">
            <v>220</v>
          </cell>
        </row>
        <row r="1704">
          <cell r="A1704" t="str">
            <v>19.19.92</v>
          </cell>
          <cell r="B1704" t="str">
            <v>F&amp;P telecommande bloc secours</v>
          </cell>
          <cell r="D1704" t="str">
            <v>U</v>
          </cell>
          <cell r="E1704">
            <v>124</v>
          </cell>
          <cell r="F1704" t="str">
            <v>€ / U</v>
          </cell>
          <cell r="J1704">
            <v>124</v>
          </cell>
        </row>
        <row r="1705">
          <cell r="E1705">
            <v>0</v>
          </cell>
          <cell r="F1705" t="str">
            <v/>
          </cell>
        </row>
        <row r="1706">
          <cell r="B1706" t="str">
            <v>PC  / Allimentations / Goulottes</v>
          </cell>
          <cell r="F1706" t="str">
            <v/>
          </cell>
          <cell r="J1706" t="str">
            <v>DERELEC</v>
          </cell>
        </row>
        <row r="1708">
          <cell r="A1708" t="str">
            <v>19.20.0</v>
          </cell>
          <cell r="B1708" t="str">
            <v>F&amp;P prise de courant 2P+T PC</v>
          </cell>
          <cell r="D1708" t="str">
            <v>U</v>
          </cell>
          <cell r="E1708">
            <v>61</v>
          </cell>
          <cell r="F1708" t="str">
            <v>€ / U</v>
          </cell>
          <cell r="J1708">
            <v>59</v>
          </cell>
          <cell r="L1708">
            <v>63</v>
          </cell>
        </row>
        <row r="1709">
          <cell r="A1709" t="str">
            <v>19.20.1</v>
          </cell>
          <cell r="B1709" t="str">
            <v>F&amp;P prise de courant 2P+T PC 16A</v>
          </cell>
          <cell r="D1709" t="str">
            <v>U</v>
          </cell>
          <cell r="E1709">
            <v>61</v>
          </cell>
          <cell r="F1709" t="str">
            <v>€ / U</v>
          </cell>
          <cell r="J1709">
            <v>59</v>
          </cell>
          <cell r="L1709">
            <v>63</v>
          </cell>
        </row>
        <row r="1710">
          <cell r="A1710" t="str">
            <v>19.20.2</v>
          </cell>
          <cell r="B1710" t="str">
            <v>Plus value pour PC Commandé</v>
          </cell>
          <cell r="D1710" t="str">
            <v>U</v>
          </cell>
          <cell r="E1710">
            <v>37.5</v>
          </cell>
          <cell r="F1710" t="str">
            <v>€ / U</v>
          </cell>
          <cell r="J1710">
            <v>35</v>
          </cell>
          <cell r="L1710">
            <v>40</v>
          </cell>
        </row>
        <row r="1711">
          <cell r="A1711" t="str">
            <v>19.20.3</v>
          </cell>
          <cell r="B1711" t="str">
            <v>F&amp;P prise de courant 2P+T PC 20A (Four, LL, LV, SL)</v>
          </cell>
          <cell r="D1711" t="str">
            <v>U</v>
          </cell>
          <cell r="E1711">
            <v>80</v>
          </cell>
          <cell r="F1711" t="str">
            <v>€ / U</v>
          </cell>
          <cell r="J1711">
            <v>80</v>
          </cell>
        </row>
        <row r="1712">
          <cell r="A1712" t="str">
            <v>19.20.4</v>
          </cell>
          <cell r="B1712" t="str">
            <v>F&amp;P prise de courant 2P+T PC 32A (Plaques)</v>
          </cell>
          <cell r="D1712" t="str">
            <v>U</v>
          </cell>
          <cell r="E1712">
            <v>140</v>
          </cell>
          <cell r="F1712" t="str">
            <v>€ / U</v>
          </cell>
          <cell r="J1712">
            <v>140</v>
          </cell>
        </row>
        <row r="1713">
          <cell r="A1713" t="str">
            <v>19.20.5</v>
          </cell>
          <cell r="B1713" t="str">
            <v>Allimentation PC 32A ou 16A triphasée pour appareil de cuisson</v>
          </cell>
          <cell r="D1713" t="str">
            <v>U</v>
          </cell>
          <cell r="E1713">
            <v>124</v>
          </cell>
          <cell r="F1713" t="str">
            <v>€ / U</v>
          </cell>
          <cell r="J1713">
            <v>124</v>
          </cell>
        </row>
        <row r="1714">
          <cell r="A1714" t="str">
            <v>19.20.6</v>
          </cell>
          <cell r="B1714" t="str">
            <v>Alim PAC Monophasé, y compris allim appoint Elec.</v>
          </cell>
          <cell r="D1714" t="str">
            <v>U</v>
          </cell>
          <cell r="E1714">
            <v>160</v>
          </cell>
          <cell r="F1714" t="str">
            <v>€ / U</v>
          </cell>
          <cell r="J1714">
            <v>160</v>
          </cell>
        </row>
        <row r="1715">
          <cell r="A1715" t="str">
            <v>19.20.7</v>
          </cell>
          <cell r="B1715" t="str">
            <v>F&amp;P 2P+T PC 32A pour PAC</v>
          </cell>
          <cell r="D1715" t="str">
            <v>U</v>
          </cell>
          <cell r="E1715">
            <v>160</v>
          </cell>
          <cell r="F1715" t="str">
            <v>€ / U</v>
          </cell>
          <cell r="J1715">
            <v>160</v>
          </cell>
        </row>
        <row r="1716">
          <cell r="A1716" t="str">
            <v>19.20.8</v>
          </cell>
          <cell r="B1716" t="str">
            <v>Circuit Spécialisé 10 A (Régulateur PAC)</v>
          </cell>
          <cell r="D1716" t="str">
            <v>U</v>
          </cell>
          <cell r="E1716">
            <v>0</v>
          </cell>
          <cell r="F1716" t="str">
            <v>€ / U</v>
          </cell>
        </row>
        <row r="1717">
          <cell r="A1717" t="str">
            <v>19.20.9</v>
          </cell>
          <cell r="B1717" t="str">
            <v>Alim PAC Triphasé, y compris allim appoint Elec.</v>
          </cell>
          <cell r="D1717" t="str">
            <v>U</v>
          </cell>
          <cell r="E1717">
            <v>317</v>
          </cell>
          <cell r="F1717" t="str">
            <v>€ / U</v>
          </cell>
          <cell r="J1717">
            <v>317</v>
          </cell>
        </row>
        <row r="1721">
          <cell r="A1721" t="str">
            <v>19.20.10</v>
          </cell>
          <cell r="B1721" t="str">
            <v>F&amp;P PC étanche</v>
          </cell>
          <cell r="D1721" t="str">
            <v>U</v>
          </cell>
          <cell r="E1721">
            <v>97</v>
          </cell>
          <cell r="F1721" t="str">
            <v>€ / U</v>
          </cell>
          <cell r="J1721">
            <v>97</v>
          </cell>
        </row>
        <row r="1723">
          <cell r="A1723" t="str">
            <v>19.20.20</v>
          </cell>
          <cell r="B1723" t="str">
            <v>F&amp;P PC pour recharge voiture électrique type Green'Up, y compris F&amp;P d'un disjoncteur différentiel Type F, passage câble 3G2.5 installation et câblage de la prise.</v>
          </cell>
          <cell r="D1723" t="str">
            <v>U</v>
          </cell>
          <cell r="E1723">
            <v>345</v>
          </cell>
          <cell r="F1723" t="str">
            <v>€ / U</v>
          </cell>
          <cell r="J1723">
            <v>345</v>
          </cell>
        </row>
        <row r="1726">
          <cell r="A1726" t="str">
            <v>19.21.1</v>
          </cell>
          <cell r="B1726" t="str">
            <v>F&amp;P Allim pour VMC</v>
          </cell>
          <cell r="D1726" t="str">
            <v>U</v>
          </cell>
          <cell r="E1726">
            <v>78.5</v>
          </cell>
          <cell r="F1726" t="str">
            <v>€ / U</v>
          </cell>
          <cell r="J1726">
            <v>72</v>
          </cell>
          <cell r="L1726">
            <v>85</v>
          </cell>
        </row>
        <row r="1727">
          <cell r="A1727" t="str">
            <v>19.21.2</v>
          </cell>
          <cell r="B1727" t="str">
            <v>F&amp;P allim pour Seche serviettes</v>
          </cell>
          <cell r="D1727" t="str">
            <v>U</v>
          </cell>
          <cell r="E1727">
            <v>0</v>
          </cell>
          <cell r="F1727" t="str">
            <v>€ / U</v>
          </cell>
        </row>
        <row r="1728">
          <cell r="A1728" t="str">
            <v>19.21.10</v>
          </cell>
          <cell r="B1728" t="str">
            <v>F&amp;P allim pour chauffe eau electrique</v>
          </cell>
          <cell r="D1728" t="str">
            <v>U</v>
          </cell>
          <cell r="E1728">
            <v>88.5</v>
          </cell>
          <cell r="F1728" t="str">
            <v>€ / U</v>
          </cell>
          <cell r="J1728">
            <v>77</v>
          </cell>
          <cell r="L1728">
            <v>100</v>
          </cell>
        </row>
        <row r="1729">
          <cell r="A1729" t="str">
            <v>19.21.11</v>
          </cell>
          <cell r="B1729" t="str">
            <v>F&amp;P allim pour chauffe eau electrique instantanée - 3.5 KW</v>
          </cell>
          <cell r="D1729" t="str">
            <v>U</v>
          </cell>
          <cell r="E1729">
            <v>150</v>
          </cell>
          <cell r="F1729" t="str">
            <v>€ / U</v>
          </cell>
          <cell r="L1729">
            <v>150</v>
          </cell>
        </row>
        <row r="1731">
          <cell r="A1731" t="str">
            <v>19.21.20</v>
          </cell>
          <cell r="B1731" t="str">
            <v>F&amp;P allim pour Velux</v>
          </cell>
          <cell r="D1731" t="str">
            <v>U</v>
          </cell>
          <cell r="E1731">
            <v>55</v>
          </cell>
          <cell r="F1731" t="str">
            <v>€ / U</v>
          </cell>
          <cell r="J1731">
            <v>50</v>
          </cell>
          <cell r="L1731">
            <v>60</v>
          </cell>
        </row>
        <row r="1732">
          <cell r="A1732" t="str">
            <v>19.21.21</v>
          </cell>
          <cell r="B1732" t="str">
            <v>F&amp;P allim pour VR, store ou porte automatique</v>
          </cell>
          <cell r="D1732" t="str">
            <v>U</v>
          </cell>
          <cell r="E1732">
            <v>50</v>
          </cell>
          <cell r="F1732" t="str">
            <v>€ / U</v>
          </cell>
          <cell r="J1732">
            <v>50</v>
          </cell>
        </row>
        <row r="1734">
          <cell r="A1734" t="str">
            <v>19.21.30</v>
          </cell>
          <cell r="B1734" t="str">
            <v>F&amp;P allim pour Inter armoir ou autre appareil faible voltage</v>
          </cell>
          <cell r="D1734" t="str">
            <v>U</v>
          </cell>
          <cell r="E1734">
            <v>0</v>
          </cell>
          <cell r="F1734" t="str">
            <v>€ / U</v>
          </cell>
        </row>
        <row r="1738">
          <cell r="B1738" t="str">
            <v>Rainurage</v>
          </cell>
        </row>
        <row r="1740">
          <cell r="A1740" t="str">
            <v>19.22.1</v>
          </cell>
          <cell r="B1740" t="str">
            <v>Rainurage et rebouchage pour encastrement de circuit électrique dans les murs</v>
          </cell>
          <cell r="D1740" t="str">
            <v>Ens</v>
          </cell>
          <cell r="E1740">
            <v>0</v>
          </cell>
          <cell r="F1740" t="str">
            <v>€ / Ens</v>
          </cell>
        </row>
        <row r="1741">
          <cell r="A1741" t="str">
            <v>19.22.2</v>
          </cell>
          <cell r="B1741" t="str">
            <v>Fourniture et pose de goulotte PVC à 1 compartement, y compris accessoires de fermeture, traitement d'angle et support d'appareillage, dimension suivant instalation.</v>
          </cell>
          <cell r="D1741" t="str">
            <v>ens</v>
          </cell>
          <cell r="E1741">
            <v>400</v>
          </cell>
          <cell r="F1741" t="str">
            <v>€ / ens</v>
          </cell>
          <cell r="L1741">
            <v>400</v>
          </cell>
        </row>
        <row r="1742">
          <cell r="A1742" t="str">
            <v>19.22.3</v>
          </cell>
          <cell r="B1742" t="str">
            <v>Fourniture et pose de goulotte PVC à 2 compartement, y compris accessoires de fermeture, traitement d'angle et support d'appareillage, dimension suivant instalation.</v>
          </cell>
          <cell r="D1742" t="str">
            <v>ens</v>
          </cell>
          <cell r="F1742" t="str">
            <v>€ / ens</v>
          </cell>
        </row>
        <row r="1743">
          <cell r="A1743" t="str">
            <v>19.22.4</v>
          </cell>
          <cell r="B1743" t="str">
            <v>Fourniture et pose de goulotte PVC à 3 compartement, y compris accessoires de fermeture, traitement d'angle et support d'appareillage, dimension suivant instalation.</v>
          </cell>
          <cell r="D1743" t="str">
            <v>ens</v>
          </cell>
          <cell r="F1743" t="str">
            <v>€ / ens</v>
          </cell>
        </row>
        <row r="1745">
          <cell r="A1745" t="str">
            <v>19.68.1</v>
          </cell>
          <cell r="B1745" t="str">
            <v>Allimentation pour chauffe eau electrique instantanée - 3.5 KW</v>
          </cell>
          <cell r="D1745" t="str">
            <v>U</v>
          </cell>
          <cell r="E1745">
            <v>150</v>
          </cell>
          <cell r="F1745" t="str">
            <v>€ / U</v>
          </cell>
          <cell r="L1745">
            <v>150</v>
          </cell>
        </row>
        <row r="1747">
          <cell r="E1747">
            <v>0</v>
          </cell>
          <cell r="F1747" t="str">
            <v/>
          </cell>
        </row>
        <row r="1748">
          <cell r="B1748" t="str">
            <v>Cf</v>
          </cell>
          <cell r="F1748" t="str">
            <v/>
          </cell>
          <cell r="J1748" t="str">
            <v>DERELEC</v>
          </cell>
        </row>
        <row r="1750">
          <cell r="A1750" t="str">
            <v>19.50.1</v>
          </cell>
          <cell r="B1750" t="str">
            <v>F&amp;P RJ45</v>
          </cell>
          <cell r="D1750" t="str">
            <v>U</v>
          </cell>
          <cell r="E1750">
            <v>120</v>
          </cell>
          <cell r="F1750" t="str">
            <v>€ / U</v>
          </cell>
          <cell r="J1750">
            <v>110</v>
          </cell>
          <cell r="L1750">
            <v>130</v>
          </cell>
        </row>
        <row r="1751">
          <cell r="A1751" t="str">
            <v>19.50.2</v>
          </cell>
          <cell r="B1751" t="str">
            <v>F&amp;P Fibre</v>
          </cell>
          <cell r="D1751" t="str">
            <v>U</v>
          </cell>
          <cell r="E1751">
            <v>45</v>
          </cell>
          <cell r="F1751" t="str">
            <v>€ / U</v>
          </cell>
          <cell r="J1751">
            <v>45</v>
          </cell>
        </row>
        <row r="1752">
          <cell r="A1752" t="str">
            <v>19.50.3</v>
          </cell>
          <cell r="B1752" t="str">
            <v>F&amp;P Antenne</v>
          </cell>
          <cell r="D1752" t="str">
            <v>U</v>
          </cell>
          <cell r="E1752">
            <v>0</v>
          </cell>
          <cell r="F1752" t="str">
            <v>€ / U</v>
          </cell>
        </row>
        <row r="1753">
          <cell r="A1753" t="str">
            <v>19.50.4</v>
          </cell>
          <cell r="B1753" t="str">
            <v>F&amp;P HP</v>
          </cell>
          <cell r="D1753" t="str">
            <v>U</v>
          </cell>
          <cell r="E1753">
            <v>0</v>
          </cell>
          <cell r="F1753" t="str">
            <v>€ / U</v>
          </cell>
        </row>
        <row r="1754">
          <cell r="A1754" t="str">
            <v>19.50.5</v>
          </cell>
          <cell r="B1754" t="str">
            <v>F&amp;P HDMI</v>
          </cell>
          <cell r="D1754" t="str">
            <v>U</v>
          </cell>
          <cell r="E1754">
            <v>140</v>
          </cell>
          <cell r="F1754" t="str">
            <v>€ / U</v>
          </cell>
          <cell r="J1754">
            <v>140</v>
          </cell>
        </row>
        <row r="1755">
          <cell r="A1755" t="str">
            <v>19.50.6</v>
          </cell>
          <cell r="B1755" t="str">
            <v>F&amp;P Intrephone Audio</v>
          </cell>
          <cell r="D1755" t="str">
            <v>U</v>
          </cell>
          <cell r="E1755">
            <v>0</v>
          </cell>
          <cell r="F1755" t="str">
            <v>€ / U</v>
          </cell>
        </row>
        <row r="1756">
          <cell r="A1756" t="str">
            <v>19.50.7</v>
          </cell>
          <cell r="B1756" t="str">
            <v>F&amp;P Intrephone Audio/Video</v>
          </cell>
          <cell r="D1756" t="str">
            <v>U</v>
          </cell>
          <cell r="E1756">
            <v>0</v>
          </cell>
          <cell r="F1756" t="str">
            <v>€ / U</v>
          </cell>
        </row>
        <row r="1757">
          <cell r="A1757" t="str">
            <v>19.50.8</v>
          </cell>
          <cell r="B1757" t="str">
            <v>Remplacement Interphone existant</v>
          </cell>
          <cell r="D1757" t="str">
            <v>U</v>
          </cell>
          <cell r="E1757">
            <v>180</v>
          </cell>
          <cell r="F1757" t="str">
            <v>€ / U</v>
          </cell>
          <cell r="J1757">
            <v>180</v>
          </cell>
        </row>
        <row r="1758">
          <cell r="A1758" t="str">
            <v>19.50.9</v>
          </cell>
          <cell r="B1758" t="str">
            <v>Déplacement interphone existant</v>
          </cell>
          <cell r="D1758" t="str">
            <v>U</v>
          </cell>
          <cell r="E1758">
            <v>100</v>
          </cell>
          <cell r="F1758" t="str">
            <v>€ / U</v>
          </cell>
          <cell r="L1758">
            <v>100</v>
          </cell>
        </row>
        <row r="1759">
          <cell r="E1759">
            <v>0</v>
          </cell>
        </row>
        <row r="1760">
          <cell r="A1760" t="str">
            <v>19.51.1</v>
          </cell>
          <cell r="B1760" t="str">
            <v>F&amp;P tableau de communication avec Baie de brassage / Connecteur RJ 45 / Test DTI France Telecom</v>
          </cell>
          <cell r="D1760" t="str">
            <v>U</v>
          </cell>
          <cell r="E1760">
            <v>500</v>
          </cell>
          <cell r="F1760" t="str">
            <v>€ / U</v>
          </cell>
          <cell r="J1760">
            <v>500</v>
          </cell>
        </row>
        <row r="1761">
          <cell r="A1761" t="str">
            <v>19.51.2</v>
          </cell>
          <cell r="B1761" t="str">
            <v>F&amp;P baie de brassage</v>
          </cell>
          <cell r="D1761" t="str">
            <v>U</v>
          </cell>
          <cell r="E1761">
            <v>900</v>
          </cell>
          <cell r="F1761" t="str">
            <v>€ / U</v>
          </cell>
          <cell r="L1761">
            <v>900</v>
          </cell>
        </row>
        <row r="1762">
          <cell r="E1762">
            <v>0</v>
          </cell>
          <cell r="F1762" t="str">
            <v/>
          </cell>
        </row>
        <row r="1763">
          <cell r="A1763" t="str">
            <v>19.51.5</v>
          </cell>
          <cell r="B1763" t="str">
            <v xml:space="preserve">F&amp;P Fourreau pour passage fibre,  </v>
          </cell>
          <cell r="D1763" t="str">
            <v>U</v>
          </cell>
          <cell r="E1763">
            <v>45</v>
          </cell>
          <cell r="F1763" t="str">
            <v>€ / U</v>
          </cell>
          <cell r="J1763">
            <v>45</v>
          </cell>
        </row>
        <row r="1768">
          <cell r="A1768" t="str">
            <v>19.52.1</v>
          </cell>
          <cell r="B1768" t="str">
            <v>Déplacement DI</v>
          </cell>
          <cell r="D1768" t="str">
            <v>U</v>
          </cell>
          <cell r="E1768">
            <v>0</v>
          </cell>
          <cell r="F1768" t="str">
            <v>€ / U</v>
          </cell>
        </row>
        <row r="1769">
          <cell r="A1769" t="str">
            <v>19.52.2</v>
          </cell>
          <cell r="B1769" t="str">
            <v>F&amp;P d'une DI</v>
          </cell>
          <cell r="D1769" t="str">
            <v>U</v>
          </cell>
          <cell r="E1769">
            <v>0</v>
          </cell>
          <cell r="F1769" t="str">
            <v>€ / U</v>
          </cell>
        </row>
        <row r="1770">
          <cell r="E1770">
            <v>0</v>
          </cell>
        </row>
        <row r="1771">
          <cell r="A1771" t="str">
            <v>19.53.1</v>
          </cell>
          <cell r="B1771" t="str">
            <v>F &amp; P Alarme intrusion radio (7 detecteur, 1 clavier, 1 sirene)</v>
          </cell>
          <cell r="D1771" t="str">
            <v>U</v>
          </cell>
          <cell r="E1771">
            <v>915.45</v>
          </cell>
          <cell r="F1771" t="str">
            <v>€ / U</v>
          </cell>
          <cell r="L1771">
            <v>915.45</v>
          </cell>
        </row>
        <row r="1772">
          <cell r="E1772">
            <v>0</v>
          </cell>
          <cell r="F1772" t="str">
            <v/>
          </cell>
        </row>
        <row r="1773">
          <cell r="A1773" t="str">
            <v>19.54.1</v>
          </cell>
          <cell r="B1773" t="str">
            <v>F &amp; P Alarme incendie type 4 (3 DM 2 sirene 2 flash)</v>
          </cell>
          <cell r="D1773" t="str">
            <v>U</v>
          </cell>
          <cell r="E1773">
            <v>946.3</v>
          </cell>
          <cell r="F1773" t="str">
            <v>€ / U</v>
          </cell>
          <cell r="L1773">
            <v>946.3</v>
          </cell>
        </row>
        <row r="1774">
          <cell r="E1774">
            <v>0</v>
          </cell>
          <cell r="F1774" t="str">
            <v/>
          </cell>
        </row>
        <row r="1775">
          <cell r="E1775">
            <v>0</v>
          </cell>
          <cell r="F1775" t="str">
            <v/>
          </cell>
        </row>
        <row r="1776">
          <cell r="A1776" t="str">
            <v>19.55.1</v>
          </cell>
          <cell r="B1776" t="str">
            <v>F&amp;P Cameras et enregistrement (2 Cam, 1 enregistreur)</v>
          </cell>
          <cell r="D1776" t="str">
            <v>U</v>
          </cell>
          <cell r="E1776">
            <v>884.05</v>
          </cell>
          <cell r="F1776" t="str">
            <v>€ / U</v>
          </cell>
          <cell r="L1776">
            <v>884.05</v>
          </cell>
        </row>
        <row r="1778">
          <cell r="A1778" t="str">
            <v>19.56.1</v>
          </cell>
          <cell r="B1778" t="str">
            <v>F&amp;P interphone existant par un identique universel.</v>
          </cell>
          <cell r="D1778" t="str">
            <v>U</v>
          </cell>
          <cell r="E1778">
            <v>180</v>
          </cell>
          <cell r="F1778" t="str">
            <v>€ / U</v>
          </cell>
          <cell r="L1778">
            <v>180</v>
          </cell>
        </row>
        <row r="1779">
          <cell r="E1779">
            <v>0</v>
          </cell>
          <cell r="F1779" t="str">
            <v/>
          </cell>
        </row>
        <row r="1780">
          <cell r="E1780">
            <v>0</v>
          </cell>
          <cell r="F1780" t="str">
            <v/>
          </cell>
        </row>
        <row r="1781">
          <cell r="E1781">
            <v>0</v>
          </cell>
          <cell r="F1781" t="str">
            <v/>
          </cell>
        </row>
        <row r="1782">
          <cell r="B1782" t="str">
            <v>FOURNITURES Radiateur</v>
          </cell>
          <cell r="F1782" t="str">
            <v/>
          </cell>
          <cell r="J1782" t="str">
            <v>DERELEC</v>
          </cell>
        </row>
        <row r="1783">
          <cell r="E1783">
            <v>0</v>
          </cell>
          <cell r="F1783" t="str">
            <v/>
          </cell>
        </row>
        <row r="1784">
          <cell r="A1784" t="str">
            <v>19.60.1</v>
          </cell>
          <cell r="B1784" t="str">
            <v>Fourniture et pose d'un radiateur electrique en fonte d'alluminiumum, 1000 W</v>
          </cell>
          <cell r="D1784" t="str">
            <v>U</v>
          </cell>
          <cell r="E1784">
            <v>450</v>
          </cell>
          <cell r="F1784" t="str">
            <v>€ / U</v>
          </cell>
          <cell r="L1784">
            <v>450</v>
          </cell>
        </row>
        <row r="1785">
          <cell r="A1785" t="str">
            <v>19.60.2</v>
          </cell>
          <cell r="B1785" t="str">
            <v>Fourniture et pose d'un radiateur electrique en fonte d'alluminiumum, 1500 W</v>
          </cell>
          <cell r="D1785" t="str">
            <v>U</v>
          </cell>
          <cell r="E1785">
            <v>500</v>
          </cell>
          <cell r="F1785" t="str">
            <v>€ / U</v>
          </cell>
          <cell r="L1785">
            <v>500</v>
          </cell>
        </row>
        <row r="1786">
          <cell r="E1786">
            <v>0</v>
          </cell>
          <cell r="F1786" t="str">
            <v/>
          </cell>
        </row>
        <row r="1787">
          <cell r="E1787">
            <v>0</v>
          </cell>
          <cell r="F1787" t="str">
            <v/>
          </cell>
        </row>
        <row r="1788">
          <cell r="E1788">
            <v>0</v>
          </cell>
          <cell r="F1788" t="str">
            <v/>
          </cell>
        </row>
        <row r="1789">
          <cell r="A1789" t="str">
            <v>19.65.1</v>
          </cell>
          <cell r="B1789" t="str">
            <v>Allimentation pour radiateur electrique/Seche serviette</v>
          </cell>
          <cell r="D1789" t="str">
            <v>U</v>
          </cell>
          <cell r="E1789">
            <v>87.5</v>
          </cell>
          <cell r="F1789" t="str">
            <v>€ / U</v>
          </cell>
          <cell r="J1789">
            <v>65</v>
          </cell>
          <cell r="L1789">
            <v>110</v>
          </cell>
        </row>
        <row r="1790">
          <cell r="A1790" t="str">
            <v>19.65.2</v>
          </cell>
          <cell r="B1790" t="str">
            <v>Forfait pose seche serviettes</v>
          </cell>
          <cell r="D1790" t="str">
            <v>U</v>
          </cell>
          <cell r="E1790">
            <v>53</v>
          </cell>
          <cell r="F1790" t="str">
            <v>€ / U</v>
          </cell>
          <cell r="L1790">
            <v>53</v>
          </cell>
        </row>
        <row r="1791">
          <cell r="A1791" t="str">
            <v>19.65.3</v>
          </cell>
          <cell r="B1791" t="str">
            <v>Forfait pose radiateur Elec</v>
          </cell>
          <cell r="D1791" t="str">
            <v>U</v>
          </cell>
          <cell r="E1791">
            <v>0</v>
          </cell>
          <cell r="F1791" t="str">
            <v>€ / U</v>
          </cell>
        </row>
        <row r="1792">
          <cell r="E1792">
            <v>0</v>
          </cell>
          <cell r="F1792" t="str">
            <v/>
          </cell>
        </row>
        <row r="1793">
          <cell r="A1793" t="str">
            <v>19.66.1</v>
          </cell>
          <cell r="B1793" t="str">
            <v>F&amp;P Radiateur Seche serviette  1000 W ACOVA Fassane SPA Asymétrique ou équivalent.</v>
          </cell>
          <cell r="D1793" t="str">
            <v>U</v>
          </cell>
          <cell r="E1793">
            <v>450</v>
          </cell>
          <cell r="F1793" t="str">
            <v>€ / U</v>
          </cell>
          <cell r="J1793">
            <v>450</v>
          </cell>
        </row>
        <row r="1794">
          <cell r="A1794" t="str">
            <v>19.66.2</v>
          </cell>
          <cell r="B1794" t="str">
            <v>F&amp;P Radiateur Seche serviette 750 W + 1000W soufflerie, Atlantic etroit assimétrique ou equivalent</v>
          </cell>
          <cell r="D1794" t="str">
            <v>U</v>
          </cell>
          <cell r="E1794">
            <v>700</v>
          </cell>
          <cell r="F1794" t="str">
            <v>€ / U</v>
          </cell>
          <cell r="J1794">
            <v>700</v>
          </cell>
        </row>
        <row r="1795">
          <cell r="E1795">
            <v>0</v>
          </cell>
          <cell r="F1795" t="str">
            <v/>
          </cell>
        </row>
        <row r="1796">
          <cell r="A1796" t="str">
            <v>19.67.1</v>
          </cell>
          <cell r="B1796" t="str">
            <v>Radiateur Seche serviette mixte 605 Eau + 1000 W (142 X 55) y compris raccordement radiateur eau chaude</v>
          </cell>
          <cell r="D1796" t="str">
            <v>U</v>
          </cell>
          <cell r="E1796">
            <v>645</v>
          </cell>
          <cell r="F1796" t="str">
            <v>€ / U</v>
          </cell>
          <cell r="K1796">
            <v>645</v>
          </cell>
        </row>
        <row r="1797">
          <cell r="A1797" t="str">
            <v>19.67.2</v>
          </cell>
          <cell r="B1797" t="str">
            <v>Radiateur Seche serviette mixte 890 Eau + 1000 W (175X55) y compris raccordement radiateur eau chaude</v>
          </cell>
          <cell r="D1797" t="str">
            <v>U</v>
          </cell>
          <cell r="E1797">
            <v>655</v>
          </cell>
          <cell r="F1797" t="str">
            <v>€ / U</v>
          </cell>
          <cell r="K1797">
            <v>655</v>
          </cell>
        </row>
        <row r="1798">
          <cell r="E1798">
            <v>0</v>
          </cell>
          <cell r="F1798" t="str">
            <v/>
          </cell>
        </row>
        <row r="1800">
          <cell r="E1800">
            <v>0</v>
          </cell>
          <cell r="F1800" t="str">
            <v/>
          </cell>
        </row>
        <row r="1801">
          <cell r="B1801" t="str">
            <v>TRAVAUX Divers</v>
          </cell>
          <cell r="F1801" t="str">
            <v/>
          </cell>
          <cell r="J1801" t="str">
            <v>DERELEC</v>
          </cell>
        </row>
        <row r="1803">
          <cell r="A1803" t="str">
            <v>19.70.1</v>
          </cell>
          <cell r="B1803" t="str">
            <v>Déplacement inter</v>
          </cell>
          <cell r="D1803" t="str">
            <v>U</v>
          </cell>
          <cell r="E1803">
            <v>73</v>
          </cell>
          <cell r="F1803" t="str">
            <v>€ / U</v>
          </cell>
          <cell r="J1803">
            <v>66</v>
          </cell>
          <cell r="L1803">
            <v>80</v>
          </cell>
        </row>
        <row r="1804">
          <cell r="A1804" t="str">
            <v>19.70.2</v>
          </cell>
          <cell r="B1804" t="str">
            <v>Déplacement PC</v>
          </cell>
          <cell r="D1804" t="str">
            <v>U</v>
          </cell>
          <cell r="E1804">
            <v>120</v>
          </cell>
          <cell r="F1804" t="str">
            <v>€ / U</v>
          </cell>
          <cell r="J1804">
            <v>120</v>
          </cell>
        </row>
        <row r="1805">
          <cell r="A1805" t="str">
            <v>19.70.10</v>
          </cell>
          <cell r="B1805" t="str">
            <v>Réalimentation appareils conservés sans modification.</v>
          </cell>
          <cell r="D1805" t="str">
            <v>U</v>
          </cell>
          <cell r="E1805">
            <v>120</v>
          </cell>
          <cell r="F1805" t="str">
            <v>€ / U</v>
          </cell>
          <cell r="J1805">
            <v>120</v>
          </cell>
        </row>
        <row r="1806">
          <cell r="A1806" t="str">
            <v>19.70.20</v>
          </cell>
          <cell r="B1806" t="str">
            <v>Remplacement des appareillages</v>
          </cell>
          <cell r="D1806" t="str">
            <v>U</v>
          </cell>
          <cell r="E1806">
            <v>35.1</v>
          </cell>
          <cell r="F1806" t="str">
            <v>€ / U</v>
          </cell>
          <cell r="J1806">
            <v>30.2</v>
          </cell>
          <cell r="L1806">
            <v>40</v>
          </cell>
        </row>
        <row r="1810">
          <cell r="E1810">
            <v>0</v>
          </cell>
          <cell r="F1810" t="str">
            <v/>
          </cell>
        </row>
        <row r="1811">
          <cell r="A1811" t="str">
            <v>LOT 23</v>
          </cell>
          <cell r="B1811" t="str">
            <v>CHAUFFAGE</v>
          </cell>
          <cell r="F1811" t="str">
            <v/>
          </cell>
        </row>
        <row r="1813">
          <cell r="K1813" t="str">
            <v>RCO</v>
          </cell>
        </row>
        <row r="1814">
          <cell r="E1814">
            <v>0</v>
          </cell>
          <cell r="F1814" t="str">
            <v/>
          </cell>
        </row>
        <row r="1815">
          <cell r="A1815" t="str">
            <v>23.01.1</v>
          </cell>
          <cell r="B1815" t="str">
            <v>Dépose, étiquetage pour repérage, entreprosage et repose apres nettoyage de corps de chauffe</v>
          </cell>
          <cell r="D1815" t="str">
            <v>U</v>
          </cell>
          <cell r="E1815">
            <v>60</v>
          </cell>
          <cell r="F1815" t="str">
            <v>€ / U</v>
          </cell>
          <cell r="L1815">
            <v>60</v>
          </cell>
        </row>
        <row r="1816">
          <cell r="A1816" t="str">
            <v>23.01.2</v>
          </cell>
          <cell r="B1816" t="str">
            <v>Dépose, nettoyage, repose corps de chauffe sur pieds, y compris changement tête thermostatique</v>
          </cell>
          <cell r="D1816" t="str">
            <v>U</v>
          </cell>
          <cell r="E1816">
            <v>135</v>
          </cell>
          <cell r="F1816" t="str">
            <v>€ / U</v>
          </cell>
          <cell r="I1816">
            <v>135</v>
          </cell>
        </row>
        <row r="1817">
          <cell r="A1817" t="str">
            <v>23.01.3</v>
          </cell>
          <cell r="B1817" t="str">
            <v>Dépose, nettoyage, repose corps de chauffe mural, y compris changement tête thermostatique</v>
          </cell>
          <cell r="D1817" t="str">
            <v>U</v>
          </cell>
          <cell r="E1817">
            <v>150</v>
          </cell>
          <cell r="F1817" t="str">
            <v>€ / U</v>
          </cell>
          <cell r="I1817">
            <v>150</v>
          </cell>
        </row>
        <row r="1818">
          <cell r="A1818" t="str">
            <v>23.01.4</v>
          </cell>
          <cell r="B1818" t="str">
            <v>Dépose corps de chauffe, et mise en décharge controlée.</v>
          </cell>
          <cell r="D1818" t="str">
            <v>U</v>
          </cell>
          <cell r="E1818">
            <v>0</v>
          </cell>
          <cell r="F1818" t="str">
            <v>€ / U</v>
          </cell>
        </row>
        <row r="1819">
          <cell r="A1819" t="str">
            <v>23.01.5</v>
          </cell>
          <cell r="B1819" t="str">
            <v>Dépose réseau chauffage , mise en démarche controlée y compris rebouchage de l'ensemble des passages dans cloisons/plancher ou plafond.</v>
          </cell>
          <cell r="D1819" t="str">
            <v>Ens</v>
          </cell>
          <cell r="E1819">
            <v>0</v>
          </cell>
          <cell r="F1819" t="str">
            <v>€ / Ens</v>
          </cell>
        </row>
        <row r="1823">
          <cell r="A1823" t="str">
            <v>23.02.1</v>
          </cell>
          <cell r="B1823" t="str">
            <v>Déplacement de corps de chauffe, avec repioquage sur le reseau existant.</v>
          </cell>
          <cell r="D1823" t="str">
            <v>U</v>
          </cell>
          <cell r="E1823">
            <v>200</v>
          </cell>
          <cell r="F1823" t="str">
            <v>€ / U</v>
          </cell>
          <cell r="L1823">
            <v>200</v>
          </cell>
        </row>
        <row r="1824">
          <cell r="A1824" t="str">
            <v>23.02.2</v>
          </cell>
          <cell r="B1824" t="str">
            <v>Ralongement de l'allimentation pour les corps de chauffes, suite au doublage de la cloison, utilisation du même métal que le réseau existant</v>
          </cell>
          <cell r="D1824" t="str">
            <v>U</v>
          </cell>
          <cell r="E1824">
            <v>150</v>
          </cell>
          <cell r="F1824" t="str">
            <v>€ / U</v>
          </cell>
          <cell r="L1824">
            <v>150</v>
          </cell>
        </row>
        <row r="1828">
          <cell r="A1828" t="str">
            <v>23.03.1</v>
          </cell>
          <cell r="B1828" t="str">
            <v>Désembouage du reseau de chauffage (jusqu'à 10 corps de chauffe)</v>
          </cell>
          <cell r="D1828" t="str">
            <v>Ens</v>
          </cell>
          <cell r="E1828">
            <v>500</v>
          </cell>
          <cell r="F1828" t="str">
            <v>€ / Ens</v>
          </cell>
          <cell r="L1828">
            <v>500</v>
          </cell>
        </row>
        <row r="1829">
          <cell r="A1829" t="str">
            <v>23.03.2</v>
          </cell>
          <cell r="B1829" t="str">
            <v>Désembouage du reseau de chauffage (jusqu'à 20 corps de chauffe)</v>
          </cell>
          <cell r="D1829" t="str">
            <v>Ens</v>
          </cell>
          <cell r="E1829">
            <v>800</v>
          </cell>
          <cell r="F1829" t="str">
            <v>€ / Ens</v>
          </cell>
          <cell r="L1829">
            <v>800</v>
          </cell>
        </row>
        <row r="1830">
          <cell r="A1830" t="str">
            <v>23.03.3</v>
          </cell>
          <cell r="B1830" t="str">
            <v>F&amp;P Protecteur réseau type Virafal.</v>
          </cell>
          <cell r="D1830" t="str">
            <v>Ens</v>
          </cell>
          <cell r="E1830">
            <v>50</v>
          </cell>
          <cell r="F1830" t="str">
            <v>€ / Ens</v>
          </cell>
          <cell r="I1830">
            <v>50</v>
          </cell>
        </row>
        <row r="1833">
          <cell r="A1833" t="str">
            <v>23.04.1</v>
          </cell>
          <cell r="B1833" t="str">
            <v>Remplacement robinet d'arret par une tête de réglage plus tête thermostatique, y compris Té de réglage.</v>
          </cell>
          <cell r="D1833" t="str">
            <v>Ens</v>
          </cell>
          <cell r="E1833">
            <v>150</v>
          </cell>
          <cell r="F1833" t="str">
            <v>€ / Ens</v>
          </cell>
          <cell r="L1833">
            <v>150</v>
          </cell>
        </row>
        <row r="1834">
          <cell r="A1834" t="str">
            <v>23.04.2</v>
          </cell>
          <cell r="B1834" t="str">
            <v>Remplacement robinet d'arret et Té de réglage.</v>
          </cell>
          <cell r="D1834" t="str">
            <v>Ens</v>
          </cell>
          <cell r="E1834">
            <v>120</v>
          </cell>
          <cell r="F1834" t="str">
            <v>€ / Ens</v>
          </cell>
          <cell r="L1834">
            <v>120</v>
          </cell>
        </row>
        <row r="1835">
          <cell r="A1835" t="str">
            <v>23.04.3</v>
          </cell>
          <cell r="B1835" t="str">
            <v>Ralongement de l'allimentation pour les corps de chauffes, suite au doublage de la cloison, utilisation du même métal que le réseau existant</v>
          </cell>
          <cell r="D1835" t="str">
            <v>U</v>
          </cell>
          <cell r="E1835">
            <v>150</v>
          </cell>
          <cell r="F1835" t="str">
            <v>€ / U</v>
          </cell>
          <cell r="L1835">
            <v>150</v>
          </cell>
        </row>
        <row r="1837">
          <cell r="A1837" t="str">
            <v>23.05.1</v>
          </cell>
          <cell r="B1837" t="str">
            <v>Dépose et évacuation d'une chaudière existante, mise en décharge controlée</v>
          </cell>
          <cell r="D1837" t="str">
            <v>Ens</v>
          </cell>
          <cell r="E1837">
            <v>350</v>
          </cell>
          <cell r="F1837" t="str">
            <v>€ / Ens</v>
          </cell>
          <cell r="I1837">
            <v>350</v>
          </cell>
        </row>
        <row r="1838">
          <cell r="A1838" t="str">
            <v>23.05.2</v>
          </cell>
          <cell r="B1838" t="str">
            <v>Déplacement d'une chaudière existante, y compris désembouage du reseau</v>
          </cell>
          <cell r="D1838" t="str">
            <v>Ens</v>
          </cell>
          <cell r="E1838">
            <v>400</v>
          </cell>
          <cell r="F1838" t="str">
            <v>€ / Ens</v>
          </cell>
          <cell r="L1838">
            <v>400</v>
          </cell>
        </row>
        <row r="1839">
          <cell r="A1839" t="str">
            <v>23.05.3</v>
          </cell>
          <cell r="B1839" t="str">
            <v>Dépose et évacuation d'une chauffe eau existante, mise en décharge controlée</v>
          </cell>
          <cell r="D1839" t="str">
            <v>Ens</v>
          </cell>
          <cell r="E1839">
            <v>350</v>
          </cell>
          <cell r="F1839" t="str">
            <v>€ / Ens</v>
          </cell>
          <cell r="I1839">
            <v>350</v>
          </cell>
        </row>
        <row r="1840">
          <cell r="E1840">
            <v>0</v>
          </cell>
          <cell r="F1840" t="str">
            <v/>
          </cell>
        </row>
        <row r="1841">
          <cell r="A1841" t="str">
            <v>23.06.1</v>
          </cell>
          <cell r="B1841" t="str">
            <v>Dépose et évacuation d'une chaudière existante en décharge controlée en remplacement d'une nouvelle, y compris désembouage du reseau.</v>
          </cell>
          <cell r="D1841" t="str">
            <v>U</v>
          </cell>
          <cell r="E1841">
            <v>0</v>
          </cell>
          <cell r="F1841" t="str">
            <v>€ / U</v>
          </cell>
        </row>
        <row r="1843">
          <cell r="A1843" t="str">
            <v>23.07.1</v>
          </cell>
          <cell r="B1843" t="str">
            <v>Fourniture d'une chaudiere gaz à condensation, puissance à definir suivant surface de chauffe.</v>
          </cell>
          <cell r="D1843" t="str">
            <v>U</v>
          </cell>
          <cell r="E1843">
            <v>2000</v>
          </cell>
          <cell r="F1843" t="str">
            <v>€ / U</v>
          </cell>
          <cell r="L1843">
            <v>2000</v>
          </cell>
        </row>
        <row r="1845">
          <cell r="A1845" t="str">
            <v>23.08.1</v>
          </cell>
          <cell r="B1845" t="str">
            <v>Modification des canalisation et mise en service PAC</v>
          </cell>
          <cell r="D1845" t="str">
            <v>Ens</v>
          </cell>
          <cell r="I1845">
            <v>1400</v>
          </cell>
        </row>
        <row r="1850">
          <cell r="A1850" t="str">
            <v>23.10.1</v>
          </cell>
          <cell r="B1850" t="str">
            <v>Pose Chaudiere à condensation sur réseau existant.</v>
          </cell>
          <cell r="D1850" t="str">
            <v>U</v>
          </cell>
          <cell r="E1850">
            <v>400</v>
          </cell>
          <cell r="F1850" t="str">
            <v>€ / U</v>
          </cell>
          <cell r="L1850">
            <v>400</v>
          </cell>
        </row>
        <row r="1851">
          <cell r="A1851" t="str">
            <v>23.10.2</v>
          </cell>
          <cell r="B1851" t="str">
            <v>Pose Chaudiere à condensation sur réseau existant, avec modification d'emplacement, y compris mise en service.</v>
          </cell>
          <cell r="D1851" t="str">
            <v>U</v>
          </cell>
          <cell r="E1851">
            <v>800</v>
          </cell>
          <cell r="F1851" t="str">
            <v>€ / U</v>
          </cell>
          <cell r="L1851">
            <v>800</v>
          </cell>
        </row>
        <row r="1852">
          <cell r="E1852">
            <v>0</v>
          </cell>
          <cell r="F1852" t="str">
            <v/>
          </cell>
        </row>
        <row r="1853">
          <cell r="A1853" t="str">
            <v>23.11.1</v>
          </cell>
          <cell r="B1853" t="str">
            <v>Fourniture et pose chauffe eau electrique instantané (3.5 KW)</v>
          </cell>
          <cell r="D1853" t="str">
            <v>U</v>
          </cell>
          <cell r="E1853">
            <v>350</v>
          </cell>
          <cell r="F1853" t="str">
            <v>€ / U</v>
          </cell>
          <cell r="L1853">
            <v>350</v>
          </cell>
        </row>
        <row r="1854">
          <cell r="E1854">
            <v>0</v>
          </cell>
          <cell r="F1854" t="str">
            <v/>
          </cell>
        </row>
        <row r="1857">
          <cell r="A1857" t="str">
            <v>23.12.1</v>
          </cell>
          <cell r="B1857" t="str">
            <v>Fourniture et pose corps de chauffe 1000 W</v>
          </cell>
          <cell r="D1857" t="str">
            <v>U</v>
          </cell>
          <cell r="E1857">
            <v>500</v>
          </cell>
          <cell r="F1857" t="str">
            <v>€ / U</v>
          </cell>
          <cell r="L1857">
            <v>500</v>
          </cell>
        </row>
        <row r="1858">
          <cell r="A1858" t="str">
            <v>23.12.2</v>
          </cell>
          <cell r="B1858" t="str">
            <v>Fourniture et pose corps de chauffe 1500 W</v>
          </cell>
          <cell r="D1858" t="str">
            <v>U</v>
          </cell>
          <cell r="E1858">
            <v>650</v>
          </cell>
          <cell r="F1858" t="str">
            <v>€ / U</v>
          </cell>
          <cell r="L1858">
            <v>650</v>
          </cell>
        </row>
        <row r="1859">
          <cell r="A1859" t="str">
            <v>23.12.3</v>
          </cell>
          <cell r="B1859" t="str">
            <v>Fourniture et pose corps de chauffe 2000 W</v>
          </cell>
          <cell r="D1859" t="str">
            <v>U</v>
          </cell>
          <cell r="E1859">
            <v>750</v>
          </cell>
          <cell r="F1859" t="str">
            <v>€ / U</v>
          </cell>
          <cell r="L1859">
            <v>750</v>
          </cell>
        </row>
        <row r="1860">
          <cell r="E1860">
            <v>0</v>
          </cell>
          <cell r="F1860" t="str">
            <v/>
          </cell>
        </row>
        <row r="1861">
          <cell r="A1861" t="str">
            <v>23.13.1</v>
          </cell>
          <cell r="B1861" t="str">
            <v>Pose et raccordement coprs de chauffe</v>
          </cell>
          <cell r="D1861" t="str">
            <v>Ens</v>
          </cell>
          <cell r="E1861">
            <v>65</v>
          </cell>
          <cell r="F1861" t="str">
            <v>€ / Ens</v>
          </cell>
          <cell r="I1861">
            <v>65</v>
          </cell>
        </row>
        <row r="1862">
          <cell r="E1862">
            <v>0</v>
          </cell>
          <cell r="F1862" t="str">
            <v/>
          </cell>
        </row>
        <row r="1863">
          <cell r="A1863" t="str">
            <v>23.14.1</v>
          </cell>
          <cell r="B1863" t="str">
            <v>F&amp;P Robinet thermostatique de radiateur</v>
          </cell>
          <cell r="D1863" t="str">
            <v>U</v>
          </cell>
          <cell r="E1863">
            <v>23</v>
          </cell>
          <cell r="F1863" t="str">
            <v>€ / U</v>
          </cell>
          <cell r="I1863">
            <v>23</v>
          </cell>
        </row>
        <row r="1864">
          <cell r="A1864" t="str">
            <v>23.14.2</v>
          </cell>
          <cell r="B1864" t="str">
            <v>F&amp;P Tête thermostatique de radiateur</v>
          </cell>
          <cell r="D1864" t="str">
            <v>U</v>
          </cell>
          <cell r="E1864">
            <v>25</v>
          </cell>
          <cell r="F1864" t="str">
            <v>€ / U</v>
          </cell>
          <cell r="I1864">
            <v>25</v>
          </cell>
        </row>
        <row r="1865">
          <cell r="A1865" t="str">
            <v>23.14.3</v>
          </cell>
          <cell r="B1865" t="str">
            <v>F&amp;P Coude de réglage pour radiateur de radiateur</v>
          </cell>
          <cell r="D1865" t="str">
            <v>U</v>
          </cell>
          <cell r="E1865">
            <v>17</v>
          </cell>
          <cell r="F1865" t="str">
            <v>€ / U</v>
          </cell>
          <cell r="I1865">
            <v>17</v>
          </cell>
        </row>
        <row r="1867">
          <cell r="A1867" t="str">
            <v>23.21.1</v>
          </cell>
          <cell r="B1867" t="str">
            <v>Chauffe eau solaire individuel pour ballon de 250 L, avec 2 capteur de 2.35 m², pose sur toiture tuiles canal</v>
          </cell>
          <cell r="D1867" t="str">
            <v>Ens</v>
          </cell>
          <cell r="E1867">
            <v>5000</v>
          </cell>
          <cell r="F1867" t="str">
            <v>€ / Ens</v>
          </cell>
          <cell r="J1867">
            <v>5000</v>
          </cell>
        </row>
        <row r="1868">
          <cell r="A1868" t="str">
            <v>23.21.2</v>
          </cell>
          <cell r="B1868" t="str">
            <v>Chauffe eau solaire Système combiné individuel + ballon 500 L avec 4 capteur de 2.35 m², pose sur toiture tuiles canal</v>
          </cell>
          <cell r="D1868" t="str">
            <v>Ens</v>
          </cell>
          <cell r="E1868">
            <v>8000</v>
          </cell>
          <cell r="F1868" t="str">
            <v>€ / Ens</v>
          </cell>
          <cell r="J1868">
            <v>8000</v>
          </cell>
        </row>
        <row r="1869">
          <cell r="A1869" t="str">
            <v>23.21.3</v>
          </cell>
          <cell r="B1869" t="str">
            <v>Pose Ballon solaire</v>
          </cell>
          <cell r="D1869" t="str">
            <v>Ens</v>
          </cell>
          <cell r="E1869">
            <v>1500</v>
          </cell>
          <cell r="F1869" t="str">
            <v>€ / Ens</v>
          </cell>
          <cell r="J1869">
            <v>1500</v>
          </cell>
        </row>
        <row r="1870">
          <cell r="E1870">
            <v>0</v>
          </cell>
          <cell r="F1870" t="str">
            <v/>
          </cell>
        </row>
        <row r="1871">
          <cell r="E1871">
            <v>0</v>
          </cell>
          <cell r="F1871" t="str">
            <v/>
          </cell>
        </row>
        <row r="1872">
          <cell r="E1872">
            <v>0</v>
          </cell>
          <cell r="F1872" t="str">
            <v/>
          </cell>
        </row>
        <row r="1873">
          <cell r="E1873">
            <v>0</v>
          </cell>
          <cell r="F1873" t="str">
            <v/>
          </cell>
        </row>
        <row r="1874">
          <cell r="E1874">
            <v>0</v>
          </cell>
        </row>
        <row r="1875">
          <cell r="E1875">
            <v>0</v>
          </cell>
        </row>
        <row r="1876">
          <cell r="E1876">
            <v>0</v>
          </cell>
        </row>
        <row r="1877">
          <cell r="A1877" t="str">
            <v>LOT 24</v>
          </cell>
          <cell r="B1877" t="str">
            <v>CLIMATISATION</v>
          </cell>
          <cell r="F1877" t="str">
            <v/>
          </cell>
        </row>
        <row r="1879">
          <cell r="I1879" t="str">
            <v>RCO</v>
          </cell>
          <cell r="J1879" t="str">
            <v>George Réno</v>
          </cell>
          <cell r="K1879" t="str">
            <v>TB ETC</v>
          </cell>
        </row>
        <row r="1880">
          <cell r="E1880">
            <v>0</v>
          </cell>
          <cell r="F1880" t="str">
            <v/>
          </cell>
        </row>
        <row r="1881">
          <cell r="A1881" t="str">
            <v>24.1.1</v>
          </cell>
          <cell r="B1881" t="str">
            <v>Forfait révision clim existante 1 an</v>
          </cell>
          <cell r="D1881" t="str">
            <v>Ens</v>
          </cell>
          <cell r="E1881">
            <v>0</v>
          </cell>
          <cell r="F1881" t="str">
            <v>€ / Ens</v>
          </cell>
        </row>
        <row r="1882">
          <cell r="A1882" t="str">
            <v>24.1.2</v>
          </cell>
          <cell r="B1882" t="str">
            <v>Forfait révision clim existante 5 ans</v>
          </cell>
          <cell r="D1882" t="str">
            <v>Ens</v>
          </cell>
          <cell r="E1882">
            <v>0</v>
          </cell>
          <cell r="F1882" t="str">
            <v>€ / Ens</v>
          </cell>
        </row>
        <row r="1883">
          <cell r="E1883">
            <v>0</v>
          </cell>
          <cell r="F1883" t="str">
            <v/>
          </cell>
        </row>
        <row r="1884">
          <cell r="E1884">
            <v>0</v>
          </cell>
          <cell r="F1884" t="str">
            <v/>
          </cell>
        </row>
        <row r="1885">
          <cell r="A1885" t="str">
            <v>24.2.1</v>
          </cell>
          <cell r="B1885" t="str">
            <v>Démontage groupe exterieur PAC, y compris reprise du gaz dans l'unité exterieure et mise en decharge controlée. Y compris sécurisation de l'allimentation electrique.</v>
          </cell>
          <cell r="D1885" t="str">
            <v>Ens</v>
          </cell>
          <cell r="E1885">
            <v>0</v>
          </cell>
          <cell r="F1885" t="str">
            <v>€ / Ens</v>
          </cell>
        </row>
        <row r="1886">
          <cell r="A1886" t="str">
            <v>24.2.2</v>
          </cell>
          <cell r="B1886" t="str">
            <v>Démontage de spilt, du reseaux cuivre et goulottes, y compris mise en decharge controlée</v>
          </cell>
          <cell r="D1886" t="str">
            <v>U</v>
          </cell>
          <cell r="E1886">
            <v>0</v>
          </cell>
          <cell r="F1886" t="str">
            <v>€ / U</v>
          </cell>
        </row>
        <row r="1887">
          <cell r="A1887" t="str">
            <v>24.2.3</v>
          </cell>
          <cell r="B1887" t="str">
            <v>Démontage groupe exterieur PAC, y compris reprise du gaz dans l'unité exterieure et mise en decharge controlée. Y compris sécurisation de l'allimentation electrique et démontage des splits racordés.</v>
          </cell>
          <cell r="D1887" t="str">
            <v>Ens</v>
          </cell>
          <cell r="E1887">
            <v>350</v>
          </cell>
          <cell r="F1887" t="str">
            <v>€ / Ens</v>
          </cell>
          <cell r="K1887">
            <v>350</v>
          </cell>
        </row>
        <row r="1888">
          <cell r="E1888">
            <v>0</v>
          </cell>
          <cell r="F1888" t="str">
            <v/>
          </cell>
        </row>
        <row r="1889">
          <cell r="A1889" t="str">
            <v>24.2.10</v>
          </cell>
          <cell r="B1889" t="str">
            <v>Dépose d'une chaudiere gaz, y compris vidange réseau, et chauffe eau gaz, y compris sécurisation de l'alimentation electrique, et mise en décharge controlée.</v>
          </cell>
          <cell r="D1889" t="str">
            <v>Ens</v>
          </cell>
          <cell r="E1889">
            <v>300</v>
          </cell>
          <cell r="F1889" t="str">
            <v>€ / Ens</v>
          </cell>
          <cell r="K1889">
            <v>300</v>
          </cell>
        </row>
        <row r="1890">
          <cell r="A1890" t="str">
            <v>24.2.11</v>
          </cell>
          <cell r="B1890" t="str">
            <v>Dépose reseau gaz, et mise en décharge controlée..</v>
          </cell>
          <cell r="D1890" t="str">
            <v>Ens</v>
          </cell>
          <cell r="E1890">
            <v>0</v>
          </cell>
          <cell r="F1890" t="str">
            <v>€ / Ens</v>
          </cell>
        </row>
        <row r="1892">
          <cell r="A1892" t="str">
            <v>24.3.1</v>
          </cell>
          <cell r="B1892" t="str">
            <v>Etude thermique Bbio, avec performance à atteindre, et dimensionnement du materiel</v>
          </cell>
          <cell r="D1892" t="str">
            <v>Ens</v>
          </cell>
          <cell r="E1892">
            <v>0</v>
          </cell>
          <cell r="F1892" t="str">
            <v>€ / Ens</v>
          </cell>
        </row>
        <row r="1893">
          <cell r="A1893" t="str">
            <v>24.3.2</v>
          </cell>
          <cell r="B1893" t="str">
            <v>Pose d'une PAC composée d'une unitée exterieure, et des unitées interieures, passages des liaisons dans le doublge placo ou goullotte si necessaire, raccordement et calorifugeage de l'ensemble par laine mineral é mini de 30 mm en continue, protection par goulotte en exterieure et zone accessible, tirage au vide, mise sous azote à 40 bars, reseau des eaux de condensat, mise en service de l'ensemble, et explication du fonctionnement à la MO.</v>
          </cell>
          <cell r="D1893" t="str">
            <v>Ens</v>
          </cell>
          <cell r="E1893">
            <v>3000</v>
          </cell>
          <cell r="F1893" t="str">
            <v>€ / Ens</v>
          </cell>
          <cell r="J1893">
            <v>3000</v>
          </cell>
        </row>
        <row r="1894">
          <cell r="E1894">
            <v>0</v>
          </cell>
          <cell r="F1894" t="str">
            <v/>
          </cell>
        </row>
        <row r="1895">
          <cell r="A1895" t="str">
            <v>24.4.1</v>
          </cell>
          <cell r="B1895" t="str">
            <v>F &amp; P Pompe d'évacuation des condensats</v>
          </cell>
          <cell r="D1895" t="str">
            <v>U</v>
          </cell>
          <cell r="E1895">
            <v>80</v>
          </cell>
          <cell r="F1895" t="str">
            <v>€ / U</v>
          </cell>
          <cell r="L1895">
            <v>80</v>
          </cell>
        </row>
        <row r="1897">
          <cell r="A1897" t="str">
            <v>24.4.10</v>
          </cell>
          <cell r="B1897" t="str">
            <v>Accessoires climatisation (liaisons, cables electrique, support groupe exterieure (equerre ou chaise), Goulottes, PVC 32 + raccords divers, accessoires divers, y compris toutes sujetions pour la pose.</v>
          </cell>
          <cell r="D1897" t="str">
            <v>Ens</v>
          </cell>
          <cell r="E1897">
            <v>900</v>
          </cell>
          <cell r="F1897" t="str">
            <v>€ / Ens</v>
          </cell>
          <cell r="J1897">
            <v>900</v>
          </cell>
        </row>
        <row r="1898">
          <cell r="E1898">
            <v>0</v>
          </cell>
          <cell r="F1898" t="str">
            <v/>
          </cell>
        </row>
        <row r="1899">
          <cell r="E1899">
            <v>0</v>
          </cell>
          <cell r="F1899" t="str">
            <v/>
          </cell>
        </row>
        <row r="1900">
          <cell r="A1900" t="str">
            <v>25.5</v>
          </cell>
          <cell r="B1900" t="str">
            <v>PAC :  AIR / AIR</v>
          </cell>
          <cell r="E1900">
            <v>0</v>
          </cell>
          <cell r="F1900" t="str">
            <v/>
          </cell>
        </row>
        <row r="1901">
          <cell r="E1901">
            <v>0</v>
          </cell>
          <cell r="F1901" t="str">
            <v/>
          </cell>
        </row>
        <row r="1902">
          <cell r="B1902" t="str">
            <v>UNITE EXTERIEURE</v>
          </cell>
          <cell r="E1902">
            <v>0</v>
          </cell>
          <cell r="F1902" t="str">
            <v/>
          </cell>
        </row>
        <row r="1904">
          <cell r="A1904" t="str">
            <v>24.5.1</v>
          </cell>
          <cell r="B1904" t="str">
            <v>F et P d'une pompe à chaleur air - air, composé d'une unité exterieur 1 sortie - 2.5 KW</v>
          </cell>
          <cell r="D1904" t="str">
            <v>U</v>
          </cell>
          <cell r="E1904">
            <v>1800</v>
          </cell>
          <cell r="F1904" t="str">
            <v>€ / U</v>
          </cell>
          <cell r="I1904">
            <v>1800</v>
          </cell>
        </row>
        <row r="1905">
          <cell r="A1905" t="str">
            <v>24.5.2</v>
          </cell>
          <cell r="B1905" t="str">
            <v>F et P d'une pompe à chaleur air - air, composé d'une unité exterieur 3 sorties 10KW</v>
          </cell>
          <cell r="D1905" t="str">
            <v>U</v>
          </cell>
          <cell r="E1905">
            <v>4700</v>
          </cell>
          <cell r="F1905" t="str">
            <v>€ / U</v>
          </cell>
          <cell r="I1905">
            <v>4700</v>
          </cell>
        </row>
        <row r="1906">
          <cell r="A1906" t="str">
            <v>24.5.3</v>
          </cell>
          <cell r="B1906" t="str">
            <v>F et P d'une pompe à chaleur air - air, composé d'une unité exterieur 5 sortie  9 kw r32  interieur gainable.</v>
          </cell>
          <cell r="D1906" t="str">
            <v>U</v>
          </cell>
          <cell r="E1906">
            <v>2880</v>
          </cell>
          <cell r="F1906" t="str">
            <v>€ / U</v>
          </cell>
          <cell r="J1906">
            <v>2880</v>
          </cell>
        </row>
        <row r="1907">
          <cell r="E1907">
            <v>0</v>
          </cell>
          <cell r="F1907" t="str">
            <v/>
          </cell>
        </row>
        <row r="1908">
          <cell r="E1908">
            <v>0</v>
          </cell>
          <cell r="F1908" t="str">
            <v/>
          </cell>
        </row>
        <row r="1909">
          <cell r="A1909" t="str">
            <v>24.5.10</v>
          </cell>
          <cell r="B1909" t="str">
            <v>F d'une PAC 10.2 KW Weishaupt</v>
          </cell>
          <cell r="D1909" t="str">
            <v>U</v>
          </cell>
          <cell r="E1909">
            <v>9500</v>
          </cell>
          <cell r="F1909" t="str">
            <v>€ / U</v>
          </cell>
          <cell r="J1909">
            <v>9500</v>
          </cell>
        </row>
        <row r="1910">
          <cell r="E1910">
            <v>0</v>
          </cell>
          <cell r="F1910" t="str">
            <v/>
          </cell>
        </row>
        <row r="1911">
          <cell r="A1911" t="str">
            <v>24.5.20</v>
          </cell>
          <cell r="B1911" t="str">
            <v>F d'une PAC 10.2 KW Saunier Duval</v>
          </cell>
          <cell r="D1911" t="str">
            <v>U</v>
          </cell>
          <cell r="E1911">
            <v>0</v>
          </cell>
          <cell r="F1911" t="str">
            <v>€ / U</v>
          </cell>
        </row>
        <row r="1912">
          <cell r="E1912">
            <v>0</v>
          </cell>
          <cell r="F1912" t="str">
            <v/>
          </cell>
        </row>
        <row r="1913">
          <cell r="A1913" t="str">
            <v>24.5.30</v>
          </cell>
          <cell r="B1913" t="str">
            <v>F d'une PAC Atlantic Excellia duo 14.8 KW Apoint 6KW</v>
          </cell>
          <cell r="D1913" t="str">
            <v>U</v>
          </cell>
          <cell r="E1913">
            <v>8485</v>
          </cell>
          <cell r="F1913" t="str">
            <v>€ / U</v>
          </cell>
          <cell r="I1913">
            <v>8485</v>
          </cell>
        </row>
        <row r="1914">
          <cell r="E1914">
            <v>0</v>
          </cell>
          <cell r="F1914" t="str">
            <v/>
          </cell>
        </row>
        <row r="1915">
          <cell r="A1915" t="str">
            <v>24.5.40</v>
          </cell>
          <cell r="B1915" t="str">
            <v>F d'une PAC air - air, composé d'une unité exterieur de 2 à 4 sortie, 7.2 KW de marque MITSUBISHI</v>
          </cell>
          <cell r="D1915" t="str">
            <v>U</v>
          </cell>
          <cell r="E1915">
            <v>1800</v>
          </cell>
          <cell r="F1915" t="str">
            <v>€ / U</v>
          </cell>
          <cell r="I1915">
            <v>1800</v>
          </cell>
        </row>
        <row r="1916">
          <cell r="A1916" t="str">
            <v>24.5.41</v>
          </cell>
          <cell r="B1916" t="str">
            <v>F d'une PAC air - air, composé d'une unité exterieur de 2 à 4 sortie , 8.0 KW de marque MITSUBISHI</v>
          </cell>
          <cell r="D1916" t="str">
            <v>U</v>
          </cell>
          <cell r="E1916">
            <v>0</v>
          </cell>
          <cell r="F1916" t="str">
            <v>€ / U</v>
          </cell>
        </row>
        <row r="1917">
          <cell r="A1917" t="str">
            <v>24.5.42</v>
          </cell>
          <cell r="B1917" t="str">
            <v>F d'une PAC - air, composé d'une unité exterieur de 2 à 5 sortie , 10.2 KW de marque MITSUBISHI</v>
          </cell>
          <cell r="D1917" t="str">
            <v>U</v>
          </cell>
          <cell r="E1917">
            <v>0</v>
          </cell>
          <cell r="F1917" t="str">
            <v>€ / U</v>
          </cell>
        </row>
        <row r="1918">
          <cell r="A1918" t="str">
            <v>24.5.43</v>
          </cell>
          <cell r="B1918" t="str">
            <v>F d'une PAC air - air, composé d'une unité exterieur de 2 à 6 sorite , 12.2 KW de marque MITSUBISHI</v>
          </cell>
          <cell r="D1918" t="str">
            <v>U</v>
          </cell>
          <cell r="E1918">
            <v>3927</v>
          </cell>
          <cell r="F1918" t="str">
            <v>€ / U</v>
          </cell>
          <cell r="I1918">
            <v>3927</v>
          </cell>
        </row>
        <row r="1920">
          <cell r="A1920" t="str">
            <v>24.5.50</v>
          </cell>
          <cell r="B1920" t="str">
            <v>F d'une PAC air - air, composé d'une unité exterieur de 3 sortie, 5.2 KW  (froid)  de marque TOSHIBA</v>
          </cell>
          <cell r="D1920" t="str">
            <v>U</v>
          </cell>
          <cell r="E1920">
            <v>0</v>
          </cell>
          <cell r="F1920" t="str">
            <v>€ / U</v>
          </cell>
        </row>
        <row r="1921">
          <cell r="A1921" t="str">
            <v>24.5.50</v>
          </cell>
          <cell r="B1921" t="str">
            <v>F d'une PAC air - air, composé d'une unité exterieur de 3 sortie, 7.5 KW  (froid)  de marque TOSHIBA</v>
          </cell>
          <cell r="D1921" t="str">
            <v>U</v>
          </cell>
          <cell r="E1921">
            <v>0</v>
          </cell>
          <cell r="F1921" t="str">
            <v>€ / U</v>
          </cell>
        </row>
        <row r="1922">
          <cell r="A1922" t="str">
            <v>24.5.51</v>
          </cell>
          <cell r="B1922" t="str">
            <v>F d'une PAC air - air, composé d'une unité exterieur de 4 sortie , 8.0 KW (froid) de marque TOSHIBA</v>
          </cell>
          <cell r="D1922" t="str">
            <v>U</v>
          </cell>
          <cell r="E1922">
            <v>0</v>
          </cell>
          <cell r="F1922" t="str">
            <v>€ / U</v>
          </cell>
        </row>
        <row r="1923">
          <cell r="A1923" t="str">
            <v>24.5.52</v>
          </cell>
          <cell r="B1923" t="str">
            <v>F d'une PAC air - air, composé d'une unité exterieur de 5 sortie , 10 KW  (froid)  de marque TOSHIBA</v>
          </cell>
          <cell r="D1923" t="str">
            <v>U</v>
          </cell>
          <cell r="E1923">
            <v>0</v>
          </cell>
          <cell r="F1923" t="str">
            <v>€ / U</v>
          </cell>
        </row>
        <row r="1925">
          <cell r="E1925">
            <v>0</v>
          </cell>
          <cell r="F1925" t="str">
            <v/>
          </cell>
        </row>
        <row r="1926">
          <cell r="A1926" t="str">
            <v>24.6</v>
          </cell>
          <cell r="B1926" t="str">
            <v>UNITE INTERIEURE</v>
          </cell>
          <cell r="E1926">
            <v>0</v>
          </cell>
          <cell r="F1926" t="str">
            <v/>
          </cell>
        </row>
        <row r="1927">
          <cell r="E1927">
            <v>0</v>
          </cell>
          <cell r="F1927" t="str">
            <v/>
          </cell>
        </row>
        <row r="1928">
          <cell r="A1928" t="str">
            <v>24.6.1</v>
          </cell>
          <cell r="B1928" t="str">
            <v>F&amp;P split de 1.5 KW raccordé à l'unité extérieure.</v>
          </cell>
          <cell r="D1928" t="str">
            <v>U</v>
          </cell>
          <cell r="E1928">
            <v>374</v>
          </cell>
          <cell r="F1928" t="str">
            <v>€ / U</v>
          </cell>
          <cell r="J1928">
            <v>374</v>
          </cell>
        </row>
        <row r="1929">
          <cell r="A1929" t="str">
            <v>24.6.2</v>
          </cell>
          <cell r="B1929" t="str">
            <v>F&amp;P split de 2.5 KW raccordé à l'unité extérieure.</v>
          </cell>
          <cell r="D1929" t="str">
            <v>U</v>
          </cell>
          <cell r="E1929">
            <v>398</v>
          </cell>
          <cell r="F1929" t="str">
            <v>€ / U</v>
          </cell>
          <cell r="J1929">
            <v>398</v>
          </cell>
        </row>
        <row r="1930">
          <cell r="A1930" t="str">
            <v>24.6.3</v>
          </cell>
          <cell r="B1930" t="str">
            <v>F&amp;P split de 3.5 KW raccordé à l'unité extérieure.</v>
          </cell>
          <cell r="D1930" t="str">
            <v>U</v>
          </cell>
          <cell r="E1930">
            <v>525</v>
          </cell>
          <cell r="F1930" t="str">
            <v>€ / U</v>
          </cell>
          <cell r="J1930">
            <v>525</v>
          </cell>
        </row>
        <row r="1931">
          <cell r="E1931">
            <v>0</v>
          </cell>
          <cell r="F1931" t="str">
            <v/>
          </cell>
        </row>
        <row r="1932">
          <cell r="A1932" t="str">
            <v>24.6.5</v>
          </cell>
          <cell r="B1932" t="str">
            <v>F&amp;P split de 2.5 KW raccordé à l'unité extérieure de marque Toshiba game HAORi</v>
          </cell>
          <cell r="D1932" t="str">
            <v>U</v>
          </cell>
          <cell r="E1932">
            <v>480</v>
          </cell>
          <cell r="F1932" t="str">
            <v>€ / U</v>
          </cell>
          <cell r="J1932">
            <v>480</v>
          </cell>
        </row>
        <row r="1933">
          <cell r="A1933" t="str">
            <v>24.6.6</v>
          </cell>
          <cell r="B1933" t="str">
            <v>F&amp;P split de 3.2 KW raccordé à l'unité extérieure de marque Toshiba game HAORi</v>
          </cell>
          <cell r="D1933" t="str">
            <v>U</v>
          </cell>
          <cell r="E1933">
            <v>580</v>
          </cell>
          <cell r="F1933" t="str">
            <v>€ / U</v>
          </cell>
          <cell r="J1933">
            <v>580</v>
          </cell>
        </row>
        <row r="1934">
          <cell r="A1934" t="str">
            <v>24.6.7</v>
          </cell>
          <cell r="B1934" t="str">
            <v>F&amp;P split de 4.2 KW raccordé à l'unité extérieure de marque Toshiba game HAORi</v>
          </cell>
          <cell r="D1934" t="str">
            <v>U</v>
          </cell>
          <cell r="E1934">
            <v>627</v>
          </cell>
          <cell r="F1934" t="str">
            <v>€ / U</v>
          </cell>
          <cell r="J1934">
            <v>627</v>
          </cell>
        </row>
        <row r="1935">
          <cell r="E1935">
            <v>0</v>
          </cell>
          <cell r="F1935" t="str">
            <v/>
          </cell>
        </row>
        <row r="1937">
          <cell r="A1937" t="str">
            <v>24.6.9</v>
          </cell>
          <cell r="B1937" t="str">
            <v>F&amp;P split de 1.8 KW raccordé à l'unité extérieure de marque MITSUBISHI Type Mural Design premium</v>
          </cell>
          <cell r="D1937" t="str">
            <v>U</v>
          </cell>
          <cell r="E1937">
            <v>531</v>
          </cell>
          <cell r="F1937" t="str">
            <v>€ / U</v>
          </cell>
          <cell r="I1937">
            <v>531</v>
          </cell>
        </row>
        <row r="1938">
          <cell r="A1938" t="str">
            <v>24.6.10</v>
          </cell>
          <cell r="B1938" t="str">
            <v>F&amp;P split de 2.5 KW raccordé à l'unité extérieure de marque MITSUBISHI Type Mural Design premium</v>
          </cell>
          <cell r="D1938" t="str">
            <v>U</v>
          </cell>
          <cell r="E1938">
            <v>451</v>
          </cell>
          <cell r="F1938" t="str">
            <v>€ / U</v>
          </cell>
          <cell r="I1938">
            <v>451</v>
          </cell>
        </row>
        <row r="1939">
          <cell r="A1939" t="str">
            <v>24.6.11</v>
          </cell>
          <cell r="B1939" t="str">
            <v>F&amp;P split de 3.5 KW raccordé à l'unité extérieure de marque MITSUBISHI Type Mural Design premium</v>
          </cell>
          <cell r="D1939" t="str">
            <v>U</v>
          </cell>
          <cell r="E1939">
            <v>667</v>
          </cell>
          <cell r="F1939" t="str">
            <v>€ / U</v>
          </cell>
          <cell r="I1939">
            <v>667</v>
          </cell>
        </row>
        <row r="1940">
          <cell r="A1940" t="str">
            <v>24.6.12</v>
          </cell>
          <cell r="B1940" t="str">
            <v>F&amp;P split de 4.6 KW raccordé à l'unité extérieure de marque MITSUBISHI Type Mural Design premium</v>
          </cell>
          <cell r="D1940" t="str">
            <v>U</v>
          </cell>
          <cell r="E1940">
            <v>0</v>
          </cell>
          <cell r="F1940" t="str">
            <v>€ / U</v>
          </cell>
        </row>
        <row r="1943">
          <cell r="A1943" t="str">
            <v>24.5.50</v>
          </cell>
          <cell r="B1943" t="str">
            <v>Main-d'œuvre pour pose et raccordement PAC Air/Air, y compris mise en service et explication à la MO. Compris entretient à 1 an.</v>
          </cell>
        </row>
        <row r="1948">
          <cell r="A1948" t="str">
            <v>24.7</v>
          </cell>
          <cell r="B1948" t="str">
            <v>GAINABLE</v>
          </cell>
        </row>
        <row r="1949">
          <cell r="E1949">
            <v>0</v>
          </cell>
          <cell r="F1949" t="str">
            <v/>
          </cell>
        </row>
        <row r="1952">
          <cell r="A1952" t="str">
            <v>24.7.1</v>
          </cell>
          <cell r="B1952" t="str">
            <v>F unité extérieure gagnable unifié  pour une climatisation réversible, y compris support antivibratil à poser ou à fixer sur mur.</v>
          </cell>
          <cell r="D1952" t="str">
            <v>U</v>
          </cell>
          <cell r="E1952">
            <v>2000</v>
          </cell>
          <cell r="F1952" t="str">
            <v>€ / U</v>
          </cell>
          <cell r="I1952">
            <v>2000</v>
          </cell>
        </row>
        <row r="1953">
          <cell r="A1953" t="str">
            <v>24.7.2</v>
          </cell>
          <cell r="B1953" t="str">
            <v>F unité plénum AIRZONE avec pilotage à distance</v>
          </cell>
          <cell r="D1953" t="str">
            <v>U</v>
          </cell>
          <cell r="E1953">
            <v>4000</v>
          </cell>
          <cell r="F1953" t="str">
            <v>€ / U</v>
          </cell>
          <cell r="I1953">
            <v>4000</v>
          </cell>
        </row>
        <row r="1954">
          <cell r="A1954" t="str">
            <v>24.7.3</v>
          </cell>
          <cell r="B1954" t="str">
            <v>Accessoire aéraulique pour gagnable</v>
          </cell>
          <cell r="D1954" t="str">
            <v>Ens</v>
          </cell>
          <cell r="E1954">
            <v>1000</v>
          </cell>
          <cell r="F1954" t="str">
            <v>€ / Ens</v>
          </cell>
          <cell r="I1954">
            <v>1000</v>
          </cell>
        </row>
        <row r="1955">
          <cell r="A1955" t="str">
            <v>24.7.4</v>
          </cell>
          <cell r="B1955" t="str">
            <v>Main-d'œuvre pour pose et raccordement PAC Air/, y compris mise en service et explication à la MO. Compris entretient à 1 an.</v>
          </cell>
          <cell r="D1955" t="str">
            <v>Ens</v>
          </cell>
          <cell r="E1955">
            <v>4000</v>
          </cell>
          <cell r="F1955" t="str">
            <v>€ / Ens</v>
          </cell>
          <cell r="I1955">
            <v>4000</v>
          </cell>
        </row>
        <row r="1956">
          <cell r="E1956">
            <v>0</v>
          </cell>
          <cell r="F1956" t="str">
            <v/>
          </cell>
        </row>
        <row r="1957">
          <cell r="E1957">
            <v>0</v>
          </cell>
          <cell r="F1957" t="str">
            <v/>
          </cell>
        </row>
        <row r="1958">
          <cell r="A1958" t="str">
            <v>24.8.1</v>
          </cell>
          <cell r="B1958" t="str">
            <v>Support/ Liaison frigo/ Accessoir divers</v>
          </cell>
          <cell r="D1958" t="str">
            <v>Ens</v>
          </cell>
          <cell r="E1958">
            <v>1000</v>
          </cell>
          <cell r="F1958" t="str">
            <v>€ / Ens</v>
          </cell>
          <cell r="I1958">
            <v>1000</v>
          </cell>
        </row>
        <row r="1960">
          <cell r="A1960" t="str">
            <v>24.9.1</v>
          </cell>
          <cell r="B1960" t="str">
            <v>Pose, raccordement et essais PAC Air/Eau</v>
          </cell>
          <cell r="D1960" t="str">
            <v>Ens</v>
          </cell>
          <cell r="E1960">
            <v>2500</v>
          </cell>
          <cell r="F1960" t="str">
            <v>€ / Ens</v>
          </cell>
          <cell r="I1960">
            <v>2500</v>
          </cell>
        </row>
        <row r="1961">
          <cell r="E1961">
            <v>0</v>
          </cell>
          <cell r="F1961" t="str">
            <v/>
          </cell>
        </row>
        <row r="1962">
          <cell r="E1962">
            <v>0</v>
          </cell>
          <cell r="F1962" t="str">
            <v/>
          </cell>
        </row>
        <row r="1967">
          <cell r="E1967">
            <v>0</v>
          </cell>
          <cell r="F1967" t="str">
            <v/>
          </cell>
        </row>
        <row r="1968">
          <cell r="E1968">
            <v>0</v>
          </cell>
          <cell r="F1968" t="str">
            <v/>
          </cell>
        </row>
        <row r="1969">
          <cell r="E1969">
            <v>0</v>
          </cell>
          <cell r="F1969" t="str">
            <v/>
          </cell>
        </row>
        <row r="1970">
          <cell r="E1970">
            <v>0</v>
          </cell>
          <cell r="F1970" t="str">
            <v/>
          </cell>
        </row>
        <row r="1971">
          <cell r="E1971">
            <v>0</v>
          </cell>
          <cell r="F1971" t="str">
            <v/>
          </cell>
        </row>
        <row r="1972">
          <cell r="A1972" t="str">
            <v>LOT 25</v>
          </cell>
          <cell r="B1972" t="str">
            <v>PLOMBERIE</v>
          </cell>
          <cell r="F1972" t="str">
            <v/>
          </cell>
        </row>
        <row r="1974">
          <cell r="I1974" t="str">
            <v>tbtec</v>
          </cell>
          <cell r="J1974" t="str">
            <v>Entreprise 2</v>
          </cell>
          <cell r="K1974" t="str">
            <v>Entreprise 3</v>
          </cell>
          <cell r="L1974" t="str">
            <v>Estim</v>
          </cell>
        </row>
        <row r="1975">
          <cell r="E1975">
            <v>0</v>
          </cell>
        </row>
        <row r="1976">
          <cell r="E1976">
            <v>0</v>
          </cell>
        </row>
        <row r="1977">
          <cell r="A1977" t="str">
            <v>25.01.1</v>
          </cell>
          <cell r="B1977" t="str">
            <v>Neutralisation des réseaux existant et mise en place d'un robinet de puisage pour travaux, maintient alimentation des sanitaires de chantier.</v>
          </cell>
          <cell r="D1977" t="str">
            <v>U</v>
          </cell>
          <cell r="E1977">
            <v>600</v>
          </cell>
          <cell r="F1977" t="str">
            <v>€ / U</v>
          </cell>
          <cell r="I1977">
            <v>600</v>
          </cell>
          <cell r="J1977">
            <v>600</v>
          </cell>
        </row>
        <row r="1979">
          <cell r="A1979" t="str">
            <v>25.01.2</v>
          </cell>
          <cell r="B1979" t="str">
            <v>Raccordement interieur sur arrivée d'eau générale y compris réducteur de pression</v>
          </cell>
          <cell r="D1979" t="str">
            <v>U</v>
          </cell>
          <cell r="E1979">
            <v>380</v>
          </cell>
          <cell r="F1979" t="str">
            <v>€ / U</v>
          </cell>
          <cell r="I1979">
            <v>380</v>
          </cell>
          <cell r="J1979">
            <v>380</v>
          </cell>
        </row>
        <row r="1981">
          <cell r="B1981" t="str">
            <v>DEPOSE</v>
          </cell>
        </row>
        <row r="1983">
          <cell r="A1983" t="str">
            <v>25.01.3</v>
          </cell>
          <cell r="B1983" t="str">
            <v>Dépose Sanitaire existant et mise en décharge controlée</v>
          </cell>
          <cell r="D1983" t="str">
            <v>Ens</v>
          </cell>
          <cell r="E1983">
            <v>150</v>
          </cell>
          <cell r="F1983" t="str">
            <v>€ / Ens</v>
          </cell>
          <cell r="J1983">
            <v>150</v>
          </cell>
          <cell r="M1983" t="str">
            <v>25.01.3</v>
          </cell>
        </row>
        <row r="1984">
          <cell r="A1984" t="str">
            <v>25.01.4</v>
          </cell>
          <cell r="B1984" t="str">
            <v>Dépose salle de bain existante et mise en décharge controlée</v>
          </cell>
          <cell r="D1984" t="str">
            <v>Ens</v>
          </cell>
          <cell r="E1984">
            <v>250</v>
          </cell>
          <cell r="F1984" t="str">
            <v>€ / Ens</v>
          </cell>
          <cell r="J1984">
            <v>250</v>
          </cell>
          <cell r="K1984">
            <v>250</v>
          </cell>
          <cell r="M1984" t="str">
            <v>25.01.4</v>
          </cell>
        </row>
        <row r="1985">
          <cell r="A1985" t="str">
            <v>25.01.5</v>
          </cell>
          <cell r="B1985" t="str">
            <v>Dépose cuisine et mise en decharge controlée</v>
          </cell>
          <cell r="D1985" t="str">
            <v>Ens</v>
          </cell>
          <cell r="E1985">
            <v>250</v>
          </cell>
          <cell r="F1985" t="str">
            <v>€ / Ens</v>
          </cell>
          <cell r="J1985">
            <v>250</v>
          </cell>
          <cell r="M1985" t="str">
            <v>25.01.5</v>
          </cell>
        </row>
        <row r="1986">
          <cell r="A1986" t="str">
            <v>25.01.6</v>
          </cell>
          <cell r="B1986" t="str">
            <v>Dépose évier / lavabo existant et mise en décharge controlée</v>
          </cell>
          <cell r="D1986" t="str">
            <v>Ens</v>
          </cell>
          <cell r="E1986">
            <v>100</v>
          </cell>
          <cell r="F1986" t="str">
            <v>€ / Ens</v>
          </cell>
          <cell r="L1986">
            <v>100</v>
          </cell>
          <cell r="M1986" t="str">
            <v>25.01.6</v>
          </cell>
        </row>
        <row r="1987">
          <cell r="A1987" t="str">
            <v>25.01.7</v>
          </cell>
          <cell r="B1987" t="str">
            <v>Dépose réseau Gaz existant et mise en décharge controlée</v>
          </cell>
          <cell r="D1987" t="str">
            <v>Ens</v>
          </cell>
          <cell r="E1987">
            <v>200</v>
          </cell>
          <cell r="F1987" t="str">
            <v>€ / Ens</v>
          </cell>
          <cell r="J1987">
            <v>200</v>
          </cell>
        </row>
        <row r="1989">
          <cell r="B1989" t="str">
            <v>ALLIMENTATION + EVACUATION GENERAL</v>
          </cell>
        </row>
        <row r="1991">
          <cell r="A1991" t="str">
            <v>25.02.01</v>
          </cell>
          <cell r="B1991" t="str">
            <v>Creation d'un réseau EF et ECS. Reprise depuis allimentation général, passage apparent en cuivre, multicouche en caché si besoin, rebouchage des passage à charge du present lot, y compris sorties de clison esthetique.</v>
          </cell>
          <cell r="D1991" t="str">
            <v>Ens</v>
          </cell>
          <cell r="M1991" t="str">
            <v>25.03.01</v>
          </cell>
        </row>
        <row r="1993">
          <cell r="A1993" t="str">
            <v>25.02.05</v>
          </cell>
          <cell r="B1993" t="str">
            <v>Création d'un réseau d'évacuation, en PVC, branchement sur réseau existant, y compris T de tringlage par sanitaire.</v>
          </cell>
          <cell r="D1993" t="str">
            <v>Ens</v>
          </cell>
          <cell r="M1993" t="str">
            <v>25.03.02</v>
          </cell>
        </row>
        <row r="1996">
          <cell r="A1996" t="str">
            <v>25.02.10</v>
          </cell>
          <cell r="B1996" t="str">
            <v>Materiel divers (Tube multicouche, tube PVC, nourices mini vannes, Robifix, robinet ML, syphon, cuivre,…)</v>
          </cell>
          <cell r="D1996" t="str">
            <v>Ens</v>
          </cell>
          <cell r="M1996" t="str">
            <v>25.02.05</v>
          </cell>
        </row>
        <row r="2000">
          <cell r="B2000" t="str">
            <v>ALLIMENTATION + EVACUATION PAR APPAREILS</v>
          </cell>
        </row>
        <row r="2002">
          <cell r="A2002" t="str">
            <v>25.02.20</v>
          </cell>
          <cell r="B2002" t="str">
            <v>Alimentation Douche PER 16 mm gainé incluant nouricce avec vannes de coupure pour chaque départ et platine robinet prete à carreler. Evacuation PVC 40 mm</v>
          </cell>
          <cell r="D2002" t="str">
            <v>U</v>
          </cell>
          <cell r="E2002">
            <v>330</v>
          </cell>
          <cell r="F2002" t="str">
            <v>€ / U</v>
          </cell>
          <cell r="J2002">
            <v>330</v>
          </cell>
          <cell r="M2002" t="str">
            <v>25.02.10</v>
          </cell>
        </row>
        <row r="2003">
          <cell r="A2003" t="str">
            <v>25.02.21</v>
          </cell>
          <cell r="B2003" t="str">
            <v>Alimentation Baignoir PER 16 mm gainé incluant ligne et raccordement nourice. Evacuation PVC 40 mm</v>
          </cell>
          <cell r="D2003" t="str">
            <v>U</v>
          </cell>
          <cell r="E2003">
            <v>270</v>
          </cell>
          <cell r="F2003" t="str">
            <v>€ / U</v>
          </cell>
          <cell r="J2003">
            <v>300</v>
          </cell>
          <cell r="K2003">
            <v>240</v>
          </cell>
          <cell r="M2003" t="str">
            <v>25.02.11</v>
          </cell>
        </row>
        <row r="2004">
          <cell r="A2004" t="str">
            <v>25.02.22</v>
          </cell>
          <cell r="B2004" t="str">
            <v>Alimentation Lavabo ou lave main PER 12 mm gainé  ou cuivre,  incluant nouricce avec vannes de coupure EF &amp; EC et prise de branchement murale chromé ou prete à carreler. Evacuation PVC 32 mm avec bonde et siphon.</v>
          </cell>
          <cell r="D2004" t="str">
            <v>U</v>
          </cell>
          <cell r="E2004">
            <v>261.5</v>
          </cell>
          <cell r="F2004" t="str">
            <v>€ / U</v>
          </cell>
          <cell r="J2004">
            <v>290</v>
          </cell>
          <cell r="K2004">
            <v>233</v>
          </cell>
          <cell r="M2004" t="str">
            <v>25.02.12</v>
          </cell>
        </row>
        <row r="2005">
          <cell r="A2005" t="str">
            <v>25.02.23</v>
          </cell>
          <cell r="B2005" t="str">
            <v>Alimentation WC PER 12 mm gainé  ou cuivre, incluant nourice avec vannes de coupure. Evacuation PVC 100 mm avec bonde et siphon.</v>
          </cell>
          <cell r="D2005" t="str">
            <v>U</v>
          </cell>
          <cell r="E2005">
            <v>220</v>
          </cell>
          <cell r="F2005" t="str">
            <v>€ / U</v>
          </cell>
          <cell r="J2005">
            <v>220</v>
          </cell>
          <cell r="M2005" t="str">
            <v>25.02.13</v>
          </cell>
        </row>
        <row r="2006">
          <cell r="A2006" t="str">
            <v>25.02.24</v>
          </cell>
          <cell r="B2006" t="str">
            <v>Alimentation Evier PER 16 mm gainé ou cuivre, incluant nourice avec vannes de coupure pour chaque départ.EF &amp; EC -  Evacuation PVC 40 mm avec bonde et siphon.</v>
          </cell>
          <cell r="D2006" t="str">
            <v>U</v>
          </cell>
          <cell r="E2006">
            <v>280</v>
          </cell>
          <cell r="F2006" t="str">
            <v>€ / U</v>
          </cell>
          <cell r="J2006">
            <v>280</v>
          </cell>
          <cell r="M2006" t="str">
            <v>25.02.14</v>
          </cell>
        </row>
        <row r="2007">
          <cell r="A2007" t="str">
            <v>25.02.25</v>
          </cell>
          <cell r="B2007" t="str">
            <v>Alimentation Machine LL - LV PER 12 mm gainé  ou cuivre, incluant nouricce avec vannes de coupure et robinet de puisage sur prise de branchement murale chromé. Evacuation PVC 40 mm sur siphon machnine double.</v>
          </cell>
          <cell r="D2007" t="str">
            <v>U</v>
          </cell>
          <cell r="E2007">
            <v>195</v>
          </cell>
          <cell r="F2007" t="str">
            <v>€ / U</v>
          </cell>
          <cell r="J2007">
            <v>180</v>
          </cell>
          <cell r="K2007">
            <v>210</v>
          </cell>
          <cell r="M2007" t="str">
            <v>25.02.15</v>
          </cell>
        </row>
        <row r="2008">
          <cell r="A2008" t="str">
            <v>25.02.26</v>
          </cell>
          <cell r="B2008" t="str">
            <v>Alimentation Evier PER 16 mm gainé ou cuivre, incluant nourice avec vannes de coupure pour dépar EF -  Evacuation PVC 40 mm avec bonde et siphon.</v>
          </cell>
          <cell r="D2008" t="str">
            <v>U</v>
          </cell>
          <cell r="E2008">
            <v>170</v>
          </cell>
          <cell r="F2008" t="str">
            <v>€ / U</v>
          </cell>
          <cell r="L2008">
            <v>170</v>
          </cell>
          <cell r="M2008" t="str">
            <v>25.02.16</v>
          </cell>
        </row>
        <row r="2009">
          <cell r="A2009" t="str">
            <v>25.02.27</v>
          </cell>
          <cell r="B2009" t="str">
            <v>Alimentation Robinet de Puisage antigel sans évacuation en PER 12 mm gainé ou cuivre, incluant nouricce avec vannes de coupure.</v>
          </cell>
          <cell r="D2009" t="str">
            <v>U</v>
          </cell>
          <cell r="E2009">
            <v>150</v>
          </cell>
          <cell r="F2009" t="str">
            <v>€ / U</v>
          </cell>
          <cell r="J2009">
            <v>150</v>
          </cell>
          <cell r="M2009" t="str">
            <v>25.02.17</v>
          </cell>
        </row>
        <row r="2010">
          <cell r="A2010" t="str">
            <v>25.02.28</v>
          </cell>
          <cell r="B2010" t="str">
            <v>Alimentation EF EC pour cumulus, y compris chauffe-eau.</v>
          </cell>
          <cell r="D2010" t="str">
            <v>Ens</v>
          </cell>
          <cell r="E2010">
            <v>500</v>
          </cell>
          <cell r="F2010" t="str">
            <v>€ / Ens</v>
          </cell>
          <cell r="L2010">
            <v>500</v>
          </cell>
          <cell r="M2010" t="str">
            <v>25.02.18</v>
          </cell>
        </row>
        <row r="2011">
          <cell r="E2011">
            <v>0</v>
          </cell>
          <cell r="F2011" t="str">
            <v/>
          </cell>
        </row>
        <row r="2012">
          <cell r="B2012" t="str">
            <v>DIVERS</v>
          </cell>
        </row>
        <row r="2014">
          <cell r="A2014" t="str">
            <v>25.02.50</v>
          </cell>
          <cell r="B2014" t="str">
            <v>Nourrice + mini vannes 4 sorties</v>
          </cell>
          <cell r="D2014" t="str">
            <v>U</v>
          </cell>
          <cell r="E2014">
            <v>44</v>
          </cell>
          <cell r="F2014" t="str">
            <v>€ / U</v>
          </cell>
          <cell r="J2014">
            <v>44</v>
          </cell>
          <cell r="M2014" t="str">
            <v>25.02.01</v>
          </cell>
        </row>
        <row r="2015">
          <cell r="A2015" t="str">
            <v>25.02.51</v>
          </cell>
          <cell r="B2015" t="str">
            <v>Nourrice + mini vannes 6 sorties</v>
          </cell>
          <cell r="D2015" t="str">
            <v>U</v>
          </cell>
          <cell r="E2015">
            <v>66</v>
          </cell>
          <cell r="F2015" t="str">
            <v>€ / U</v>
          </cell>
          <cell r="J2015">
            <v>66</v>
          </cell>
          <cell r="M2015" t="str">
            <v>25.02.02</v>
          </cell>
        </row>
        <row r="2016">
          <cell r="A2016" t="str">
            <v>25.02.52</v>
          </cell>
          <cell r="B2016" t="str">
            <v xml:space="preserve">Antibélier laiton </v>
          </cell>
          <cell r="E2016">
            <v>0</v>
          </cell>
          <cell r="F2016" t="str">
            <v/>
          </cell>
          <cell r="M2016" t="str">
            <v>25.02.03</v>
          </cell>
        </row>
        <row r="2018">
          <cell r="A2018" t="str">
            <v>25.02.60</v>
          </cell>
          <cell r="B2018" t="str">
            <v>F&amp;P d'un Event, pour toiture ou mur lateral, PVC 100 mm (hors tuile à douille).</v>
          </cell>
          <cell r="D2018" t="str">
            <v>U</v>
          </cell>
          <cell r="E2018">
            <v>179.66666666666666</v>
          </cell>
          <cell r="F2018" t="str">
            <v>€ / U</v>
          </cell>
          <cell r="I2018">
            <v>115</v>
          </cell>
          <cell r="J2018">
            <v>260</v>
          </cell>
          <cell r="K2018">
            <v>164</v>
          </cell>
          <cell r="M2018" t="str">
            <v>25.02.10</v>
          </cell>
        </row>
        <row r="2021">
          <cell r="B2021" t="str">
            <v>POSE APPAREILS</v>
          </cell>
        </row>
        <row r="2023">
          <cell r="A2023" t="str">
            <v>25.03.01</v>
          </cell>
          <cell r="B2023" t="str">
            <v>Forfait pose Batit support</v>
          </cell>
          <cell r="D2023" t="str">
            <v>Ens</v>
          </cell>
          <cell r="M2023" t="str">
            <v>25.04.19</v>
          </cell>
        </row>
        <row r="2024">
          <cell r="A2024" t="str">
            <v>25.03.02</v>
          </cell>
          <cell r="B2024" t="str">
            <v>Forfait pose cuvette + plaque de commnde</v>
          </cell>
          <cell r="D2024" t="str">
            <v>Ens</v>
          </cell>
        </row>
        <row r="2025">
          <cell r="A2025" t="str">
            <v>25.03.03</v>
          </cell>
          <cell r="B2025" t="str">
            <v>Forfait pose Batit support + cuvette + plaque de commande</v>
          </cell>
          <cell r="D2025" t="str">
            <v>Ens</v>
          </cell>
          <cell r="E2025">
            <v>350</v>
          </cell>
          <cell r="F2025" t="str">
            <v>€ / Ens</v>
          </cell>
          <cell r="I2025">
            <v>350</v>
          </cell>
          <cell r="M2025" t="str">
            <v>25.04.30</v>
          </cell>
        </row>
        <row r="2026">
          <cell r="A2026" t="str">
            <v>25.03.04</v>
          </cell>
          <cell r="B2026" t="str">
            <v>Forfait pose WC sur pieds</v>
          </cell>
          <cell r="D2026" t="str">
            <v>Ens</v>
          </cell>
          <cell r="E2026">
            <v>150</v>
          </cell>
          <cell r="F2026" t="str">
            <v>€ / Ens</v>
          </cell>
          <cell r="L2026">
            <v>150</v>
          </cell>
          <cell r="M2026" t="str">
            <v>25.06.1</v>
          </cell>
        </row>
        <row r="2028">
          <cell r="A2028" t="str">
            <v>25.03.10</v>
          </cell>
          <cell r="B2028" t="str">
            <v>Forfait pose baignoire</v>
          </cell>
          <cell r="D2028" t="str">
            <v>Ens</v>
          </cell>
        </row>
        <row r="2029">
          <cell r="A2029" t="str">
            <v>25.03.11</v>
          </cell>
          <cell r="B2029" t="str">
            <v>Forfait pose tablier de baignoire</v>
          </cell>
          <cell r="D2029" t="str">
            <v>Ens</v>
          </cell>
          <cell r="E2029">
            <v>0</v>
          </cell>
        </row>
        <row r="2030">
          <cell r="A2030" t="str">
            <v>25.03.12</v>
          </cell>
          <cell r="B2030" t="str">
            <v>Forfait pose parois de baignoir</v>
          </cell>
          <cell r="D2030" t="str">
            <v>Ens</v>
          </cell>
          <cell r="E2030">
            <v>150</v>
          </cell>
          <cell r="F2030" t="str">
            <v>€ / Ens</v>
          </cell>
          <cell r="K2030">
            <v>150</v>
          </cell>
          <cell r="M2030" t="str">
            <v>25.06.6</v>
          </cell>
        </row>
        <row r="2031">
          <cell r="E2031">
            <v>0</v>
          </cell>
          <cell r="F2031" t="str">
            <v/>
          </cell>
        </row>
        <row r="2032">
          <cell r="A2032" t="str">
            <v>25.03.20</v>
          </cell>
          <cell r="B2032" t="str">
            <v>Forfait pose d'un receveur de douche y compris socle / pied / recharge</v>
          </cell>
          <cell r="D2032" t="str">
            <v>Ens</v>
          </cell>
          <cell r="E2032">
            <v>400</v>
          </cell>
          <cell r="F2032" t="str">
            <v>€ / Ens</v>
          </cell>
          <cell r="I2032">
            <v>400</v>
          </cell>
          <cell r="M2032" t="str">
            <v>25.07.99</v>
          </cell>
        </row>
        <row r="2033">
          <cell r="E2033">
            <v>0</v>
          </cell>
          <cell r="F2033" t="str">
            <v/>
          </cell>
        </row>
        <row r="2034">
          <cell r="A2034" t="str">
            <v>25.03.22</v>
          </cell>
          <cell r="B2034" t="str">
            <v>Forfait pose robinetterie douche  encastrée, avec tête/mitigeur/support douchette</v>
          </cell>
          <cell r="D2034" t="str">
            <v>Ens</v>
          </cell>
          <cell r="E2034">
            <v>352.5</v>
          </cell>
          <cell r="F2034" t="str">
            <v>€ / Ens</v>
          </cell>
          <cell r="I2034">
            <v>325</v>
          </cell>
          <cell r="K2034">
            <v>380</v>
          </cell>
          <cell r="M2034" t="str">
            <v>25.08.99</v>
          </cell>
        </row>
        <row r="2035">
          <cell r="A2035" t="str">
            <v>25.03.23</v>
          </cell>
          <cell r="B2035" t="str">
            <v>Forfait pose colonne de douche</v>
          </cell>
          <cell r="D2035" t="str">
            <v>Ens</v>
          </cell>
          <cell r="E2035">
            <v>175</v>
          </cell>
          <cell r="F2035" t="str">
            <v>€ / Ens</v>
          </cell>
          <cell r="I2035">
            <v>175</v>
          </cell>
        </row>
        <row r="2036">
          <cell r="E2036">
            <v>0</v>
          </cell>
          <cell r="F2036" t="str">
            <v/>
          </cell>
        </row>
        <row r="2037">
          <cell r="A2037" t="str">
            <v>25.03.25</v>
          </cell>
          <cell r="B2037" t="str">
            <v>Forfait pose parois de douche, y compris stabilisateur et porte</v>
          </cell>
          <cell r="D2037" t="str">
            <v>Ens</v>
          </cell>
          <cell r="E2037">
            <v>250</v>
          </cell>
          <cell r="F2037" t="str">
            <v>€ / Ens</v>
          </cell>
          <cell r="K2037">
            <v>250</v>
          </cell>
          <cell r="M2037" t="str">
            <v>25.11.1</v>
          </cell>
        </row>
        <row r="2039">
          <cell r="A2039" t="str">
            <v>25.03.30</v>
          </cell>
          <cell r="B2039" t="str">
            <v>Forfait pose meuble vasque inf à 1.2 m</v>
          </cell>
          <cell r="D2039" t="str">
            <v>Ens</v>
          </cell>
          <cell r="E2039">
            <v>200</v>
          </cell>
          <cell r="F2039" t="str">
            <v>€ / Ens</v>
          </cell>
          <cell r="K2039">
            <v>200</v>
          </cell>
          <cell r="M2039" t="str">
            <v>25.12.2</v>
          </cell>
        </row>
        <row r="2040">
          <cell r="A2040" t="str">
            <v>25.03.31</v>
          </cell>
          <cell r="B2040" t="str">
            <v>Forfait pose meuble vasque inf à 2 m</v>
          </cell>
          <cell r="D2040" t="str">
            <v>Ens</v>
          </cell>
          <cell r="E2040">
            <v>350</v>
          </cell>
          <cell r="F2040" t="str">
            <v>€ / Ens</v>
          </cell>
          <cell r="K2040">
            <v>350</v>
          </cell>
          <cell r="M2040" t="str">
            <v>25.12.4</v>
          </cell>
        </row>
        <row r="2041">
          <cell r="A2041" t="str">
            <v>25.03.32</v>
          </cell>
          <cell r="B2041" t="str">
            <v>Forfait pose vasque à poser y compris bonde</v>
          </cell>
          <cell r="D2041" t="str">
            <v>U</v>
          </cell>
          <cell r="E2041">
            <v>127.5</v>
          </cell>
          <cell r="F2041" t="str">
            <v>€ / U</v>
          </cell>
          <cell r="I2041">
            <v>175</v>
          </cell>
          <cell r="L2041">
            <v>80</v>
          </cell>
          <cell r="M2041" t="str">
            <v>25.12.6</v>
          </cell>
        </row>
        <row r="2043">
          <cell r="A2043" t="str">
            <v>25.03.40</v>
          </cell>
          <cell r="B2043" t="str">
            <v>Forfait pose mitigeur à poser salle de bain / cuisine</v>
          </cell>
          <cell r="D2043" t="str">
            <v>U</v>
          </cell>
          <cell r="E2043">
            <v>50</v>
          </cell>
          <cell r="F2043" t="str">
            <v>€ / U</v>
          </cell>
          <cell r="I2043">
            <v>50</v>
          </cell>
          <cell r="M2043" t="str">
            <v>25.16.0</v>
          </cell>
        </row>
        <row r="2044">
          <cell r="A2044" t="str">
            <v>25.03.41</v>
          </cell>
          <cell r="B2044" t="str">
            <v xml:space="preserve">Forfait pose mitigeur à encastrer salle de bain / cuisine, </v>
          </cell>
          <cell r="D2044" t="str">
            <v>U</v>
          </cell>
          <cell r="E2044">
            <v>275</v>
          </cell>
          <cell r="F2044" t="str">
            <v>€ / U</v>
          </cell>
          <cell r="I2044">
            <v>275</v>
          </cell>
          <cell r="M2044" t="str">
            <v>25.16.1</v>
          </cell>
        </row>
        <row r="2046">
          <cell r="A2046" t="str">
            <v>25.03.50</v>
          </cell>
          <cell r="B2046" t="str">
            <v>Forfait pose lavabo / evier, y compris siphon</v>
          </cell>
          <cell r="D2046" t="str">
            <v>Ens</v>
          </cell>
          <cell r="E2046">
            <v>0</v>
          </cell>
          <cell r="F2046" t="str">
            <v>€ / Ens</v>
          </cell>
          <cell r="M2046" t="str">
            <v>25.15.99</v>
          </cell>
        </row>
        <row r="2048">
          <cell r="A2048" t="str">
            <v>25.03.60</v>
          </cell>
          <cell r="B2048" t="str">
            <v>Forfait pose mirroir</v>
          </cell>
          <cell r="D2048" t="str">
            <v>Ens</v>
          </cell>
          <cell r="E2048">
            <v>50</v>
          </cell>
          <cell r="F2048" t="str">
            <v>€ / Ens</v>
          </cell>
          <cell r="L2048">
            <v>50</v>
          </cell>
          <cell r="M2048" t="str">
            <v>25.18.1</v>
          </cell>
        </row>
        <row r="2049">
          <cell r="A2049" t="str">
            <v>25.03.61</v>
          </cell>
          <cell r="B2049" t="str">
            <v>Forfait pose Patère</v>
          </cell>
          <cell r="D2049" t="str">
            <v>U</v>
          </cell>
          <cell r="E2049">
            <v>40</v>
          </cell>
          <cell r="F2049" t="str">
            <v>€ / U</v>
          </cell>
          <cell r="I2049">
            <v>40</v>
          </cell>
          <cell r="M2049" t="str">
            <v>25.19.3</v>
          </cell>
        </row>
        <row r="2051">
          <cell r="A2051" t="str">
            <v>25.03.70</v>
          </cell>
          <cell r="B2051" t="str">
            <v>Pose et mise en service d'un cumulus / chauffe eau électrique (support mural + raccord diélectrique sur EC + groupe sécurité inox EF + raccor EF,EC,EV)</v>
          </cell>
          <cell r="D2051" t="str">
            <v>Ens</v>
          </cell>
          <cell r="E2051">
            <v>250</v>
          </cell>
          <cell r="F2051" t="str">
            <v>€ / Ens</v>
          </cell>
          <cell r="I2051">
            <v>250</v>
          </cell>
          <cell r="M2051" t="str">
            <v>23.65.2</v>
          </cell>
        </row>
        <row r="2054">
          <cell r="E2054">
            <v>0</v>
          </cell>
          <cell r="F2054" t="str">
            <v/>
          </cell>
        </row>
        <row r="2055">
          <cell r="B2055" t="str">
            <v>CUVETTE SUSPENDUE</v>
          </cell>
          <cell r="E2055">
            <v>0</v>
          </cell>
          <cell r="F2055" t="str">
            <v/>
          </cell>
        </row>
        <row r="2057">
          <cell r="B2057" t="str">
            <v>BATTIT SUPPORT</v>
          </cell>
        </row>
        <row r="2058">
          <cell r="A2058" t="str">
            <v>25.04.10</v>
          </cell>
          <cell r="B2058" t="str">
            <v>F &amp; P Battit support largeur réduite pour WC suspendue, chasse avec economiseur d'eau réglable 2/4.5 L:50 H:112 Prof: 8 ,H pied réglable, réservoir isolé, de marque Generit ou équivalent.</v>
          </cell>
          <cell r="D2058" t="str">
            <v>U</v>
          </cell>
          <cell r="E2058">
            <v>450</v>
          </cell>
          <cell r="F2058" t="str">
            <v>€ / U</v>
          </cell>
          <cell r="K2058">
            <v>450</v>
          </cell>
          <cell r="M2058" t="str">
            <v>25.04.10</v>
          </cell>
        </row>
        <row r="2059">
          <cell r="A2059" t="str">
            <v>25.04.11</v>
          </cell>
          <cell r="B2059" t="str">
            <v>F &amp; P Battit support pour WC suspendue, chasse avec economiseur d'eau réglable 2/4.5 L:50 H:112 Prof:12, H pied réglable, réservoir isolé, de marque Generit ou équivalent.</v>
          </cell>
          <cell r="D2059" t="str">
            <v>U</v>
          </cell>
          <cell r="M2059" t="str">
            <v>25.04.11</v>
          </cell>
        </row>
        <row r="2063">
          <cell r="B2063" t="str">
            <v>CUVETTE</v>
          </cell>
        </row>
        <row r="2064">
          <cell r="A2064" t="str">
            <v>25.04.20</v>
          </cell>
          <cell r="B2064" t="str">
            <v>Fourniture Cuvette sanitaire (P:62.5) y compris abattant avec frein de chute, Starck 3 de chez Duravit ou equivalent avec HygieneFlush</v>
          </cell>
          <cell r="D2064" t="str">
            <v>U</v>
          </cell>
          <cell r="E2064">
            <v>300</v>
          </cell>
          <cell r="F2064" t="str">
            <v>€ / U</v>
          </cell>
          <cell r="K2064">
            <v>300</v>
          </cell>
          <cell r="M2064" t="str">
            <v>25.04.20</v>
          </cell>
        </row>
        <row r="2065">
          <cell r="A2065" t="str">
            <v>25.04.21</v>
          </cell>
          <cell r="B2065" t="str">
            <v>Fourniture Cuvette sanitaire Compacty (P:54 cm) compris abattant avec frein de chute, ME by Starck 3 de chez Duravit ou equivalent, avec HygieneFlush</v>
          </cell>
          <cell r="D2065" t="str">
            <v>U</v>
          </cell>
          <cell r="E2065">
            <v>0</v>
          </cell>
          <cell r="F2065" t="str">
            <v>€ / U</v>
          </cell>
          <cell r="M2065" t="str">
            <v>25.04.21</v>
          </cell>
        </row>
        <row r="2066">
          <cell r="A2066" t="str">
            <v>25.04.22</v>
          </cell>
          <cell r="B2066" t="str">
            <v>Fourniture Cuvette sanitaire Compacty (P:48.5 cm) compris abattant avec frein de chute, Starck 3 de chez Duravit ou equivalent avec HygieneFlush</v>
          </cell>
          <cell r="D2066" t="str">
            <v>U</v>
          </cell>
          <cell r="E2066">
            <v>280</v>
          </cell>
          <cell r="F2066" t="str">
            <v>€ / U</v>
          </cell>
          <cell r="K2066">
            <v>280</v>
          </cell>
          <cell r="M2066" t="str">
            <v>25.04.22</v>
          </cell>
        </row>
        <row r="2067">
          <cell r="A2067" t="str">
            <v>25.04.23</v>
          </cell>
          <cell r="B2067" t="str">
            <v>Fourniture Cuvette sanitaire PMR, y compris abattant avec frein de chute, Starck 3 de chez Duravit ou equivalent avec HygieneFlush</v>
          </cell>
          <cell r="D2067" t="str">
            <v>U</v>
          </cell>
          <cell r="E2067">
            <v>400</v>
          </cell>
          <cell r="F2067" t="str">
            <v>€ / U</v>
          </cell>
          <cell r="K2067">
            <v>400</v>
          </cell>
          <cell r="M2067" t="str">
            <v>25.04.23</v>
          </cell>
        </row>
        <row r="2068">
          <cell r="A2068" t="str">
            <v>25.04.24</v>
          </cell>
          <cell r="B2068" t="str">
            <v>Fourniture Cuvette sanitaire Automatique SensoWash,  (P:62.5) y compris abattant avec frein de chute, Starck 3 de chez Duravit ou equivalent</v>
          </cell>
          <cell r="D2068" t="str">
            <v>U</v>
          </cell>
          <cell r="E2068">
            <v>2300</v>
          </cell>
          <cell r="F2068" t="str">
            <v>€ / U</v>
          </cell>
          <cell r="K2068">
            <v>2300</v>
          </cell>
          <cell r="M2068" t="str">
            <v>25.04.24</v>
          </cell>
        </row>
        <row r="2071">
          <cell r="B2071" t="str">
            <v>Plaque de commande</v>
          </cell>
        </row>
        <row r="2072">
          <cell r="A2072" t="str">
            <v>25.04.40</v>
          </cell>
          <cell r="B2072" t="str">
            <v>Plaque de commande A1 Duravit, matière synthétique blanc</v>
          </cell>
          <cell r="D2072" t="str">
            <v>U</v>
          </cell>
          <cell r="E2072">
            <v>0</v>
          </cell>
          <cell r="F2072" t="str">
            <v>€ / U</v>
          </cell>
          <cell r="M2072" t="str">
            <v>25.04.40</v>
          </cell>
        </row>
        <row r="2073">
          <cell r="A2073" t="str">
            <v>25.04.41</v>
          </cell>
          <cell r="B2073" t="str">
            <v>Plaque de commande A1 Duravit,  matière synthétique chromé brillant</v>
          </cell>
          <cell r="D2073" t="str">
            <v>U</v>
          </cell>
          <cell r="E2073">
            <v>0</v>
          </cell>
          <cell r="F2073" t="str">
            <v>€ / U</v>
          </cell>
          <cell r="M2073" t="str">
            <v>25.04.41</v>
          </cell>
        </row>
        <row r="2074">
          <cell r="A2074" t="str">
            <v>25.04.42</v>
          </cell>
          <cell r="B2074" t="str">
            <v>Plaque de commande A1 Duravit, verre blanc</v>
          </cell>
          <cell r="D2074" t="str">
            <v>U</v>
          </cell>
          <cell r="E2074">
            <v>0</v>
          </cell>
          <cell r="F2074" t="str">
            <v>€ / U</v>
          </cell>
          <cell r="M2074" t="str">
            <v>25.04.42</v>
          </cell>
        </row>
        <row r="2075">
          <cell r="A2075" t="str">
            <v>25.04.43</v>
          </cell>
          <cell r="B2075" t="str">
            <v>Plaque de commande A2 Duravit,  detection infrarouge, verre blanc</v>
          </cell>
          <cell r="D2075" t="str">
            <v>U</v>
          </cell>
          <cell r="E2075">
            <v>0</v>
          </cell>
          <cell r="F2075" t="str">
            <v>€ / U</v>
          </cell>
          <cell r="M2075" t="str">
            <v>25.04.43</v>
          </cell>
        </row>
        <row r="2076">
          <cell r="A2076" t="str">
            <v>25.04.44</v>
          </cell>
          <cell r="D2076" t="str">
            <v>U</v>
          </cell>
          <cell r="E2076">
            <v>0</v>
          </cell>
          <cell r="F2076" t="str">
            <v>€ / U</v>
          </cell>
          <cell r="M2076" t="str">
            <v>25.04.44</v>
          </cell>
        </row>
        <row r="2077">
          <cell r="A2077" t="str">
            <v>25.04.45</v>
          </cell>
          <cell r="B2077" t="str">
            <v>Plaque de commande Sigma 01,Geberit, couleur au choix MO</v>
          </cell>
          <cell r="D2077" t="str">
            <v>U</v>
          </cell>
          <cell r="E2077">
            <v>0</v>
          </cell>
          <cell r="F2077" t="str">
            <v>€ / U</v>
          </cell>
          <cell r="M2077" t="str">
            <v>25.04.45</v>
          </cell>
        </row>
        <row r="2078">
          <cell r="A2078" t="str">
            <v>25.04.46</v>
          </cell>
          <cell r="B2078" t="str">
            <v>Plaque de commande Sigma 20,Geberit, matière synthétique, couleur au choix MO</v>
          </cell>
          <cell r="D2078" t="str">
            <v>U</v>
          </cell>
          <cell r="E2078">
            <v>0</v>
          </cell>
          <cell r="F2078" t="str">
            <v>€ / U</v>
          </cell>
          <cell r="M2078" t="str">
            <v>25.04.46</v>
          </cell>
        </row>
        <row r="2079">
          <cell r="A2079" t="str">
            <v>25.04.47</v>
          </cell>
          <cell r="B2079" t="str">
            <v>Plaque de commande Sigma 20,Geberit, acier inox, couleur au choix MO</v>
          </cell>
          <cell r="D2079" t="str">
            <v>U</v>
          </cell>
          <cell r="E2079">
            <v>0</v>
          </cell>
          <cell r="F2079" t="str">
            <v>€ / U</v>
          </cell>
          <cell r="M2079" t="str">
            <v>25.04.47</v>
          </cell>
        </row>
        <row r="2080">
          <cell r="A2080" t="str">
            <v>25.04.48</v>
          </cell>
          <cell r="B2080" t="str">
            <v>Plaque de commande Omega 20,Geberit, couleur au choix MO</v>
          </cell>
          <cell r="D2080" t="str">
            <v>U</v>
          </cell>
          <cell r="E2080">
            <v>0</v>
          </cell>
          <cell r="F2080" t="str">
            <v>€ / U</v>
          </cell>
          <cell r="M2080" t="str">
            <v>25.04.48</v>
          </cell>
        </row>
        <row r="2082">
          <cell r="B2082" t="str">
            <v>CUVETTES SUR PIEDS</v>
          </cell>
        </row>
        <row r="2083">
          <cell r="A2083" t="str">
            <v>25.05.1</v>
          </cell>
          <cell r="B2083" t="str">
            <v>Fourniture cuvette sur pied à poser, fond creux avec réservoir, chasse avec économiseur d'eau 3/4.5 L, y compris pipe de toilette et fixation, Starck 3 de chez Duravit ou equivalent. Abattant avec frein de chute</v>
          </cell>
          <cell r="D2083" t="str">
            <v>Ens.</v>
          </cell>
          <cell r="E2083">
            <v>600</v>
          </cell>
          <cell r="F2083" t="str">
            <v>€ / Ens.</v>
          </cell>
          <cell r="L2083">
            <v>600</v>
          </cell>
          <cell r="M2083" t="str">
            <v>25.05.1</v>
          </cell>
        </row>
        <row r="2085">
          <cell r="A2085" t="str">
            <v>25.06.10</v>
          </cell>
          <cell r="B2085" t="str">
            <v>Fourniture d'une baignoire</v>
          </cell>
          <cell r="D2085" t="str">
            <v>U</v>
          </cell>
          <cell r="E2085">
            <v>400</v>
          </cell>
          <cell r="F2085" t="str">
            <v>€ / U</v>
          </cell>
          <cell r="K2085">
            <v>400</v>
          </cell>
          <cell r="M2085" t="str">
            <v>25.06.10</v>
          </cell>
        </row>
        <row r="2087">
          <cell r="A2087" t="str">
            <v>25.06.20</v>
          </cell>
          <cell r="B2087" t="str">
            <v>Fourniture d'un tablier de baignoire</v>
          </cell>
          <cell r="D2087" t="str">
            <v>U</v>
          </cell>
          <cell r="E2087">
            <v>200</v>
          </cell>
          <cell r="F2087" t="str">
            <v>€ / U</v>
          </cell>
          <cell r="K2087">
            <v>200</v>
          </cell>
          <cell r="M2087" t="str">
            <v>25.06.20</v>
          </cell>
        </row>
        <row r="2089">
          <cell r="A2089" t="str">
            <v>25.06.30</v>
          </cell>
          <cell r="B2089" t="str">
            <v>Fourniture mitigeur baignoire</v>
          </cell>
          <cell r="D2089" t="str">
            <v>U</v>
          </cell>
          <cell r="E2089">
            <v>450</v>
          </cell>
          <cell r="F2089" t="str">
            <v>€ / U</v>
          </cell>
          <cell r="K2089">
            <v>450</v>
          </cell>
          <cell r="M2089" t="str">
            <v>25.06.30</v>
          </cell>
        </row>
        <row r="2091">
          <cell r="A2091" t="str">
            <v>25.06.40</v>
          </cell>
          <cell r="B2091" t="str">
            <v>Forfait pose baignoire avec robinetterie et colonne</v>
          </cell>
          <cell r="D2091" t="str">
            <v>Ens</v>
          </cell>
          <cell r="E2091">
            <v>750</v>
          </cell>
          <cell r="F2091" t="str">
            <v>€ / Ens</v>
          </cell>
          <cell r="K2091">
            <v>750</v>
          </cell>
          <cell r="M2091" t="str">
            <v>25.06.40</v>
          </cell>
        </row>
        <row r="2093">
          <cell r="A2093" t="str">
            <v>25.06.50</v>
          </cell>
          <cell r="B2093" t="str">
            <v>Fourniture parois de baignoir</v>
          </cell>
          <cell r="D2093" t="str">
            <v>U</v>
          </cell>
          <cell r="E2093">
            <v>350</v>
          </cell>
          <cell r="F2093" t="str">
            <v>€ / U</v>
          </cell>
          <cell r="K2093">
            <v>350</v>
          </cell>
          <cell r="M2093" t="str">
            <v>25.06.50</v>
          </cell>
        </row>
        <row r="2095">
          <cell r="E2095">
            <v>0</v>
          </cell>
          <cell r="F2095" t="str">
            <v/>
          </cell>
        </row>
        <row r="2097">
          <cell r="A2097" t="str">
            <v>25.07</v>
          </cell>
          <cell r="B2097" t="str">
            <v>RECEVEUR DOUCHE</v>
          </cell>
          <cell r="M2097" t="str">
            <v>25.07</v>
          </cell>
        </row>
        <row r="2099">
          <cell r="B2099">
            <v>700</v>
          </cell>
        </row>
        <row r="2101">
          <cell r="A2101" t="str">
            <v>25.07.10</v>
          </cell>
          <cell r="B2101" t="str">
            <v>700 X 1000</v>
          </cell>
          <cell r="M2101" t="str">
            <v>25.07.10</v>
          </cell>
        </row>
        <row r="2102">
          <cell r="A2102" t="str">
            <v>25.07.11</v>
          </cell>
          <cell r="B2102" t="str">
            <v>Fourniture Receveur de douche Starck receveurs de chez Duravit, ou équivalent, y compris pieds bondes si necessaire. Dim; 700 X 1000</v>
          </cell>
          <cell r="D2102" t="str">
            <v>U</v>
          </cell>
          <cell r="E2102">
            <v>0</v>
          </cell>
          <cell r="F2102" t="str">
            <v>€ / U</v>
          </cell>
          <cell r="M2102" t="str">
            <v>25.07.11</v>
          </cell>
        </row>
        <row r="2105">
          <cell r="A2105" t="str">
            <v>25.07.20</v>
          </cell>
          <cell r="B2105" t="str">
            <v>700 X 1400</v>
          </cell>
          <cell r="M2105" t="str">
            <v>25.07.20</v>
          </cell>
        </row>
        <row r="2106">
          <cell r="A2106" t="str">
            <v>25.07.21</v>
          </cell>
          <cell r="B2106" t="str">
            <v>Fourniture Receveur de douche Starck receveurs de chez Duravit, ou équivalent, y compris pieds bondes si necessaire. Dim; 700 X 1400</v>
          </cell>
          <cell r="D2106" t="str">
            <v>U</v>
          </cell>
          <cell r="E2106">
            <v>0</v>
          </cell>
          <cell r="F2106" t="str">
            <v>€ / U</v>
          </cell>
          <cell r="M2106" t="str">
            <v>25.07.21</v>
          </cell>
        </row>
        <row r="2108">
          <cell r="A2108" t="str">
            <v>25.07.30</v>
          </cell>
          <cell r="B2108" t="str">
            <v>700 X 1500</v>
          </cell>
          <cell r="M2108" t="str">
            <v>25.07.30</v>
          </cell>
        </row>
        <row r="2109">
          <cell r="A2109" t="str">
            <v>25.07.31</v>
          </cell>
          <cell r="B2109" t="str">
            <v>Fourniture Receveur de douche Starck receveurs de chez Duravit, ou équivalent, y compris pieds bondes si necessaire. Dim; 700 X 1500</v>
          </cell>
          <cell r="D2109" t="str">
            <v>U</v>
          </cell>
          <cell r="E2109">
            <v>0</v>
          </cell>
          <cell r="F2109" t="str">
            <v>€ / U</v>
          </cell>
          <cell r="M2109" t="str">
            <v>25.07.31</v>
          </cell>
        </row>
        <row r="2112">
          <cell r="A2112" t="str">
            <v>25.07.40</v>
          </cell>
          <cell r="B2112" t="str">
            <v>700 X 1600</v>
          </cell>
          <cell r="M2112" t="str">
            <v>25.07.40</v>
          </cell>
        </row>
        <row r="2113">
          <cell r="A2113" t="str">
            <v>25.07.41</v>
          </cell>
          <cell r="B2113" t="str">
            <v>Fourniture Receveur de douche Starck receveurs de chez Duravit, ou équivalent, y compris pieds bondes si necessaire. Dim; 700 X 1600</v>
          </cell>
          <cell r="D2113" t="str">
            <v>U</v>
          </cell>
          <cell r="E2113">
            <v>0</v>
          </cell>
          <cell r="F2113" t="str">
            <v>€ / U</v>
          </cell>
          <cell r="M2113" t="str">
            <v>25.07.41</v>
          </cell>
        </row>
        <row r="2115">
          <cell r="B2115">
            <v>750</v>
          </cell>
        </row>
        <row r="2117">
          <cell r="A2117" t="str">
            <v>25.07.50</v>
          </cell>
          <cell r="B2117" t="str">
            <v>750 X 900</v>
          </cell>
          <cell r="M2117" t="str">
            <v>25.07.50</v>
          </cell>
        </row>
        <row r="2118">
          <cell r="A2118" t="str">
            <v>25.07.51</v>
          </cell>
          <cell r="B2118" t="str">
            <v>Fourniture Receveur de douche Starck receveurs de chez Duravit, ou équivalent, y compris pieds bondes si necessaire. Dim; 750 X 900</v>
          </cell>
          <cell r="D2118" t="str">
            <v>U</v>
          </cell>
          <cell r="E2118">
            <v>800</v>
          </cell>
          <cell r="F2118" t="str">
            <v>€ / U</v>
          </cell>
          <cell r="K2118">
            <v>800</v>
          </cell>
          <cell r="M2118" t="str">
            <v>25.07.51</v>
          </cell>
        </row>
        <row r="2119">
          <cell r="D2119" t="str">
            <v>U</v>
          </cell>
          <cell r="E2119">
            <v>800</v>
          </cell>
          <cell r="F2119" t="str">
            <v>€ / U</v>
          </cell>
          <cell r="K2119">
            <v>800</v>
          </cell>
        </row>
        <row r="2120">
          <cell r="A2120" t="str">
            <v>25.07.60</v>
          </cell>
          <cell r="B2120" t="str">
            <v>750 X 1400</v>
          </cell>
          <cell r="M2120" t="str">
            <v>25.07.60</v>
          </cell>
        </row>
        <row r="2121">
          <cell r="A2121" t="str">
            <v>25.07.61</v>
          </cell>
          <cell r="B2121" t="str">
            <v>Fourniture Receveur de douche Starck receveurs de chez Duravit, ou équivalent, y compris pieds bondes si necessaire. Dim; 750 X 1400</v>
          </cell>
          <cell r="D2121" t="str">
            <v>U</v>
          </cell>
          <cell r="E2121">
            <v>0</v>
          </cell>
          <cell r="F2121" t="str">
            <v>€ / U</v>
          </cell>
          <cell r="M2121" t="str">
            <v>25.07.61</v>
          </cell>
        </row>
        <row r="2123">
          <cell r="A2123" t="str">
            <v>25.07.70</v>
          </cell>
          <cell r="B2123" t="str">
            <v>750 X 1500</v>
          </cell>
          <cell r="M2123" t="str">
            <v>25.07.70</v>
          </cell>
        </row>
        <row r="2124">
          <cell r="A2124" t="str">
            <v>25.07.71</v>
          </cell>
          <cell r="B2124" t="str">
            <v>Fourniture Receveur de douche Starck receveurs de chez Duravit, ou équivalent, y compris pieds bondes si necessaire. Dim; 750 X 1500</v>
          </cell>
          <cell r="D2124" t="str">
            <v>U</v>
          </cell>
          <cell r="E2124">
            <v>0</v>
          </cell>
          <cell r="F2124" t="str">
            <v>€ / U</v>
          </cell>
          <cell r="M2124" t="str">
            <v>25.07.71</v>
          </cell>
        </row>
        <row r="2126">
          <cell r="A2126" t="str">
            <v>25.07.80</v>
          </cell>
          <cell r="B2126" t="str">
            <v>750 X 1600</v>
          </cell>
          <cell r="M2126" t="str">
            <v>25.07.80</v>
          </cell>
        </row>
        <row r="2127">
          <cell r="A2127" t="str">
            <v>25.07.81</v>
          </cell>
          <cell r="B2127" t="str">
            <v>Fourniture Receveur de douche Starck receveurs de chez Duravit, ou équivalent, y compris pieds bondes si necessaire. Dim; 750 X 1600</v>
          </cell>
          <cell r="D2127" t="str">
            <v>U</v>
          </cell>
          <cell r="E2127">
            <v>0</v>
          </cell>
          <cell r="F2127" t="str">
            <v>€ / U</v>
          </cell>
          <cell r="M2127" t="str">
            <v>25.07.81</v>
          </cell>
        </row>
        <row r="2129">
          <cell r="A2129" t="str">
            <v>25.07.90</v>
          </cell>
          <cell r="B2129" t="str">
            <v>750 X 1700</v>
          </cell>
          <cell r="M2129" t="str">
            <v>25.07.90</v>
          </cell>
        </row>
        <row r="2130">
          <cell r="A2130" t="str">
            <v>25.07.91</v>
          </cell>
          <cell r="B2130" t="str">
            <v>Fourniture Receveur de douche Starck receveurs de chez Duravit, ou équivalent, y compris pieds bondes si necessaire. Dim; 750 X 1700</v>
          </cell>
          <cell r="D2130" t="str">
            <v>U</v>
          </cell>
          <cell r="E2130">
            <v>0</v>
          </cell>
          <cell r="F2130" t="str">
            <v>€ / U</v>
          </cell>
          <cell r="M2130" t="str">
            <v>25.07.91</v>
          </cell>
        </row>
        <row r="2133">
          <cell r="A2133" t="str">
            <v>25.07.100</v>
          </cell>
          <cell r="B2133" t="str">
            <v>750x900</v>
          </cell>
          <cell r="M2133" t="str">
            <v>25.07.100</v>
          </cell>
        </row>
        <row r="2134">
          <cell r="A2134" t="str">
            <v>25.07.101</v>
          </cell>
          <cell r="B2134" t="str">
            <v>Fourniture Receveur de douche Starck receveurs de chez Duravit, ou équivalent, y compris pieds bondes si necessaire. Dim; 750 X 900</v>
          </cell>
          <cell r="D2134" t="str">
            <v>U</v>
          </cell>
          <cell r="E2134">
            <v>0</v>
          </cell>
          <cell r="F2134" t="str">
            <v>€ / U</v>
          </cell>
          <cell r="M2134" t="str">
            <v>25.07.101</v>
          </cell>
        </row>
        <row r="2136">
          <cell r="B2136">
            <v>800</v>
          </cell>
        </row>
        <row r="2138">
          <cell r="A2138" t="str">
            <v>25.07.110</v>
          </cell>
          <cell r="B2138" t="str">
            <v>800 X 800</v>
          </cell>
          <cell r="M2138" t="str">
            <v>25.07.110</v>
          </cell>
        </row>
        <row r="2139">
          <cell r="A2139" t="str">
            <v>25.07.111</v>
          </cell>
          <cell r="B2139" t="str">
            <v>Fourniture Receveur de douche Starck receveurs de chez Duravit, ou équivalent, y compris pieds bondes si necessaire. Dim; 800 X 800</v>
          </cell>
          <cell r="D2139" t="str">
            <v>U</v>
          </cell>
          <cell r="E2139">
            <v>0</v>
          </cell>
          <cell r="F2139" t="str">
            <v>€ / U</v>
          </cell>
          <cell r="M2139" t="str">
            <v>25.07.111</v>
          </cell>
        </row>
        <row r="2141">
          <cell r="A2141" t="str">
            <v>25.07.120</v>
          </cell>
          <cell r="B2141" t="str">
            <v>800 X 900</v>
          </cell>
          <cell r="M2141" t="str">
            <v>25.07.120</v>
          </cell>
        </row>
        <row r="2142">
          <cell r="A2142" t="str">
            <v>25.07.121</v>
          </cell>
          <cell r="B2142" t="str">
            <v>Fourniture Receveur de douche Starck receveurs de chez Duravit, ou équivalent, y compris pieds bondes si necessaire. Dim; 800 X 900</v>
          </cell>
          <cell r="D2142" t="str">
            <v>U</v>
          </cell>
          <cell r="E2142">
            <v>0</v>
          </cell>
          <cell r="F2142" t="str">
            <v>€ / U</v>
          </cell>
          <cell r="M2142" t="str">
            <v>25.07.121</v>
          </cell>
        </row>
        <row r="2144">
          <cell r="A2144" t="str">
            <v>25.07.130</v>
          </cell>
          <cell r="B2144" t="str">
            <v>800 X 1000</v>
          </cell>
          <cell r="M2144" t="str">
            <v>25.07.130</v>
          </cell>
        </row>
        <row r="2145">
          <cell r="A2145" t="str">
            <v>25.07.131</v>
          </cell>
          <cell r="B2145" t="str">
            <v>Fourniture Receveur de douche Starck receveurs de chez Duravit, ou équivalent, y compris pieds bondes si necessaire. Dim; 800 X 1000</v>
          </cell>
          <cell r="D2145" t="str">
            <v>U</v>
          </cell>
          <cell r="E2145">
            <v>0</v>
          </cell>
          <cell r="F2145" t="str">
            <v>€ / U</v>
          </cell>
          <cell r="M2145" t="str">
            <v>25.07.131</v>
          </cell>
        </row>
        <row r="2147">
          <cell r="A2147" t="str">
            <v>25.07.140</v>
          </cell>
          <cell r="B2147" t="str">
            <v>800 X 1200</v>
          </cell>
          <cell r="M2147" t="str">
            <v>25.07.140</v>
          </cell>
        </row>
        <row r="2148">
          <cell r="A2148" t="str">
            <v>25.07.141</v>
          </cell>
          <cell r="B2148" t="str">
            <v>Fourniture Receveur de douche Starck receveurs de chez Duravit, ou équivalent, y compris pieds bondes si necessaire. Dim; 800 X 1200</v>
          </cell>
          <cell r="D2148" t="str">
            <v>U</v>
          </cell>
          <cell r="E2148">
            <v>0</v>
          </cell>
          <cell r="F2148" t="str">
            <v>€ / U</v>
          </cell>
          <cell r="M2148" t="str">
            <v>25.07.141</v>
          </cell>
        </row>
        <row r="2150">
          <cell r="A2150" t="str">
            <v>25.07.150</v>
          </cell>
          <cell r="B2150" t="str">
            <v>800 X 1400</v>
          </cell>
          <cell r="M2150" t="str">
            <v>25.07.150</v>
          </cell>
        </row>
        <row r="2151">
          <cell r="A2151" t="str">
            <v>25.07.151</v>
          </cell>
          <cell r="B2151" t="str">
            <v>Fourniture Receveur de douche Starck receveurs de chez Duravit, ou équivalent, y compris pieds bondes si necessaire. Dim; 800 X 1400</v>
          </cell>
          <cell r="D2151" t="str">
            <v>U</v>
          </cell>
          <cell r="E2151">
            <v>0</v>
          </cell>
          <cell r="F2151" t="str">
            <v>€ / U</v>
          </cell>
          <cell r="M2151" t="str">
            <v>25.07.151</v>
          </cell>
        </row>
        <row r="2153">
          <cell r="A2153" t="str">
            <v>25.07.160</v>
          </cell>
          <cell r="B2153" t="str">
            <v>800 X 1500</v>
          </cell>
          <cell r="M2153" t="str">
            <v>25.07.160</v>
          </cell>
        </row>
        <row r="2154">
          <cell r="A2154" t="str">
            <v>25.07.161</v>
          </cell>
          <cell r="B2154" t="str">
            <v>Fourniture Receveur de douche Starck receveurs de chez Duravit, ou équivalent, y compris pieds bondes si necessaire. Dim; 800 X 1500</v>
          </cell>
          <cell r="D2154" t="str">
            <v>U</v>
          </cell>
          <cell r="E2154">
            <v>0</v>
          </cell>
          <cell r="F2154" t="str">
            <v>€ / U</v>
          </cell>
          <cell r="M2154" t="str">
            <v>25.07.161</v>
          </cell>
        </row>
        <row r="2156">
          <cell r="A2156" t="str">
            <v>25.07.170</v>
          </cell>
          <cell r="B2156" t="str">
            <v>800 X 1600</v>
          </cell>
          <cell r="M2156" t="str">
            <v>25.07.170</v>
          </cell>
        </row>
        <row r="2157">
          <cell r="A2157" t="str">
            <v>25.07.171</v>
          </cell>
          <cell r="B2157" t="str">
            <v>Fourniture Receveur de douche Starck receveurs de chez Duravit, ou équivalent, y compris pieds bondes si necessaire. Dim; 800 X 1600</v>
          </cell>
          <cell r="D2157" t="str">
            <v>U</v>
          </cell>
          <cell r="E2157">
            <v>0</v>
          </cell>
          <cell r="F2157" t="str">
            <v>€ / U</v>
          </cell>
          <cell r="M2157" t="str">
            <v>25.07.171</v>
          </cell>
        </row>
        <row r="2159">
          <cell r="A2159" t="str">
            <v>25.07.180</v>
          </cell>
          <cell r="B2159" t="str">
            <v>800 X 1700</v>
          </cell>
          <cell r="M2159" t="str">
            <v>25.07.180</v>
          </cell>
        </row>
        <row r="2160">
          <cell r="A2160" t="str">
            <v>25.07.181</v>
          </cell>
          <cell r="B2160" t="str">
            <v>Fourniture Receveur de douche Starck receveurs de chez Duravit, ou équivalent, y compris pieds bondes si necessaire. Dim; 800 X 1700</v>
          </cell>
          <cell r="D2160" t="str">
            <v>U</v>
          </cell>
          <cell r="E2160">
            <v>0</v>
          </cell>
          <cell r="F2160" t="str">
            <v>€ / U</v>
          </cell>
          <cell r="M2160" t="str">
            <v>25.07.181</v>
          </cell>
        </row>
        <row r="2162">
          <cell r="A2162" t="str">
            <v>25.07.190</v>
          </cell>
          <cell r="B2162" t="str">
            <v>800 X 1800</v>
          </cell>
          <cell r="M2162" t="str">
            <v>25.07.190</v>
          </cell>
        </row>
        <row r="2163">
          <cell r="A2163" t="str">
            <v>25.07.191</v>
          </cell>
          <cell r="B2163" t="str">
            <v>Fourniture Receveur de douche Starck receveurs de chez Duravit, ou équivalent, y compris pieds bondes si necessaire. Dim; 800 X 1800</v>
          </cell>
          <cell r="D2163" t="str">
            <v>U</v>
          </cell>
          <cell r="E2163">
            <v>0</v>
          </cell>
          <cell r="F2163" t="str">
            <v>€ / U</v>
          </cell>
          <cell r="M2163" t="str">
            <v>25.07.191</v>
          </cell>
        </row>
        <row r="2164">
          <cell r="B2164">
            <v>900</v>
          </cell>
        </row>
        <row r="2166">
          <cell r="A2166" t="str">
            <v>25.07.200</v>
          </cell>
          <cell r="B2166" t="str">
            <v>900 X 900</v>
          </cell>
          <cell r="M2166" t="str">
            <v>25.07.200</v>
          </cell>
        </row>
        <row r="2167">
          <cell r="A2167" t="str">
            <v>25.07.201</v>
          </cell>
          <cell r="B2167" t="str">
            <v>Fourniture Receveur de douche Starck receveurs de chez Duravit, ou équivalent, y compris pieds bondes si necessaire. Dim; 900 X 900</v>
          </cell>
          <cell r="D2167" t="str">
            <v>U</v>
          </cell>
          <cell r="E2167">
            <v>0</v>
          </cell>
          <cell r="F2167" t="str">
            <v>€ / U</v>
          </cell>
          <cell r="M2167" t="str">
            <v>25.07.201</v>
          </cell>
        </row>
        <row r="2169">
          <cell r="A2169" t="str">
            <v>25.07.210</v>
          </cell>
          <cell r="B2169" t="str">
            <v>900 X 1000</v>
          </cell>
          <cell r="M2169" t="str">
            <v>25.07.210</v>
          </cell>
        </row>
        <row r="2170">
          <cell r="A2170" t="str">
            <v>25.07.211</v>
          </cell>
          <cell r="B2170" t="str">
            <v>Fourniture Receveur de douche Starck receveurs de chez Duravit, ou équivalent, y compris pieds bondes si necessaire. Dim; 900 X 1000</v>
          </cell>
          <cell r="D2170" t="str">
            <v>U</v>
          </cell>
          <cell r="E2170">
            <v>0</v>
          </cell>
          <cell r="F2170" t="str">
            <v>€ / U</v>
          </cell>
          <cell r="M2170" t="str">
            <v>25.07.211</v>
          </cell>
        </row>
        <row r="2172">
          <cell r="A2172" t="str">
            <v>25.07.220</v>
          </cell>
          <cell r="B2172" t="str">
            <v>900 X 1200</v>
          </cell>
          <cell r="M2172" t="str">
            <v>25.07.220</v>
          </cell>
        </row>
        <row r="2173">
          <cell r="A2173" t="str">
            <v>25.07.221</v>
          </cell>
          <cell r="B2173" t="str">
            <v>Fourniture Receveur de douche Starck receveurs de chez Duravit, ou équivalent, y compris pieds bondes si necessaire. Dim; 900 X1200</v>
          </cell>
          <cell r="D2173" t="str">
            <v>U</v>
          </cell>
          <cell r="E2173">
            <v>0</v>
          </cell>
          <cell r="F2173" t="str">
            <v>€ / U</v>
          </cell>
          <cell r="M2173" t="str">
            <v>25.07.221</v>
          </cell>
        </row>
        <row r="2175">
          <cell r="A2175" t="str">
            <v>25.07.230</v>
          </cell>
          <cell r="B2175" t="str">
            <v>900 X 1400</v>
          </cell>
          <cell r="D2175" t="str">
            <v>U</v>
          </cell>
          <cell r="E2175">
            <v>0</v>
          </cell>
          <cell r="F2175" t="str">
            <v>€ / U</v>
          </cell>
          <cell r="M2175" t="str">
            <v>25.07.230</v>
          </cell>
        </row>
        <row r="2176">
          <cell r="A2176" t="str">
            <v>25.07.231</v>
          </cell>
          <cell r="B2176" t="str">
            <v>Fourniture Receveur de douche Starck receveurs de chez Duravit, ou équivalent, y compris pieds bondes si necessaire. Dim; 900 X1400</v>
          </cell>
          <cell r="D2176" t="str">
            <v>U</v>
          </cell>
          <cell r="E2176">
            <v>0</v>
          </cell>
          <cell r="F2176" t="str">
            <v>€ / U</v>
          </cell>
          <cell r="M2176" t="str">
            <v>25.07.231</v>
          </cell>
        </row>
        <row r="2178">
          <cell r="A2178" t="str">
            <v>25.07.240</v>
          </cell>
          <cell r="B2178" t="str">
            <v>900 X 1600</v>
          </cell>
        </row>
        <row r="2179">
          <cell r="A2179" t="str">
            <v>25.07.241</v>
          </cell>
          <cell r="B2179" t="str">
            <v>Fourniture Receveur de douche ,y compris pieds bondes si necessaire. Dim; 900 X1600</v>
          </cell>
          <cell r="D2179" t="str">
            <v>U</v>
          </cell>
          <cell r="E2179">
            <v>0</v>
          </cell>
          <cell r="F2179" t="str">
            <v>€ / U</v>
          </cell>
          <cell r="M2179" t="str">
            <v>25.07.222</v>
          </cell>
        </row>
        <row r="2182">
          <cell r="B2182">
            <v>1000</v>
          </cell>
        </row>
        <row r="2184">
          <cell r="A2184" t="str">
            <v>25.07.250</v>
          </cell>
          <cell r="B2184" t="str">
            <v>1000 X 1000</v>
          </cell>
          <cell r="M2184" t="str">
            <v>25.07.230</v>
          </cell>
        </row>
        <row r="2185">
          <cell r="A2185" t="str">
            <v>25.07.251</v>
          </cell>
          <cell r="B2185" t="str">
            <v>Fourniture Receveur de douche Starck receveurs de chez Duravit, ou équivalent, y compris pieds bondes si necessaire. Dim; 1000 X 1000</v>
          </cell>
          <cell r="M2185" t="str">
            <v>25.07.231</v>
          </cell>
        </row>
        <row r="2187">
          <cell r="A2187" t="str">
            <v>25.07.260</v>
          </cell>
          <cell r="B2187" t="str">
            <v>1000 X 1200</v>
          </cell>
          <cell r="M2187" t="str">
            <v>25.07.240</v>
          </cell>
        </row>
        <row r="2188">
          <cell r="A2188" t="str">
            <v>25.07.261</v>
          </cell>
          <cell r="B2188" t="str">
            <v>Fourniture Receveur de douche Starck receveurs de chez Duravit, ou équivalent, y compris pieds bondes si necessaire. Dim; 1000 X 1200</v>
          </cell>
          <cell r="M2188" t="str">
            <v>25.07.241</v>
          </cell>
        </row>
        <row r="2192">
          <cell r="B2192" t="str">
            <v>DIVERS</v>
          </cell>
        </row>
        <row r="2193">
          <cell r="A2193" t="str">
            <v>25.07.300</v>
          </cell>
          <cell r="B2193" t="str">
            <v>Pieds receveur</v>
          </cell>
          <cell r="D2193" t="str">
            <v>U</v>
          </cell>
          <cell r="E2193">
            <v>0</v>
          </cell>
          <cell r="F2193" t="str">
            <v>€ / U</v>
          </cell>
          <cell r="M2193" t="str">
            <v>25.07.80</v>
          </cell>
        </row>
        <row r="2194">
          <cell r="A2194" t="str">
            <v>25.07.301</v>
          </cell>
          <cell r="B2194" t="str">
            <v>Socle réhausseur receveur</v>
          </cell>
          <cell r="D2194" t="str">
            <v>U</v>
          </cell>
          <cell r="E2194">
            <v>0</v>
          </cell>
          <cell r="F2194" t="str">
            <v>€ / U</v>
          </cell>
          <cell r="M2194" t="str">
            <v>25.07.81</v>
          </cell>
        </row>
        <row r="2195">
          <cell r="D2195" t="str">
            <v>U</v>
          </cell>
          <cell r="E2195">
            <v>0</v>
          </cell>
          <cell r="F2195" t="str">
            <v>€ / U</v>
          </cell>
        </row>
        <row r="2198">
          <cell r="B2198" t="str">
            <v>ROBINETERIE DE DOUCHE</v>
          </cell>
        </row>
        <row r="2201">
          <cell r="A2201" t="str">
            <v>25.08.01</v>
          </cell>
          <cell r="B2201" t="str">
            <v>Robineterie Douche Encastrée pour  douche, 2 sortie + support</v>
          </cell>
          <cell r="D2201" t="str">
            <v>U</v>
          </cell>
          <cell r="E2201">
            <v>672.7</v>
          </cell>
          <cell r="F2201" t="str">
            <v>€ / U</v>
          </cell>
          <cell r="I2201">
            <v>672.7</v>
          </cell>
        </row>
        <row r="2202">
          <cell r="E2202">
            <v>0</v>
          </cell>
          <cell r="F2202" t="str">
            <v/>
          </cell>
        </row>
        <row r="2203">
          <cell r="E2203">
            <v>0</v>
          </cell>
          <cell r="F2203" t="str">
            <v/>
          </cell>
        </row>
        <row r="2204">
          <cell r="A2204" t="str">
            <v>25.08.05</v>
          </cell>
          <cell r="B2204" t="str">
            <v>Corps encastré universel</v>
          </cell>
          <cell r="D2204" t="str">
            <v>U</v>
          </cell>
          <cell r="E2204">
            <v>79</v>
          </cell>
          <cell r="F2204" t="str">
            <v>€ / U</v>
          </cell>
          <cell r="I2204">
            <v>79</v>
          </cell>
        </row>
        <row r="2208">
          <cell r="A2208" t="str">
            <v>25.08.10</v>
          </cell>
          <cell r="B2208" t="str">
            <v>Douche de tête</v>
          </cell>
          <cell r="M2208" t="str">
            <v>25.08.10</v>
          </cell>
        </row>
        <row r="2209">
          <cell r="A2209" t="str">
            <v>25.08.11</v>
          </cell>
          <cell r="B2209" t="str">
            <v>Fourniture d'une douche de tête Modele 01</v>
          </cell>
          <cell r="D2209" t="str">
            <v>U</v>
          </cell>
          <cell r="E2209">
            <v>699</v>
          </cell>
          <cell r="F2209" t="str">
            <v>€ / U</v>
          </cell>
          <cell r="I2209">
            <v>699</v>
          </cell>
          <cell r="M2209" t="str">
            <v>25.08.11</v>
          </cell>
        </row>
        <row r="2210">
          <cell r="A2210" t="str">
            <v>25.08.12</v>
          </cell>
          <cell r="B2210" t="str">
            <v>Fourniture d'une douche de tête Modele 02</v>
          </cell>
          <cell r="D2210" t="str">
            <v>U</v>
          </cell>
          <cell r="E2210">
            <v>0</v>
          </cell>
          <cell r="F2210" t="str">
            <v>€ / U</v>
          </cell>
          <cell r="M2210" t="str">
            <v>25.08.12</v>
          </cell>
        </row>
        <row r="2211">
          <cell r="A2211" t="str">
            <v>25.08.13</v>
          </cell>
          <cell r="B2211" t="str">
            <v>Fourniture d'une douche de tête Modele 03</v>
          </cell>
          <cell r="D2211" t="str">
            <v>U</v>
          </cell>
          <cell r="E2211">
            <v>0</v>
          </cell>
          <cell r="F2211" t="str">
            <v>€ / U</v>
          </cell>
          <cell r="M2211" t="str">
            <v>25.08.13</v>
          </cell>
        </row>
        <row r="2212">
          <cell r="A2212" t="str">
            <v>25.08.14</v>
          </cell>
          <cell r="B2212" t="str">
            <v>Fourniture d'une douche de tête Modele 04</v>
          </cell>
          <cell r="D2212" t="str">
            <v>U</v>
          </cell>
          <cell r="E2212">
            <v>0</v>
          </cell>
          <cell r="F2212" t="str">
            <v>€ / U</v>
          </cell>
          <cell r="M2212" t="str">
            <v>25.08.14</v>
          </cell>
        </row>
        <row r="2213">
          <cell r="A2213" t="str">
            <v>25.08.15</v>
          </cell>
          <cell r="B2213" t="str">
            <v>Fourniture d'une douche de tête Modele 05</v>
          </cell>
          <cell r="D2213" t="str">
            <v>U</v>
          </cell>
          <cell r="E2213">
            <v>0</v>
          </cell>
          <cell r="F2213" t="str">
            <v>€ / U</v>
          </cell>
          <cell r="M2213" t="str">
            <v>25.08.15</v>
          </cell>
        </row>
        <row r="2215">
          <cell r="A2215" t="str">
            <v>25.08.20</v>
          </cell>
          <cell r="B2215" t="str">
            <v>Bras de douche</v>
          </cell>
          <cell r="M2215" t="str">
            <v>25.08.20</v>
          </cell>
        </row>
        <row r="2216">
          <cell r="A2216" t="str">
            <v>25.08.21</v>
          </cell>
          <cell r="B2216" t="str">
            <v>Fourniture bras de douche Modele 01</v>
          </cell>
          <cell r="D2216" t="str">
            <v>U</v>
          </cell>
          <cell r="E2216">
            <v>0</v>
          </cell>
          <cell r="F2216" t="str">
            <v>€ / U</v>
          </cell>
          <cell r="M2216" t="str">
            <v>25.08.21</v>
          </cell>
        </row>
        <row r="2217">
          <cell r="A2217" t="str">
            <v>25.08.22</v>
          </cell>
          <cell r="B2217" t="str">
            <v>Fourniture bras de douche Modele 02</v>
          </cell>
          <cell r="D2217" t="str">
            <v>U</v>
          </cell>
          <cell r="E2217">
            <v>0</v>
          </cell>
          <cell r="F2217" t="str">
            <v>€ / U</v>
          </cell>
          <cell r="M2217" t="str">
            <v>25.08.22</v>
          </cell>
        </row>
        <row r="2218">
          <cell r="A2218" t="str">
            <v>25.08.23</v>
          </cell>
          <cell r="B2218" t="str">
            <v>Fourniture bras de douche Modele 03</v>
          </cell>
          <cell r="D2218" t="str">
            <v>U</v>
          </cell>
          <cell r="E2218">
            <v>0</v>
          </cell>
          <cell r="F2218" t="str">
            <v>€ / U</v>
          </cell>
          <cell r="M2218" t="str">
            <v>25.08.23</v>
          </cell>
        </row>
        <row r="2219">
          <cell r="A2219" t="str">
            <v>25.08.24</v>
          </cell>
          <cell r="B2219" t="str">
            <v>Fourniture bras de douche Modele 04</v>
          </cell>
          <cell r="D2219" t="str">
            <v>U</v>
          </cell>
          <cell r="E2219">
            <v>0</v>
          </cell>
          <cell r="F2219" t="str">
            <v>€ / U</v>
          </cell>
          <cell r="M2219" t="str">
            <v>25.08.24</v>
          </cell>
        </row>
        <row r="2220">
          <cell r="A2220" t="str">
            <v>25.08.25</v>
          </cell>
          <cell r="B2220" t="str">
            <v>Fourniture bras de douche Modele 05</v>
          </cell>
          <cell r="D2220" t="str">
            <v>U</v>
          </cell>
          <cell r="E2220">
            <v>0</v>
          </cell>
          <cell r="F2220" t="str">
            <v>€ / U</v>
          </cell>
          <cell r="M2220" t="str">
            <v>25.08.25</v>
          </cell>
        </row>
        <row r="2222">
          <cell r="A2222" t="str">
            <v>25.08.30</v>
          </cell>
          <cell r="B2222" t="str">
            <v>Douchette</v>
          </cell>
          <cell r="M2222" t="str">
            <v>25.08.30</v>
          </cell>
        </row>
        <row r="2223">
          <cell r="A2223" t="str">
            <v>25.08.31</v>
          </cell>
          <cell r="B2223" t="str">
            <v>Douchette Modele 01 y compris flexible avec raccord anti torsion longueur 1600, finition au choix de la MO</v>
          </cell>
          <cell r="D2223" t="str">
            <v>U</v>
          </cell>
          <cell r="E2223">
            <v>113</v>
          </cell>
          <cell r="F2223" t="str">
            <v>€ / U</v>
          </cell>
          <cell r="I2223">
            <v>113</v>
          </cell>
          <cell r="M2223" t="str">
            <v>25.08.31</v>
          </cell>
        </row>
        <row r="2224">
          <cell r="A2224" t="str">
            <v>25.08.32</v>
          </cell>
          <cell r="B2224" t="str">
            <v>Douchette Modele 02 y compris flexible avec raccord anti torsion longueur 1600, finition au choix de la MO</v>
          </cell>
          <cell r="D2224" t="str">
            <v>U</v>
          </cell>
          <cell r="E2224">
            <v>0</v>
          </cell>
          <cell r="F2224" t="str">
            <v>€ / U</v>
          </cell>
          <cell r="M2224" t="str">
            <v>25.08.32</v>
          </cell>
        </row>
        <row r="2225">
          <cell r="A2225" t="str">
            <v>25.08.33</v>
          </cell>
          <cell r="B2225" t="str">
            <v>Douchette Modele 03 y compris flexible avec raccord anti torsion longueur 1600, finition au choix de la MO</v>
          </cell>
          <cell r="D2225" t="str">
            <v>U</v>
          </cell>
          <cell r="E2225">
            <v>0</v>
          </cell>
          <cell r="F2225" t="str">
            <v>€ / U</v>
          </cell>
          <cell r="M2225" t="str">
            <v>25.08.33</v>
          </cell>
        </row>
        <row r="2226">
          <cell r="A2226" t="str">
            <v>25.08.34</v>
          </cell>
          <cell r="B2226" t="str">
            <v>Douchette Modele 04 y compris flexible avec raccord anti torsion longueur 1600, finition au choix de la MO</v>
          </cell>
          <cell r="D2226" t="str">
            <v>U</v>
          </cell>
          <cell r="E2226">
            <v>0</v>
          </cell>
          <cell r="F2226" t="str">
            <v>€ / U</v>
          </cell>
          <cell r="M2226" t="str">
            <v>25.08.34</v>
          </cell>
        </row>
        <row r="2227">
          <cell r="A2227" t="str">
            <v>25.08.35</v>
          </cell>
          <cell r="B2227" t="str">
            <v>Douchette Modele 05 y compris flexible avec raccord anti torsion longueur 1600, finition au choix de la MO</v>
          </cell>
          <cell r="D2227" t="str">
            <v>U</v>
          </cell>
          <cell r="E2227">
            <v>0</v>
          </cell>
          <cell r="F2227" t="str">
            <v>€ / U</v>
          </cell>
          <cell r="M2227" t="str">
            <v>25.08.35</v>
          </cell>
        </row>
        <row r="2229">
          <cell r="A2229" t="str">
            <v>25.08.40</v>
          </cell>
          <cell r="B2229" t="str">
            <v>Support de douchette</v>
          </cell>
          <cell r="M2229" t="str">
            <v>25.08.40</v>
          </cell>
        </row>
        <row r="2230">
          <cell r="A2230" t="str">
            <v>25.08.41</v>
          </cell>
          <cell r="B2230" t="str">
            <v>Support de douchette modèle 1</v>
          </cell>
          <cell r="D2230" t="str">
            <v>U</v>
          </cell>
          <cell r="E2230">
            <v>34</v>
          </cell>
          <cell r="F2230" t="str">
            <v>€ / U</v>
          </cell>
          <cell r="I2230">
            <v>34</v>
          </cell>
          <cell r="M2230" t="str">
            <v>25.08.41</v>
          </cell>
        </row>
        <row r="2231">
          <cell r="A2231" t="str">
            <v>25.08.42</v>
          </cell>
          <cell r="B2231" t="str">
            <v>Support de douchette modèle 2</v>
          </cell>
          <cell r="D2231" t="str">
            <v>U</v>
          </cell>
          <cell r="E2231">
            <v>0</v>
          </cell>
          <cell r="F2231" t="str">
            <v>€ / U</v>
          </cell>
          <cell r="M2231" t="str">
            <v>25.08.42</v>
          </cell>
        </row>
        <row r="2232">
          <cell r="A2232" t="str">
            <v>25.08.43</v>
          </cell>
          <cell r="B2232" t="str">
            <v>Support de douchette modèle 3</v>
          </cell>
          <cell r="D2232" t="str">
            <v>U</v>
          </cell>
          <cell r="E2232">
            <v>0</v>
          </cell>
          <cell r="F2232" t="str">
            <v>€ / U</v>
          </cell>
          <cell r="M2232" t="str">
            <v>25.08.43</v>
          </cell>
        </row>
        <row r="2234">
          <cell r="A2234" t="str">
            <v>25.08.50</v>
          </cell>
          <cell r="B2234" t="str">
            <v>Set de douche</v>
          </cell>
          <cell r="M2234" t="str">
            <v>25.08.50</v>
          </cell>
        </row>
        <row r="2235">
          <cell r="A2235" t="str">
            <v>25.08.51</v>
          </cell>
          <cell r="B2235" t="str">
            <v>Set de douche modele 01, comprenant barre de douche 700, flexible longeur 1600, douchette.</v>
          </cell>
          <cell r="D2235" t="str">
            <v>U</v>
          </cell>
          <cell r="E2235">
            <v>0</v>
          </cell>
          <cell r="F2235" t="str">
            <v>€ / U</v>
          </cell>
          <cell r="M2235" t="str">
            <v>25.08.51</v>
          </cell>
        </row>
        <row r="2236">
          <cell r="A2236" t="str">
            <v>25.08.52</v>
          </cell>
          <cell r="B2236" t="str">
            <v>Set de douche modele 02, comprenant barre de douche 700, flexible longeur 1600, douchette.</v>
          </cell>
          <cell r="D2236" t="str">
            <v>U</v>
          </cell>
          <cell r="E2236">
            <v>0</v>
          </cell>
          <cell r="F2236" t="str">
            <v>€ / U</v>
          </cell>
          <cell r="M2236" t="str">
            <v>25.08.52</v>
          </cell>
        </row>
        <row r="2237">
          <cell r="A2237" t="str">
            <v>25.08.53</v>
          </cell>
          <cell r="B2237" t="str">
            <v>Set de douche modele 03, comprenant barre de douche 700, flexible longeur 1600, douchette.</v>
          </cell>
          <cell r="D2237" t="str">
            <v>U</v>
          </cell>
          <cell r="E2237">
            <v>0</v>
          </cell>
          <cell r="F2237" t="str">
            <v>€ / U</v>
          </cell>
          <cell r="M2237" t="str">
            <v>25.08.53</v>
          </cell>
        </row>
        <row r="2239">
          <cell r="B2239" t="str">
            <v>ROBINETTERIE</v>
          </cell>
        </row>
        <row r="2241">
          <cell r="A2241" t="str">
            <v>25.08.60</v>
          </cell>
          <cell r="B2241" t="str">
            <v>Mitigeur monocomandé de douche apparent avec cartouche céramique, et raccordement flexible DN 15, chromé - Type 01</v>
          </cell>
          <cell r="D2241" t="str">
            <v>U</v>
          </cell>
          <cell r="E2241">
            <v>0</v>
          </cell>
          <cell r="F2241" t="str">
            <v>€ / U</v>
          </cell>
          <cell r="M2241" t="str">
            <v>25.08.60</v>
          </cell>
        </row>
        <row r="2242">
          <cell r="A2242" t="str">
            <v>25.08.61</v>
          </cell>
          <cell r="B2242" t="str">
            <v>Mitigeur monocomandé de douche apparent avec cartouche céramique, et raccordement flexible DN 15, chromé - Type 02</v>
          </cell>
          <cell r="D2242" t="str">
            <v>U</v>
          </cell>
          <cell r="E2242">
            <v>0</v>
          </cell>
          <cell r="F2242" t="str">
            <v>€ / U</v>
          </cell>
          <cell r="M2242" t="str">
            <v>25.08.61</v>
          </cell>
        </row>
        <row r="2243">
          <cell r="A2243" t="str">
            <v>25.08.62</v>
          </cell>
          <cell r="B2243" t="str">
            <v>Mitigeur monocomandé de douche apparent avec cartouche céramique, et raccordement flexible DN 15, chromé - Type 03</v>
          </cell>
          <cell r="D2243" t="str">
            <v>U</v>
          </cell>
          <cell r="E2243">
            <v>0</v>
          </cell>
          <cell r="F2243" t="str">
            <v>€ / U</v>
          </cell>
          <cell r="M2243" t="str">
            <v>25.08.62</v>
          </cell>
        </row>
        <row r="2245">
          <cell r="A2245" t="str">
            <v>25.08.64</v>
          </cell>
          <cell r="B2245" t="str">
            <v>Mitigeur monocomandé de douche encastré avec cartouche céramique Type 01</v>
          </cell>
          <cell r="D2245" t="str">
            <v>U</v>
          </cell>
          <cell r="E2245">
            <v>0</v>
          </cell>
          <cell r="F2245" t="str">
            <v>€ / U</v>
          </cell>
          <cell r="M2245" t="str">
            <v>25.08.64</v>
          </cell>
        </row>
        <row r="2246">
          <cell r="A2246" t="str">
            <v>25.08.65</v>
          </cell>
          <cell r="B2246" t="str">
            <v>Mitigeur monocomandé de douche encastré avec cartouche céramique Type 02</v>
          </cell>
          <cell r="D2246" t="str">
            <v>U</v>
          </cell>
          <cell r="E2246">
            <v>0</v>
          </cell>
          <cell r="F2246" t="str">
            <v>€ / U</v>
          </cell>
          <cell r="M2246" t="str">
            <v>25.08.65</v>
          </cell>
        </row>
        <row r="2248">
          <cell r="A2248" t="str">
            <v>25.08.67</v>
          </cell>
          <cell r="B2248" t="str">
            <v>Mitigeur monocomandé de douche encastré avec inverseur 2 sortie, cartouche céramique Type 01</v>
          </cell>
          <cell r="D2248" t="str">
            <v>U</v>
          </cell>
          <cell r="E2248">
            <v>0</v>
          </cell>
          <cell r="F2248" t="str">
            <v>€ / U</v>
          </cell>
          <cell r="M2248" t="str">
            <v>25.08.67</v>
          </cell>
        </row>
        <row r="2249">
          <cell r="A2249" t="str">
            <v>25.08.68</v>
          </cell>
          <cell r="B2249" t="str">
            <v>Mitigeur monocomandé de douche encastré avec inverseur 2 sortie, cartouche céramique Type 02</v>
          </cell>
          <cell r="D2249" t="str">
            <v>U</v>
          </cell>
          <cell r="E2249">
            <v>0</v>
          </cell>
          <cell r="F2249" t="str">
            <v>€ / U</v>
          </cell>
          <cell r="M2249" t="str">
            <v>25.08.68</v>
          </cell>
        </row>
        <row r="2252">
          <cell r="A2252" t="str">
            <v>25.08.70</v>
          </cell>
          <cell r="B2252" t="str">
            <v>SYSTÈME COMPLET</v>
          </cell>
          <cell r="M2252" t="str">
            <v>25.08.70</v>
          </cell>
        </row>
        <row r="2253">
          <cell r="A2253" t="str">
            <v>25.08.71</v>
          </cell>
          <cell r="B2253" t="str">
            <v>Système de douche avec cartouche thermostatique, butée à 38° Diamètre de raccord DN15, flexible 1600 de longueur avec raccord antitorsion, douche de tête orientable, support de douchette réglable en hauteur, hauteur 1220, clapet antiretour, pression de service 1-5 bar, finition chromée. Modèle B1 de chez Duravit ou équivalent</v>
          </cell>
          <cell r="D2253" t="str">
            <v>U</v>
          </cell>
          <cell r="E2253">
            <v>0</v>
          </cell>
          <cell r="F2253" t="str">
            <v>€ / U</v>
          </cell>
          <cell r="M2253" t="str">
            <v>25.08.71</v>
          </cell>
        </row>
        <row r="2254">
          <cell r="A2254" t="str">
            <v>25.08.72</v>
          </cell>
          <cell r="B2254" t="str">
            <v>Système de douche avec cartouche thermostatique, butée à 38° Diametre de raccord DN15, flexible 1600 de logneur avec raccord antitorsion, douche de tête oriantable, support de douchette réglable en hauteur, hauteur 1220, clapet anti retour, pression de servive 1-5 bar, finition chromé. Model  B2 de chez Duravit ou équivalent</v>
          </cell>
          <cell r="D2254" t="str">
            <v>U</v>
          </cell>
          <cell r="E2254">
            <v>0</v>
          </cell>
          <cell r="F2254" t="str">
            <v>€ / U</v>
          </cell>
          <cell r="M2254" t="str">
            <v>25.08.72</v>
          </cell>
        </row>
        <row r="2258">
          <cell r="B2258" t="str">
            <v>PAROIS DE DOUCHE</v>
          </cell>
        </row>
        <row r="2259">
          <cell r="A2259" t="str">
            <v>25.10.10</v>
          </cell>
          <cell r="B2259" t="str">
            <v>Fourniture parois de douche fixe en verre securit ( L 0.75 m H 2.0m)</v>
          </cell>
          <cell r="D2259" t="str">
            <v>U</v>
          </cell>
          <cell r="E2259">
            <v>800</v>
          </cell>
          <cell r="F2259" t="str">
            <v>€ / U</v>
          </cell>
          <cell r="K2259">
            <v>800</v>
          </cell>
          <cell r="M2259" t="str">
            <v>25.10.10</v>
          </cell>
        </row>
        <row r="2260">
          <cell r="A2260" t="str">
            <v>25.10.11</v>
          </cell>
          <cell r="B2260" t="str">
            <v>Fourniture parois de douche fixe en verre securit ( L 0.9 m H 2.0m)</v>
          </cell>
          <cell r="D2260" t="str">
            <v>U</v>
          </cell>
          <cell r="E2260">
            <v>0</v>
          </cell>
          <cell r="F2260" t="str">
            <v>€ / U</v>
          </cell>
          <cell r="M2260" t="str">
            <v>25.10.11</v>
          </cell>
        </row>
        <row r="2261">
          <cell r="A2261" t="str">
            <v>25.10.12</v>
          </cell>
          <cell r="B2261" t="str">
            <v>Fourniture parois de douche fixe en verre securit ( L 1.0 m H 2.0m)</v>
          </cell>
          <cell r="D2261" t="str">
            <v>U</v>
          </cell>
          <cell r="E2261">
            <v>0</v>
          </cell>
          <cell r="F2261" t="str">
            <v>€ / U</v>
          </cell>
          <cell r="M2261" t="str">
            <v>25.10.12</v>
          </cell>
        </row>
        <row r="2263">
          <cell r="A2263" t="str">
            <v>25.10.20</v>
          </cell>
          <cell r="B2263" t="str">
            <v>Fourniture porte de douche en verre securit ( L 0.6 m - H 2.0 m) y compris ferrure porte de douche inox et poigné baton de maréchal tub rond.</v>
          </cell>
          <cell r="D2263" t="str">
            <v>U</v>
          </cell>
          <cell r="E2263">
            <v>800</v>
          </cell>
          <cell r="F2263" t="str">
            <v>€ / U</v>
          </cell>
          <cell r="K2263">
            <v>800</v>
          </cell>
          <cell r="M2263" t="str">
            <v>25.10.20</v>
          </cell>
        </row>
        <row r="2264">
          <cell r="A2264" t="str">
            <v>25.10.21</v>
          </cell>
          <cell r="B2264" t="str">
            <v>Fourniture porte de douche en verre securit ( L 0.8 m - H 2.0 m) y compris ferrure porte de douche inox et poigné baton de maréchal tub rond.</v>
          </cell>
          <cell r="D2264" t="str">
            <v>U</v>
          </cell>
          <cell r="E2264">
            <v>0</v>
          </cell>
          <cell r="F2264" t="str">
            <v>€ / U</v>
          </cell>
          <cell r="M2264" t="str">
            <v>25.10.21</v>
          </cell>
        </row>
        <row r="2265">
          <cell r="A2265" t="str">
            <v>25.10.22</v>
          </cell>
          <cell r="B2265" t="str">
            <v>Fourniture porte de douche en verre securit ( L 0.9m - H 2.0 m) y compris ferrure porte de douche inox et poigné baton de maréchal tub rond.</v>
          </cell>
          <cell r="D2265" t="str">
            <v>U</v>
          </cell>
          <cell r="E2265">
            <v>800</v>
          </cell>
          <cell r="F2265" t="str">
            <v>€ / U</v>
          </cell>
          <cell r="K2265">
            <v>800</v>
          </cell>
          <cell r="M2265" t="str">
            <v>25.10.22</v>
          </cell>
        </row>
        <row r="2266">
          <cell r="A2266" t="str">
            <v>25.10.23</v>
          </cell>
          <cell r="B2266" t="str">
            <v>Fourniture porte de douche en verre securit ( L 1.0 m - H 2.0 m) y compris ferrure porte de douche inox et poigné baton de maréchal tub rond.</v>
          </cell>
          <cell r="D2266" t="str">
            <v>U</v>
          </cell>
          <cell r="E2266">
            <v>0</v>
          </cell>
          <cell r="F2266" t="str">
            <v>€ / U</v>
          </cell>
          <cell r="M2266" t="str">
            <v>25.10.23</v>
          </cell>
        </row>
        <row r="2270">
          <cell r="A2270" t="str">
            <v>25.10.40</v>
          </cell>
          <cell r="B2270" t="str">
            <v>Fourniture et pose d'un stabilisateur de parois horizontal de douche longueur et couleur à definir.</v>
          </cell>
          <cell r="D2270" t="str">
            <v>U</v>
          </cell>
          <cell r="E2270">
            <v>80</v>
          </cell>
          <cell r="F2270" t="str">
            <v>€ / U</v>
          </cell>
          <cell r="L2270">
            <v>80</v>
          </cell>
          <cell r="M2270" t="str">
            <v>25.10.40</v>
          </cell>
        </row>
        <row r="2271">
          <cell r="A2271" t="str">
            <v>25.10.41</v>
          </cell>
          <cell r="B2271" t="str">
            <v>Fourniture et pose d'un stabilisateur de parois vertical de douche longueur et couleur à definir.</v>
          </cell>
          <cell r="D2271" t="str">
            <v>U</v>
          </cell>
          <cell r="E2271">
            <v>150</v>
          </cell>
          <cell r="F2271" t="str">
            <v>€ / U</v>
          </cell>
          <cell r="L2271">
            <v>150</v>
          </cell>
          <cell r="M2271" t="str">
            <v>25.10.41</v>
          </cell>
        </row>
        <row r="2272">
          <cell r="E2272">
            <v>0</v>
          </cell>
          <cell r="F2272" t="str">
            <v/>
          </cell>
        </row>
        <row r="2273">
          <cell r="E2273">
            <v>0</v>
          </cell>
          <cell r="F2273" t="str">
            <v/>
          </cell>
        </row>
        <row r="2276">
          <cell r="B2276" t="str">
            <v>MEUBLE VASQUE</v>
          </cell>
        </row>
        <row r="2277">
          <cell r="A2277" t="str">
            <v>25.12.1</v>
          </cell>
          <cell r="B2277" t="str">
            <v>Fourniture meuble vasques inf à 1.2 m</v>
          </cell>
          <cell r="D2277" t="str">
            <v>U</v>
          </cell>
          <cell r="E2277">
            <v>400</v>
          </cell>
          <cell r="F2277" t="str">
            <v>€ / U</v>
          </cell>
          <cell r="K2277">
            <v>400</v>
          </cell>
          <cell r="M2277" t="str">
            <v>25.12.1</v>
          </cell>
        </row>
        <row r="2278">
          <cell r="A2278" t="str">
            <v>25.12.3</v>
          </cell>
          <cell r="B2278" t="str">
            <v>Fourniture meuble vasques inf à 2 m</v>
          </cell>
          <cell r="D2278" t="str">
            <v>U</v>
          </cell>
          <cell r="E2278">
            <v>800</v>
          </cell>
          <cell r="F2278" t="str">
            <v>€ / U</v>
          </cell>
          <cell r="K2278">
            <v>800</v>
          </cell>
          <cell r="M2278" t="str">
            <v>25.12.3</v>
          </cell>
        </row>
        <row r="2279">
          <cell r="A2279" t="str">
            <v>25.12.5</v>
          </cell>
          <cell r="B2279" t="str">
            <v>Fourniture vasque à poser</v>
          </cell>
          <cell r="D2279" t="str">
            <v>U</v>
          </cell>
          <cell r="E2279">
            <v>350</v>
          </cell>
          <cell r="F2279" t="str">
            <v>€ / U</v>
          </cell>
          <cell r="L2279">
            <v>350</v>
          </cell>
          <cell r="M2279" t="str">
            <v>25.12.5</v>
          </cell>
        </row>
        <row r="2280">
          <cell r="A2280" t="str">
            <v>25.13.1</v>
          </cell>
          <cell r="B2280" t="str">
            <v>Fourniture mitigeur vasque</v>
          </cell>
          <cell r="D2280" t="str">
            <v>U</v>
          </cell>
          <cell r="E2280">
            <v>100</v>
          </cell>
          <cell r="F2280" t="str">
            <v>€ / U</v>
          </cell>
          <cell r="K2280">
            <v>100</v>
          </cell>
          <cell r="M2280" t="str">
            <v>25.13.1</v>
          </cell>
        </row>
        <row r="2281">
          <cell r="A2281" t="str">
            <v>25.13.2</v>
          </cell>
          <cell r="B2281" t="str">
            <v>Fourniture mitigeur vasque à encastrer</v>
          </cell>
          <cell r="D2281" t="str">
            <v>U</v>
          </cell>
          <cell r="E2281">
            <v>250</v>
          </cell>
          <cell r="F2281" t="str">
            <v>€ / U</v>
          </cell>
          <cell r="K2281">
            <v>250</v>
          </cell>
          <cell r="M2281" t="str">
            <v>25.13.2</v>
          </cell>
        </row>
        <row r="2282">
          <cell r="E2282">
            <v>0</v>
          </cell>
          <cell r="F2282" t="str">
            <v/>
          </cell>
        </row>
        <row r="2283">
          <cell r="B2283" t="str">
            <v>LAVABO</v>
          </cell>
        </row>
        <row r="2285">
          <cell r="A2285" t="str">
            <v>25.15.10</v>
          </cell>
          <cell r="B2285" t="str">
            <v>Suspendu</v>
          </cell>
          <cell r="M2285" t="str">
            <v>25.15.10</v>
          </cell>
        </row>
        <row r="2286">
          <cell r="A2286" t="str">
            <v>25.15.11</v>
          </cell>
          <cell r="B2286" t="str">
            <v>Fourniture d'un lavabo suspendu en céramique blanche de marque Grohe ou équivalent. L: 600 l: 440 avec trop plein.</v>
          </cell>
          <cell r="D2286" t="str">
            <v>Ens</v>
          </cell>
          <cell r="E2286">
            <v>60</v>
          </cell>
          <cell r="F2286" t="str">
            <v>€ / Ens</v>
          </cell>
          <cell r="L2286">
            <v>60</v>
          </cell>
          <cell r="M2286" t="str">
            <v>25.15.11</v>
          </cell>
        </row>
        <row r="2290">
          <cell r="A2290" t="str">
            <v>25.15.20</v>
          </cell>
          <cell r="B2290" t="str">
            <v>A poser</v>
          </cell>
          <cell r="M2290" t="str">
            <v>25.15.20</v>
          </cell>
        </row>
        <row r="2291">
          <cell r="A2291" t="str">
            <v>25.15.21</v>
          </cell>
          <cell r="B2291" t="str">
            <v>Fourniture d'un lavabo à poser en céramique blanche de marque Grohe ou équivalent. L: 600 l: 440 avec trop plein.</v>
          </cell>
          <cell r="D2291" t="str">
            <v>U</v>
          </cell>
          <cell r="E2291">
            <v>0</v>
          </cell>
          <cell r="F2291" t="str">
            <v>€ / U</v>
          </cell>
          <cell r="M2291" t="str">
            <v>25.15.21</v>
          </cell>
        </row>
        <row r="2292">
          <cell r="A2292" t="str">
            <v>25.15.22</v>
          </cell>
          <cell r="B2292" t="str">
            <v xml:space="preserve">Fourniture vasque à poser modele Luv de chez Duravit ou équivalent, L500 l 350, en céramique </v>
          </cell>
          <cell r="D2292" t="str">
            <v>U</v>
          </cell>
          <cell r="E2292">
            <v>0</v>
          </cell>
          <cell r="F2292" t="str">
            <v>€ / U</v>
          </cell>
          <cell r="M2292" t="str">
            <v>25.15.22</v>
          </cell>
        </row>
        <row r="2293">
          <cell r="A2293" t="str">
            <v>25.15.23</v>
          </cell>
          <cell r="B2293" t="str">
            <v>Fourniture d'un lavabo à poser en céramique blanche de marque Grohe ou équivalent. L: 1200 l: 440 avec trop plein.</v>
          </cell>
          <cell r="M2293" t="str">
            <v>25.15.23</v>
          </cell>
        </row>
        <row r="2296">
          <cell r="A2296" t="str">
            <v>25.15.40</v>
          </cell>
          <cell r="B2296" t="str">
            <v>A Encastré</v>
          </cell>
          <cell r="M2296" t="str">
            <v>25.15.40</v>
          </cell>
        </row>
        <row r="2300">
          <cell r="A2300" t="str">
            <v>25.15.70</v>
          </cell>
          <cell r="B2300" t="str">
            <v>Fourniture d'un lave main suspendu en céramique blanche</v>
          </cell>
          <cell r="D2300" t="str">
            <v>U</v>
          </cell>
          <cell r="E2300">
            <v>200</v>
          </cell>
          <cell r="F2300" t="str">
            <v>€ / U</v>
          </cell>
          <cell r="L2300">
            <v>200</v>
          </cell>
          <cell r="M2300" t="str">
            <v>25.15.70</v>
          </cell>
        </row>
        <row r="2303">
          <cell r="A2303" t="str">
            <v>25.15.90</v>
          </cell>
          <cell r="B2303" t="str">
            <v>Siphon</v>
          </cell>
          <cell r="M2303" t="str">
            <v>25.15.90</v>
          </cell>
        </row>
        <row r="2304">
          <cell r="A2304" t="str">
            <v>25.15.91</v>
          </cell>
          <cell r="B2304" t="str">
            <v>Fourniture d'un siphon inox chromé de chez Duravit ou équivalent.</v>
          </cell>
          <cell r="D2304" t="str">
            <v>U</v>
          </cell>
          <cell r="E2304">
            <v>0</v>
          </cell>
          <cell r="F2304" t="str">
            <v>€ / U</v>
          </cell>
          <cell r="M2304" t="str">
            <v>25.15.91</v>
          </cell>
        </row>
        <row r="2305">
          <cell r="A2305" t="str">
            <v>25.15.92</v>
          </cell>
          <cell r="B2305" t="str">
            <v>Fourniture d'un siphon noir de chez Duravit ou équivalent.</v>
          </cell>
          <cell r="D2305" t="str">
            <v>U</v>
          </cell>
          <cell r="E2305">
            <v>0</v>
          </cell>
          <cell r="F2305" t="str">
            <v>€ / U</v>
          </cell>
          <cell r="M2305" t="str">
            <v>25.15.92</v>
          </cell>
        </row>
        <row r="2309">
          <cell r="B2309" t="str">
            <v>ROBINETTERIE DE LAVABOS</v>
          </cell>
        </row>
        <row r="2311">
          <cell r="A2311" t="str">
            <v>25.15.100</v>
          </cell>
          <cell r="B2311" t="str">
            <v>Mitigeur Monocommande de lavabo</v>
          </cell>
          <cell r="M2311" t="str">
            <v>25.15.100</v>
          </cell>
        </row>
        <row r="2312">
          <cell r="A2312" t="str">
            <v>25.15.101</v>
          </cell>
          <cell r="B2312" t="str">
            <v>Mitigeur monocommande de lavabo, cartouche céramique, longeur bec 136 mm, avec tirette de garniture de vidage, finition chromé</v>
          </cell>
          <cell r="D2312" t="str">
            <v>U</v>
          </cell>
          <cell r="E2312">
            <v>0</v>
          </cell>
          <cell r="F2312" t="str">
            <v>€ / U</v>
          </cell>
          <cell r="M2312" t="str">
            <v>25.15.101</v>
          </cell>
        </row>
        <row r="2313">
          <cell r="A2313" t="str">
            <v>25.15.102</v>
          </cell>
          <cell r="B2313" t="str">
            <v>Mitigeur monocommande de lavabo, cartouche céramique, longeur bec 136 mm, avec tirette de garniture de vidage, finition noit</v>
          </cell>
          <cell r="D2313" t="str">
            <v>U</v>
          </cell>
          <cell r="E2313">
            <v>0</v>
          </cell>
          <cell r="F2313" t="str">
            <v>€ / U</v>
          </cell>
          <cell r="M2313" t="str">
            <v>25.15.102</v>
          </cell>
        </row>
        <row r="2315">
          <cell r="A2315" t="str">
            <v>25.15.130</v>
          </cell>
          <cell r="B2315" t="str">
            <v>Mitigeur Monocommande de lavabo encastré</v>
          </cell>
          <cell r="M2315" t="str">
            <v>25.15.130</v>
          </cell>
        </row>
        <row r="2316">
          <cell r="A2316" t="str">
            <v>25.15.131</v>
          </cell>
          <cell r="B2316" t="str">
            <v>Mitigeur monocommande de lavabo encastré, cartouche céramique, mousseur orientable, corp encastré longeur bec 225 mm, finition chromé</v>
          </cell>
          <cell r="D2316" t="str">
            <v>U</v>
          </cell>
          <cell r="E2316">
            <v>0</v>
          </cell>
          <cell r="F2316" t="str">
            <v>€ / U</v>
          </cell>
          <cell r="M2316" t="str">
            <v>25.15.131</v>
          </cell>
        </row>
        <row r="2317">
          <cell r="A2317" t="str">
            <v>25.15.132</v>
          </cell>
          <cell r="B2317" t="str">
            <v>Mitigeur monocommande de lavabo encastré, cartouche céramique, mousseur orientable, corp encastré longeur bec 225 mm, finition noir</v>
          </cell>
          <cell r="D2317" t="str">
            <v>U</v>
          </cell>
          <cell r="E2317">
            <v>0</v>
          </cell>
          <cell r="F2317" t="str">
            <v>€ / U</v>
          </cell>
          <cell r="M2317" t="str">
            <v>25.15.132</v>
          </cell>
        </row>
        <row r="2319">
          <cell r="A2319" t="str">
            <v>25.15.150</v>
          </cell>
          <cell r="B2319" t="str">
            <v>Bec déverseur encastré</v>
          </cell>
          <cell r="M2319" t="str">
            <v>25.15.150</v>
          </cell>
        </row>
        <row r="2320">
          <cell r="A2320" t="str">
            <v>25.15.151</v>
          </cell>
          <cell r="B2320" t="str">
            <v>Bec deverseur encastré longueur 205, de chez Duravit ou équivalent, rosace ronde, finition chromé raccord DN15</v>
          </cell>
          <cell r="D2320" t="str">
            <v>U</v>
          </cell>
          <cell r="E2320">
            <v>0</v>
          </cell>
          <cell r="F2320" t="str">
            <v>€ / U</v>
          </cell>
          <cell r="M2320" t="str">
            <v>25.15.151</v>
          </cell>
        </row>
        <row r="2321">
          <cell r="A2321" t="str">
            <v>25.15.152</v>
          </cell>
          <cell r="B2321" t="str">
            <v>Bec deverseur encastré longueur 205, de chez Duravit ou équivalent, rosace ronde, finition noir raccord DN15</v>
          </cell>
          <cell r="D2321" t="str">
            <v>U</v>
          </cell>
          <cell r="E2321">
            <v>0</v>
          </cell>
          <cell r="F2321" t="str">
            <v>€ / U</v>
          </cell>
          <cell r="M2321" t="str">
            <v>25.15.152</v>
          </cell>
        </row>
        <row r="2324">
          <cell r="A2324" t="str">
            <v>25.15.170</v>
          </cell>
          <cell r="B2324" t="str">
            <v>Robineterie electronique de lavabo avec alimentation encastrée</v>
          </cell>
          <cell r="M2324" t="str">
            <v>25.15.170</v>
          </cell>
        </row>
        <row r="2326">
          <cell r="A2326" t="str">
            <v>25.15.200</v>
          </cell>
          <cell r="B2326" t="str">
            <v>Bonde</v>
          </cell>
          <cell r="M2326" t="str">
            <v>25.15.200</v>
          </cell>
        </row>
        <row r="2327">
          <cell r="A2327" t="str">
            <v>25.15.201</v>
          </cell>
          <cell r="B2327" t="str">
            <v>Bonde push-open pour lavabos avec trop plein, couleur chromé</v>
          </cell>
          <cell r="D2327" t="str">
            <v>U</v>
          </cell>
          <cell r="E2327">
            <v>0</v>
          </cell>
          <cell r="F2327" t="str">
            <v>€ / U</v>
          </cell>
          <cell r="M2327" t="str">
            <v>25.15.201</v>
          </cell>
        </row>
        <row r="2328">
          <cell r="A2328" t="str">
            <v>25.15.202</v>
          </cell>
          <cell r="B2328" t="str">
            <v>Bonde push-open pour lavabos avec trop plein, couleur noir</v>
          </cell>
          <cell r="D2328" t="str">
            <v>U</v>
          </cell>
          <cell r="E2328">
            <v>0</v>
          </cell>
          <cell r="F2328" t="str">
            <v>€ / U</v>
          </cell>
          <cell r="M2328" t="str">
            <v>25.15.202</v>
          </cell>
        </row>
        <row r="2329">
          <cell r="A2329" t="str">
            <v>25.15.203</v>
          </cell>
          <cell r="B2329" t="str">
            <v>Bonde push-open pour lavabos sans trop plein, couleur chromé</v>
          </cell>
          <cell r="D2329" t="str">
            <v>U</v>
          </cell>
          <cell r="E2329">
            <v>0</v>
          </cell>
          <cell r="F2329" t="str">
            <v>€ / U</v>
          </cell>
          <cell r="M2329" t="str">
            <v>25.15.203</v>
          </cell>
        </row>
        <row r="2330">
          <cell r="A2330" t="str">
            <v>25.15.204</v>
          </cell>
          <cell r="B2330" t="str">
            <v>Bonde push-open pour lavabos sans trop plein, couleur noir</v>
          </cell>
          <cell r="D2330" t="str">
            <v>U</v>
          </cell>
          <cell r="E2330">
            <v>0</v>
          </cell>
          <cell r="F2330" t="str">
            <v>€ / U</v>
          </cell>
          <cell r="M2330" t="str">
            <v>25.15.204</v>
          </cell>
        </row>
        <row r="2334">
          <cell r="B2334" t="str">
            <v>Mirroir</v>
          </cell>
        </row>
        <row r="2335">
          <cell r="A2335" t="str">
            <v>25.17.1</v>
          </cell>
          <cell r="B2335" t="str">
            <v>Fourniture d'un mirroir lumineux avec eclairage intégré L600 H 700</v>
          </cell>
          <cell r="D2335" t="str">
            <v>Ens</v>
          </cell>
          <cell r="E2335">
            <v>300</v>
          </cell>
          <cell r="F2335" t="str">
            <v>€ / Ens</v>
          </cell>
          <cell r="L2335">
            <v>300</v>
          </cell>
          <cell r="M2335" t="str">
            <v>25.17.1</v>
          </cell>
        </row>
        <row r="2338">
          <cell r="B2338" t="str">
            <v>Autres Fournitures</v>
          </cell>
        </row>
        <row r="2339">
          <cell r="A2339" t="str">
            <v>25.19.1</v>
          </cell>
          <cell r="B2339" t="str">
            <v>Fourniture et pose d'un rideau de douche en textile unis, barre à ventouse telescopique</v>
          </cell>
          <cell r="D2339" t="str">
            <v>Ens</v>
          </cell>
          <cell r="E2339">
            <v>100</v>
          </cell>
          <cell r="F2339" t="str">
            <v>€ / Ens</v>
          </cell>
          <cell r="L2339">
            <v>100</v>
          </cell>
          <cell r="M2339" t="str">
            <v>25.19.1</v>
          </cell>
        </row>
        <row r="2340">
          <cell r="A2340" t="str">
            <v>25.19.2</v>
          </cell>
          <cell r="B2340" t="str">
            <v>Fourniture patères</v>
          </cell>
          <cell r="D2340" t="str">
            <v>U</v>
          </cell>
          <cell r="E2340">
            <v>80</v>
          </cell>
          <cell r="F2340" t="str">
            <v>€ / U</v>
          </cell>
          <cell r="L2340">
            <v>80</v>
          </cell>
          <cell r="M2340" t="str">
            <v>25.19.2</v>
          </cell>
        </row>
        <row r="2341">
          <cell r="E2341">
            <v>0</v>
          </cell>
          <cell r="F2341" t="str">
            <v/>
          </cell>
        </row>
        <row r="2342">
          <cell r="A2342" t="str">
            <v>25.25.1</v>
          </cell>
          <cell r="B2342" t="str">
            <v>Fourniture et pose d'une pompe de relevage eaux usées (hors sanit.), 4 entrée de 40, 1 sortie de 32. Distance de relevage, 70m horiz.. 5m Vert. 46dB</v>
          </cell>
          <cell r="D2342" t="str">
            <v>U</v>
          </cell>
          <cell r="E2342">
            <v>850</v>
          </cell>
          <cell r="F2342" t="str">
            <v>€ / U</v>
          </cell>
          <cell r="L2342">
            <v>850</v>
          </cell>
          <cell r="M2342" t="str">
            <v>25.25.1</v>
          </cell>
        </row>
        <row r="2343">
          <cell r="E2343">
            <v>0</v>
          </cell>
          <cell r="F2343" t="str">
            <v/>
          </cell>
        </row>
        <row r="2344">
          <cell r="E2344">
            <v>0</v>
          </cell>
          <cell r="F2344" t="str">
            <v/>
          </cell>
        </row>
        <row r="2345">
          <cell r="A2345" t="str">
            <v>25.26.1</v>
          </cell>
          <cell r="B2345" t="str">
            <v>F&amp;P Lavabo collectif en céramique Publica Geberit ou équivalent</v>
          </cell>
          <cell r="D2345" t="str">
            <v>U</v>
          </cell>
          <cell r="E2345">
            <v>300</v>
          </cell>
          <cell r="F2345" t="str">
            <v>€ / U</v>
          </cell>
          <cell r="L2345">
            <v>300</v>
          </cell>
          <cell r="M2345" t="str">
            <v>25.26.1</v>
          </cell>
        </row>
        <row r="2346">
          <cell r="A2346" t="str">
            <v>25.26.2</v>
          </cell>
          <cell r="B2346" t="str">
            <v>F&amp;P Lavabo inox 1 bac avec egoutoir + meuble en 120 blanc mélaminé, 2 portes et étageres interieur.</v>
          </cell>
          <cell r="D2346" t="str">
            <v>Ens</v>
          </cell>
          <cell r="E2346">
            <v>300</v>
          </cell>
          <cell r="F2346" t="str">
            <v>€ / Ens</v>
          </cell>
          <cell r="L2346">
            <v>300</v>
          </cell>
          <cell r="M2346" t="str">
            <v>25.26.2</v>
          </cell>
        </row>
        <row r="2347">
          <cell r="E2347">
            <v>0</v>
          </cell>
          <cell r="F2347" t="str">
            <v/>
          </cell>
        </row>
        <row r="2348">
          <cell r="A2348" t="str">
            <v>25.27.1</v>
          </cell>
          <cell r="B2348" t="str">
            <v xml:space="preserve">Fourniture d'un mitigeur monocommande de marque Grohe Euromart ou équivalent, rotation à 140°, avec aérateur d'eau. </v>
          </cell>
          <cell r="D2348" t="str">
            <v>U</v>
          </cell>
          <cell r="E2348">
            <v>150</v>
          </cell>
          <cell r="F2348" t="str">
            <v>€ / U</v>
          </cell>
          <cell r="L2348">
            <v>150</v>
          </cell>
          <cell r="M2348" t="str">
            <v>25.27.1</v>
          </cell>
        </row>
        <row r="2349">
          <cell r="E2349">
            <v>0</v>
          </cell>
          <cell r="F2349" t="str">
            <v/>
          </cell>
        </row>
        <row r="2350">
          <cell r="E2350">
            <v>0</v>
          </cell>
          <cell r="F2350" t="str">
            <v/>
          </cell>
        </row>
        <row r="2351">
          <cell r="B2351" t="str">
            <v>plan de travail</v>
          </cell>
          <cell r="F2351" t="str">
            <v/>
          </cell>
        </row>
        <row r="2352">
          <cell r="A2352" t="str">
            <v>25.28.1</v>
          </cell>
          <cell r="B2352" t="str">
            <v>Fourniture et pose d'un plan de travail L 1800 mm en mélaminé blanc haute qualité postfomé é: 38mm mini, prof 620 mm, à recouper.Protection des champs coupés par bande thermocolé. Fixation au mur par cornières, y compris découpes pour éviers ou autres éllements ci necessaire.</v>
          </cell>
          <cell r="D2352" t="str">
            <v>U</v>
          </cell>
          <cell r="E2352">
            <v>90</v>
          </cell>
          <cell r="F2352" t="str">
            <v>€ / U</v>
          </cell>
          <cell r="L2352">
            <v>90</v>
          </cell>
          <cell r="M2352" t="str">
            <v>25.28.1</v>
          </cell>
        </row>
        <row r="2353">
          <cell r="A2353" t="str">
            <v>25.28.2</v>
          </cell>
          <cell r="B2353" t="str">
            <v>Fourniture et pose d'un plan de travail L 2400 mm en mélaminé blanc haute qualité postfomé é: 38mm mini, prof 620 mm, à recouper.Protection des champs coupés par bande thermocolé. Fixation au mur par cornières, y compris découpes pour éviers ou autres éllements ci necessaire.</v>
          </cell>
          <cell r="D2353" t="str">
            <v>U</v>
          </cell>
          <cell r="E2353">
            <v>120</v>
          </cell>
          <cell r="F2353" t="str">
            <v>€ / U</v>
          </cell>
          <cell r="L2353">
            <v>120</v>
          </cell>
          <cell r="M2353" t="str">
            <v>25.28.2</v>
          </cell>
        </row>
        <row r="2354">
          <cell r="A2354" t="str">
            <v>25.28.3</v>
          </cell>
          <cell r="B2354" t="str">
            <v>Fourniture et pose d'un plan de travail L 3000 mm en mélaminé blanc haute qualité postfomé é: 38mm mini, prof 620 mm, à recouper. Protection des champs coupés par bande thermocolé. Fixation au mur par cornières, y compris découpes pour éviers ou autres éllements ci necessaire.</v>
          </cell>
          <cell r="D2354" t="str">
            <v>U</v>
          </cell>
          <cell r="E2354">
            <v>180</v>
          </cell>
          <cell r="F2354" t="str">
            <v>€ / U</v>
          </cell>
          <cell r="L2354">
            <v>180</v>
          </cell>
          <cell r="M2354" t="str">
            <v>25.28.3</v>
          </cell>
        </row>
        <row r="2355">
          <cell r="E2355">
            <v>0</v>
          </cell>
          <cell r="F2355" t="str">
            <v/>
          </cell>
        </row>
        <row r="2356">
          <cell r="A2356" t="str">
            <v>25.30.1</v>
          </cell>
          <cell r="B2356" t="str">
            <v>Fourniture et pose d'un désumidificateur d'air professionnel</v>
          </cell>
          <cell r="D2356" t="str">
            <v>Ens</v>
          </cell>
          <cell r="E2356">
            <v>2500</v>
          </cell>
          <cell r="F2356" t="str">
            <v>€ / Ens</v>
          </cell>
          <cell r="L2356">
            <v>2500</v>
          </cell>
          <cell r="M2356" t="str">
            <v>25.30.1</v>
          </cell>
        </row>
        <row r="2357">
          <cell r="E2357">
            <v>0</v>
          </cell>
          <cell r="F2357" t="str">
            <v/>
          </cell>
        </row>
        <row r="2358">
          <cell r="E2358">
            <v>0</v>
          </cell>
          <cell r="F2358" t="str">
            <v/>
          </cell>
        </row>
        <row r="2359">
          <cell r="B2359" t="str">
            <v>VMC</v>
          </cell>
          <cell r="F2359" t="str">
            <v/>
          </cell>
          <cell r="I2359" t="str">
            <v>TB TEC</v>
          </cell>
          <cell r="J2359" t="str">
            <v>RCO</v>
          </cell>
        </row>
        <row r="2360">
          <cell r="A2360" t="str">
            <v>25.40.1</v>
          </cell>
          <cell r="B2360" t="str">
            <v>Dépose VMC existante, moteur, conduit(s), inter, bouche(s) d'extraction y compris rebouchage.</v>
          </cell>
          <cell r="D2360" t="str">
            <v>Ens</v>
          </cell>
          <cell r="E2360">
            <v>200</v>
          </cell>
          <cell r="F2360" t="str">
            <v>€ / Ens</v>
          </cell>
          <cell r="I2360">
            <v>200</v>
          </cell>
          <cell r="M2360" t="str">
            <v>25.40.1</v>
          </cell>
        </row>
        <row r="2361">
          <cell r="A2361" t="str">
            <v>25.40.2</v>
          </cell>
          <cell r="B2361" t="str">
            <v>Pose VMC, moteur, conduit(s), bouche(s) hygro et interupteur.</v>
          </cell>
          <cell r="D2361" t="str">
            <v>Ens</v>
          </cell>
          <cell r="I2361">
            <v>400</v>
          </cell>
        </row>
        <row r="2362">
          <cell r="A2362" t="str">
            <v>25.41.1</v>
          </cell>
          <cell r="B2362" t="str">
            <v>Fourniture VMC simple flux Autonome, moteur basse consomation, ventilation WC à detecteur de presence.</v>
          </cell>
          <cell r="D2362" t="str">
            <v>U</v>
          </cell>
          <cell r="E2362">
            <v>200</v>
          </cell>
          <cell r="F2362" t="str">
            <v>€ / U</v>
          </cell>
          <cell r="L2362">
            <v>200</v>
          </cell>
          <cell r="M2362" t="str">
            <v>25.41.1</v>
          </cell>
        </row>
        <row r="2363">
          <cell r="A2363" t="str">
            <v>25.41.2</v>
          </cell>
          <cell r="B2363" t="str">
            <v>Fourniture VMC simple flux hygro-réglable, moteur basse consomation, ventilation WC à detecteur de presence, ventilateur salle d'eau et cuisine à detecteur d'humidité.</v>
          </cell>
          <cell r="D2363" t="str">
            <v>U</v>
          </cell>
          <cell r="E2363">
            <v>375</v>
          </cell>
          <cell r="F2363" t="str">
            <v>€ / U</v>
          </cell>
          <cell r="I2363">
            <v>400</v>
          </cell>
          <cell r="L2363">
            <v>350</v>
          </cell>
          <cell r="M2363" t="str">
            <v>25.41.2</v>
          </cell>
        </row>
        <row r="2364">
          <cell r="A2364" t="str">
            <v>25.41.3</v>
          </cell>
          <cell r="B2364" t="str">
            <v>Fourniture VMC simple flux hygro-réglable Compact, moteur basse consomation, ventilation WC à detecteur de presence, ventilateur salle d'eau et cuisine à detecteur d'humidité.</v>
          </cell>
          <cell r="D2364" t="str">
            <v>U</v>
          </cell>
          <cell r="E2364">
            <v>400</v>
          </cell>
          <cell r="F2364" t="str">
            <v>€ / U</v>
          </cell>
          <cell r="J2364">
            <v>400</v>
          </cell>
          <cell r="L2364">
            <v>400</v>
          </cell>
          <cell r="M2364" t="str">
            <v>25.41.3</v>
          </cell>
        </row>
        <row r="2365">
          <cell r="A2365" t="str">
            <v>25.41.4</v>
          </cell>
          <cell r="B2365" t="str">
            <v>Fourniture VMC simple flux hygro-réglable purificateur d'air, moteur basse consomation, ventilation WC à detecteur de presence, ventilateur salle d'eau et cuisine à detecteur d'humidité.</v>
          </cell>
          <cell r="D2365" t="str">
            <v>U</v>
          </cell>
          <cell r="E2365">
            <v>700</v>
          </cell>
          <cell r="F2365" t="str">
            <v>€ / U</v>
          </cell>
          <cell r="L2365">
            <v>700</v>
          </cell>
          <cell r="M2365" t="str">
            <v>25.41.4</v>
          </cell>
        </row>
        <row r="2367">
          <cell r="A2367" t="str">
            <v>25.42.1</v>
          </cell>
          <cell r="B2367" t="str">
            <v xml:space="preserve">Gaine souple isolée M0/M1 é 25mm D : 160 </v>
          </cell>
          <cell r="D2367" t="str">
            <v>U</v>
          </cell>
          <cell r="E2367">
            <v>66.819999999999993</v>
          </cell>
          <cell r="F2367" t="str">
            <v>€ / U</v>
          </cell>
          <cell r="J2367">
            <v>66.819999999999993</v>
          </cell>
          <cell r="M2367" t="str">
            <v>23.42.1</v>
          </cell>
        </row>
        <row r="2368">
          <cell r="A2368" t="str">
            <v>25.42.2</v>
          </cell>
          <cell r="B2368" t="str">
            <v>Gaine souple PVC isolé é 50, D : 127</v>
          </cell>
          <cell r="D2368" t="str">
            <v>U</v>
          </cell>
          <cell r="F2368" t="str">
            <v>€ / U</v>
          </cell>
          <cell r="J2368">
            <v>37</v>
          </cell>
          <cell r="M2368" t="str">
            <v>23.42.2</v>
          </cell>
        </row>
        <row r="2369">
          <cell r="A2369" t="str">
            <v>25.42.3</v>
          </cell>
          <cell r="B2369" t="str">
            <v>Gaine souple PVC isolé é 50, D : 82</v>
          </cell>
          <cell r="D2369" t="str">
            <v>U</v>
          </cell>
          <cell r="F2369" t="str">
            <v>€ / U</v>
          </cell>
          <cell r="J2369">
            <v>25.49</v>
          </cell>
          <cell r="M2369" t="str">
            <v>23.42.3</v>
          </cell>
        </row>
        <row r="2370">
          <cell r="A2370" t="str">
            <v>25.42.4</v>
          </cell>
          <cell r="B2370" t="str">
            <v>Gaine souple isolée M0/M1</v>
          </cell>
          <cell r="D2370" t="str">
            <v>U</v>
          </cell>
          <cell r="F2370" t="str">
            <v>€ / U</v>
          </cell>
          <cell r="J2370">
            <v>42</v>
          </cell>
          <cell r="M2370" t="str">
            <v>23.42.4</v>
          </cell>
        </row>
        <row r="2372">
          <cell r="A2372" t="str">
            <v>25.43.1</v>
          </cell>
          <cell r="B2372" t="str">
            <v>Bouche d'extraction hygro réglable DN80, y compris 1 inter pour cuisine</v>
          </cell>
          <cell r="D2372" t="str">
            <v>U</v>
          </cell>
          <cell r="E2372">
            <v>135.19999999999999</v>
          </cell>
          <cell r="F2372" t="str">
            <v>€ / U</v>
          </cell>
          <cell r="J2372">
            <v>135.19999999999999</v>
          </cell>
          <cell r="M2372" t="str">
            <v>23.43.1</v>
          </cell>
        </row>
        <row r="2373">
          <cell r="A2373" t="str">
            <v>25.43.2</v>
          </cell>
          <cell r="B2373" t="str">
            <v>Bouche d'extraction hygro réglable DN80 avec filtre à air et système de presence pour Sdb et San.</v>
          </cell>
          <cell r="D2373" t="str">
            <v>U</v>
          </cell>
          <cell r="E2373">
            <v>126.56</v>
          </cell>
          <cell r="F2373" t="str">
            <v>€ / U</v>
          </cell>
          <cell r="J2373">
            <v>126.56</v>
          </cell>
          <cell r="M2373" t="str">
            <v>23.43.2</v>
          </cell>
        </row>
        <row r="2374">
          <cell r="J2374" t="str">
            <v>.</v>
          </cell>
        </row>
        <row r="2375">
          <cell r="A2375" t="str">
            <v>25.44.1</v>
          </cell>
          <cell r="B2375" t="str">
            <v>Pose VMC et raccordement, y compris carrotages si besoin.</v>
          </cell>
          <cell r="D2375" t="str">
            <v>Ens</v>
          </cell>
          <cell r="E2375">
            <v>1300</v>
          </cell>
          <cell r="F2375" t="str">
            <v>€ / Ens</v>
          </cell>
          <cell r="J2375">
            <v>1300</v>
          </cell>
          <cell r="M2375" t="str">
            <v>23.44.1</v>
          </cell>
        </row>
        <row r="2376">
          <cell r="E2376">
            <v>0</v>
          </cell>
          <cell r="F2376" t="str">
            <v/>
          </cell>
        </row>
        <row r="2377">
          <cell r="A2377" t="str">
            <v>25.45.1</v>
          </cell>
          <cell r="B2377" t="str">
            <v>Extracteur autonome hygroréglable ultra silencieux, moteur 2 vitesses basses consomation.</v>
          </cell>
          <cell r="D2377" t="str">
            <v>U</v>
          </cell>
          <cell r="E2377">
            <v>0</v>
          </cell>
          <cell r="F2377" t="str">
            <v>€ / U</v>
          </cell>
          <cell r="M2377" t="str">
            <v>23.45.1</v>
          </cell>
        </row>
        <row r="2378">
          <cell r="E2378">
            <v>0</v>
          </cell>
          <cell r="F2378" t="str">
            <v/>
          </cell>
        </row>
        <row r="2379">
          <cell r="A2379" t="str">
            <v>25.50.1</v>
          </cell>
          <cell r="B2379" t="str">
            <v>Fourniture et pose d'un épurateur d'air NOVENGO (Remplace vmc dbl flux par recyclage avec filtration)</v>
          </cell>
          <cell r="D2379" t="str">
            <v>U</v>
          </cell>
          <cell r="E2379">
            <v>1700</v>
          </cell>
          <cell r="F2379" t="str">
            <v>€ / U</v>
          </cell>
          <cell r="K2379">
            <v>1700</v>
          </cell>
          <cell r="M2379" t="str">
            <v>23.50.1</v>
          </cell>
        </row>
        <row r="2380">
          <cell r="E2380">
            <v>0</v>
          </cell>
          <cell r="F2380" t="str">
            <v/>
          </cell>
        </row>
        <row r="2381">
          <cell r="B2381" t="str">
            <v>CUMULUS</v>
          </cell>
        </row>
        <row r="2383">
          <cell r="A2383" t="str">
            <v>25.60.1</v>
          </cell>
          <cell r="B2383" t="str">
            <v>Fourniture Cumulus thermodynamique 50 l - horizontal y compir siphon et groupe de sécurité.</v>
          </cell>
          <cell r="D2383" t="str">
            <v>Ens</v>
          </cell>
          <cell r="E2383">
            <v>500</v>
          </cell>
          <cell r="F2383" t="str">
            <v>€ / Ens</v>
          </cell>
          <cell r="J2383">
            <v>500</v>
          </cell>
          <cell r="M2383" t="str">
            <v>23.60.1</v>
          </cell>
        </row>
        <row r="2384">
          <cell r="A2384" t="str">
            <v>25.60.2</v>
          </cell>
          <cell r="B2384" t="str">
            <v>Fourniture Cumulus thermodynamique 100 l</v>
          </cell>
          <cell r="D2384" t="str">
            <v>Ens</v>
          </cell>
          <cell r="F2384" t="str">
            <v>€ / Ens</v>
          </cell>
          <cell r="M2384" t="str">
            <v>23.60.2</v>
          </cell>
        </row>
        <row r="2385">
          <cell r="A2385" t="str">
            <v>25.60.3</v>
          </cell>
          <cell r="B2385" t="str">
            <v>Fourniture Cumulus thermodynamique 200 l - Calypso Atlantic 1800 W</v>
          </cell>
          <cell r="D2385" t="str">
            <v>Ens</v>
          </cell>
          <cell r="E2385">
            <v>2200</v>
          </cell>
          <cell r="F2385" t="str">
            <v>€ / Ens</v>
          </cell>
          <cell r="I2385">
            <v>2200</v>
          </cell>
          <cell r="J2385">
            <v>2200</v>
          </cell>
          <cell r="M2385" t="str">
            <v>23.60.3</v>
          </cell>
        </row>
        <row r="2386">
          <cell r="A2386" t="str">
            <v>25.60.4</v>
          </cell>
          <cell r="B2386" t="str">
            <v>Fourniture Cumulus thermodynamique 200 l - Calypso Atlantic 1800 W</v>
          </cell>
          <cell r="D2386" t="str">
            <v>Ens</v>
          </cell>
          <cell r="E2386">
            <v>0</v>
          </cell>
          <cell r="F2386" t="str">
            <v>€ / Ens</v>
          </cell>
          <cell r="M2386" t="str">
            <v>23.60.4</v>
          </cell>
        </row>
        <row r="2387">
          <cell r="A2387" t="str">
            <v>25.61.1</v>
          </cell>
          <cell r="B2387" t="str">
            <v>Fourniture Cumulus 40 L - Type Atami de chez Sauter ou équivalent -1500 W</v>
          </cell>
          <cell r="D2387" t="str">
            <v>Ens</v>
          </cell>
          <cell r="E2387">
            <v>400</v>
          </cell>
          <cell r="F2387" t="str">
            <v>€ / Ens</v>
          </cell>
          <cell r="L2387">
            <v>400</v>
          </cell>
          <cell r="M2387" t="str">
            <v>23.61.1</v>
          </cell>
        </row>
        <row r="2388">
          <cell r="A2388" t="str">
            <v>25.61.2</v>
          </cell>
          <cell r="B2388" t="str">
            <v>Fourniture Cumulus 65 L - Type Atami de chez Sauter ou équivalent -1500 W</v>
          </cell>
          <cell r="D2388" t="str">
            <v>Ens</v>
          </cell>
          <cell r="E2388">
            <v>701.27</v>
          </cell>
          <cell r="F2388" t="str">
            <v>€ / Ens</v>
          </cell>
          <cell r="J2388">
            <v>701.27</v>
          </cell>
          <cell r="M2388" t="str">
            <v>23.61.2</v>
          </cell>
        </row>
        <row r="2389">
          <cell r="A2389" t="str">
            <v>25.61.3</v>
          </cell>
          <cell r="B2389" t="str">
            <v>Fourniture Cumulus 80 L - Type Atami de chez Sauter ou équivalent -1500 W</v>
          </cell>
          <cell r="D2389" t="str">
            <v>Ens</v>
          </cell>
          <cell r="E2389">
            <v>600</v>
          </cell>
          <cell r="F2389" t="str">
            <v>€ / Ens</v>
          </cell>
          <cell r="L2389">
            <v>600</v>
          </cell>
          <cell r="M2389" t="str">
            <v>23.61.3</v>
          </cell>
        </row>
        <row r="2390">
          <cell r="E2390">
            <v>0</v>
          </cell>
          <cell r="F2390" t="str">
            <v/>
          </cell>
        </row>
        <row r="2391">
          <cell r="A2391" t="str">
            <v>25.62.1</v>
          </cell>
          <cell r="B2391" t="str">
            <v>Kit complet sécurité</v>
          </cell>
          <cell r="D2391" t="str">
            <v>Ens</v>
          </cell>
          <cell r="E2391">
            <v>157.59</v>
          </cell>
          <cell r="F2391" t="str">
            <v>€ / Ens</v>
          </cell>
          <cell r="I2391">
            <v>157.59</v>
          </cell>
          <cell r="J2391">
            <v>157.59</v>
          </cell>
          <cell r="M2391" t="str">
            <v>23.62.1</v>
          </cell>
        </row>
        <row r="2392">
          <cell r="A2392" t="str">
            <v>25.62.2</v>
          </cell>
          <cell r="B2392" t="str">
            <v>Kit de fixation scellement chimique</v>
          </cell>
          <cell r="D2392" t="str">
            <v>Ens</v>
          </cell>
          <cell r="E2392">
            <v>44.13</v>
          </cell>
          <cell r="F2392" t="str">
            <v>€ / Ens</v>
          </cell>
          <cell r="I2392">
            <v>44.13</v>
          </cell>
          <cell r="J2392">
            <v>44.13</v>
          </cell>
          <cell r="M2392" t="str">
            <v>23.62.2</v>
          </cell>
        </row>
        <row r="2393">
          <cell r="E2393">
            <v>0</v>
          </cell>
          <cell r="F2393" t="str">
            <v/>
          </cell>
        </row>
        <row r="2394">
          <cell r="A2394" t="str">
            <v>25.65.1</v>
          </cell>
          <cell r="B2394" t="str">
            <v>Fourniture &amp; pose Chauffe eau electrique sous evier Sauter Liquine ou équivalent, capacité 10 L, 37 X 40</v>
          </cell>
          <cell r="D2394" t="str">
            <v>Ens</v>
          </cell>
          <cell r="E2394">
            <v>400</v>
          </cell>
          <cell r="F2394" t="str">
            <v>€ / Ens</v>
          </cell>
          <cell r="L2394">
            <v>400</v>
          </cell>
          <cell r="M2394" t="str">
            <v>23.65.1</v>
          </cell>
        </row>
        <row r="2395">
          <cell r="E2395">
            <v>0</v>
          </cell>
          <cell r="F2395" t="str">
            <v/>
          </cell>
        </row>
        <row r="2397">
          <cell r="A2397" t="str">
            <v>LOT 34</v>
          </cell>
          <cell r="B2397" t="str">
            <v>CUISINE</v>
          </cell>
          <cell r="F2397" t="str">
            <v/>
          </cell>
        </row>
        <row r="2399">
          <cell r="I2399" t="str">
            <v>Cuisibois</v>
          </cell>
        </row>
        <row r="2401">
          <cell r="A2401" t="str">
            <v>35.01</v>
          </cell>
          <cell r="B2401" t="str">
            <v>F&amp;P de meuble de cuisine composé de caissons CTBH épaisseur 18 mm minimum, répondant aux contraintes d'utilisation. L'ensemble des caissons seront pour les parties intérieure et non visible en mélamine. Toutes les parties extérieures visibles seront stratifiées 9/10 ème. Placage au choix de la MO. Chaque meuble aura un socle en retrait réglable en hauteur, un fond vertical complet. Les portes auront des charnières réglables invisibles, avec amortisseurs. Les tablettes seront réglables en hauteur. Plinthe strat 9/10 éme, y compris découpe pour tous passages, démontable avec systeme de rattrapage du sol par joint PVC et profile d'angle de jonction.</v>
          </cell>
          <cell r="E2401">
            <v>0</v>
          </cell>
          <cell r="F2401" t="str">
            <v/>
          </cell>
        </row>
        <row r="2402">
          <cell r="B2402" t="str">
            <v>ELEMENTS BAS</v>
          </cell>
        </row>
        <row r="2403">
          <cell r="A2403" t="str">
            <v>34.02.1</v>
          </cell>
          <cell r="B2403" t="str">
            <v>F&amp;P meuble de cuisine, élément bas. Dim 600 de prof. Largeur voir plan, 1 tablette réglable en hauteur, porte à la francaise, poignée au choix de la MO</v>
          </cell>
          <cell r="D2403" t="str">
            <v>U</v>
          </cell>
          <cell r="E2403">
            <v>0</v>
          </cell>
          <cell r="F2403" t="str">
            <v>€ / U</v>
          </cell>
        </row>
        <row r="2404">
          <cell r="A2404" t="str">
            <v>34.02.2</v>
          </cell>
          <cell r="B2404" t="str">
            <v>F&amp;P meuble de cuisine, élément bas.  Dim 600 de prof. Largeur voir plan. 2 tiroirs avec amortisseur,  poignée au choix de la MO</v>
          </cell>
          <cell r="D2404" t="str">
            <v>U</v>
          </cell>
          <cell r="E2404">
            <v>0</v>
          </cell>
          <cell r="F2404" t="str">
            <v>€ / U</v>
          </cell>
        </row>
        <row r="2405">
          <cell r="A2405" t="str">
            <v>34.02.3</v>
          </cell>
          <cell r="B2405" t="str">
            <v>F&amp;P meuble de cuisine, élément bas. Dim 600 de prof. Largeur voir plan. 3 tiroirs avec amortisseur,  poignée au choix de la MO</v>
          </cell>
          <cell r="D2405" t="str">
            <v>U</v>
          </cell>
          <cell r="E2405">
            <v>0</v>
          </cell>
          <cell r="F2405" t="str">
            <v>€ / U</v>
          </cell>
        </row>
        <row r="2406">
          <cell r="A2406" t="str">
            <v>34.02.4</v>
          </cell>
          <cell r="B2406" t="str">
            <v>F&amp;P meuble de cuisine, élément bas pour evier. Dim 600 de prof. Largeur voir plan, 1 tablette réglable en hauteur, porte à la francaise, poignée au choix de la MO</v>
          </cell>
          <cell r="D2406" t="str">
            <v>U</v>
          </cell>
          <cell r="E2406">
            <v>0</v>
          </cell>
          <cell r="F2406" t="str">
            <v>€ / U</v>
          </cell>
        </row>
        <row r="2407">
          <cell r="A2407" t="str">
            <v>34.02.5</v>
          </cell>
          <cell r="B2407" t="str">
            <v>F&amp;P meuble de cuisine, élément bas. Dim 600X600. pour LV / LL avec facade, poignée au choix de la MO.</v>
          </cell>
          <cell r="D2407" t="str">
            <v>U</v>
          </cell>
          <cell r="E2407">
            <v>0</v>
          </cell>
          <cell r="F2407" t="str">
            <v>€ / U</v>
          </cell>
        </row>
        <row r="2408">
          <cell r="A2408" t="str">
            <v>34.02.6</v>
          </cell>
          <cell r="B2408" t="str">
            <v xml:space="preserve">F&amp;P meuble de cuisine, élément bas. Dim 600X600. pour Four, y compris  poignée au choix de la MO. Tiroir sous four avec fermeture amortisseur. </v>
          </cell>
          <cell r="D2408" t="str">
            <v>U</v>
          </cell>
          <cell r="E2408">
            <v>0</v>
          </cell>
          <cell r="F2408" t="str">
            <v>€ / U</v>
          </cell>
        </row>
        <row r="2409">
          <cell r="A2409" t="str">
            <v>34.02.7</v>
          </cell>
          <cell r="B2409" t="str">
            <v xml:space="preserve">F&amp;P meuble de cuisine, élément bas d'angle. Dim 600 de prof. 1 portes,  y compris  poignée au choix de la MO. </v>
          </cell>
          <cell r="D2409" t="str">
            <v>U</v>
          </cell>
          <cell r="E2409">
            <v>0</v>
          </cell>
          <cell r="F2409" t="str">
            <v>€ / U</v>
          </cell>
        </row>
        <row r="2410">
          <cell r="A2410" t="str">
            <v>34.02.8</v>
          </cell>
          <cell r="B2410" t="str">
            <v xml:space="preserve">F&amp;P meuble de cuisine, élément bas d'angle. Dim 600 de prof. 2 portes,  y compris  poignée au choix de la MO. </v>
          </cell>
          <cell r="D2410" t="str">
            <v>U</v>
          </cell>
          <cell r="E2410">
            <v>0</v>
          </cell>
          <cell r="F2410" t="str">
            <v>€ / U</v>
          </cell>
        </row>
        <row r="2413">
          <cell r="B2413" t="str">
            <v>ELEMENTS SUPERIEURS</v>
          </cell>
        </row>
        <row r="2415">
          <cell r="A2415" t="str">
            <v>34.03.1</v>
          </cell>
          <cell r="B2415" t="str">
            <v>F&amp;P meuble de cuisine, élément superieur. Dim 340 de prof. H: 70 - Largeur voir plan, 2 tablette réglable en hauteur, porte à la francaise, poignée au choix de la MO</v>
          </cell>
          <cell r="D2415" t="str">
            <v>U</v>
          </cell>
          <cell r="E2415">
            <v>0</v>
          </cell>
          <cell r="F2415" t="str">
            <v>€ / U</v>
          </cell>
        </row>
        <row r="2416">
          <cell r="A2416" t="str">
            <v>34.03.2</v>
          </cell>
          <cell r="B2416" t="str">
            <v>F&amp;P meuble de cuisine, élément superieur. Dim 340 de prof. H: 70 -  Largeur voir plan, 2 tablette réglable en hauteur, porte relevable à angle droit, poignée au choix de la MO</v>
          </cell>
          <cell r="D2416" t="str">
            <v>U</v>
          </cell>
          <cell r="E2416">
            <v>0</v>
          </cell>
          <cell r="F2416" t="str">
            <v>€ / U</v>
          </cell>
        </row>
        <row r="2417">
          <cell r="A2417" t="str">
            <v>34.03.3</v>
          </cell>
          <cell r="B2417" t="str">
            <v>F&amp;P meuble de cuisine, élément superieur. Dim 340 de prof.  H: 70 - Largeur voir plan, 2 tablette réglable en hauteur, porte relevable parallele, poignée au choix de la MO</v>
          </cell>
          <cell r="D2417" t="str">
            <v>U</v>
          </cell>
          <cell r="E2417">
            <v>0</v>
          </cell>
          <cell r="F2417" t="str">
            <v>€ / U</v>
          </cell>
        </row>
        <row r="2418">
          <cell r="A2418" t="str">
            <v>34.03.4</v>
          </cell>
          <cell r="B2418" t="str">
            <v>F&amp;P meuble de cuisine, élément superieur. Dim 340 de prof.  H: 70 -  Largeur voir plan, 2 tablette réglable en hauteur, double porte relevable parallele, poignée au choix de la MO</v>
          </cell>
          <cell r="D2418" t="str">
            <v>U</v>
          </cell>
          <cell r="E2418">
            <v>0</v>
          </cell>
          <cell r="F2418" t="str">
            <v>€ / U</v>
          </cell>
        </row>
        <row r="2419">
          <cell r="A2419" t="str">
            <v>34.03.5</v>
          </cell>
          <cell r="B2419" t="str">
            <v>F&amp;P meuble de cuisine, élément superieur pour hotte. Dim 340 de prof.  H: 70 - Largeur voir plan, 1 tablette réglable en hauteur, porte relevable  à angle droit, poignée au choix de la MO.</v>
          </cell>
          <cell r="D2419" t="str">
            <v>U</v>
          </cell>
          <cell r="E2419">
            <v>0</v>
          </cell>
          <cell r="F2419" t="str">
            <v>€ / U</v>
          </cell>
        </row>
        <row r="2421">
          <cell r="B2421" t="str">
            <v>ELEMENTS HAUT</v>
          </cell>
        </row>
        <row r="2423">
          <cell r="A2423" t="str">
            <v>34.04.1</v>
          </cell>
          <cell r="B2423" t="str">
            <v>F&amp;P meuble de cuisine, élément haut. Dim 600 de prof.  H: 220 -  Largeur voir plan, 6 tablettes réglable en hauteur, 1 portes à la francaise , poignée au choix de la MO</v>
          </cell>
        </row>
        <row r="2424">
          <cell r="A2424" t="str">
            <v>34.04.2</v>
          </cell>
          <cell r="B2424" t="str">
            <v>F&amp;P meuble de cuisine, élément haut. Dim 600 de prof.  H: 220 -  Largeur voir plan, 6 tablettes réglable en hauteur, 2 portes à la francaise , poignée au choix de la MO</v>
          </cell>
        </row>
        <row r="2425">
          <cell r="A2425" t="str">
            <v>34.04.3</v>
          </cell>
          <cell r="B2425" t="str">
            <v>F&amp;P meuble de cuisine, élément haut. Dim 600 de prof.  H: 220 -  Largeur voir plan, 3 tablettes réglable en hauteur,  4 tiroirs 1 portes à la francaise , poignée au choix de la MO</v>
          </cell>
        </row>
        <row r="2426">
          <cell r="A2426" t="str">
            <v>34.04.4</v>
          </cell>
          <cell r="B2426" t="str">
            <v>F&amp;P meuble de cuisine, élément haut. Dim 600 de prof.  H: 220 -  Largeur voir plan, 3 tablettes réglable en hauteur,  4 tiroirs 2 portes à la francaise , poignée au choix de la MO</v>
          </cell>
        </row>
        <row r="2428">
          <cell r="A2428" t="str">
            <v>34.04.6</v>
          </cell>
          <cell r="B2428" t="str">
            <v>F&amp;P meuble de cuisine, élément haut pour four. Dim 600 de prof.  H: 220 -  Largeur voir plan, 2 tablettes réglable en hauteur,  2 tiroirs 1 portes à la francaise , poignée au choix de la MO</v>
          </cell>
        </row>
        <row r="2429">
          <cell r="A2429" t="str">
            <v>34.04.7</v>
          </cell>
          <cell r="B2429" t="str">
            <v>F&amp;P meuble de cuisine, élément haut pour frigo. Dim 600 de prof.  H: 220 -  Largeur voir plan, 1 tablettes réglable en hauteur, 2 portes à la francaise , poignée au choix de la MO</v>
          </cell>
        </row>
        <row r="2432">
          <cell r="B2432" t="str">
            <v>PLAN DE TRAVAIL</v>
          </cell>
        </row>
        <row r="2434">
          <cell r="A2434" t="str">
            <v>34.05.1</v>
          </cell>
          <cell r="B2434" t="str">
            <v>Fourniture et pose plateau cusine granit é 2cm + credences</v>
          </cell>
          <cell r="D2434" t="str">
            <v>ml</v>
          </cell>
          <cell r="E2434">
            <v>600</v>
          </cell>
          <cell r="F2434" t="str">
            <v>€ / ml</v>
          </cell>
          <cell r="I2434">
            <v>600</v>
          </cell>
        </row>
        <row r="2435">
          <cell r="A2435" t="str">
            <v>34.05.2</v>
          </cell>
          <cell r="B2435" t="str">
            <v>Fourniture et pose plateau cusine Bois chêne massif y compris crédence inox</v>
          </cell>
          <cell r="D2435" t="str">
            <v>ml</v>
          </cell>
          <cell r="E2435">
            <v>400</v>
          </cell>
          <cell r="F2435" t="str">
            <v>€ / ml</v>
          </cell>
          <cell r="I2435">
            <v>400</v>
          </cell>
        </row>
        <row r="2436">
          <cell r="A2436" t="str">
            <v>34.05.3</v>
          </cell>
          <cell r="B2436" t="str">
            <v>F&amp;P d'un plan de travail en startifié 15/10 éme  épaisseur 38 mm minimum, profondeur 60 minimum, contreface avec pare vapeur, chant arriere protege contre l'humidité. Colori et motif au choix de la MO. Compris réservations pour passages réseaux avec traitement etanche du CTBH coupé. Fixation au murs par corniere invisibles. Y compris toutes découpes et reprises suivant la forme de l'espace. Baguette de finition alu pour changement de plan de travail en angle.</v>
          </cell>
          <cell r="D2436" t="str">
            <v>ml</v>
          </cell>
          <cell r="E2436">
            <v>0</v>
          </cell>
          <cell r="F2436" t="str">
            <v>€ / ml</v>
          </cell>
        </row>
        <row r="2437">
          <cell r="E2437">
            <v>0</v>
          </cell>
          <cell r="F2437" t="str">
            <v/>
          </cell>
        </row>
        <row r="2438">
          <cell r="A2438" t="str">
            <v>34.05.5</v>
          </cell>
          <cell r="B2438" t="str">
            <v xml:space="preserve">F&amp;P d'un plan de travail en corian, épaisseur à définir suivant contraintes, profondeur 60 minimum, contre-face avec pare vapeur, coloris et motifs au choix de la MO. Compris réservations pour passages réseaux. Fixation au murs par cornière invisibles. Y compris découpe pour évier, stries et pente pour zone de séchage </v>
          </cell>
          <cell r="D2438" t="str">
            <v>ml</v>
          </cell>
          <cell r="E2438">
            <v>0</v>
          </cell>
          <cell r="F2438" t="str">
            <v>€ / ml</v>
          </cell>
        </row>
        <row r="2441">
          <cell r="A2441" t="str">
            <v>34.06.1</v>
          </cell>
          <cell r="B2441" t="str">
            <v xml:space="preserve">F&amp;P d'un plan de travail en startifié 15/10 éme  épaisseur 38 mm minimum, profondeur 60 minimum, avec pied inox hauteur 105 à 115, faisant office de barre. Fixation au mur par tasseau invisible. </v>
          </cell>
          <cell r="D2441" t="str">
            <v>Ens.</v>
          </cell>
          <cell r="F2441" t="str">
            <v>€ / Ens.</v>
          </cell>
        </row>
        <row r="2443">
          <cell r="A2443" t="str">
            <v>34.07.1</v>
          </cell>
          <cell r="B2443" t="str">
            <v>F&amp;P d'evier, largeur voir plan, avec mitigeur, y compris renfort si besoin. Y compris etancheité de tous les chants coupés. Connection à l'EF et EC et à l'evacuation au present lot.</v>
          </cell>
          <cell r="D2443" t="str">
            <v>Ens</v>
          </cell>
          <cell r="E2443">
            <v>0</v>
          </cell>
          <cell r="F2443" t="str">
            <v>€ / Ens</v>
          </cell>
        </row>
        <row r="2445">
          <cell r="B2445" t="str">
            <v>DIVERS</v>
          </cell>
        </row>
        <row r="2447">
          <cell r="A2447" t="str">
            <v>34.08.1</v>
          </cell>
          <cell r="B2447" t="str">
            <v>F&amp;P d'un filer placage startifié 9/10 éme, motif et couleur suivant element en place, largeur en 600, hauteur voir plan.</v>
          </cell>
        </row>
        <row r="2451">
          <cell r="A2451" t="str">
            <v>34.10.1</v>
          </cell>
          <cell r="B2451" t="str">
            <v>Pose cuisine</v>
          </cell>
          <cell r="D2451" t="str">
            <v>ml</v>
          </cell>
          <cell r="E2451">
            <v>250</v>
          </cell>
          <cell r="F2451" t="str">
            <v>€ / ml</v>
          </cell>
          <cell r="I2451">
            <v>250</v>
          </cell>
        </row>
        <row r="2452">
          <cell r="A2452" t="str">
            <v>34.10.2</v>
          </cell>
          <cell r="B2452" t="str">
            <v>Fourniture et pose electroménagé</v>
          </cell>
          <cell r="D2452" t="str">
            <v>Ens</v>
          </cell>
          <cell r="E2452">
            <v>0</v>
          </cell>
          <cell r="F2452" t="str">
            <v>€ / Ens</v>
          </cell>
        </row>
        <row r="2453">
          <cell r="E2453">
            <v>0</v>
          </cell>
          <cell r="F2453" t="str">
            <v/>
          </cell>
        </row>
        <row r="2454">
          <cell r="F2454" t="str">
            <v/>
          </cell>
        </row>
        <row r="2455">
          <cell r="B2455" t="str">
            <v>PENDERIE</v>
          </cell>
          <cell r="F2455" t="str">
            <v/>
          </cell>
        </row>
        <row r="2456">
          <cell r="F2456" t="str">
            <v/>
          </cell>
        </row>
        <row r="2457">
          <cell r="A2457" t="str">
            <v>34.15.1</v>
          </cell>
          <cell r="B2457" t="str">
            <v>F&amp;P de caisson intérieur pour penderie en panneau CTBH de 15 mm d'é, placage mélaminé blanc sur deux faces et chants vus, y compris fond de placard en méla blanc.  Aménagement penderie avec 2 tablettes chapelières, 1 tringle diamètre adéquat suivant la longueur, y compris un renfort si nécessaire. Socle de hauteur 10 cm pour rattrapage de sol.</v>
          </cell>
          <cell r="D2457" t="str">
            <v>U</v>
          </cell>
          <cell r="F2457" t="str">
            <v>€ / U</v>
          </cell>
        </row>
        <row r="2458">
          <cell r="A2458" t="str">
            <v>34.15.2</v>
          </cell>
          <cell r="B2458" t="str">
            <v>F&amp;P de caisson intérieur pour étagères en panneau CTBH de 15 mm d'é, placage mélaminé blanc sur deux faces et chants vus, y compris fond de placard en méla blanc.  Aménagement avec 5 tablettes en méla blanc, réglable en hauteur. Socle de hauteur 10 cm pour rattrapage de sol.</v>
          </cell>
          <cell r="D2458" t="str">
            <v>U</v>
          </cell>
          <cell r="F2458" t="str">
            <v>€ / U</v>
          </cell>
        </row>
        <row r="2459">
          <cell r="A2459" t="str">
            <v>34.15.3</v>
          </cell>
          <cell r="B2459" t="str">
            <v>F&amp;P Tiroir coulissant en paneau CTBH de 19 mm d'é, placage mélaminé blanc toutes faces, coulisse avec freind.</v>
          </cell>
          <cell r="D2459" t="str">
            <v>U</v>
          </cell>
          <cell r="F2459" t="str">
            <v>€ / U</v>
          </cell>
        </row>
        <row r="2461">
          <cell r="F2461" t="str">
            <v/>
          </cell>
        </row>
        <row r="2462">
          <cell r="A2462" t="str">
            <v>34.16.1</v>
          </cell>
          <cell r="B2462" t="str">
            <v>Porte coulissante, placage médium à peindre, é 22, champ plaqué à pendre, Coullisse Mervi box, Bandeau médium en partie haute.</v>
          </cell>
          <cell r="D2462" t="str">
            <v>U</v>
          </cell>
          <cell r="F2462" t="str">
            <v>€ / U</v>
          </cell>
        </row>
        <row r="2463">
          <cell r="A2463" t="str">
            <v>34.16.2</v>
          </cell>
          <cell r="B2463" t="str">
            <v>Porte coulissante é 22, placage miroir toute hauteur , champ plaqué à pendre, Coullisse Mervi box, Bandeau médium en partie haute.</v>
          </cell>
          <cell r="D2463" t="str">
            <v>U</v>
          </cell>
          <cell r="F2463" t="str">
            <v>€ / U</v>
          </cell>
        </row>
        <row r="2464">
          <cell r="A2464" t="str">
            <v>34.17.1</v>
          </cell>
          <cell r="B2464" t="str">
            <v>Porte coulissante é 22, placage Stratifié couleur au chaix de la MO toute hauteur , champ plaqué à pendre, Coullisse Mervi box, Bandeau médium en partie haute.</v>
          </cell>
          <cell r="D2464" t="str">
            <v>U</v>
          </cell>
          <cell r="F2464" t="str">
            <v>€ / U</v>
          </cell>
        </row>
        <row r="2475">
          <cell r="E2475">
            <v>0</v>
          </cell>
          <cell r="F2475" t="str">
            <v/>
          </cell>
        </row>
        <row r="2476">
          <cell r="A2476" t="str">
            <v>LOT 39</v>
          </cell>
          <cell r="B2476" t="str">
            <v>NETTOYAGE</v>
          </cell>
          <cell r="F2476" t="str">
            <v/>
          </cell>
        </row>
        <row r="2480">
          <cell r="A2480" t="str">
            <v>39.1</v>
          </cell>
          <cell r="B2480" t="str">
            <v>NETTOYAGE EN COURS CHANTIER Comprenant :
- En fin de journée, enlevement des gravois ou toutes chutes de materiaux utilisé et mise en décharge contralé
- En fin de semaine, balayage général de l'ensemble des locaux</v>
          </cell>
          <cell r="D2480" t="str">
            <v>Ens.</v>
          </cell>
          <cell r="F2480" t="str">
            <v>€ / Ens.</v>
          </cell>
        </row>
        <row r="2481">
          <cell r="E2481">
            <v>0</v>
          </cell>
          <cell r="F2481" t="str">
            <v/>
          </cell>
        </row>
        <row r="2482">
          <cell r="A2482" t="str">
            <v>39.5</v>
          </cell>
          <cell r="B2482" t="str">
            <v>NETTOYAGE DE FIN DE CHANTIER Comprenant :
- Balayage de tous les locaux
- Lavage, nettoyage de tous les sols plastiques, carrelés ou autres avec récurage soigné
- Epoussetage des murs et menuiseries
- Nettoyage de toutes les surfaces murales en faïences
- Nettoyage des appareils sanitaires et robinetterie, ainsi que les faïences murales, miroirs, des corps de chauffe
- Nettoyage des appareils électriques, interrupteur, porte de tableau électrique
- Nettoyages des menuiseries, vitrages, volets, portes etc... (intérieur et extérieur), compris quincaillerie, pênes,...
- Nettoyage et lavage parfait aux 2 faces des vitrages de toutes ses menuiseries
- Nettoyage des rails de coulisses des portes fenêtre coulissante, des tapées de fenêtres et porte fenêtre battante
- nettoyage des bardages en façades
Tous les produits utilisés devront être appropriés, non agressifs et choisis en fonction des différentes matières mises en œuvre.</v>
          </cell>
          <cell r="D2482" t="str">
            <v>Ens.</v>
          </cell>
          <cell r="E2482">
            <v>350</v>
          </cell>
          <cell r="F2482" t="str">
            <v>€ / Ens.</v>
          </cell>
          <cell r="I2482">
            <v>350</v>
          </cell>
        </row>
        <row r="2483">
          <cell r="A2483" t="str">
            <v>39.6</v>
          </cell>
          <cell r="B2483" t="str">
            <v>- Tout autre équipements intérieurs et extérieurs des locaux - Enlèvement éventuel des films de protection des châssis de menuiserie et petits gravois de fin chantier (intérieur et extérieur) - Nettoyage de toutes tâches de peinture, plâtre, ciment si nécessaire</v>
          </cell>
          <cell r="D2483" t="str">
            <v>Ens.</v>
          </cell>
          <cell r="E2483">
            <v>0</v>
          </cell>
          <cell r="F2483" t="str">
            <v>€ / Ens.</v>
          </cell>
        </row>
        <row r="2484">
          <cell r="A2484" t="str">
            <v>39.7</v>
          </cell>
          <cell r="B2484" t="str">
            <v>Le nettoyage sera réalisé en deux temps :
 . en vue des Visites et Opérations Préalables à la Réception : nettoyage des parois, appareils sanitaires, vitres, et prénettoyage du sol par aspiration et nettoyage humide poussé pour les revêtements qui le permettent
 . en vue de la remise de l’Ouvrage : nettoyage humide du sol pour les revêtements le permettant, et aspiration pour les autres
revêtements, en vue d’éliminer les traces de pas et poussières qui pourraient souiller le sol suite aux visites de réception des
locaux.</v>
          </cell>
          <cell r="D2484" t="str">
            <v>Ens.</v>
          </cell>
          <cell r="E2484">
            <v>0</v>
          </cell>
          <cell r="F2484" t="str">
            <v>€ / Ens.</v>
          </cell>
        </row>
        <row r="2485">
          <cell r="E2485">
            <v>0</v>
          </cell>
          <cell r="F2485" t="str">
            <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54214-2E59-42A0-9A32-065208D450CA}">
  <dimension ref="C3:J105"/>
  <sheetViews>
    <sheetView showZeros="0" tabSelected="1" workbookViewId="0">
      <selection activeCell="L21" sqref="L21"/>
    </sheetView>
  </sheetViews>
  <sheetFormatPr baseColWidth="10" defaultRowHeight="13.5" customHeight="1" x14ac:dyDescent="0.25"/>
  <cols>
    <col min="4" max="4" width="79.28515625" customWidth="1"/>
    <col min="9" max="9" width="16.140625" customWidth="1"/>
    <col min="10" max="10" width="100.5703125" customWidth="1"/>
  </cols>
  <sheetData>
    <row r="3" spans="3:10" ht="13.5" customHeight="1" x14ac:dyDescent="0.25">
      <c r="C3" s="1" t="s">
        <v>0</v>
      </c>
      <c r="D3" s="2" t="str">
        <f>IFERROR((VLOOKUP(C3,[1]!Bibol_00,2,0)),"")</f>
        <v>Préparation, installation et gestion de chantier, y compris nettoyage hebdomadaire du présent lot. Nettoyage et repliement fin de travaux.</v>
      </c>
      <c r="E3" s="3" t="str">
        <f>IFERROR((VLOOKUP(C3,[1]!Bibol_00,4,0)),0)</f>
        <v>Ens</v>
      </c>
      <c r="F3" s="4">
        <v>1</v>
      </c>
      <c r="I3" s="7" t="s">
        <v>26</v>
      </c>
      <c r="J3" s="7"/>
    </row>
    <row r="4" spans="3:10" ht="13.5" customHeight="1" x14ac:dyDescent="0.25">
      <c r="C4" s="1" t="s">
        <v>1</v>
      </c>
      <c r="D4" s="2" t="str">
        <f>IFERROR((VLOOKUP(C4,[1]!Bibol_00,2,0)),"")</f>
        <v>Approvisionnement, livraison, réservation, stationnement. = 0.2</v>
      </c>
      <c r="E4" s="3" t="str">
        <f>IFERROR((VLOOKUP(C4,[1]!Bibol_00,4,0)),0)</f>
        <v>Ens</v>
      </c>
      <c r="F4" s="4">
        <v>1</v>
      </c>
      <c r="I4" s="7"/>
      <c r="J4" s="7"/>
    </row>
    <row r="5" spans="3:10" ht="13.5" customHeight="1" x14ac:dyDescent="0.25">
      <c r="C5" s="1" t="s">
        <v>2</v>
      </c>
      <c r="D5" s="2" t="str">
        <f>IFERROR((VLOOKUP(C5,[1]!Bibol_00,2,0)),"")</f>
        <v>Nettoyage et repliement fin de travaux.</v>
      </c>
      <c r="E5" s="3" t="str">
        <f>IFERROR((VLOOKUP(C5,[1]!Bibol_00,4,0)),0)</f>
        <v>Ens</v>
      </c>
      <c r="F5" s="4">
        <v>1</v>
      </c>
      <c r="I5" s="9" t="s">
        <v>0</v>
      </c>
      <c r="J5" s="7"/>
    </row>
    <row r="6" spans="3:10" ht="13.5" customHeight="1" x14ac:dyDescent="0.25">
      <c r="C6" s="1"/>
      <c r="D6" s="2" t="str">
        <f>IFERROR((VLOOKUP(C6,[1]!Bibol_00,2,0)),"")</f>
        <v/>
      </c>
      <c r="E6" s="3">
        <f>IFERROR((VLOOKUP(C6,[1]!Bibol_00,4,0)),0)</f>
        <v>0</v>
      </c>
      <c r="F6" s="4"/>
      <c r="I6" s="9" t="s">
        <v>1</v>
      </c>
      <c r="J6" s="7"/>
    </row>
    <row r="7" spans="3:10" ht="13.5" customHeight="1" x14ac:dyDescent="0.25">
      <c r="C7" s="1"/>
      <c r="D7" s="2" t="str">
        <f>IFERROR((VLOOKUP(C7,[1]!Bibol_00,2,0)),"")</f>
        <v/>
      </c>
      <c r="E7" s="3">
        <f>IFERROR((VLOOKUP(C7,[1]!Bibol_00,4,0)),0)</f>
        <v>0</v>
      </c>
      <c r="F7" s="4"/>
      <c r="I7" s="10" t="s">
        <v>2</v>
      </c>
      <c r="J7" s="11" t="str">
        <f>IFERROR((VLOOKUP(I7,[1]!Bibol_00,2,0)),"")</f>
        <v>Nettoyage et repliement fin de travaux.</v>
      </c>
    </row>
    <row r="8" spans="3:10" ht="13.5" customHeight="1" x14ac:dyDescent="0.25">
      <c r="C8" s="1" t="s">
        <v>3</v>
      </c>
      <c r="D8" s="2" t="str">
        <f>IFERROR((VLOOKUP(C8,[1]!Bibol_00,2,0)),"")</f>
        <v>Fourniture et pose d'un plafond  suspendu en plaque de plâtre BA13 avec bords amincis, 4 faces si nécessaires, vissées sur ossature métallique</v>
      </c>
      <c r="E8" s="3" t="str">
        <f>IFERROR((VLOOKUP(C8,[1]!Bibol_00,4,0)),0)</f>
        <v>m²</v>
      </c>
      <c r="F8" s="4">
        <v>11.9</v>
      </c>
      <c r="I8" s="10" t="s">
        <v>3</v>
      </c>
      <c r="J8" s="11" t="str">
        <f>IFERROR((VLOOKUP(I8,[1]!Bibol_00,2,0)),"")</f>
        <v>Fourniture et pose d'un plafond  suspendu en plaque de plâtre BA13 avec bords amincis, 4 faces si nécessaires, vissées sur ossature métallique</v>
      </c>
    </row>
    <row r="9" spans="3:10" ht="13.5" customHeight="1" x14ac:dyDescent="0.25">
      <c r="C9" s="1" t="s">
        <v>4</v>
      </c>
      <c r="D9" s="2" t="str">
        <f>IFERROR((VLOOKUP(C9,[1]!Bibol_00,2,0)),"")</f>
        <v>Plus-values plaque hydro</v>
      </c>
      <c r="E9" s="3" t="str">
        <f>IFERROR((VLOOKUP(C9,[1]!Bibol_00,4,0)),0)</f>
        <v>m²</v>
      </c>
      <c r="F9" s="4">
        <v>11.9</v>
      </c>
      <c r="I9" s="10" t="s">
        <v>7</v>
      </c>
      <c r="J9" s="11" t="str">
        <f>IFERROR((VLOOKUP(I9,[1]!Bibol_00,2,0)),"")</f>
        <v>F&amp;P Frein vapeur hygrovariable Armé STEICO multi renova  ou équivalent</v>
      </c>
    </row>
    <row r="10" spans="3:10" ht="13.5" customHeight="1" x14ac:dyDescent="0.25">
      <c r="C10" s="1" t="s">
        <v>5</v>
      </c>
      <c r="D10" s="2" t="str">
        <f>IFERROR((VLOOKUP(C10,[1]!Bibol_00,2,0)),"")</f>
        <v>Retombées / Soffites</v>
      </c>
      <c r="E10" s="3" t="str">
        <f>IFERROR((VLOOKUP(C10,[1]!Bibol_00,4,0)),0)</f>
        <v>ml</v>
      </c>
      <c r="F10" s="4">
        <v>1.2</v>
      </c>
      <c r="I10" s="10" t="s">
        <v>22</v>
      </c>
      <c r="J10" s="11" t="str">
        <f>IFERROR((VLOOKUP(I10,[1]!Bibol_00,2,0)),"")</f>
        <v>F&amp;P panneau isolant SEMIE RIGIDE en fibre de bois, é 40 mm R=1.10 m² K/W, avec lame d'aire entre support et isolant suivant nature support</v>
      </c>
    </row>
    <row r="11" spans="3:10" ht="13.5" customHeight="1" x14ac:dyDescent="0.25">
      <c r="C11" s="1"/>
      <c r="D11" s="2" t="str">
        <f>IFERROR((VLOOKUP(C11,[1]!Bibol_00,2,0)),"")</f>
        <v/>
      </c>
      <c r="E11" s="3">
        <f>IFERROR((VLOOKUP(C11,[1]!Bibol_00,4,0)),0)</f>
        <v>0</v>
      </c>
      <c r="F11" s="4"/>
      <c r="I11" s="10" t="s">
        <v>12</v>
      </c>
      <c r="J11" s="11" t="str">
        <f>IFERROR((VLOOKUP(I11,[1]!Bibol_00,2,0)),"")</f>
        <v>F&amp;P panneau isolant SEMIE RIGIDE  en fibre de bois, é 100 mm R=2.75 m² K/W, lambda 0.036avec lame d'aire entre support et isolant suivant nature support</v>
      </c>
    </row>
    <row r="12" spans="3:10" ht="13.5" customHeight="1" x14ac:dyDescent="0.25">
      <c r="C12" s="1"/>
      <c r="D12" s="2" t="str">
        <f>IFERROR((VLOOKUP(C12,[1]!Bibol_00,2,0)),"")</f>
        <v/>
      </c>
      <c r="E12" s="3">
        <f>IFERROR((VLOOKUP(C12,[1]!Bibol_00,4,0)),0)</f>
        <v>0</v>
      </c>
      <c r="F12" s="4"/>
      <c r="I12" s="10" t="s">
        <v>11</v>
      </c>
      <c r="J12" s="11" t="str">
        <f>IFERROR((VLOOKUP(I12,[1]!Bibol_00,2,0)),"")</f>
        <v>F&amp;P panneau isolant SEMIE RIGIDE  en fibre de bois, é 160 mm R=4.4 m² K/W, lambda 0.036avec lame d'aire entre support et isolant suivant nature support</v>
      </c>
    </row>
    <row r="13" spans="3:10" ht="13.5" customHeight="1" x14ac:dyDescent="0.25">
      <c r="C13" s="1" t="s">
        <v>6</v>
      </c>
      <c r="D13" s="2" t="str">
        <f>IFERROR((VLOOKUP(C13,[1]!Bibol_00,2,0)),"")</f>
        <v>F&amp;P panneau isolant SEMIE RIGIDE  en fibre de bois, é 200 mm R=2.75 m² K/W, lambda 0.036avec lame d'aire entre support et isolant suivant nature support</v>
      </c>
      <c r="E13" s="3" t="str">
        <f>IFERROR((VLOOKUP(C13,[1]!Bibol_00,4,0)),0)</f>
        <v>m²</v>
      </c>
      <c r="F13" s="4">
        <v>14</v>
      </c>
      <c r="I13" s="10" t="s">
        <v>6</v>
      </c>
      <c r="J13" s="11" t="str">
        <f>IFERROR((VLOOKUP(I13,[1]!Bibol_00,2,0)),"")</f>
        <v>F&amp;P panneau isolant SEMIE RIGIDE  en fibre de bois, é 200 mm R=2.75 m² K/W, lambda 0.036avec lame d'aire entre support et isolant suivant nature support</v>
      </c>
    </row>
    <row r="14" spans="3:10" ht="13.5" customHeight="1" x14ac:dyDescent="0.25">
      <c r="C14" s="1" t="s">
        <v>7</v>
      </c>
      <c r="D14" s="2" t="str">
        <f>IFERROR((VLOOKUP(C14,[1]!Bibol_00,2,0)),"")</f>
        <v>F&amp;P Frein vapeur hygrovariable Armé STEICO multi renova  ou équivalent</v>
      </c>
      <c r="E14" s="3" t="str">
        <f>IFERROR((VLOOKUP(C14,[1]!Bibol_00,4,0)),0)</f>
        <v>m²</v>
      </c>
      <c r="F14" s="4">
        <f>F13</f>
        <v>14</v>
      </c>
      <c r="I14" s="10" t="s">
        <v>13</v>
      </c>
      <c r="J14" s="11" t="str">
        <f>IFERROR((VLOOKUP(I14,[1]!Bibol_00,2,0)),"")</f>
        <v>Isolation laine de coton recyclé Métisse ou Isocoton,  é 45 - R: 1.15 RW: 42 dB avec 72/48 ou 68 dB avec SAD 180</v>
      </c>
    </row>
    <row r="15" spans="3:10" ht="13.5" customHeight="1" x14ac:dyDescent="0.25">
      <c r="C15" s="1" t="s">
        <v>3</v>
      </c>
      <c r="D15" s="2" t="str">
        <f>IFERROR((VLOOKUP(C15,[1]!Bibol_00,2,0)),"")</f>
        <v>Fourniture et pose d'un plafond  suspendu en plaque de plâtre BA13 avec bords amincis, 4 faces si nécessaires, vissées sur ossature métallique</v>
      </c>
      <c r="E15" s="3" t="str">
        <f>IFERROR((VLOOKUP(C15,[1]!Bibol_00,4,0)),0)</f>
        <v>m²</v>
      </c>
      <c r="F15" s="4">
        <f>F14</f>
        <v>14</v>
      </c>
      <c r="I15" s="10" t="s">
        <v>8</v>
      </c>
      <c r="J15" s="11" t="str">
        <f>IFERROR((VLOOKUP(I15,[1]!Bibol_00,2,0)),"")</f>
        <v>Réalisation de joint placo prêt à poncer, y compris bande armée dans tous les angles sortant par face</v>
      </c>
    </row>
    <row r="16" spans="3:10" ht="13.5" customHeight="1" x14ac:dyDescent="0.25">
      <c r="C16" s="1" t="s">
        <v>4</v>
      </c>
      <c r="D16" s="2" t="str">
        <f>IFERROR((VLOOKUP(C16,[1]!Bibol_00,2,0)),"")</f>
        <v>Plus-values plaque hydro</v>
      </c>
      <c r="E16" s="3" t="str">
        <f>IFERROR((VLOOKUP(C16,[1]!Bibol_00,4,0)),0)</f>
        <v>m²</v>
      </c>
      <c r="F16" s="4">
        <f>F15</f>
        <v>14</v>
      </c>
      <c r="I16" s="10" t="s">
        <v>25</v>
      </c>
      <c r="J16" s="11" t="str">
        <f>IFERROR((VLOOKUP(I16,[1]!Bibol_00,2,0)),"")</f>
        <v>Plus-value jointement bande armée angles sortants</v>
      </c>
    </row>
    <row r="17" spans="3:10" ht="13.5" customHeight="1" x14ac:dyDescent="0.25">
      <c r="C17" s="1" t="s">
        <v>5</v>
      </c>
      <c r="D17" s="2" t="str">
        <f>IFERROR((VLOOKUP(C17,[1]!Bibol_00,2,0)),"")</f>
        <v>Retombées / Soffites</v>
      </c>
      <c r="E17" s="3" t="str">
        <f>IFERROR((VLOOKUP(C17,[1]!Bibol_00,4,0)),0)</f>
        <v>ml</v>
      </c>
      <c r="F17" s="4">
        <v>1.1599999999999999</v>
      </c>
      <c r="I17" s="10" t="s">
        <v>15</v>
      </c>
      <c r="J17" s="11" t="str">
        <f>IFERROR((VLOOKUP(I17,[1]!Bibol_00,2,0)),"")</f>
        <v>F&amp;P doublage 1/2  stil -  BA 13 avec bords amincis 4 faces si besoin, fixées sur ossature métallique autoporteuse, entre axes 600/400 mm, montant doublé au-dessus de 2.5m y compris système optima.</v>
      </c>
    </row>
    <row r="18" spans="3:10" ht="13.5" customHeight="1" x14ac:dyDescent="0.25">
      <c r="C18" s="1" t="s">
        <v>8</v>
      </c>
      <c r="D18" s="2" t="str">
        <f>IFERROR((VLOOKUP(C18,[1]!Bibol_00,2,0)),"")</f>
        <v>Réalisation de joint placo prêt à poncer, y compris bande armée dans tous les angles sortant par face</v>
      </c>
      <c r="E18" s="3" t="str">
        <f>IFERROR((VLOOKUP(C18,[1]!Bibol_00,4,0)),0)</f>
        <v>m²</v>
      </c>
      <c r="F18" s="4">
        <f>F15</f>
        <v>14</v>
      </c>
      <c r="I18" s="10" t="s">
        <v>17</v>
      </c>
      <c r="J18" s="11" t="str">
        <f>IFERROR((VLOOKUP(I18,[1]!Bibol_00,2,0)),"")</f>
        <v>F&amp;P de cloison 74/48 avec ossature métallique acier galva, entraxe 600/400 mm, L 48, montant doublé au-dessus de 2.5m, compris plaque de plâtre BA13 2 faces, avec bords amincis 4 faces si besoin.</v>
      </c>
    </row>
    <row r="19" spans="3:10" ht="13.5" customHeight="1" x14ac:dyDescent="0.25">
      <c r="C19" s="1"/>
      <c r="D19" s="2" t="str">
        <f>IFERROR((VLOOKUP(C19,[1]!Bibol_00,2,0)),"")</f>
        <v/>
      </c>
      <c r="E19" s="3">
        <f>IFERROR((VLOOKUP(C19,[1]!Bibol_00,4,0)),0)</f>
        <v>0</v>
      </c>
      <c r="F19" s="4"/>
      <c r="I19" s="10" t="s">
        <v>16</v>
      </c>
      <c r="J19" s="11" t="str">
        <f>IFERROR((VLOOKUP(I19,[1]!Bibol_00,2,0)),"")</f>
        <v>F&amp;P de cloison 87/48 avec ossature métallique acier galva, entraxe 600 mm, L 48, doublé au-dessus de 2.5m compris 1 plaque de plâtre BA13 sur une face et 2 plaques sur l'autre face, avec bords amincis 4 faces si besoin</v>
      </c>
    </row>
    <row r="20" spans="3:10" ht="13.5" customHeight="1" x14ac:dyDescent="0.25">
      <c r="C20" s="1"/>
      <c r="D20" s="2" t="str">
        <f>IFERROR((VLOOKUP(C20,[1]!Bibol_00,2,0)),"")</f>
        <v/>
      </c>
      <c r="E20" s="3">
        <f>IFERROR((VLOOKUP(C20,[1]!Bibol_00,4,0)),0)</f>
        <v>0</v>
      </c>
      <c r="F20" s="4"/>
      <c r="I20" s="10" t="s">
        <v>23</v>
      </c>
      <c r="J20" s="11" t="str">
        <f>IFERROR((VLOOKUP(I20,[1]!Bibol_00,2,0)),"")</f>
        <v>Fourniture et pose de cloison SAD 160 avec ossature métallique acier galva, entraxe 600/400 mm, L 48, doublé au-dessus de 2.5m, compris 2 plaques de plâtre BA13 par faces, avec bords amincis 4 faces si besoin + laine de coton recyclé Métisse 45 mm acoustiques RW:68 dB</v>
      </c>
    </row>
    <row r="21" spans="3:10" ht="13.5" customHeight="1" x14ac:dyDescent="0.25">
      <c r="C21" s="1" t="s">
        <v>9</v>
      </c>
      <c r="D21" s="2" t="str">
        <f>IFERROR((VLOOKUP(C21,[1]!Bibol_00,2,0)),"")</f>
        <v>Plus-values rampant</v>
      </c>
      <c r="E21" s="3" t="str">
        <f>IFERROR((VLOOKUP(C21,[1]!Bibol_00,4,0)),0)</f>
        <v>m²</v>
      </c>
      <c r="F21" s="4">
        <f>F15</f>
        <v>14</v>
      </c>
      <c r="I21" s="10" t="s">
        <v>4</v>
      </c>
      <c r="J21" s="11" t="str">
        <f>IFERROR((VLOOKUP(I21,[1]!Bibol_00,2,0)),"")</f>
        <v>Plus-values plaque hydro</v>
      </c>
    </row>
    <row r="22" spans="3:10" ht="13.5" customHeight="1" x14ac:dyDescent="0.25">
      <c r="C22" s="1" t="s">
        <v>10</v>
      </c>
      <c r="D22" s="2" t="str">
        <f>IFERROR((VLOOKUP(C22,[1]!Bibol_00,2,0)),"")</f>
        <v>F &amp; P Trappe de visite 600 X 600, cadre alu, remplissage placo hydro à carreler ou à peindre</v>
      </c>
      <c r="E22" s="3" t="str">
        <f>IFERROR((VLOOKUP(C22,[1]!Bibol_00,4,0)),0)</f>
        <v>U</v>
      </c>
      <c r="F22" s="4">
        <v>2</v>
      </c>
      <c r="I22" s="10" t="s">
        <v>18</v>
      </c>
      <c r="J22" s="11" t="str">
        <f>IFERROR((VLOOKUP(I22,[1]!Bibol_00,2,0)),"")</f>
        <v>Plus-values plaque hydro, y compris en pied joint mastique sur sol fini et film polyéthylène 100 microns sur sol brut. Plafond compris.</v>
      </c>
    </row>
    <row r="23" spans="3:10" ht="13.5" customHeight="1" x14ac:dyDescent="0.25">
      <c r="C23" s="1"/>
      <c r="D23" s="2" t="str">
        <f>IFERROR((VLOOKUP(C23,[1]!Bibol_00,2,0)),"")</f>
        <v/>
      </c>
      <c r="E23" s="3">
        <f>IFERROR((VLOOKUP(C23,[1]!Bibol_00,4,0)),0)</f>
        <v>0</v>
      </c>
      <c r="F23" s="4"/>
      <c r="I23" s="10" t="s">
        <v>24</v>
      </c>
      <c r="J23" s="11" t="str">
        <f>IFERROR((VLOOKUP(I23,[1]!Bibol_00,2,0)),"")</f>
        <v>Fourniture et pose de cloison en carreau de plâtre alvéolé; épaisseur à définir suivant hauteur, montage à la colle prescrite par le fournisseur, y compris raidisseurs suivants hauteur.Désolidarisation en tête de cloison par bande résiliente. Option hydrofuge, y compris interposition d'un U plastique en pied de cloison.</v>
      </c>
    </row>
    <row r="24" spans="3:10" ht="13.5" customHeight="1" x14ac:dyDescent="0.25">
      <c r="C24" s="1"/>
      <c r="D24" s="2" t="str">
        <f>IFERROR((VLOOKUP(C24,[1]!Bibol_00,2,0)),"")</f>
        <v/>
      </c>
      <c r="E24" s="3">
        <f>IFERROR((VLOOKUP(C24,[1]!Bibol_00,4,0)),0)</f>
        <v>0</v>
      </c>
      <c r="F24" s="4"/>
      <c r="I24" s="10" t="s">
        <v>19</v>
      </c>
      <c r="J24" s="11" t="str">
        <f>IFERROR((VLOOKUP(I24,[1]!Bibol_00,2,0)),"")</f>
        <v>Coffre placo pour bâti-support sanitaire avec 2 BA 13 hydro, y compris le remplissage du coffre par laine acoustique.</v>
      </c>
    </row>
    <row r="25" spans="3:10" ht="13.5" customHeight="1" x14ac:dyDescent="0.25">
      <c r="C25" s="1"/>
      <c r="D25" s="2" t="str">
        <f>IFERROR((VLOOKUP(C25,[1]!Bibol_00,2,0)),"")</f>
        <v/>
      </c>
      <c r="E25" s="3">
        <f>IFERROR((VLOOKUP(C25,[1]!Bibol_00,4,0)),0)</f>
        <v>0</v>
      </c>
      <c r="F25" s="4"/>
      <c r="I25" s="10" t="s">
        <v>21</v>
      </c>
      <c r="J25" s="11" t="str">
        <f>IFERROR((VLOOKUP(I25,[1]!Bibol_00,2,0)),"")</f>
        <v>Pose porte battante intérieure, hors fournitures</v>
      </c>
    </row>
    <row r="26" spans="3:10" ht="13.5" customHeight="1" x14ac:dyDescent="0.25">
      <c r="C26" s="1" t="s">
        <v>11</v>
      </c>
      <c r="D26" s="2" t="str">
        <f>IFERROR((VLOOKUP(C26,[1]!Bibol_00,2,0)),"")</f>
        <v>F&amp;P panneau isolant SEMIE RIGIDE  en fibre de bois, é 160 mm R=4.4 m² K/W, lambda 0.036avec lame d'aire entre support et isolant suivant nature support</v>
      </c>
      <c r="E26" s="3" t="str">
        <f>IFERROR((VLOOKUP(C26,[1]!Bibol_00,4,0)),0)</f>
        <v>m²</v>
      </c>
      <c r="F26" s="4">
        <v>48.7</v>
      </c>
      <c r="I26" s="10" t="s">
        <v>20</v>
      </c>
      <c r="J26" s="11" t="str">
        <f>IFERROR((VLOOKUP(I26,[1]!Bibol_00,2,0)),"")</f>
        <v>F &amp; P Trappe de visite 200 X 200, cadre alu, remplissage placo hydro à carreler ou à peindre</v>
      </c>
    </row>
    <row r="27" spans="3:10" ht="13.5" customHeight="1" x14ac:dyDescent="0.25">
      <c r="C27" s="1" t="s">
        <v>12</v>
      </c>
      <c r="D27" s="2" t="str">
        <f>IFERROR((VLOOKUP(C27,[1]!Bibol_00,2,0)),"")</f>
        <v>F&amp;P panneau isolant SEMIE RIGIDE  en fibre de bois, é 100 mm R=2.75 m² K/W, lambda 0.036avec lame d'aire entre support et isolant suivant nature support</v>
      </c>
      <c r="E27" s="3" t="str">
        <f>IFERROR((VLOOKUP(C27,[1]!Bibol_00,4,0)),0)</f>
        <v>m²</v>
      </c>
      <c r="F27" s="4">
        <f>F26</f>
        <v>48.7</v>
      </c>
      <c r="I27" s="10" t="s">
        <v>10</v>
      </c>
      <c r="J27" s="11" t="str">
        <f>IFERROR((VLOOKUP(I27,[1]!Bibol_00,2,0)),"")</f>
        <v>F &amp; P Trappe de visite 600 X 600, cadre alu, remplissage placo hydro à carreler ou à peindre</v>
      </c>
    </row>
    <row r="28" spans="3:10" ht="13.5" customHeight="1" x14ac:dyDescent="0.25">
      <c r="C28" s="1" t="s">
        <v>13</v>
      </c>
      <c r="D28" s="2" t="str">
        <f>IFERROR((VLOOKUP(C28,[1]!Bibol_00,2,0)),"")</f>
        <v>Isolation laine de coton recyclé Métisse ou Isocoton,  é 45 - R: 1.15 RW: 42 dB avec 72/48 ou 68 dB avec SAD 180</v>
      </c>
      <c r="E28" s="3" t="str">
        <f>IFERROR((VLOOKUP(C28,[1]!Bibol_00,4,0)),0)</f>
        <v>m²</v>
      </c>
      <c r="F28" s="4">
        <v>9.56</v>
      </c>
      <c r="I28" s="10" t="s">
        <v>9</v>
      </c>
      <c r="J28" s="11" t="str">
        <f>IFERROR((VLOOKUP(I28,[1]!Bibol_00,2,0)),"")</f>
        <v>Plus-values rampant</v>
      </c>
    </row>
    <row r="29" spans="3:10" ht="13.5" customHeight="1" x14ac:dyDescent="0.25">
      <c r="C29" s="1" t="s">
        <v>7</v>
      </c>
      <c r="D29" s="2" t="str">
        <f>IFERROR((VLOOKUP(C29,[1]!Bibol_00,2,0)),"")</f>
        <v>F&amp;P Frein vapeur hygrovariable Armé STEICO multi renova  ou équivalent</v>
      </c>
      <c r="E29" s="3" t="str">
        <f>IFERROR((VLOOKUP(C29,[1]!Bibol_00,4,0)),0)</f>
        <v>m²</v>
      </c>
      <c r="F29" s="4">
        <f>F26</f>
        <v>48.7</v>
      </c>
      <c r="I29" s="10" t="s">
        <v>5</v>
      </c>
      <c r="J29" s="11" t="str">
        <f>IFERROR((VLOOKUP(I29,[1]!Bibol_00,2,0)),"")</f>
        <v>Retombées / Soffites</v>
      </c>
    </row>
    <row r="30" spans="3:10" ht="13.5" customHeight="1" x14ac:dyDescent="0.25">
      <c r="C30" s="1" t="s">
        <v>3</v>
      </c>
      <c r="D30" s="2" t="str">
        <f>IFERROR((VLOOKUP(C30,[1]!Bibol_00,2,0)),"")</f>
        <v>Fourniture et pose d'un plafond  suspendu en plaque de plâtre BA13 avec bords amincis, 4 faces si nécessaires, vissées sur ossature métallique</v>
      </c>
      <c r="E30" s="3" t="str">
        <f>IFERROR((VLOOKUP(C30,[1]!Bibol_00,4,0)),0)</f>
        <v>m²</v>
      </c>
      <c r="F30" s="4">
        <f>F26+F28</f>
        <v>58.260000000000005</v>
      </c>
      <c r="I30" s="10" t="s">
        <v>14</v>
      </c>
      <c r="J30" s="11" t="str">
        <f>IFERROR((VLOOKUP(I30,[1]!Bibol_00,2,0)),"")</f>
        <v>Habillage Vélux</v>
      </c>
    </row>
    <row r="31" spans="3:10" ht="13.5" customHeight="1" x14ac:dyDescent="0.25">
      <c r="C31" s="1" t="s">
        <v>5</v>
      </c>
      <c r="D31" s="2" t="str">
        <f>IFERROR((VLOOKUP(C31,[1]!Bibol_00,2,0)),"")</f>
        <v>Retombées / Soffites</v>
      </c>
      <c r="E31" s="3" t="str">
        <f>IFERROR((VLOOKUP(C31,[1]!Bibol_00,4,0)),0)</f>
        <v>ml</v>
      </c>
      <c r="F31" s="4">
        <v>12</v>
      </c>
    </row>
    <row r="32" spans="3:10" ht="13.5" customHeight="1" x14ac:dyDescent="0.25">
      <c r="C32" s="1" t="s">
        <v>14</v>
      </c>
      <c r="D32" s="2" t="str">
        <f>IFERROR((VLOOKUP(C32,[1]!Bibol_00,2,0)),"")</f>
        <v>Habillage Vélux</v>
      </c>
      <c r="E32" s="3" t="str">
        <f>IFERROR((VLOOKUP(C32,[1]!Bibol_00,4,0)),0)</f>
        <v>U</v>
      </c>
      <c r="F32" s="4">
        <v>3</v>
      </c>
    </row>
    <row r="33" spans="3:6" ht="13.5" customHeight="1" x14ac:dyDescent="0.25">
      <c r="C33" s="1"/>
      <c r="D33" s="2" t="str">
        <f>IFERROR((VLOOKUP(C33,[1]!Bibol_00,2,0)),"")</f>
        <v/>
      </c>
      <c r="E33" s="3">
        <f>IFERROR((VLOOKUP(C33,[1]!Bibol_00,4,0)),0)</f>
        <v>0</v>
      </c>
      <c r="F33" s="4"/>
    </row>
    <row r="34" spans="3:6" ht="13.5" customHeight="1" x14ac:dyDescent="0.25">
      <c r="C34" s="1" t="s">
        <v>9</v>
      </c>
      <c r="D34" s="2" t="str">
        <f>IFERROR((VLOOKUP(C34,[1]!Bibol_00,2,0)),"")</f>
        <v>Plus-values rampant</v>
      </c>
      <c r="E34" s="3" t="str">
        <f>IFERROR((VLOOKUP(C34,[1]!Bibol_00,4,0)),0)</f>
        <v>m²</v>
      </c>
      <c r="F34" s="4">
        <f>F26</f>
        <v>48.7</v>
      </c>
    </row>
    <row r="35" spans="3:6" ht="13.5" customHeight="1" x14ac:dyDescent="0.25">
      <c r="C35" s="1" t="s">
        <v>4</v>
      </c>
      <c r="D35" s="2" t="str">
        <f>IFERROR((VLOOKUP(C35,[1]!Bibol_00,2,0)),"")</f>
        <v>Plus-values plaque hydro</v>
      </c>
      <c r="E35" s="3" t="str">
        <f>IFERROR((VLOOKUP(C35,[1]!Bibol_00,4,0)),0)</f>
        <v>m²</v>
      </c>
      <c r="F35" s="4">
        <v>1.5</v>
      </c>
    </row>
    <row r="36" spans="3:6" ht="13.5" customHeight="1" x14ac:dyDescent="0.25">
      <c r="C36" s="1" t="s">
        <v>10</v>
      </c>
      <c r="D36" s="2" t="str">
        <f>IFERROR((VLOOKUP(C36,[1]!Bibol_00,2,0)),"")</f>
        <v>F &amp; P Trappe de visite 600 X 600, cadre alu, remplissage placo hydro à carreler ou à peindre</v>
      </c>
      <c r="E36" s="3" t="str">
        <f>IFERROR((VLOOKUP(C36,[1]!Bibol_00,4,0)),0)</f>
        <v>U</v>
      </c>
      <c r="F36" s="4">
        <v>2</v>
      </c>
    </row>
    <row r="37" spans="3:6" ht="13.5" customHeight="1" x14ac:dyDescent="0.25">
      <c r="C37" s="1"/>
      <c r="D37" s="2" t="str">
        <f>IFERROR((VLOOKUP(C37,[1]!Bibol_00,2,0)),"")</f>
        <v/>
      </c>
      <c r="E37" s="3">
        <f>IFERROR((VLOOKUP(C37,[1]!Bibol_00,4,0)),0)</f>
        <v>0</v>
      </c>
      <c r="F37" s="4"/>
    </row>
    <row r="38" spans="3:6" ht="13.5" customHeight="1" x14ac:dyDescent="0.25">
      <c r="C38" s="1"/>
      <c r="D38" s="2" t="str">
        <f>IFERROR((VLOOKUP(C38,[1]!Bibol_00,2,0)),"")</f>
        <v/>
      </c>
      <c r="E38" s="3">
        <f>IFERROR((VLOOKUP(C38,[1]!Bibol_00,4,0)),0)</f>
        <v>0</v>
      </c>
      <c r="F38" s="4"/>
    </row>
    <row r="39" spans="3:6" ht="13.5" customHeight="1" x14ac:dyDescent="0.25">
      <c r="C39" s="1"/>
      <c r="D39" s="2" t="str">
        <f>IFERROR((VLOOKUP(C39,[1]!Bibol_00,2,0)),"")</f>
        <v/>
      </c>
      <c r="E39" s="3">
        <f>IFERROR((VLOOKUP(C39,[1]!Bibol_00,4,0)),0)</f>
        <v>0</v>
      </c>
      <c r="F39" s="4"/>
    </row>
    <row r="40" spans="3:6" ht="13.5" customHeight="1" x14ac:dyDescent="0.25">
      <c r="C40" s="1" t="s">
        <v>13</v>
      </c>
      <c r="D40" s="2" t="str">
        <f>IFERROR((VLOOKUP(C40,[1]!Bibol_00,2,0)),"")</f>
        <v>Isolation laine de coton recyclé Métisse ou Isocoton,  é 45 - R: 1.15 RW: 42 dB avec 72/48 ou 68 dB avec SAD 180</v>
      </c>
      <c r="E40" s="3" t="str">
        <f>IFERROR((VLOOKUP(C40,[1]!Bibol_00,4,0)),0)</f>
        <v>m²</v>
      </c>
      <c r="F40" s="4">
        <v>10.3</v>
      </c>
    </row>
    <row r="41" spans="3:6" ht="13.5" customHeight="1" x14ac:dyDescent="0.25">
      <c r="C41" s="1" t="s">
        <v>3</v>
      </c>
      <c r="D41" s="2" t="str">
        <f>IFERROR((VLOOKUP(C41,[1]!Bibol_00,2,0)),"")</f>
        <v>Fourniture et pose d'un plafond  suspendu en plaque de plâtre BA13 avec bords amincis, 4 faces si nécessaires, vissées sur ossature métallique</v>
      </c>
      <c r="E41" s="3" t="str">
        <f>IFERROR((VLOOKUP(C41,[1]!Bibol_00,4,0)),0)</f>
        <v>m²</v>
      </c>
      <c r="F41" s="4">
        <v>10.3</v>
      </c>
    </row>
    <row r="42" spans="3:6" ht="13.5" customHeight="1" x14ac:dyDescent="0.25">
      <c r="C42" s="1" t="s">
        <v>4</v>
      </c>
      <c r="D42" s="2" t="str">
        <f>IFERROR((VLOOKUP(C42,[1]!Bibol_00,2,0)),"")</f>
        <v>Plus-values plaque hydro</v>
      </c>
      <c r="E42" s="3" t="str">
        <f>IFERROR((VLOOKUP(C42,[1]!Bibol_00,4,0)),0)</f>
        <v>m²</v>
      </c>
      <c r="F42" s="4">
        <v>1.4</v>
      </c>
    </row>
    <row r="43" spans="3:6" ht="13.5" customHeight="1" x14ac:dyDescent="0.25">
      <c r="C43" s="1" t="s">
        <v>5</v>
      </c>
      <c r="D43" s="2" t="str">
        <f>IFERROR((VLOOKUP(C43,[1]!Bibol_00,2,0)),"")</f>
        <v>Retombées / Soffites</v>
      </c>
      <c r="E43" s="3" t="str">
        <f>IFERROR((VLOOKUP(C43,[1]!Bibol_00,4,0)),0)</f>
        <v>ml</v>
      </c>
      <c r="F43" s="4">
        <v>4.2</v>
      </c>
    </row>
    <row r="44" spans="3:6" ht="13.5" customHeight="1" x14ac:dyDescent="0.25">
      <c r="C44" s="1" t="s">
        <v>8</v>
      </c>
      <c r="D44" s="2" t="str">
        <f>IFERROR((VLOOKUP(C44,[1]!Bibol_00,2,0)),"")</f>
        <v>Réalisation de joint placo prêt à poncer, y compris bande armée dans tous les angles sortant par face</v>
      </c>
      <c r="E44" s="3" t="str">
        <f>IFERROR((VLOOKUP(C44,[1]!Bibol_00,4,0)),0)</f>
        <v>m²</v>
      </c>
      <c r="F44" s="4">
        <f>F40</f>
        <v>10.3</v>
      </c>
    </row>
    <row r="45" spans="3:6" ht="13.5" customHeight="1" x14ac:dyDescent="0.25">
      <c r="C45" s="1" t="s">
        <v>10</v>
      </c>
      <c r="D45" s="2" t="str">
        <f>IFERROR((VLOOKUP(C45,[1]!Bibol_00,2,0)),"")</f>
        <v>F &amp; P Trappe de visite 600 X 600, cadre alu, remplissage placo hydro à carreler ou à peindre</v>
      </c>
      <c r="E45" s="3" t="str">
        <f>IFERROR((VLOOKUP(C45,[1]!Bibol_00,4,0)),0)</f>
        <v>U</v>
      </c>
      <c r="F45" s="4">
        <v>1</v>
      </c>
    </row>
    <row r="46" spans="3:6" ht="13.5" customHeight="1" x14ac:dyDescent="0.25">
      <c r="C46" s="1"/>
      <c r="D46" s="2" t="str">
        <f>IFERROR((VLOOKUP(C46,[1]!Bibol_00,2,0)),"")</f>
        <v/>
      </c>
      <c r="E46" s="3">
        <f>IFERROR((VLOOKUP(C46,[1]!Bibol_00,4,0)),0)</f>
        <v>0</v>
      </c>
      <c r="F46" s="4"/>
    </row>
    <row r="47" spans="3:6" ht="13.5" customHeight="1" x14ac:dyDescent="0.25">
      <c r="C47" s="1"/>
      <c r="D47" s="2" t="str">
        <f>IFERROR((VLOOKUP(C47,[1]!Bibol_00,2,0)),"")</f>
        <v/>
      </c>
      <c r="E47" s="3">
        <f>IFERROR((VLOOKUP(C47,[1]!Bibol_00,4,0)),0)</f>
        <v>0</v>
      </c>
      <c r="F47" s="4"/>
    </row>
    <row r="48" spans="3:6" ht="13.5" customHeight="1" x14ac:dyDescent="0.25">
      <c r="C48" s="1"/>
      <c r="D48" s="2" t="str">
        <f>IFERROR((VLOOKUP(C48,[1]!Bibol_00,2,0)),"")</f>
        <v/>
      </c>
      <c r="E48" s="3">
        <f>IFERROR((VLOOKUP(C48,[1]!Bibol_00,4,0)),0)</f>
        <v>0</v>
      </c>
      <c r="F48" s="4"/>
    </row>
    <row r="49" spans="3:6" ht="13.5" customHeight="1" x14ac:dyDescent="0.25">
      <c r="C49" s="1"/>
      <c r="D49" s="2" t="str">
        <f>IFERROR((VLOOKUP(C49,[1]!Bibol_00,2,0)),"")</f>
        <v/>
      </c>
      <c r="E49" s="3">
        <f>IFERROR((VLOOKUP(C49,[1]!Bibol_00,4,0)),0)</f>
        <v>0</v>
      </c>
      <c r="F49" s="4"/>
    </row>
    <row r="50" spans="3:6" ht="13.5" customHeight="1" x14ac:dyDescent="0.25">
      <c r="C50" s="1" t="s">
        <v>11</v>
      </c>
      <c r="D50" s="2" t="str">
        <f>IFERROR((VLOOKUP(C50,[1]!Bibol_00,2,0)),"")</f>
        <v>F&amp;P panneau isolant SEMIE RIGIDE  en fibre de bois, é 160 mm R=4.4 m² K/W, lambda 0.036avec lame d'aire entre support et isolant suivant nature support</v>
      </c>
      <c r="E50" s="3" t="str">
        <f>IFERROR((VLOOKUP(C50,[1]!Bibol_00,4,0)),0)</f>
        <v>m²</v>
      </c>
      <c r="F50" s="4"/>
    </row>
    <row r="51" spans="3:6" ht="13.5" customHeight="1" x14ac:dyDescent="0.25">
      <c r="C51" s="1" t="s">
        <v>12</v>
      </c>
      <c r="D51" s="2" t="str">
        <f>IFERROR((VLOOKUP(C51,[1]!Bibol_00,2,0)),"")</f>
        <v>F&amp;P panneau isolant SEMIE RIGIDE  en fibre de bois, é 100 mm R=2.75 m² K/W, lambda 0.036avec lame d'aire entre support et isolant suivant nature support</v>
      </c>
      <c r="E51" s="3" t="str">
        <f>IFERROR((VLOOKUP(C51,[1]!Bibol_00,4,0)),0)</f>
        <v>m²</v>
      </c>
      <c r="F51" s="4"/>
    </row>
    <row r="52" spans="3:6" ht="13.5" customHeight="1" x14ac:dyDescent="0.25">
      <c r="C52" s="1" t="s">
        <v>7</v>
      </c>
      <c r="D52" s="2" t="str">
        <f>IFERROR((VLOOKUP(C52,[1]!Bibol_00,2,0)),"")</f>
        <v>F&amp;P Frein vapeur hygrovariable Armé STEICO multi renova  ou équivalent</v>
      </c>
      <c r="E52" s="3" t="str">
        <f>IFERROR((VLOOKUP(C52,[1]!Bibol_00,4,0)),0)</f>
        <v>m²</v>
      </c>
      <c r="F52" s="4"/>
    </row>
    <row r="53" spans="3:6" ht="13.5" customHeight="1" x14ac:dyDescent="0.25">
      <c r="C53" s="1" t="s">
        <v>3</v>
      </c>
      <c r="D53" s="2" t="str">
        <f>IFERROR((VLOOKUP(C53,[1]!Bibol_00,2,0)),"")</f>
        <v>Fourniture et pose d'un plafond  suspendu en plaque de plâtre BA13 avec bords amincis, 4 faces si nécessaires, vissées sur ossature métallique</v>
      </c>
      <c r="E53" s="3" t="str">
        <f>IFERROR((VLOOKUP(C53,[1]!Bibol_00,4,0)),0)</f>
        <v>m²</v>
      </c>
      <c r="F53" s="4">
        <v>25.3</v>
      </c>
    </row>
    <row r="54" spans="3:6" ht="13.5" customHeight="1" x14ac:dyDescent="0.25">
      <c r="C54" s="1" t="s">
        <v>5</v>
      </c>
      <c r="D54" s="2" t="str">
        <f>IFERROR((VLOOKUP(C54,[1]!Bibol_00,2,0)),"")</f>
        <v>Retombées / Soffites</v>
      </c>
      <c r="E54" s="3" t="str">
        <f>IFERROR((VLOOKUP(C54,[1]!Bibol_00,4,0)),0)</f>
        <v>ml</v>
      </c>
      <c r="F54" s="4">
        <v>1</v>
      </c>
    </row>
    <row r="55" spans="3:6" ht="13.5" customHeight="1" x14ac:dyDescent="0.25">
      <c r="C55" s="1" t="s">
        <v>14</v>
      </c>
      <c r="D55" s="2" t="str">
        <f>IFERROR((VLOOKUP(C55,[1]!Bibol_00,2,0)),"")</f>
        <v>Habillage Vélux</v>
      </c>
      <c r="E55" s="3" t="str">
        <f>IFERROR((VLOOKUP(C55,[1]!Bibol_00,4,0)),0)</f>
        <v>U</v>
      </c>
      <c r="F55" s="4">
        <v>2</v>
      </c>
    </row>
    <row r="56" spans="3:6" ht="13.5" customHeight="1" x14ac:dyDescent="0.25">
      <c r="C56" s="1" t="s">
        <v>8</v>
      </c>
      <c r="D56" s="2" t="str">
        <f>IFERROR((VLOOKUP(C56,[1]!Bibol_00,2,0)),"")</f>
        <v>Réalisation de joint placo prêt à poncer, y compris bande armée dans tous les angles sortant par face</v>
      </c>
      <c r="E56" s="3" t="str">
        <f>IFERROR((VLOOKUP(C56,[1]!Bibol_00,4,0)),0)</f>
        <v>m²</v>
      </c>
      <c r="F56" s="4">
        <f>F50</f>
        <v>0</v>
      </c>
    </row>
    <row r="57" spans="3:6" ht="13.5" customHeight="1" x14ac:dyDescent="0.25">
      <c r="C57" s="1"/>
      <c r="D57" s="2" t="str">
        <f>IFERROR((VLOOKUP(C57,[1]!Bibol_00,2,0)),"")</f>
        <v/>
      </c>
      <c r="E57" s="3">
        <f>IFERROR((VLOOKUP(C57,[1]!Bibol_00,4,0)),0)</f>
        <v>0</v>
      </c>
      <c r="F57" s="4"/>
    </row>
    <row r="58" spans="3:6" ht="13.5" customHeight="1" x14ac:dyDescent="0.25">
      <c r="C58" s="1" t="s">
        <v>9</v>
      </c>
      <c r="D58" s="2" t="str">
        <f>IFERROR((VLOOKUP(C58,[1]!Bibol_00,2,0)),"")</f>
        <v>Plus-values rampant</v>
      </c>
      <c r="E58" s="3" t="str">
        <f>IFERROR((VLOOKUP(C58,[1]!Bibol_00,4,0)),0)</f>
        <v>m²</v>
      </c>
      <c r="F58" s="4">
        <v>25.3</v>
      </c>
    </row>
    <row r="59" spans="3:6" ht="13.5" customHeight="1" x14ac:dyDescent="0.25">
      <c r="C59" s="1"/>
      <c r="D59" s="2" t="str">
        <f>IFERROR((VLOOKUP(C59,[1]!Bibol_00,2,0)),"")</f>
        <v/>
      </c>
      <c r="E59" s="3">
        <f>IFERROR((VLOOKUP(C59,[1]!Bibol_00,4,0)),0)</f>
        <v>0</v>
      </c>
      <c r="F59" s="4"/>
    </row>
    <row r="60" spans="3:6" ht="13.5" customHeight="1" x14ac:dyDescent="0.25">
      <c r="C60" s="1"/>
      <c r="D60" s="2" t="str">
        <f>IFERROR((VLOOKUP(C60,[1]!Bibol_00,2,0)),"")</f>
        <v/>
      </c>
      <c r="E60" s="3">
        <f>IFERROR((VLOOKUP(C60,[1]!Bibol_00,4,0)),0)</f>
        <v>0</v>
      </c>
      <c r="F60" s="4"/>
    </row>
    <row r="61" spans="3:6" ht="13.5" customHeight="1" x14ac:dyDescent="0.25">
      <c r="C61" s="1"/>
      <c r="D61" s="2" t="str">
        <f>IFERROR((VLOOKUP(C61,[1]!Bibol_00,2,0)),"")</f>
        <v/>
      </c>
      <c r="E61" s="3">
        <f>IFERROR((VLOOKUP(C61,[1]!Bibol_00,4,0)),0)</f>
        <v>0</v>
      </c>
      <c r="F61" s="4"/>
    </row>
    <row r="62" spans="3:6" ht="13.5" customHeight="1" x14ac:dyDescent="0.25">
      <c r="C62" s="1" t="s">
        <v>15</v>
      </c>
      <c r="D62" s="2" t="str">
        <f>IFERROR((VLOOKUP(C62,[1]!Bibol_00,2,0)),"")</f>
        <v>F&amp;P doublage 1/2  stil -  BA 13 avec bords amincis 4 faces si besoin, fixées sur ossature métallique autoporteuse, entre axes 600/400 mm, montant doublé au-dessus de 2.5m y compris système optima.</v>
      </c>
      <c r="E62" s="3" t="str">
        <f>IFERROR((VLOOKUP(C62,[1]!Bibol_00,4,0)),0)</f>
        <v>m²</v>
      </c>
      <c r="F62" s="4">
        <v>82</v>
      </c>
    </row>
    <row r="63" spans="3:6" ht="13.5" customHeight="1" x14ac:dyDescent="0.25">
      <c r="C63" s="1" t="s">
        <v>12</v>
      </c>
      <c r="D63" s="2" t="str">
        <f>IFERROR((VLOOKUP(C63,[1]!Bibol_00,2,0)),"")</f>
        <v>F&amp;P panneau isolant SEMIE RIGIDE  en fibre de bois, é 100 mm R=2.75 m² K/W, lambda 0.036avec lame d'aire entre support et isolant suivant nature support</v>
      </c>
      <c r="E63" s="3" t="str">
        <f>IFERROR((VLOOKUP(C63,[1]!Bibol_00,4,0)),0)</f>
        <v>m²</v>
      </c>
      <c r="F63" s="4">
        <v>66.599999999999994</v>
      </c>
    </row>
    <row r="64" spans="3:6" ht="13.5" customHeight="1" x14ac:dyDescent="0.25">
      <c r="C64" s="1" t="s">
        <v>11</v>
      </c>
      <c r="D64" s="2" t="str">
        <f>IFERROR((VLOOKUP(C64,[1]!Bibol_00,2,0)),"")</f>
        <v>F&amp;P panneau isolant SEMIE RIGIDE  en fibre de bois, é 160 mm R=4.4 m² K/W, lambda 0.036avec lame d'aire entre support et isolant suivant nature support</v>
      </c>
      <c r="E64" s="3" t="str">
        <f>IFERROR((VLOOKUP(C64,[1]!Bibol_00,4,0)),0)</f>
        <v>m²</v>
      </c>
      <c r="F64" s="4">
        <v>15.4</v>
      </c>
    </row>
    <row r="65" spans="3:6" ht="13.5" customHeight="1" x14ac:dyDescent="0.25">
      <c r="C65" s="1" t="s">
        <v>7</v>
      </c>
      <c r="D65" s="2" t="str">
        <f>IFERROR((VLOOKUP(C65,[1]!Bibol_00,2,0)),"")</f>
        <v>F&amp;P Frein vapeur hygrovariable Armé STEICO multi renova  ou équivalent</v>
      </c>
      <c r="E65" s="3" t="str">
        <f>IFERROR((VLOOKUP(C65,[1]!Bibol_00,4,0)),0)</f>
        <v>m²</v>
      </c>
      <c r="F65" s="4">
        <f>F62</f>
        <v>82</v>
      </c>
    </row>
    <row r="66" spans="3:6" ht="13.5" customHeight="1" x14ac:dyDescent="0.25">
      <c r="C66" s="1"/>
      <c r="D66" s="2" t="str">
        <f>IFERROR((VLOOKUP(C66,[1]!Bibol_00,2,0)),"")</f>
        <v/>
      </c>
      <c r="E66" s="3">
        <f>IFERROR((VLOOKUP(C66,[1]!Bibol_00,4,0)),0)</f>
        <v>0</v>
      </c>
      <c r="F66" s="4"/>
    </row>
    <row r="67" spans="3:6" ht="13.5" customHeight="1" x14ac:dyDescent="0.25">
      <c r="C67" s="1" t="s">
        <v>16</v>
      </c>
      <c r="D67" s="2" t="str">
        <f>IFERROR((VLOOKUP(C67,[1]!Bibol_00,2,0)),"")</f>
        <v>F&amp;P de cloison 87/48 avec ossature métallique acier galva, entraxe 600 mm, L 48, doublé au-dessus de 2.5m compris 1 plaque de plâtre BA13 sur une face et 2 plaques sur l'autre face, avec bords amincis 4 faces si besoin</v>
      </c>
      <c r="E67" s="3" t="str">
        <f>IFERROR((VLOOKUP(C67,[1]!Bibol_00,4,0)),0)</f>
        <v>m²</v>
      </c>
      <c r="F67" s="4">
        <f>14.1+2.5+16.1</f>
        <v>32.700000000000003</v>
      </c>
    </row>
    <row r="68" spans="3:6" ht="13.5" customHeight="1" x14ac:dyDescent="0.25">
      <c r="C68" s="1" t="s">
        <v>13</v>
      </c>
      <c r="D68" s="2" t="str">
        <f>IFERROR((VLOOKUP(C68,[1]!Bibol_00,2,0)),"")</f>
        <v>Isolation laine de coton recyclé Métisse ou Isocoton,  é 45 - R: 1.15 RW: 42 dB avec 72/48 ou 68 dB avec SAD 180</v>
      </c>
      <c r="E68" s="3" t="str">
        <f>IFERROR((VLOOKUP(C68,[1]!Bibol_00,4,0)),0)</f>
        <v>m²</v>
      </c>
      <c r="F68" s="4">
        <f>F67</f>
        <v>32.700000000000003</v>
      </c>
    </row>
    <row r="69" spans="3:6" ht="13.5" customHeight="1" x14ac:dyDescent="0.25">
      <c r="C69" s="1" t="s">
        <v>17</v>
      </c>
      <c r="D69" s="2" t="str">
        <f>IFERROR((VLOOKUP(C69,[1]!Bibol_00,2,0)),"")</f>
        <v>F&amp;P de cloison 74/48 avec ossature métallique acier galva, entraxe 600/400 mm, L 48, montant doublé au-dessus de 2.5m, compris plaque de plâtre BA13 2 faces, avec bords amincis 4 faces si besoin.</v>
      </c>
      <c r="E69" s="3" t="str">
        <f>IFERROR((VLOOKUP(C69,[1]!Bibol_00,4,0)),0)</f>
        <v>m²</v>
      </c>
      <c r="F69" s="4">
        <v>4.47</v>
      </c>
    </row>
    <row r="70" spans="3:6" ht="13.5" customHeight="1" x14ac:dyDescent="0.25">
      <c r="C70" s="1"/>
      <c r="D70" s="2" t="str">
        <f>IFERROR((VLOOKUP(C70,[1]!Bibol_00,2,0)),"")</f>
        <v/>
      </c>
      <c r="E70" s="3">
        <f>IFERROR((VLOOKUP(C70,[1]!Bibol_00,4,0)),0)</f>
        <v>0</v>
      </c>
      <c r="F70" s="4"/>
    </row>
    <row r="71" spans="3:6" ht="13.5" customHeight="1" x14ac:dyDescent="0.25">
      <c r="C71" s="1"/>
      <c r="D71" s="2" t="str">
        <f>IFERROR((VLOOKUP(C71,[1]!Bibol_00,2,0)),"")</f>
        <v/>
      </c>
      <c r="E71" s="3">
        <f>IFERROR((VLOOKUP(C71,[1]!Bibol_00,4,0)),0)</f>
        <v>0</v>
      </c>
      <c r="F71" s="4"/>
    </row>
    <row r="72" spans="3:6" ht="13.5" customHeight="1" x14ac:dyDescent="0.25">
      <c r="C72" s="1" t="s">
        <v>18</v>
      </c>
      <c r="D72" s="2" t="str">
        <f>IFERROR((VLOOKUP(C72,[1]!Bibol_00,2,0)),"")</f>
        <v>Plus-values plaque hydro, y compris en pied joint mastique sur sol fini et film polyéthylène 100 microns sur sol brut. Plafond compris.</v>
      </c>
      <c r="E72" s="3" t="str">
        <f>IFERROR((VLOOKUP(C72,[1]!Bibol_00,4,0)),0)</f>
        <v>m²</v>
      </c>
      <c r="F72" s="5">
        <f>5.14*2.13</f>
        <v>10.948199999999998</v>
      </c>
    </row>
    <row r="73" spans="3:6" ht="13.5" customHeight="1" x14ac:dyDescent="0.25">
      <c r="C73" s="1" t="s">
        <v>5</v>
      </c>
      <c r="D73" s="2" t="str">
        <f>IFERROR((VLOOKUP(C73,[1]!Bibol_00,2,0)),"")</f>
        <v>Retombées / Soffites</v>
      </c>
      <c r="E73" s="3" t="str">
        <f>IFERROR((VLOOKUP(C73,[1]!Bibol_00,4,0)),0)</f>
        <v>ml</v>
      </c>
      <c r="F73" s="4">
        <f>2.3+8.9</f>
        <v>11.2</v>
      </c>
    </row>
    <row r="74" spans="3:6" ht="13.5" customHeight="1" x14ac:dyDescent="0.25">
      <c r="C74" s="1" t="s">
        <v>19</v>
      </c>
      <c r="D74" s="2" t="str">
        <f>IFERROR((VLOOKUP(C74,[1]!Bibol_00,2,0)),"")</f>
        <v>Coffre placo pour bâti-support sanitaire avec 2 BA 13 hydro, y compris le remplissage du coffre par laine acoustique.</v>
      </c>
      <c r="E74" s="3" t="str">
        <f>IFERROR((VLOOKUP(C74,[1]!Bibol_00,4,0)),0)</f>
        <v>U</v>
      </c>
      <c r="F74" s="4">
        <v>1</v>
      </c>
    </row>
    <row r="75" spans="3:6" ht="13.5" customHeight="1" x14ac:dyDescent="0.25">
      <c r="C75" s="1" t="s">
        <v>20</v>
      </c>
      <c r="D75" s="2" t="str">
        <f>IFERROR((VLOOKUP(C75,[1]!Bibol_00,2,0)),"")</f>
        <v>F &amp; P Trappe de visite 200 X 200, cadre alu, remplissage placo hydro à carreler ou à peindre</v>
      </c>
      <c r="E75" s="3" t="str">
        <f>IFERROR((VLOOKUP(C75,[1]!Bibol_00,4,0)),0)</f>
        <v>U</v>
      </c>
      <c r="F75" s="4">
        <v>1</v>
      </c>
    </row>
    <row r="76" spans="3:6" ht="13.5" customHeight="1" x14ac:dyDescent="0.25">
      <c r="C76" s="1" t="s">
        <v>10</v>
      </c>
      <c r="D76" s="2" t="str">
        <f>IFERROR((VLOOKUP(C76,[1]!Bibol_00,2,0)),"")</f>
        <v>F &amp; P Trappe de visite 600 X 600, cadre alu, remplissage placo hydro à carreler ou à peindre</v>
      </c>
      <c r="E76" s="3" t="str">
        <f>IFERROR((VLOOKUP(C76,[1]!Bibol_00,4,0)),0)</f>
        <v>U</v>
      </c>
      <c r="F76" s="4">
        <v>1</v>
      </c>
    </row>
    <row r="77" spans="3:6" ht="13.5" customHeight="1" x14ac:dyDescent="0.25">
      <c r="C77" s="1" t="s">
        <v>21</v>
      </c>
      <c r="D77" s="2" t="str">
        <f>IFERROR((VLOOKUP(C77,[1]!Bibol_00,2,0)),"")</f>
        <v>Pose porte battante intérieure, hors fournitures</v>
      </c>
      <c r="E77" s="3" t="str">
        <f>IFERROR((VLOOKUP(C77,[1]!Bibol_00,4,0)),0)</f>
        <v>Ens</v>
      </c>
      <c r="F77" s="4">
        <v>3</v>
      </c>
    </row>
    <row r="78" spans="3:6" ht="13.5" customHeight="1" x14ac:dyDescent="0.25">
      <c r="C78" s="1"/>
      <c r="D78" s="2" t="str">
        <f>IFERROR((VLOOKUP(C78,[1]!Bibol_00,2,0)),"")</f>
        <v/>
      </c>
      <c r="E78" s="3">
        <f>IFERROR((VLOOKUP(C78,[1]!Bibol_00,4,0)),0)</f>
        <v>0</v>
      </c>
      <c r="F78" s="4"/>
    </row>
    <row r="79" spans="3:6" ht="13.5" customHeight="1" x14ac:dyDescent="0.25">
      <c r="C79" s="1"/>
      <c r="D79" s="2" t="str">
        <f>IFERROR((VLOOKUP(C79,[1]!Bibol_00,2,0)),"")</f>
        <v/>
      </c>
      <c r="E79" s="3">
        <f>IFERROR((VLOOKUP(C79,[1]!Bibol_00,4,0)),0)</f>
        <v>0</v>
      </c>
      <c r="F79" s="4"/>
    </row>
    <row r="80" spans="3:6" ht="13.5" customHeight="1" x14ac:dyDescent="0.25">
      <c r="C80" s="1"/>
      <c r="D80" s="2" t="str">
        <f>IFERROR((VLOOKUP(C80,[1]!Bibol_00,2,0)),"")</f>
        <v/>
      </c>
      <c r="E80" s="3">
        <f>IFERROR((VLOOKUP(C80,[1]!Bibol_00,4,0)),0)</f>
        <v>0</v>
      </c>
      <c r="F80" s="4"/>
    </row>
    <row r="81" spans="3:6" ht="13.5" customHeight="1" x14ac:dyDescent="0.25">
      <c r="C81" s="1" t="s">
        <v>15</v>
      </c>
      <c r="D81" s="2" t="str">
        <f>IFERROR((VLOOKUP(C81,[1]!Bibol_00,2,0)),"")</f>
        <v>F&amp;P doublage 1/2  stil -  BA 13 avec bords amincis 4 faces si besoin, fixées sur ossature métallique autoporteuse, entre axes 600/400 mm, montant doublé au-dessus de 2.5m y compris système optima.</v>
      </c>
      <c r="E81" s="3" t="str">
        <f>IFERROR((VLOOKUP(C81,[1]!Bibol_00,4,0)),0)</f>
        <v>m²</v>
      </c>
      <c r="F81" s="6">
        <f>10.6+16.7+26.5+16.7+9.6+0.1</f>
        <v>80.199999999999989</v>
      </c>
    </row>
    <row r="82" spans="3:6" ht="13.5" customHeight="1" x14ac:dyDescent="0.25">
      <c r="C82" s="1" t="s">
        <v>11</v>
      </c>
      <c r="D82" s="2" t="str">
        <f>IFERROR((VLOOKUP(C82,[1]!Bibol_00,2,0)),"")</f>
        <v>F&amp;P panneau isolant SEMIE RIGIDE  en fibre de bois, é 160 mm R=4.4 m² K/W, lambda 0.036avec lame d'aire entre support et isolant suivant nature support</v>
      </c>
      <c r="E82" s="3" t="str">
        <f>IFERROR((VLOOKUP(C82,[1]!Bibol_00,4,0)),0)</f>
        <v>m²</v>
      </c>
      <c r="F82" s="6">
        <f>26.5+16.7+16.7</f>
        <v>59.900000000000006</v>
      </c>
    </row>
    <row r="83" spans="3:6" ht="13.5" customHeight="1" x14ac:dyDescent="0.25">
      <c r="C83" s="1" t="s">
        <v>22</v>
      </c>
      <c r="D83" s="2" t="str">
        <f>IFERROR((VLOOKUP(C83,[1]!Bibol_00,2,0)),"")</f>
        <v>F&amp;P panneau isolant SEMIE RIGIDE en fibre de bois, é 40 mm R=1.10 m² K/W, avec lame d'aire entre support et isolant suivant nature support</v>
      </c>
      <c r="E83" s="3" t="str">
        <f>IFERROR((VLOOKUP(C83,[1]!Bibol_00,4,0)),0)</f>
        <v>m²</v>
      </c>
      <c r="F83" s="6">
        <v>10.6</v>
      </c>
    </row>
    <row r="84" spans="3:6" ht="13.5" customHeight="1" x14ac:dyDescent="0.25">
      <c r="C84" s="1" t="s">
        <v>7</v>
      </c>
      <c r="D84" s="2" t="str">
        <f>IFERROR((VLOOKUP(C84,[1]!Bibol_00,2,0)),"")</f>
        <v>F&amp;P Frein vapeur hygrovariable Armé STEICO multi renova  ou équivalent</v>
      </c>
      <c r="E84" s="3" t="str">
        <f>IFERROR((VLOOKUP(C84,[1]!Bibol_00,4,0)),0)</f>
        <v>m²</v>
      </c>
      <c r="F84" s="6">
        <f>F81</f>
        <v>80.199999999999989</v>
      </c>
    </row>
    <row r="85" spans="3:6" ht="13.5" customHeight="1" x14ac:dyDescent="0.25">
      <c r="C85" s="1" t="s">
        <v>17</v>
      </c>
      <c r="D85" s="2" t="str">
        <f>IFERROR((VLOOKUP(C85,[1]!Bibol_00,2,0)),"")</f>
        <v>F&amp;P de cloison 74/48 avec ossature métallique acier galva, entraxe 600/400 mm, L 48, montant doublé au-dessus de 2.5m, compris plaque de plâtre BA13 2 faces, avec bords amincis 4 faces si besoin.</v>
      </c>
      <c r="E85" s="3" t="str">
        <f>IFERROR((VLOOKUP(C85,[1]!Bibol_00,4,0)),0)</f>
        <v>m²</v>
      </c>
      <c r="F85" s="6">
        <f>3.24+5.37</f>
        <v>8.61</v>
      </c>
    </row>
    <row r="86" spans="3:6" ht="13.5" customHeight="1" x14ac:dyDescent="0.25">
      <c r="C86" s="1" t="s">
        <v>16</v>
      </c>
      <c r="D86" s="2" t="str">
        <f>IFERROR((VLOOKUP(C86,[1]!Bibol_00,2,0)),"")</f>
        <v>F&amp;P de cloison 87/48 avec ossature métallique acier galva, entraxe 600 mm, L 48, doublé au-dessus de 2.5m compris 1 plaque de plâtre BA13 sur une face et 2 plaques sur l'autre face, avec bords amincis 4 faces si besoin</v>
      </c>
      <c r="E86" s="3" t="str">
        <f>IFERROR((VLOOKUP(C86,[1]!Bibol_00,4,0)),0)</f>
        <v>m²</v>
      </c>
      <c r="F86" s="6">
        <v>3.18</v>
      </c>
    </row>
    <row r="87" spans="3:6" ht="13.5" customHeight="1" x14ac:dyDescent="0.25">
      <c r="C87" s="1" t="s">
        <v>13</v>
      </c>
      <c r="D87" s="2" t="str">
        <f>IFERROR((VLOOKUP(C87,[1]!Bibol_00,2,0)),"")</f>
        <v>Isolation laine de coton recyclé Métisse ou Isocoton,  é 45 - R: 1.15 RW: 42 dB avec 72/48 ou 68 dB avec SAD 180</v>
      </c>
      <c r="E87" s="3" t="str">
        <f>IFERROR((VLOOKUP(C87,[1]!Bibol_00,4,0)),0)</f>
        <v>m²</v>
      </c>
      <c r="F87" s="6">
        <v>14.56</v>
      </c>
    </row>
    <row r="88" spans="3:6" ht="13.5" customHeight="1" x14ac:dyDescent="0.25">
      <c r="C88" s="1" t="s">
        <v>18</v>
      </c>
      <c r="D88" s="2" t="str">
        <f>IFERROR((VLOOKUP(C88,[1]!Bibol_00,2,0)),"")</f>
        <v>Plus-values plaque hydro, y compris en pied joint mastique sur sol fini et film polyéthylène 100 microns sur sol brut. Plafond compris.</v>
      </c>
      <c r="E88" s="3" t="str">
        <f>IFERROR((VLOOKUP(C88,[1]!Bibol_00,4,0)),0)</f>
        <v>m²</v>
      </c>
      <c r="F88" s="6">
        <v>5.6</v>
      </c>
    </row>
    <row r="89" spans="3:6" ht="13.5" customHeight="1" x14ac:dyDescent="0.25">
      <c r="C89" s="1"/>
      <c r="D89" s="2" t="str">
        <f>IFERROR((VLOOKUP(C89,[1]!Bibol_00,2,0)),"")</f>
        <v/>
      </c>
      <c r="E89" s="3">
        <f>IFERROR((VLOOKUP(C89,[1]!Bibol_00,4,0)),0)</f>
        <v>0</v>
      </c>
      <c r="F89" s="4"/>
    </row>
    <row r="90" spans="3:6" ht="13.5" customHeight="1" x14ac:dyDescent="0.25">
      <c r="C90" s="1" t="s">
        <v>5</v>
      </c>
      <c r="D90" s="2" t="str">
        <f>IFERROR((VLOOKUP(C90,[1]!Bibol_00,2,0)),"")</f>
        <v>Retombées / Soffites</v>
      </c>
      <c r="E90" s="3" t="str">
        <f>IFERROR((VLOOKUP(C90,[1]!Bibol_00,4,0)),0)</f>
        <v>ml</v>
      </c>
      <c r="F90" s="6">
        <f>4.16</f>
        <v>4.16</v>
      </c>
    </row>
    <row r="91" spans="3:6" ht="13.5" customHeight="1" x14ac:dyDescent="0.25">
      <c r="C91" s="1" t="s">
        <v>19</v>
      </c>
      <c r="D91" s="2" t="str">
        <f>IFERROR((VLOOKUP(C91,[1]!Bibol_00,2,0)),"")</f>
        <v>Coffre placo pour bâti-support sanitaire avec 2 BA 13 hydro, y compris le remplissage du coffre par laine acoustique.</v>
      </c>
      <c r="E91" s="3" t="str">
        <f>IFERROR((VLOOKUP(C91,[1]!Bibol_00,4,0)),0)</f>
        <v>U</v>
      </c>
      <c r="F91" s="6">
        <v>1</v>
      </c>
    </row>
    <row r="92" spans="3:6" ht="13.5" customHeight="1" x14ac:dyDescent="0.25">
      <c r="C92" s="1"/>
      <c r="D92" s="2" t="str">
        <f>IFERROR((VLOOKUP(C92,[1]!Bibol_00,2,0)),"")</f>
        <v/>
      </c>
      <c r="E92" s="3">
        <f>IFERROR((VLOOKUP(C92,[1]!Bibol_00,4,0)),0)</f>
        <v>0</v>
      </c>
      <c r="F92" s="6"/>
    </row>
    <row r="93" spans="3:6" ht="13.5" customHeight="1" x14ac:dyDescent="0.25">
      <c r="C93" s="1" t="s">
        <v>23</v>
      </c>
      <c r="D93" s="2" t="str">
        <f>IFERROR((VLOOKUP(C93,[1]!Bibol_00,2,0)),"")</f>
        <v>Fourniture et pose de cloison SAD 160 avec ossature métallique acier galva, entraxe 600/400 mm, L 48, doublé au-dessus de 2.5m, compris 2 plaques de plâtre BA13 par faces, avec bords amincis 4 faces si besoin + laine de coton recyclé Métisse 45 mm acoustiques RW:68 dB</v>
      </c>
      <c r="E93" s="3" t="str">
        <f>IFERROR((VLOOKUP(C93,[1]!Bibol_00,4,0)),0)</f>
        <v>m²</v>
      </c>
      <c r="F93" s="6">
        <v>9.61</v>
      </c>
    </row>
    <row r="94" spans="3:6" ht="13.5" customHeight="1" x14ac:dyDescent="0.25">
      <c r="C94" s="1" t="s">
        <v>7</v>
      </c>
      <c r="D94" s="2" t="str">
        <f>IFERROR((VLOOKUP(C94,[1]!Bibol_00,2,0)),"")</f>
        <v>F&amp;P Frein vapeur hygrovariable Armé STEICO multi renova  ou équivalent</v>
      </c>
      <c r="E94" s="3" t="str">
        <f>IFERROR((VLOOKUP(C94,[1]!Bibol_00,4,0)),0)</f>
        <v>m²</v>
      </c>
      <c r="F94" s="6">
        <f>F93</f>
        <v>9.61</v>
      </c>
    </row>
    <row r="95" spans="3:6" ht="13.5" customHeight="1" x14ac:dyDescent="0.25">
      <c r="C95" s="1"/>
      <c r="D95" s="2" t="str">
        <f>IFERROR((VLOOKUP(C95,[1]!Bibol_00,2,0)),"")</f>
        <v/>
      </c>
      <c r="E95" s="3">
        <f>IFERROR((VLOOKUP(C95,[1]!Bibol_00,4,0)),0)</f>
        <v>0</v>
      </c>
      <c r="F95" s="6"/>
    </row>
    <row r="96" spans="3:6" ht="13.5" customHeight="1" x14ac:dyDescent="0.25">
      <c r="C96" s="1" t="s">
        <v>24</v>
      </c>
      <c r="D96" s="2" t="str">
        <f>IFERROR((VLOOKUP(C96,[1]!Bibol_00,2,0)),"")</f>
        <v>Fourniture et pose de cloison en carreau de plâtre alvéolé; épaisseur à définir suivant hauteur, montage à la colle prescrite par le fournisseur, y compris raidisseurs suivants hauteur.Désolidarisation en tête de cloison par bande résiliente. Option hydrofuge, y compris interposition d'un U plastique en pied de cloison.</v>
      </c>
      <c r="E96" s="3">
        <f>IFERROR((VLOOKUP(C96,[1]!Bibol_00,4,0)),0)</f>
        <v>0</v>
      </c>
      <c r="F96" s="6">
        <f>1.72+1.17</f>
        <v>2.8899999999999997</v>
      </c>
    </row>
    <row r="97" spans="3:6" ht="13.5" customHeight="1" x14ac:dyDescent="0.25">
      <c r="C97" s="1" t="s">
        <v>20</v>
      </c>
      <c r="D97" s="2" t="str">
        <f>IFERROR((VLOOKUP(C97,[1]!Bibol_00,2,0)),"")</f>
        <v>F &amp; P Trappe de visite 200 X 200, cadre alu, remplissage placo hydro à carreler ou à peindre</v>
      </c>
      <c r="E97" s="3" t="str">
        <f>IFERROR((VLOOKUP(C97,[1]!Bibol_00,4,0)),0)</f>
        <v>U</v>
      </c>
      <c r="F97" s="6">
        <v>1</v>
      </c>
    </row>
    <row r="98" spans="3:6" ht="13.5" customHeight="1" x14ac:dyDescent="0.25">
      <c r="C98" s="1" t="s">
        <v>21</v>
      </c>
      <c r="D98" s="2" t="str">
        <f>IFERROR((VLOOKUP(C98,[1]!Bibol_00,2,0)),"")</f>
        <v>Pose porte battante intérieure, hors fournitures</v>
      </c>
      <c r="E98" s="3" t="str">
        <f>IFERROR((VLOOKUP(C98,[1]!Bibol_00,4,0)),0)</f>
        <v>Ens</v>
      </c>
      <c r="F98" s="6">
        <v>2</v>
      </c>
    </row>
    <row r="99" spans="3:6" ht="13.5" customHeight="1" x14ac:dyDescent="0.25">
      <c r="C99" s="1"/>
      <c r="D99" s="2" t="str">
        <f>IFERROR((VLOOKUP(C99,[1]!Bibol_00,2,0)),"")</f>
        <v/>
      </c>
      <c r="E99" s="3">
        <f>IFERROR((VLOOKUP(C99,[1]!Bibol_00,4,0)),0)</f>
        <v>0</v>
      </c>
      <c r="F99" s="4"/>
    </row>
    <row r="100" spans="3:6" ht="13.5" customHeight="1" x14ac:dyDescent="0.25">
      <c r="C100" s="1"/>
      <c r="D100" s="2" t="str">
        <f>IFERROR((VLOOKUP(C100,[1]!Bibol_00,2,0)),"")</f>
        <v/>
      </c>
      <c r="E100" s="3">
        <f>IFERROR((VLOOKUP(C100,[1]!Bibol_00,4,0)),0)</f>
        <v>0</v>
      </c>
      <c r="F100" s="4"/>
    </row>
    <row r="101" spans="3:6" ht="13.5" customHeight="1" x14ac:dyDescent="0.25">
      <c r="C101" s="1"/>
      <c r="D101" s="2" t="str">
        <f>IFERROR((VLOOKUP(C101,[1]!Bibol_00,2,0)),"")</f>
        <v/>
      </c>
      <c r="E101" s="3">
        <f>IFERROR((VLOOKUP(C101,[1]!Bibol_00,4,0)),0)</f>
        <v>0</v>
      </c>
      <c r="F101" s="4"/>
    </row>
    <row r="102" spans="3:6" ht="13.5" customHeight="1" x14ac:dyDescent="0.25">
      <c r="C102" s="1"/>
      <c r="D102" s="2" t="str">
        <f>IFERROR((VLOOKUP(C102,[1]!Bibol_00,2,0)),"")</f>
        <v/>
      </c>
      <c r="E102" s="3">
        <f>IFERROR((VLOOKUP(C102,[1]!Bibol_00,4,0)),0)</f>
        <v>0</v>
      </c>
      <c r="F102" s="4"/>
    </row>
    <row r="103" spans="3:6" ht="13.5" customHeight="1" x14ac:dyDescent="0.25">
      <c r="C103" s="1"/>
      <c r="D103" s="2" t="str">
        <f>IFERROR((VLOOKUP(C103,[1]!Bibol_00,2,0)),"")</f>
        <v/>
      </c>
      <c r="E103" s="3">
        <f>IFERROR((VLOOKUP(C103,[1]!Bibol_00,4,0)),0)</f>
        <v>0</v>
      </c>
      <c r="F103" s="4"/>
    </row>
    <row r="104" spans="3:6" ht="13.5" customHeight="1" x14ac:dyDescent="0.25">
      <c r="C104" s="1" t="s">
        <v>25</v>
      </c>
      <c r="D104" s="2" t="str">
        <f>IFERROR((VLOOKUP(C104,[1]!Bibol_00,2,0)),"")</f>
        <v>Plus-value jointement bande armée angles sortants</v>
      </c>
      <c r="E104" s="3" t="str">
        <f>IFERROR((VLOOKUP(C104,[1]!Bibol_00,4,0)),0)</f>
        <v>ml</v>
      </c>
      <c r="F104" s="4">
        <v>69</v>
      </c>
    </row>
    <row r="105" spans="3:6" ht="13.5" customHeight="1" x14ac:dyDescent="0.25">
      <c r="C105" s="1"/>
      <c r="D105" s="2" t="str">
        <f>IFERROR((VLOOKUP(C105,[1]!Bibol_00,2,0)),"")</f>
        <v/>
      </c>
      <c r="E105" s="3">
        <f>IFERROR((VLOOKUP(C105,[1]!Bibol_00,4,0)),0)</f>
        <v>0</v>
      </c>
      <c r="F105" s="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64938-0CDE-4370-BC51-55A8C3BDCFFF}">
  <dimension ref="D1:E58"/>
  <sheetViews>
    <sheetView workbookViewId="0">
      <selection activeCell="D1" sqref="D1:E26"/>
    </sheetView>
  </sheetViews>
  <sheetFormatPr baseColWidth="10" defaultRowHeight="15" x14ac:dyDescent="0.25"/>
  <cols>
    <col min="5" max="5" width="91.140625" customWidth="1"/>
  </cols>
  <sheetData>
    <row r="1" spans="4:5" x14ac:dyDescent="0.25">
      <c r="D1" s="8" t="s">
        <v>0</v>
      </c>
    </row>
    <row r="2" spans="4:5" x14ac:dyDescent="0.25">
      <c r="D2" s="8" t="s">
        <v>1</v>
      </c>
    </row>
    <row r="3" spans="4:5" ht="30" x14ac:dyDescent="0.25">
      <c r="D3" s="1" t="s">
        <v>2</v>
      </c>
      <c r="E3" s="2" t="str">
        <f>IFERROR((VLOOKUP(D3,[1]!Bibol_00,2,0)),"")</f>
        <v>Nettoyage et repliement fin de travaux.</v>
      </c>
    </row>
    <row r="4" spans="4:5" x14ac:dyDescent="0.25">
      <c r="D4" s="1" t="s">
        <v>3</v>
      </c>
      <c r="E4" s="2" t="str">
        <f>IFERROR((VLOOKUP(D4,[1]!Bibol_00,2,0)),"")</f>
        <v>Fourniture et pose d'un plafond  suspendu en plaque de plâtre BA13 avec bords amincis, 4 faces si nécessaires, vissées sur ossature métallique</v>
      </c>
    </row>
    <row r="5" spans="4:5" x14ac:dyDescent="0.25">
      <c r="D5" s="1" t="s">
        <v>7</v>
      </c>
      <c r="E5" s="2" t="str">
        <f>IFERROR((VLOOKUP(D5,[1]!Bibol_00,2,0)),"")</f>
        <v>F&amp;P Frein vapeur hygrovariable Armé STEICO multi renova  ou équivalent</v>
      </c>
    </row>
    <row r="6" spans="4:5" ht="30" x14ac:dyDescent="0.25">
      <c r="D6" s="1" t="s">
        <v>22</v>
      </c>
      <c r="E6" s="2" t="str">
        <f>IFERROR((VLOOKUP(D6,[1]!Bibol_00,2,0)),"")</f>
        <v>F&amp;P panneau isolant SEMIE RIGIDE en fibre de bois, é 40 mm R=1.10 m² K/W, avec lame d'aire entre support et isolant suivant nature support</v>
      </c>
    </row>
    <row r="7" spans="4:5" x14ac:dyDescent="0.25">
      <c r="D7" s="1" t="s">
        <v>12</v>
      </c>
      <c r="E7" s="2" t="str">
        <f>IFERROR((VLOOKUP(D7,[1]!Bibol_00,2,0)),"")</f>
        <v>F&amp;P panneau isolant SEMIE RIGIDE  en fibre de bois, é 100 mm R=2.75 m² K/W, lambda 0.036avec lame d'aire entre support et isolant suivant nature support</v>
      </c>
    </row>
    <row r="8" spans="4:5" x14ac:dyDescent="0.25">
      <c r="D8" s="1" t="s">
        <v>11</v>
      </c>
      <c r="E8" s="2" t="str">
        <f>IFERROR((VLOOKUP(D8,[1]!Bibol_00,2,0)),"")</f>
        <v>F&amp;P panneau isolant SEMIE RIGIDE  en fibre de bois, é 160 mm R=4.4 m² K/W, lambda 0.036avec lame d'aire entre support et isolant suivant nature support</v>
      </c>
    </row>
    <row r="9" spans="4:5" x14ac:dyDescent="0.25">
      <c r="D9" s="1" t="s">
        <v>6</v>
      </c>
      <c r="E9" s="2" t="str">
        <f>IFERROR((VLOOKUP(D9,[1]!Bibol_00,2,0)),"")</f>
        <v>F&amp;P panneau isolant SEMIE RIGIDE  en fibre de bois, é 200 mm R=2.75 m² K/W, lambda 0.036avec lame d'aire entre support et isolant suivant nature support</v>
      </c>
    </row>
    <row r="10" spans="4:5" x14ac:dyDescent="0.25">
      <c r="D10" s="1" t="s">
        <v>13</v>
      </c>
      <c r="E10" s="2" t="str">
        <f>IFERROR((VLOOKUP(D10,[1]!Bibol_00,2,0)),"")</f>
        <v>Isolation laine de coton recyclé Métisse ou Isocoton,  é 45 - R: 1.15 RW: 42 dB avec 72/48 ou 68 dB avec SAD 180</v>
      </c>
    </row>
    <row r="11" spans="4:5" ht="30" x14ac:dyDescent="0.25">
      <c r="D11" s="1" t="s">
        <v>8</v>
      </c>
      <c r="E11" s="2" t="str">
        <f>IFERROR((VLOOKUP(D11,[1]!Bibol_00,2,0)),"")</f>
        <v>Réalisation de joint placo prêt à poncer, y compris bande armée dans tous les angles sortant par face</v>
      </c>
    </row>
    <row r="12" spans="4:5" x14ac:dyDescent="0.25">
      <c r="D12" s="1" t="s">
        <v>25</v>
      </c>
      <c r="E12" s="2" t="str">
        <f>IFERROR((VLOOKUP(D12,[1]!Bibol_00,2,0)),"")</f>
        <v>Plus-value jointement bande armée angles sortants</v>
      </c>
    </row>
    <row r="13" spans="4:5" x14ac:dyDescent="0.25">
      <c r="D13" s="1" t="s">
        <v>15</v>
      </c>
      <c r="E13" s="2" t="str">
        <f>IFERROR((VLOOKUP(D13,[1]!Bibol_00,2,0)),"")</f>
        <v>F&amp;P doublage 1/2  stil -  BA 13 avec bords amincis 4 faces si besoin, fixées sur ossature métallique autoporteuse, entre axes 600/400 mm, montant doublé au-dessus de 2.5m y compris système optima.</v>
      </c>
    </row>
    <row r="14" spans="4:5" x14ac:dyDescent="0.25">
      <c r="D14" s="1" t="s">
        <v>17</v>
      </c>
      <c r="E14" s="2" t="str">
        <f>IFERROR((VLOOKUP(D14,[1]!Bibol_00,2,0)),"")</f>
        <v>F&amp;P de cloison 74/48 avec ossature métallique acier galva, entraxe 600/400 mm, L 48, montant doublé au-dessus de 2.5m, compris plaque de plâtre BA13 2 faces, avec bords amincis 4 faces si besoin.</v>
      </c>
    </row>
    <row r="15" spans="4:5" x14ac:dyDescent="0.25">
      <c r="D15" s="1" t="s">
        <v>16</v>
      </c>
      <c r="E15" s="2" t="str">
        <f>IFERROR((VLOOKUP(D15,[1]!Bibol_00,2,0)),"")</f>
        <v>F&amp;P de cloison 87/48 avec ossature métallique acier galva, entraxe 600 mm, L 48, doublé au-dessus de 2.5m compris 1 plaque de plâtre BA13 sur une face et 2 plaques sur l'autre face, avec bords amincis 4 faces si besoin</v>
      </c>
    </row>
    <row r="16" spans="4:5" x14ac:dyDescent="0.25">
      <c r="D16" s="1" t="s">
        <v>23</v>
      </c>
      <c r="E16" s="2" t="str">
        <f>IFERROR((VLOOKUP(D16,[1]!Bibol_00,2,0)),"")</f>
        <v>Fourniture et pose de cloison SAD 160 avec ossature métallique acier galva, entraxe 600/400 mm, L 48, doublé au-dessus de 2.5m, compris 2 plaques de plâtre BA13 par faces, avec bords amincis 4 faces si besoin + laine de coton recyclé Métisse 45 mm acoustiques RW:68 dB</v>
      </c>
    </row>
    <row r="17" spans="4:5" x14ac:dyDescent="0.25">
      <c r="D17" s="1" t="s">
        <v>4</v>
      </c>
      <c r="E17" s="2" t="str">
        <f>IFERROR((VLOOKUP(D17,[1]!Bibol_00,2,0)),"")</f>
        <v>Plus-values plaque hydro</v>
      </c>
    </row>
    <row r="18" spans="4:5" x14ac:dyDescent="0.25">
      <c r="D18" s="1" t="s">
        <v>18</v>
      </c>
      <c r="E18" s="2" t="str">
        <f>IFERROR((VLOOKUP(D18,[1]!Bibol_00,2,0)),"")</f>
        <v>Plus-values plaque hydro, y compris en pied joint mastique sur sol fini et film polyéthylène 100 microns sur sol brut. Plafond compris.</v>
      </c>
    </row>
    <row r="19" spans="4:5" x14ac:dyDescent="0.25">
      <c r="D19" s="1" t="s">
        <v>24</v>
      </c>
      <c r="E19" s="2" t="str">
        <f>IFERROR((VLOOKUP(D19,[1]!Bibol_00,2,0)),"")</f>
        <v>Fourniture et pose de cloison en carreau de plâtre alvéolé; épaisseur à définir suivant hauteur, montage à la colle prescrite par le fournisseur, y compris raidisseurs suivants hauteur.Désolidarisation en tête de cloison par bande résiliente. Option hydrofuge, y compris interposition d'un U plastique en pied de cloison.</v>
      </c>
    </row>
    <row r="20" spans="4:5" x14ac:dyDescent="0.25">
      <c r="D20" s="1" t="s">
        <v>19</v>
      </c>
      <c r="E20" s="2" t="str">
        <f>IFERROR((VLOOKUP(D20,[1]!Bibol_00,2,0)),"")</f>
        <v>Coffre placo pour bâti-support sanitaire avec 2 BA 13 hydro, y compris le remplissage du coffre par laine acoustique.</v>
      </c>
    </row>
    <row r="21" spans="4:5" x14ac:dyDescent="0.25">
      <c r="D21" s="1" t="s">
        <v>21</v>
      </c>
      <c r="E21" s="2" t="str">
        <f>IFERROR((VLOOKUP(D21,[1]!Bibol_00,2,0)),"")</f>
        <v>Pose porte battante intérieure, hors fournitures</v>
      </c>
    </row>
    <row r="22" spans="4:5" ht="30" x14ac:dyDescent="0.25">
      <c r="D22" s="1" t="s">
        <v>20</v>
      </c>
      <c r="E22" s="2" t="str">
        <f>IFERROR((VLOOKUP(D22,[1]!Bibol_00,2,0)),"")</f>
        <v>F &amp; P Trappe de visite 200 X 200, cadre alu, remplissage placo hydro à carreler ou à peindre</v>
      </c>
    </row>
    <row r="23" spans="4:5" x14ac:dyDescent="0.25">
      <c r="D23" s="1" t="s">
        <v>10</v>
      </c>
      <c r="E23" s="2" t="str">
        <f>IFERROR((VLOOKUP(D23,[1]!Bibol_00,2,0)),"")</f>
        <v>F &amp; P Trappe de visite 600 X 600, cadre alu, remplissage placo hydro à carreler ou à peindre</v>
      </c>
    </row>
    <row r="24" spans="4:5" x14ac:dyDescent="0.25">
      <c r="D24" s="1" t="s">
        <v>9</v>
      </c>
      <c r="E24" s="2" t="str">
        <f>IFERROR((VLOOKUP(D24,[1]!Bibol_00,2,0)),"")</f>
        <v>Plus-values rampant</v>
      </c>
    </row>
    <row r="25" spans="4:5" x14ac:dyDescent="0.25">
      <c r="D25" s="1" t="s">
        <v>5</v>
      </c>
      <c r="E25" s="2" t="str">
        <f>IFERROR((VLOOKUP(D25,[1]!Bibol_00,2,0)),"")</f>
        <v>Retombées / Soffites</v>
      </c>
    </row>
    <row r="26" spans="4:5" x14ac:dyDescent="0.25">
      <c r="D26" s="1" t="s">
        <v>14</v>
      </c>
      <c r="E26" s="2" t="str">
        <f>IFERROR((VLOOKUP(D26,[1]!Bibol_00,2,0)),"")</f>
        <v>Habillage Vélux</v>
      </c>
    </row>
    <row r="27" spans="4:5" x14ac:dyDescent="0.25">
      <c r="D27" s="1"/>
      <c r="E27" s="2" t="str">
        <f>IFERROR((VLOOKUP(D27,[1]!Bibol_00,2,0)),"")</f>
        <v/>
      </c>
    </row>
    <row r="28" spans="4:5" x14ac:dyDescent="0.25">
      <c r="D28" s="1"/>
      <c r="E28" s="2" t="str">
        <f>IFERROR((VLOOKUP(D28,[1]!Bibol_00,2,0)),"")</f>
        <v/>
      </c>
    </row>
    <row r="29" spans="4:5" x14ac:dyDescent="0.25">
      <c r="D29" s="1"/>
      <c r="E29" s="2" t="str">
        <f>IFERROR((VLOOKUP(D29,[1]!Bibol_00,2,0)),"")</f>
        <v/>
      </c>
    </row>
    <row r="30" spans="4:5" x14ac:dyDescent="0.25">
      <c r="D30" s="1"/>
      <c r="E30" s="2" t="str">
        <f>IFERROR((VLOOKUP(D30,[1]!Bibol_00,2,0)),"")</f>
        <v/>
      </c>
    </row>
    <row r="31" spans="4:5" x14ac:dyDescent="0.25">
      <c r="D31" s="1"/>
      <c r="E31" s="2" t="str">
        <f>IFERROR((VLOOKUP(D31,[1]!Bibol_00,2,0)),"")</f>
        <v/>
      </c>
    </row>
    <row r="32" spans="4:5" x14ac:dyDescent="0.25">
      <c r="D32" s="1"/>
      <c r="E32" s="2" t="str">
        <f>IFERROR((VLOOKUP(D32,[1]!Bibol_00,2,0)),"")</f>
        <v/>
      </c>
    </row>
    <row r="33" spans="4:5" x14ac:dyDescent="0.25">
      <c r="D33" s="1"/>
      <c r="E33" s="2" t="str">
        <f>IFERROR((VLOOKUP(D33,[1]!Bibol_00,2,0)),"")</f>
        <v/>
      </c>
    </row>
    <row r="34" spans="4:5" x14ac:dyDescent="0.25">
      <c r="D34" s="1"/>
      <c r="E34" s="2" t="str">
        <f>IFERROR((VLOOKUP(D34,[1]!Bibol_00,2,0)),"")</f>
        <v/>
      </c>
    </row>
    <row r="35" spans="4:5" x14ac:dyDescent="0.25">
      <c r="D35" s="1"/>
      <c r="E35" s="2" t="str">
        <f>IFERROR((VLOOKUP(D35,[1]!Bibol_00,2,0)),"")</f>
        <v/>
      </c>
    </row>
    <row r="36" spans="4:5" x14ac:dyDescent="0.25">
      <c r="D36" s="1"/>
      <c r="E36" s="2" t="str">
        <f>IFERROR((VLOOKUP(D36,[1]!Bibol_00,2,0)),"")</f>
        <v/>
      </c>
    </row>
    <row r="37" spans="4:5" x14ac:dyDescent="0.25">
      <c r="D37" s="1"/>
      <c r="E37" s="2" t="str">
        <f>IFERROR((VLOOKUP(D37,[1]!Bibol_00,2,0)),"")</f>
        <v/>
      </c>
    </row>
    <row r="38" spans="4:5" x14ac:dyDescent="0.25">
      <c r="D38" s="1"/>
      <c r="E38" s="2" t="str">
        <f>IFERROR((VLOOKUP(D38,[1]!Bibol_00,2,0)),"")</f>
        <v/>
      </c>
    </row>
    <row r="39" spans="4:5" x14ac:dyDescent="0.25">
      <c r="D39" s="1"/>
      <c r="E39" s="2" t="str">
        <f>IFERROR((VLOOKUP(D39,[1]!Bibol_00,2,0)),"")</f>
        <v/>
      </c>
    </row>
    <row r="40" spans="4:5" x14ac:dyDescent="0.25">
      <c r="D40" s="1"/>
      <c r="E40" s="2" t="str">
        <f>IFERROR((VLOOKUP(D40,[1]!Bibol_00,2,0)),"")</f>
        <v/>
      </c>
    </row>
    <row r="41" spans="4:5" x14ac:dyDescent="0.25">
      <c r="D41" s="1"/>
      <c r="E41" s="2" t="str">
        <f>IFERROR((VLOOKUP(D41,[1]!Bibol_00,2,0)),"")</f>
        <v/>
      </c>
    </row>
    <row r="42" spans="4:5" x14ac:dyDescent="0.25">
      <c r="D42" s="1"/>
      <c r="E42" s="2" t="str">
        <f>IFERROR((VLOOKUP(D42,[1]!Bibol_00,2,0)),"")</f>
        <v/>
      </c>
    </row>
    <row r="43" spans="4:5" x14ac:dyDescent="0.25">
      <c r="D43" s="1"/>
      <c r="E43" s="2" t="str">
        <f>IFERROR((VLOOKUP(D43,[1]!Bibol_00,2,0)),"")</f>
        <v/>
      </c>
    </row>
    <row r="44" spans="4:5" x14ac:dyDescent="0.25">
      <c r="D44" s="1"/>
      <c r="E44" s="2" t="str">
        <f>IFERROR((VLOOKUP(D44,[1]!Bibol_00,2,0)),"")</f>
        <v/>
      </c>
    </row>
    <row r="45" spans="4:5" x14ac:dyDescent="0.25">
      <c r="D45" s="1"/>
      <c r="E45" s="2" t="str">
        <f>IFERROR((VLOOKUP(D45,[1]!Bibol_00,2,0)),"")</f>
        <v/>
      </c>
    </row>
    <row r="46" spans="4:5" x14ac:dyDescent="0.25">
      <c r="D46" s="1"/>
      <c r="E46" s="2" t="str">
        <f>IFERROR((VLOOKUP(D46,[1]!Bibol_00,2,0)),"")</f>
        <v/>
      </c>
    </row>
    <row r="47" spans="4:5" x14ac:dyDescent="0.25">
      <c r="D47" s="1"/>
      <c r="E47" s="2" t="str">
        <f>IFERROR((VLOOKUP(D47,[1]!Bibol_00,2,0)),"")</f>
        <v/>
      </c>
    </row>
    <row r="48" spans="4:5" x14ac:dyDescent="0.25">
      <c r="D48" s="1"/>
      <c r="E48" s="2" t="str">
        <f>IFERROR((VLOOKUP(D48,[1]!Bibol_00,2,0)),"")</f>
        <v/>
      </c>
    </row>
    <row r="49" spans="4:5" x14ac:dyDescent="0.25">
      <c r="D49" s="1"/>
      <c r="E49" s="2" t="str">
        <f>IFERROR((VLOOKUP(D49,[1]!Bibol_00,2,0)),"")</f>
        <v/>
      </c>
    </row>
    <row r="50" spans="4:5" x14ac:dyDescent="0.25">
      <c r="D50" s="1"/>
      <c r="E50" s="2" t="str">
        <f>IFERROR((VLOOKUP(D50,[1]!Bibol_00,2,0)),"")</f>
        <v/>
      </c>
    </row>
    <row r="51" spans="4:5" x14ac:dyDescent="0.25">
      <c r="D51" s="1"/>
      <c r="E51" s="2" t="str">
        <f>IFERROR((VLOOKUP(D51,[1]!Bibol_00,2,0)),"")</f>
        <v/>
      </c>
    </row>
    <row r="52" spans="4:5" x14ac:dyDescent="0.25">
      <c r="D52" s="1"/>
      <c r="E52" s="2" t="str">
        <f>IFERROR((VLOOKUP(D52,[1]!Bibol_00,2,0)),"")</f>
        <v/>
      </c>
    </row>
    <row r="53" spans="4:5" x14ac:dyDescent="0.25">
      <c r="D53" s="1"/>
      <c r="E53" s="2" t="str">
        <f>IFERROR((VLOOKUP(D53,[1]!Bibol_00,2,0)),"")</f>
        <v/>
      </c>
    </row>
    <row r="54" spans="4:5" x14ac:dyDescent="0.25">
      <c r="D54" s="1"/>
      <c r="E54" s="2" t="str">
        <f>IFERROR((VLOOKUP(D54,[1]!Bibol_00,2,0)),"")</f>
        <v/>
      </c>
    </row>
    <row r="55" spans="4:5" x14ac:dyDescent="0.25">
      <c r="D55" s="1"/>
      <c r="E55" s="2" t="str">
        <f>IFERROR((VLOOKUP(D55,[1]!Bibol_00,2,0)),"")</f>
        <v/>
      </c>
    </row>
    <row r="56" spans="4:5" x14ac:dyDescent="0.25">
      <c r="D56" s="1"/>
      <c r="E56" s="2" t="str">
        <f>IFERROR((VLOOKUP(D56,[1]!Bibol_00,2,0)),"")</f>
        <v/>
      </c>
    </row>
    <row r="57" spans="4:5" x14ac:dyDescent="0.25">
      <c r="D57" s="1"/>
      <c r="E57" s="2" t="str">
        <f>IFERROR((VLOOKUP(D57,[1]!Bibol_00,2,0)),"")</f>
        <v/>
      </c>
    </row>
    <row r="58" spans="4:5" x14ac:dyDescent="0.25">
      <c r="D58" s="1"/>
      <c r="E58" s="2" t="str">
        <f>IFERROR((VLOOKUP(D58,[1]!Bibol_00,2,0)),"")</f>
        <v/>
      </c>
    </row>
  </sheetData>
  <sortState xmlns:xlrd2="http://schemas.microsoft.com/office/spreadsheetml/2017/richdata2" ref="D1:D58">
    <sortCondition ref="D1:D58"/>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j.rochery</dc:creator>
  <cp:lastModifiedBy>j.rochery</cp:lastModifiedBy>
  <dcterms:created xsi:type="dcterms:W3CDTF">2023-05-12T08:47:34Z</dcterms:created>
  <dcterms:modified xsi:type="dcterms:W3CDTF">2023-05-12T09:45:16Z</dcterms:modified>
</cp:coreProperties>
</file>