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upports cadres\Gestion projets machines spéciales\ENVOI EXCEL PRATIQUE\Aide DATE DU JOUR DECALAGE JOUR VENDREDI POUR FILTRE SEMAINE\"/>
    </mc:Choice>
  </mc:AlternateContent>
  <xr:revisionPtr revIDLastSave="0" documentId="13_ncr:1_{0DE1EF66-A1F4-4119-A2B4-D250469E647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YNTHESE" sheetId="6" r:id="rId1"/>
    <sheet name="PROJET 1" sheetId="1" r:id="rId2"/>
    <sheet name="JOURS FERIES" sheetId="2" r:id="rId3"/>
    <sheet name="MODE OPERATOIRE" sheetId="5" r:id="rId4"/>
  </sheets>
  <definedNames>
    <definedName name="_xlnm._FilterDatabase" localSheetId="1" hidden="1">'PROJET 1'!$A$1:$BX$59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7" i="1" l="1"/>
  <c r="Z17" i="1" s="1"/>
  <c r="W23" i="1"/>
  <c r="S28" i="1"/>
  <c r="R28" i="1"/>
  <c r="Q28" i="1"/>
  <c r="W28" i="1"/>
  <c r="O58" i="1"/>
  <c r="O56" i="1"/>
  <c r="O54" i="1"/>
  <c r="O52" i="1"/>
  <c r="O50" i="1"/>
  <c r="O48" i="1"/>
  <c r="O46" i="1"/>
  <c r="O44" i="1"/>
  <c r="O42" i="1"/>
  <c r="O40" i="1"/>
  <c r="O38" i="1"/>
  <c r="O36" i="1"/>
  <c r="O34" i="1"/>
  <c r="O32" i="1"/>
  <c r="F5" i="2"/>
  <c r="F17" i="2"/>
  <c r="F16" i="2"/>
  <c r="F15" i="2"/>
  <c r="F14" i="2"/>
  <c r="F13" i="2"/>
  <c r="F9" i="2"/>
  <c r="F8" i="2"/>
  <c r="F6" i="2"/>
  <c r="F12" i="2" s="1"/>
  <c r="C17" i="2"/>
  <c r="C16" i="2"/>
  <c r="C15" i="2"/>
  <c r="C14" i="2"/>
  <c r="C13" i="2"/>
  <c r="C9" i="2"/>
  <c r="C8" i="2"/>
  <c r="C6" i="2"/>
  <c r="C10" i="2" s="1"/>
  <c r="C5" i="2"/>
  <c r="Y26" i="1" l="1"/>
  <c r="C11" i="2"/>
  <c r="C12" i="2"/>
  <c r="C7" i="2"/>
  <c r="O30" i="1" s="1"/>
  <c r="F7" i="2"/>
  <c r="F11" i="2"/>
  <c r="F10" i="2"/>
  <c r="AG1" i="1" l="1"/>
  <c r="M23" i="1" l="1"/>
  <c r="Y23" i="1"/>
  <c r="Y11" i="1"/>
  <c r="Y25" i="1"/>
  <c r="Y9" i="1" s="1" a="1"/>
  <c r="Y9" i="1" s="1"/>
  <c r="U48" i="1" l="1"/>
  <c r="Q23" i="1"/>
  <c r="U58" i="1"/>
  <c r="U36" i="1"/>
  <c r="U38" i="1"/>
  <c r="U52" i="1"/>
  <c r="U56" i="1"/>
  <c r="U42" i="1"/>
  <c r="U40" i="1"/>
  <c r="U32" i="1"/>
  <c r="U44" i="1"/>
  <c r="W19" i="1" a="1"/>
  <c r="W19" i="1" s="1"/>
  <c r="W21" i="1" s="1"/>
  <c r="U50" i="1"/>
  <c r="U54" i="1"/>
  <c r="U34" i="1"/>
  <c r="U46" i="1"/>
  <c r="M28" i="1" l="1"/>
  <c r="L28" i="1"/>
  <c r="K28" i="1"/>
  <c r="D4" i="2"/>
  <c r="A4" i="2"/>
  <c r="U30" i="1" l="1"/>
  <c r="U28" i="1"/>
  <c r="O28" i="1"/>
  <c r="Z25" i="1" l="1"/>
  <c r="Z11" i="1" s="1"/>
  <c r="AA17" i="1"/>
  <c r="W11" i="1"/>
  <c r="Z26" i="1"/>
  <c r="Z23" i="1" l="1"/>
  <c r="W15" i="1"/>
  <c r="AA25" i="1"/>
  <c r="AA11" i="1" s="1"/>
  <c r="AA23" i="1" s="1"/>
  <c r="AA9" i="1" s="1"/>
  <c r="AB17" i="1"/>
  <c r="AA26" i="1"/>
  <c r="AA1" i="1" l="1"/>
  <c r="Z9" i="1"/>
  <c r="W9" i="1" s="1"/>
  <c r="AB25" i="1"/>
  <c r="AB11" i="1" s="1"/>
  <c r="AB23" i="1" s="1"/>
  <c r="AB9" i="1" s="1"/>
  <c r="AC17" i="1"/>
  <c r="AB26" i="1"/>
  <c r="AC25" i="1" l="1"/>
  <c r="AC11" i="1" s="1"/>
  <c r="AC23" i="1" s="1"/>
  <c r="AC9" i="1" s="1"/>
  <c r="AC26" i="1"/>
  <c r="AD17" i="1"/>
  <c r="AD25" i="1" l="1"/>
  <c r="AD11" i="1" s="1"/>
  <c r="AD23" i="1" s="1"/>
  <c r="AD9" i="1" s="1"/>
  <c r="AE17" i="1"/>
  <c r="AD26" i="1"/>
  <c r="AE25" i="1" l="1"/>
  <c r="AE11" i="1" s="1"/>
  <c r="AE23" i="1" s="1"/>
  <c r="AE9" i="1" s="1"/>
  <c r="W13" i="1"/>
  <c r="AF17" i="1"/>
  <c r="AE26" i="1"/>
  <c r="AF25" i="1" l="1"/>
  <c r="AF11" i="1" s="1"/>
  <c r="AF23" i="1" s="1"/>
  <c r="AF9" i="1" s="1"/>
  <c r="AG17" i="1"/>
  <c r="AF26" i="1"/>
  <c r="AG25" i="1" l="1"/>
  <c r="AG11" i="1" s="1"/>
  <c r="AG23" i="1" s="1"/>
  <c r="AG9" i="1" s="1"/>
  <c r="AH17" i="1"/>
  <c r="AG26" i="1"/>
  <c r="AH25" i="1" l="1"/>
  <c r="AH11" i="1" s="1"/>
  <c r="AH23" i="1" s="1"/>
  <c r="AH9" i="1" s="1"/>
  <c r="AH26" i="1"/>
  <c r="AI17" i="1"/>
  <c r="AI25" i="1" l="1"/>
  <c r="AI11" i="1" s="1"/>
  <c r="AI23" i="1" s="1"/>
  <c r="AI9" i="1" s="1"/>
  <c r="AJ17" i="1"/>
  <c r="AI26" i="1"/>
  <c r="AJ25" i="1" l="1"/>
  <c r="AJ11" i="1" s="1"/>
  <c r="AJ23" i="1" s="1"/>
  <c r="AJ9" i="1" s="1"/>
  <c r="AK17" i="1"/>
  <c r="AJ26" i="1"/>
  <c r="AK25" i="1" l="1"/>
  <c r="AK11" i="1" s="1"/>
  <c r="AK23" i="1" s="1"/>
  <c r="AK9" i="1" s="1"/>
  <c r="AK26" i="1"/>
  <c r="AL17" i="1"/>
  <c r="AL25" i="1" l="1"/>
  <c r="AL11" i="1" s="1"/>
  <c r="AL23" i="1" s="1"/>
  <c r="AL9" i="1" s="1"/>
  <c r="AM17" i="1"/>
  <c r="AL26" i="1"/>
  <c r="AM25" i="1" l="1"/>
  <c r="AM11" i="1" s="1"/>
  <c r="AM23" i="1" s="1"/>
  <c r="AM9" i="1" s="1"/>
  <c r="AM26" i="1"/>
  <c r="AN17" i="1"/>
  <c r="AN25" i="1" l="1"/>
  <c r="AN11" i="1" s="1"/>
  <c r="AN23" i="1" s="1"/>
  <c r="AN9" i="1" s="1"/>
  <c r="AO17" i="1"/>
  <c r="AN26" i="1"/>
  <c r="AO25" i="1" l="1"/>
  <c r="AO11" i="1" s="1"/>
  <c r="AO23" i="1" s="1"/>
  <c r="AO9" i="1" s="1"/>
  <c r="AO26" i="1"/>
  <c r="AP17" i="1"/>
  <c r="AP25" i="1" l="1"/>
  <c r="AP11" i="1" s="1"/>
  <c r="AP23" i="1" s="1"/>
  <c r="AP9" i="1" s="1"/>
  <c r="AQ17" i="1"/>
  <c r="AP26" i="1"/>
  <c r="AQ25" i="1" l="1"/>
  <c r="AQ11" i="1" s="1"/>
  <c r="AQ23" i="1" s="1"/>
  <c r="AQ9" i="1" s="1"/>
  <c r="AQ26" i="1"/>
  <c r="AR17" i="1"/>
  <c r="AR25" i="1" l="1"/>
  <c r="AR11" i="1" s="1"/>
  <c r="AR23" i="1" s="1"/>
  <c r="AR9" i="1" s="1"/>
  <c r="AS17" i="1"/>
  <c r="AR26" i="1"/>
  <c r="AS25" i="1" l="1"/>
  <c r="AS11" i="1" s="1"/>
  <c r="AS23" i="1" s="1"/>
  <c r="AS9" i="1" s="1"/>
  <c r="AT17" i="1"/>
  <c r="AS26" i="1"/>
  <c r="AT25" i="1" l="1"/>
  <c r="AT11" i="1" s="1"/>
  <c r="AT23" i="1" s="1"/>
  <c r="AT9" i="1" s="1"/>
  <c r="AT26" i="1"/>
  <c r="AU17" i="1"/>
  <c r="AU25" i="1" l="1"/>
  <c r="AU11" i="1" s="1"/>
  <c r="AU23" i="1" s="1"/>
  <c r="AU9" i="1" s="1"/>
  <c r="AV17" i="1"/>
  <c r="AU26" i="1"/>
  <c r="AV25" i="1" l="1"/>
  <c r="AV11" i="1" s="1"/>
  <c r="AV23" i="1" s="1"/>
  <c r="AV9" i="1" s="1"/>
  <c r="AW17" i="1"/>
  <c r="AV26" i="1"/>
  <c r="AW25" i="1" l="1"/>
  <c r="AW11" i="1" s="1"/>
  <c r="AW23" i="1" s="1"/>
  <c r="AW9" i="1" s="1"/>
  <c r="AX17" i="1"/>
  <c r="AW26" i="1"/>
  <c r="AX25" i="1" l="1"/>
  <c r="AX11" i="1" s="1"/>
  <c r="AX23" i="1" s="1"/>
  <c r="AX9" i="1" s="1"/>
  <c r="AX26" i="1"/>
  <c r="AY17" i="1"/>
  <c r="AY25" i="1" l="1"/>
  <c r="AY11" i="1" s="1"/>
  <c r="AY23" i="1" s="1"/>
  <c r="AY9" i="1" s="1"/>
  <c r="AZ17" i="1"/>
  <c r="AY26" i="1"/>
  <c r="AZ25" i="1" l="1"/>
  <c r="AZ11" i="1" s="1"/>
  <c r="AZ23" i="1" s="1"/>
  <c r="AZ9" i="1" s="1"/>
  <c r="BA17" i="1"/>
  <c r="AZ26" i="1"/>
  <c r="BA25" i="1" l="1"/>
  <c r="BA11" i="1" s="1"/>
  <c r="BA23" i="1" s="1"/>
  <c r="BA9" i="1" s="1"/>
  <c r="BA26" i="1"/>
  <c r="BB17" i="1"/>
  <c r="BB25" i="1" l="1"/>
  <c r="BB11" i="1" s="1"/>
  <c r="BB23" i="1" s="1"/>
  <c r="BB9" i="1" s="1"/>
  <c r="BC17" i="1"/>
  <c r="BB26" i="1"/>
  <c r="BC25" i="1" l="1"/>
  <c r="BC11" i="1" s="1"/>
  <c r="BC23" i="1" s="1"/>
  <c r="BC9" i="1" s="1"/>
  <c r="BC26" i="1"/>
  <c r="BD17" i="1"/>
  <c r="BD25" i="1" l="1"/>
  <c r="BD11" i="1" s="1"/>
  <c r="BD23" i="1" s="1"/>
  <c r="BD9" i="1" s="1"/>
  <c r="BE17" i="1"/>
  <c r="BD26" i="1"/>
  <c r="BE25" i="1" l="1"/>
  <c r="BE11" i="1" s="1"/>
  <c r="BE23" i="1" s="1"/>
  <c r="BE9" i="1" s="1"/>
  <c r="BE26" i="1"/>
  <c r="BF17" i="1"/>
  <c r="BF25" i="1" l="1"/>
  <c r="BF11" i="1" s="1"/>
  <c r="BF23" i="1" s="1"/>
  <c r="BF9" i="1" s="1"/>
  <c r="BG17" i="1"/>
  <c r="BF26" i="1"/>
  <c r="BG25" i="1" l="1"/>
  <c r="BG11" i="1" s="1"/>
  <c r="BG23" i="1" s="1"/>
  <c r="BG9" i="1" s="1"/>
  <c r="BG26" i="1"/>
  <c r="BH17" i="1"/>
  <c r="BH25" i="1" l="1"/>
  <c r="BH11" i="1" s="1"/>
  <c r="BH23" i="1" s="1"/>
  <c r="BH9" i="1" s="1"/>
  <c r="BI17" i="1"/>
  <c r="BH26" i="1"/>
  <c r="BI25" i="1" l="1"/>
  <c r="BI11" i="1" s="1"/>
  <c r="BI23" i="1" s="1"/>
  <c r="BI9" i="1" s="1"/>
  <c r="BJ17" i="1"/>
  <c r="BI26" i="1"/>
  <c r="BJ25" i="1" l="1"/>
  <c r="BJ11" i="1" s="1"/>
  <c r="BJ23" i="1" s="1"/>
  <c r="BJ9" i="1" s="1"/>
  <c r="BJ26" i="1"/>
  <c r="BK17" i="1"/>
  <c r="BK25" i="1" l="1"/>
  <c r="BK11" i="1" s="1"/>
  <c r="BK23" i="1" s="1"/>
  <c r="BK9" i="1" s="1"/>
  <c r="BL17" i="1"/>
  <c r="BK26" i="1"/>
  <c r="BL25" i="1" l="1"/>
  <c r="BL11" i="1" s="1"/>
  <c r="BL23" i="1" s="1"/>
  <c r="BL9" i="1" s="1"/>
  <c r="BM17" i="1"/>
  <c r="BL26" i="1"/>
  <c r="BM25" i="1" l="1"/>
  <c r="BM11" i="1" s="1"/>
  <c r="BM23" i="1" s="1"/>
  <c r="BM9" i="1" s="1"/>
  <c r="BN17" i="1"/>
  <c r="BM26" i="1"/>
  <c r="BN25" i="1" l="1"/>
  <c r="BN11" i="1" s="1"/>
  <c r="BN23" i="1" s="1"/>
  <c r="BN9" i="1" s="1"/>
  <c r="BN26" i="1"/>
  <c r="BO17" i="1"/>
  <c r="BO25" i="1" l="1"/>
  <c r="BO11" i="1" s="1"/>
  <c r="BO23" i="1" s="1"/>
  <c r="BO9" i="1" s="1"/>
  <c r="BP17" i="1"/>
  <c r="BO26" i="1"/>
  <c r="BP25" i="1" l="1"/>
  <c r="BP11" i="1" s="1"/>
  <c r="BP23" i="1" s="1"/>
  <c r="BP9" i="1" s="1"/>
  <c r="BQ17" i="1"/>
  <c r="BP26" i="1"/>
  <c r="BQ25" i="1" l="1"/>
  <c r="BQ11" i="1" s="1"/>
  <c r="BQ23" i="1" s="1"/>
  <c r="BQ9" i="1" s="1"/>
  <c r="BQ26" i="1"/>
  <c r="BR17" i="1"/>
  <c r="BR25" i="1" l="1"/>
  <c r="BR11" i="1" s="1"/>
  <c r="BR23" i="1" s="1"/>
  <c r="BR9" i="1" s="1"/>
  <c r="BS17" i="1"/>
  <c r="BR26" i="1"/>
  <c r="BS25" i="1" l="1"/>
  <c r="BS11" i="1" s="1"/>
  <c r="BS23" i="1" s="1"/>
  <c r="BS9" i="1" s="1"/>
  <c r="BT17" i="1"/>
  <c r="BS26" i="1"/>
  <c r="BT25" i="1" l="1"/>
  <c r="BT11" i="1" s="1"/>
  <c r="BT23" i="1" s="1"/>
  <c r="BT9" i="1" s="1"/>
  <c r="BU17" i="1"/>
  <c r="BT26" i="1"/>
  <c r="BU25" i="1" l="1"/>
  <c r="BU11" i="1" s="1"/>
  <c r="BU23" i="1" s="1"/>
  <c r="BU9" i="1" s="1"/>
  <c r="BU26" i="1"/>
  <c r="BV17" i="1"/>
  <c r="BV25" i="1" l="1"/>
  <c r="BV11" i="1" s="1"/>
  <c r="BV23" i="1" s="1"/>
  <c r="BV9" i="1" s="1"/>
  <c r="BV26" i="1"/>
  <c r="BW17" i="1"/>
  <c r="BW25" i="1" l="1"/>
  <c r="BW11" i="1" s="1"/>
  <c r="BW23" i="1" s="1"/>
  <c r="BW9" i="1" s="1"/>
  <c r="BX17" i="1"/>
  <c r="BW26" i="1"/>
  <c r="BY17" i="1" l="1"/>
  <c r="BX25" i="1"/>
  <c r="BX11" i="1" s="1"/>
  <c r="BX23" i="1" s="1"/>
  <c r="BX9" i="1" s="1"/>
  <c r="BX26" i="1"/>
  <c r="W32" i="1" l="1"/>
  <c r="BY25" i="1"/>
  <c r="BY11" i="1" s="1"/>
  <c r="BY23" i="1" s="1"/>
  <c r="BY9" i="1" s="1"/>
  <c r="BZ17" i="1"/>
  <c r="BY26" i="1"/>
  <c r="BZ25" i="1" l="1"/>
  <c r="BZ11" i="1" s="1"/>
  <c r="BZ23" i="1" s="1"/>
  <c r="BZ9" i="1" s="1"/>
  <c r="CA17" i="1"/>
  <c r="BZ26" i="1"/>
  <c r="CA25" i="1" l="1"/>
  <c r="CA11" i="1" s="1"/>
  <c r="CA23" i="1" s="1"/>
  <c r="CA9" i="1" s="1"/>
  <c r="CB17" i="1"/>
  <c r="CA26" i="1"/>
  <c r="CB25" i="1" l="1"/>
  <c r="CB11" i="1" s="1"/>
  <c r="CB23" i="1" s="1"/>
  <c r="CB9" i="1" s="1"/>
  <c r="CC17" i="1"/>
  <c r="CB26" i="1"/>
  <c r="CC25" i="1" l="1"/>
  <c r="CC11" i="1" s="1"/>
  <c r="CC23" i="1" s="1"/>
  <c r="CC9" i="1" s="1"/>
  <c r="CD17" i="1"/>
  <c r="CC26" i="1"/>
  <c r="CD25" i="1" l="1"/>
  <c r="CD11" i="1" s="1"/>
  <c r="CD23" i="1" s="1"/>
  <c r="CD9" i="1" s="1"/>
  <c r="CD26" i="1"/>
  <c r="CE17" i="1"/>
  <c r="CE25" i="1" l="1"/>
  <c r="CE11" i="1" s="1"/>
  <c r="CE23" i="1" s="1"/>
  <c r="CE9" i="1" s="1"/>
  <c r="CF17" i="1"/>
  <c r="CE26" i="1"/>
  <c r="CF25" i="1" l="1"/>
  <c r="CF11" i="1" s="1"/>
  <c r="CF23" i="1" s="1"/>
  <c r="CF9" i="1" s="1"/>
  <c r="CG17" i="1"/>
  <c r="CF26" i="1"/>
  <c r="CG25" i="1" l="1"/>
  <c r="CG11" i="1" s="1"/>
  <c r="CG23" i="1" s="1"/>
  <c r="CG9" i="1" s="1"/>
  <c r="CH17" i="1"/>
  <c r="CG26" i="1"/>
  <c r="CH25" i="1" l="1"/>
  <c r="CH11" i="1" s="1"/>
  <c r="CH23" i="1" s="1"/>
  <c r="CH9" i="1" s="1"/>
  <c r="CI17" i="1"/>
  <c r="CH26" i="1"/>
  <c r="CJ17" i="1" l="1"/>
  <c r="CI26" i="1"/>
  <c r="CI25" i="1"/>
  <c r="CI11" i="1" s="1"/>
  <c r="CI23" i="1" s="1"/>
  <c r="CI9" i="1" s="1"/>
  <c r="CJ25" i="1" l="1"/>
  <c r="CJ11" i="1" s="1"/>
  <c r="CJ23" i="1" s="1"/>
  <c r="CJ9" i="1" s="1"/>
  <c r="CK17" i="1"/>
  <c r="CJ26" i="1"/>
  <c r="CK25" i="1" l="1"/>
  <c r="CK11" i="1" s="1"/>
  <c r="CK23" i="1" s="1"/>
  <c r="CK9" i="1" s="1"/>
  <c r="CK26" i="1"/>
  <c r="CL17" i="1"/>
  <c r="CL25" i="1" l="1"/>
  <c r="CL11" i="1" s="1"/>
  <c r="CL23" i="1" s="1"/>
  <c r="CL9" i="1" s="1"/>
  <c r="CL26" i="1"/>
  <c r="CM17" i="1"/>
  <c r="CM25" i="1" l="1"/>
  <c r="CM11" i="1" s="1"/>
  <c r="CM23" i="1" s="1"/>
  <c r="CM9" i="1" s="1"/>
  <c r="CN17" i="1"/>
  <c r="CM26" i="1"/>
  <c r="CN25" i="1" l="1"/>
  <c r="CN11" i="1" s="1"/>
  <c r="CN23" i="1" s="1"/>
  <c r="CN9" i="1" s="1"/>
  <c r="CO17" i="1"/>
  <c r="CN26" i="1"/>
  <c r="CO25" i="1" l="1"/>
  <c r="CO11" i="1" s="1"/>
  <c r="CO23" i="1" s="1"/>
  <c r="CO9" i="1" s="1"/>
  <c r="CO26" i="1"/>
  <c r="CP17" i="1"/>
  <c r="CP25" i="1" l="1"/>
  <c r="CP11" i="1" s="1"/>
  <c r="CP23" i="1" s="1"/>
  <c r="CP9" i="1" s="1"/>
  <c r="CQ17" i="1"/>
  <c r="CP26" i="1"/>
  <c r="CQ25" i="1" l="1"/>
  <c r="CQ11" i="1" s="1"/>
  <c r="CQ23" i="1" s="1"/>
  <c r="CQ9" i="1" s="1"/>
  <c r="CR17" i="1"/>
  <c r="CQ26" i="1"/>
  <c r="CR25" i="1" l="1"/>
  <c r="CR11" i="1" s="1"/>
  <c r="CR23" i="1" s="1"/>
  <c r="CR9" i="1" s="1"/>
  <c r="CS17" i="1"/>
  <c r="CR26" i="1"/>
  <c r="CS25" i="1" l="1"/>
  <c r="CS11" i="1" s="1"/>
  <c r="CS23" i="1" s="1"/>
  <c r="CS9" i="1" s="1"/>
  <c r="CT17" i="1"/>
  <c r="CS26" i="1"/>
  <c r="CT25" i="1" l="1"/>
  <c r="CT11" i="1" s="1"/>
  <c r="CT23" i="1" s="1"/>
  <c r="CT9" i="1" s="1"/>
  <c r="CU17" i="1"/>
  <c r="CT26" i="1"/>
  <c r="CU25" i="1" l="1"/>
  <c r="CU11" i="1" s="1"/>
  <c r="CU23" i="1" s="1"/>
  <c r="CU9" i="1" s="1"/>
  <c r="CV17" i="1"/>
  <c r="CU26" i="1"/>
  <c r="CV25" i="1" l="1"/>
  <c r="CV11" i="1" s="1"/>
  <c r="CV23" i="1" s="1"/>
  <c r="CV9" i="1" s="1"/>
  <c r="CW17" i="1"/>
  <c r="CV26" i="1"/>
  <c r="CW25" i="1" l="1"/>
  <c r="CW11" i="1" s="1"/>
  <c r="CW23" i="1" s="1"/>
  <c r="CW9" i="1" s="1"/>
  <c r="CX17" i="1"/>
  <c r="CW26" i="1"/>
  <c r="CX25" i="1" l="1"/>
  <c r="CX11" i="1" s="1"/>
  <c r="CX23" i="1" s="1"/>
  <c r="CX9" i="1" s="1"/>
  <c r="CY17" i="1"/>
  <c r="CX26" i="1"/>
  <c r="CY25" i="1" l="1"/>
  <c r="CY11" i="1" s="1"/>
  <c r="CY23" i="1" s="1"/>
  <c r="CY9" i="1" s="1"/>
  <c r="CZ17" i="1"/>
  <c r="CY26" i="1"/>
  <c r="CZ25" i="1" l="1"/>
  <c r="CZ11" i="1" s="1"/>
  <c r="CZ23" i="1" s="1"/>
  <c r="CZ9" i="1" s="1"/>
  <c r="DA17" i="1"/>
  <c r="CZ26" i="1"/>
  <c r="DA25" i="1" l="1"/>
  <c r="DA11" i="1" s="1"/>
  <c r="DA23" i="1" s="1"/>
  <c r="DA9" i="1" s="1"/>
  <c r="DA26" i="1"/>
  <c r="DB17" i="1"/>
  <c r="DB25" i="1" l="1"/>
  <c r="DB11" i="1" s="1"/>
  <c r="DB23" i="1" s="1"/>
  <c r="DB9" i="1" s="1"/>
  <c r="DC17" i="1"/>
  <c r="DB26" i="1"/>
  <c r="DC25" i="1" l="1"/>
  <c r="DC11" i="1" s="1"/>
  <c r="DC23" i="1" s="1"/>
  <c r="DC9" i="1" s="1"/>
  <c r="DD17" i="1"/>
  <c r="DC26" i="1"/>
  <c r="DD25" i="1" l="1"/>
  <c r="DD11" i="1" s="1"/>
  <c r="DD23" i="1" s="1"/>
  <c r="DD9" i="1" s="1"/>
  <c r="DE17" i="1"/>
  <c r="DD26" i="1"/>
  <c r="DE25" i="1" l="1"/>
  <c r="DE11" i="1" s="1"/>
  <c r="DE23" i="1" s="1"/>
  <c r="DE9" i="1" s="1"/>
  <c r="DE26" i="1"/>
  <c r="DF17" i="1"/>
  <c r="DF25" i="1" l="1"/>
  <c r="DF11" i="1" s="1"/>
  <c r="DF23" i="1" s="1"/>
  <c r="DF9" i="1" s="1"/>
  <c r="DG17" i="1"/>
  <c r="DF26" i="1"/>
  <c r="DG25" i="1" l="1"/>
  <c r="DG11" i="1" s="1"/>
  <c r="DG23" i="1" s="1"/>
  <c r="DG9" i="1" s="1"/>
  <c r="DH17" i="1"/>
  <c r="DG26" i="1"/>
  <c r="DH25" i="1" l="1"/>
  <c r="DH11" i="1" s="1"/>
  <c r="DH23" i="1" s="1"/>
  <c r="DH9" i="1" s="1"/>
  <c r="DI17" i="1"/>
  <c r="DH26" i="1"/>
  <c r="DI25" i="1" l="1"/>
  <c r="DI11" i="1" s="1"/>
  <c r="DI23" i="1" s="1"/>
  <c r="DI9" i="1" s="1"/>
  <c r="DJ17" i="1"/>
  <c r="DI26" i="1"/>
  <c r="DJ25" i="1" l="1"/>
  <c r="DJ11" i="1" s="1"/>
  <c r="DJ23" i="1" s="1"/>
  <c r="DJ9" i="1" s="1"/>
  <c r="DK17" i="1"/>
  <c r="DJ26" i="1"/>
  <c r="DK25" i="1" l="1"/>
  <c r="DK11" i="1" s="1"/>
  <c r="DK23" i="1" s="1"/>
  <c r="DK9" i="1" s="1"/>
  <c r="DL17" i="1"/>
  <c r="DK26" i="1"/>
  <c r="DL25" i="1" l="1"/>
  <c r="DL11" i="1" s="1"/>
  <c r="DL23" i="1" s="1"/>
  <c r="DL9" i="1" s="1"/>
  <c r="DM17" i="1"/>
  <c r="DL26" i="1"/>
  <c r="DM25" i="1" l="1"/>
  <c r="DM11" i="1" s="1"/>
  <c r="DM23" i="1" s="1"/>
  <c r="DM9" i="1" s="1"/>
  <c r="DN17" i="1"/>
  <c r="DM26" i="1"/>
  <c r="DN25" i="1" l="1"/>
  <c r="DN11" i="1" s="1"/>
  <c r="DN23" i="1" s="1"/>
  <c r="DN9" i="1" s="1"/>
  <c r="DO17" i="1"/>
  <c r="DN26" i="1"/>
  <c r="DO25" i="1" l="1"/>
  <c r="DO11" i="1" s="1"/>
  <c r="DO23" i="1" s="1"/>
  <c r="DO9" i="1" s="1"/>
  <c r="DP17" i="1"/>
  <c r="DO26" i="1"/>
  <c r="DP25" i="1" l="1"/>
  <c r="DP11" i="1" s="1"/>
  <c r="DP23" i="1" s="1"/>
  <c r="DP9" i="1" s="1"/>
  <c r="DP26" i="1"/>
  <c r="DQ17" i="1"/>
  <c r="DQ25" i="1" l="1"/>
  <c r="DQ11" i="1" s="1"/>
  <c r="DQ23" i="1" s="1"/>
  <c r="DQ9" i="1" s="1"/>
  <c r="DR17" i="1"/>
  <c r="DQ26" i="1"/>
  <c r="DR25" i="1" l="1"/>
  <c r="DR11" i="1" s="1"/>
  <c r="DR23" i="1" s="1"/>
  <c r="DR9" i="1" s="1"/>
  <c r="DS17" i="1"/>
  <c r="DR26" i="1"/>
  <c r="DS25" i="1" l="1"/>
  <c r="DS11" i="1" s="1"/>
  <c r="DS23" i="1" s="1"/>
  <c r="DS9" i="1" s="1"/>
  <c r="DT17" i="1"/>
  <c r="DS26" i="1"/>
  <c r="DT25" i="1" l="1"/>
  <c r="DT11" i="1" s="1"/>
  <c r="DT23" i="1" s="1"/>
  <c r="DT9" i="1" s="1"/>
  <c r="DU17" i="1"/>
  <c r="DT26" i="1"/>
  <c r="DU25" i="1" l="1"/>
  <c r="DU11" i="1" s="1"/>
  <c r="DU23" i="1" s="1"/>
  <c r="DU9" i="1" s="1"/>
  <c r="DV17" i="1"/>
  <c r="DU26" i="1"/>
  <c r="DV25" i="1" l="1"/>
  <c r="DV11" i="1" s="1"/>
  <c r="DV23" i="1" s="1"/>
  <c r="DV9" i="1" s="1"/>
  <c r="DV26" i="1"/>
  <c r="DW17" i="1"/>
  <c r="DW25" i="1" l="1"/>
  <c r="DW11" i="1" s="1"/>
  <c r="DW23" i="1" s="1"/>
  <c r="DW9" i="1" s="1"/>
  <c r="DX17" i="1"/>
  <c r="DW26" i="1"/>
  <c r="DX25" i="1" l="1"/>
  <c r="DX11" i="1" s="1"/>
  <c r="DX23" i="1" s="1"/>
  <c r="DX9" i="1" s="1"/>
  <c r="DX26" i="1"/>
  <c r="DY17" i="1"/>
  <c r="DY25" i="1" l="1"/>
  <c r="DY11" i="1" s="1"/>
  <c r="DY23" i="1" s="1"/>
  <c r="DY9" i="1" s="1"/>
  <c r="DZ17" i="1"/>
  <c r="DY26" i="1"/>
  <c r="DZ25" i="1" l="1"/>
  <c r="DZ11" i="1" s="1"/>
  <c r="DZ23" i="1" s="1"/>
  <c r="DZ9" i="1" s="1"/>
  <c r="EA17" i="1"/>
  <c r="DZ26" i="1"/>
  <c r="EA25" i="1" l="1"/>
  <c r="EA11" i="1" s="1"/>
  <c r="EA23" i="1" s="1"/>
  <c r="EA9" i="1" s="1"/>
  <c r="EB17" i="1"/>
  <c r="EA26" i="1"/>
  <c r="EB25" i="1" l="1"/>
  <c r="EB11" i="1" s="1"/>
  <c r="EB23" i="1" s="1"/>
  <c r="EB9" i="1" s="1"/>
  <c r="EC17" i="1"/>
  <c r="EB26" i="1"/>
  <c r="EC25" i="1" l="1"/>
  <c r="EC11" i="1" s="1"/>
  <c r="EC23" i="1" s="1"/>
  <c r="EC9" i="1" s="1"/>
  <c r="ED17" i="1"/>
  <c r="EC26" i="1"/>
  <c r="ED25" i="1" l="1"/>
  <c r="ED11" i="1" s="1"/>
  <c r="ED23" i="1" s="1"/>
  <c r="ED9" i="1" s="1"/>
  <c r="ED26" i="1"/>
  <c r="EE17" i="1"/>
  <c r="EF17" i="1" l="1"/>
  <c r="EE26" i="1"/>
  <c r="EE25" i="1"/>
  <c r="EE11" i="1" s="1"/>
  <c r="EE23" i="1" s="1"/>
  <c r="EE9" i="1" s="1"/>
  <c r="EF25" i="1" l="1"/>
  <c r="EF11" i="1" s="1"/>
  <c r="EF23" i="1" s="1"/>
  <c r="EF9" i="1" s="1"/>
  <c r="EF26" i="1"/>
  <c r="EG17" i="1"/>
  <c r="EG25" i="1" l="1"/>
  <c r="EG11" i="1" s="1"/>
  <c r="EG23" i="1" s="1"/>
  <c r="EG9" i="1" s="1"/>
  <c r="EH17" i="1"/>
  <c r="EG26" i="1"/>
  <c r="EH25" i="1" l="1"/>
  <c r="EH11" i="1" s="1"/>
  <c r="EH23" i="1" s="1"/>
  <c r="EH9" i="1" s="1"/>
  <c r="EI17" i="1"/>
  <c r="EH26" i="1"/>
  <c r="EI25" i="1" l="1"/>
  <c r="EI11" i="1" s="1"/>
  <c r="EI23" i="1" s="1"/>
  <c r="EI9" i="1" s="1"/>
  <c r="EJ17" i="1"/>
  <c r="EI26" i="1"/>
  <c r="EJ25" i="1" l="1"/>
  <c r="EJ11" i="1" s="1"/>
  <c r="EJ23" i="1" s="1"/>
  <c r="EJ9" i="1" s="1"/>
  <c r="EK17" i="1"/>
  <c r="EJ26" i="1"/>
  <c r="EK25" i="1" l="1"/>
  <c r="EK11" i="1" s="1"/>
  <c r="EK23" i="1" s="1"/>
  <c r="EK9" i="1" s="1"/>
  <c r="EL17" i="1"/>
  <c r="EK26" i="1"/>
  <c r="EL25" i="1" l="1"/>
  <c r="EL11" i="1" s="1"/>
  <c r="EL23" i="1" s="1"/>
  <c r="EL9" i="1" s="1"/>
  <c r="EL26" i="1"/>
  <c r="EM17" i="1"/>
  <c r="EM25" i="1" l="1"/>
  <c r="EM11" i="1" s="1"/>
  <c r="EM23" i="1" s="1"/>
  <c r="EM9" i="1" s="1"/>
  <c r="EN17" i="1"/>
  <c r="EM26" i="1"/>
  <c r="EN25" i="1" l="1"/>
  <c r="EN11" i="1" s="1"/>
  <c r="EN23" i="1" s="1"/>
  <c r="EN9" i="1" s="1"/>
  <c r="EN26" i="1"/>
  <c r="EO17" i="1"/>
  <c r="EO25" i="1" l="1"/>
  <c r="EO11" i="1" s="1"/>
  <c r="EO23" i="1" s="1"/>
  <c r="EO9" i="1" s="1"/>
  <c r="EP17" i="1"/>
  <c r="EO26" i="1"/>
  <c r="EP25" i="1" l="1"/>
  <c r="EP11" i="1" s="1"/>
  <c r="EP23" i="1" s="1"/>
  <c r="EP9" i="1" s="1"/>
  <c r="EQ17" i="1"/>
  <c r="EP26" i="1"/>
  <c r="EQ25" i="1" l="1"/>
  <c r="EQ11" i="1" s="1"/>
  <c r="EQ23" i="1" s="1"/>
  <c r="EQ9" i="1" s="1"/>
  <c r="ER17" i="1"/>
  <c r="EQ26" i="1"/>
  <c r="ER25" i="1" l="1"/>
  <c r="ER11" i="1" s="1"/>
  <c r="ER23" i="1" s="1"/>
  <c r="ER9" i="1" s="1"/>
  <c r="ES17" i="1"/>
  <c r="ER26" i="1"/>
  <c r="ES25" i="1" l="1"/>
  <c r="ES11" i="1" s="1"/>
  <c r="ES23" i="1" s="1"/>
  <c r="ES9" i="1" s="1"/>
  <c r="ET17" i="1"/>
  <c r="ES26" i="1"/>
  <c r="ET25" i="1" l="1"/>
  <c r="ET11" i="1" s="1"/>
  <c r="ET23" i="1" s="1"/>
  <c r="ET9" i="1" s="1"/>
  <c r="ET26" i="1"/>
  <c r="EU17" i="1"/>
  <c r="EU25" i="1" l="1"/>
  <c r="EU11" i="1" s="1"/>
  <c r="EU23" i="1" s="1"/>
  <c r="EU9" i="1" s="1"/>
  <c r="EV17" i="1"/>
  <c r="EU26" i="1"/>
  <c r="EV25" i="1" l="1"/>
  <c r="EV11" i="1" s="1"/>
  <c r="EV23" i="1" s="1"/>
  <c r="EV9" i="1" s="1"/>
  <c r="EV26" i="1"/>
  <c r="EW17" i="1"/>
  <c r="EW25" i="1" l="1"/>
  <c r="EW11" i="1" s="1"/>
  <c r="EW23" i="1" s="1"/>
  <c r="EW9" i="1" s="1"/>
  <c r="EX17" i="1"/>
  <c r="EW26" i="1"/>
  <c r="EX25" i="1" l="1"/>
  <c r="EX11" i="1" s="1"/>
  <c r="EX23" i="1" s="1"/>
  <c r="EX9" i="1" s="1"/>
  <c r="EY17" i="1"/>
  <c r="EX26" i="1"/>
  <c r="EY25" i="1" l="1"/>
  <c r="EY11" i="1" s="1"/>
  <c r="EY23" i="1" s="1"/>
  <c r="EY9" i="1" s="1"/>
  <c r="EZ17" i="1"/>
  <c r="EY26" i="1"/>
  <c r="EZ25" i="1" l="1"/>
  <c r="EZ11" i="1" s="1"/>
  <c r="EZ23" i="1" s="1"/>
  <c r="EZ9" i="1" s="1"/>
  <c r="FA17" i="1"/>
  <c r="EZ26" i="1"/>
  <c r="FA25" i="1" l="1"/>
  <c r="FA11" i="1" s="1"/>
  <c r="FA23" i="1" s="1"/>
  <c r="FA9" i="1" s="1"/>
  <c r="FB17" i="1"/>
  <c r="FA26" i="1"/>
  <c r="FB25" i="1" l="1"/>
  <c r="FB11" i="1" s="1"/>
  <c r="FB23" i="1" s="1"/>
  <c r="FB9" i="1" s="1"/>
  <c r="FB26" i="1"/>
  <c r="FC17" i="1"/>
  <c r="FC25" i="1" l="1"/>
  <c r="FC11" i="1" s="1"/>
  <c r="FC23" i="1" s="1"/>
  <c r="FC9" i="1" s="1"/>
  <c r="FD17" i="1"/>
  <c r="FC26" i="1"/>
  <c r="FD25" i="1" l="1"/>
  <c r="FD11" i="1" s="1"/>
  <c r="FD23" i="1" s="1"/>
  <c r="FD9" i="1" s="1"/>
  <c r="FD26" i="1"/>
  <c r="FE17" i="1"/>
  <c r="FE25" i="1" l="1"/>
  <c r="FE11" i="1" s="1"/>
  <c r="FE23" i="1" s="1"/>
  <c r="FE9" i="1" s="1"/>
  <c r="FF17" i="1"/>
  <c r="FE26" i="1"/>
  <c r="FF25" i="1" l="1"/>
  <c r="FF11" i="1" s="1"/>
  <c r="FF23" i="1" s="1"/>
  <c r="FF9" i="1" s="1"/>
  <c r="FG17" i="1"/>
  <c r="FF26" i="1"/>
  <c r="FG25" i="1" l="1"/>
  <c r="FG11" i="1" s="1"/>
  <c r="FG23" i="1" s="1"/>
  <c r="FG9" i="1" s="1"/>
  <c r="FH17" i="1"/>
  <c r="FG26" i="1"/>
  <c r="FH25" i="1" l="1"/>
  <c r="FH11" i="1" s="1"/>
  <c r="FH23" i="1" s="1"/>
  <c r="FH9" i="1" s="1"/>
  <c r="FI17" i="1"/>
  <c r="FH26" i="1"/>
  <c r="FI25" i="1" l="1"/>
  <c r="FI11" i="1" s="1"/>
  <c r="FI23" i="1" s="1"/>
  <c r="FI9" i="1" s="1"/>
  <c r="FJ17" i="1"/>
  <c r="FI26" i="1"/>
  <c r="FJ25" i="1" l="1"/>
  <c r="FJ11" i="1" s="1"/>
  <c r="FJ23" i="1" s="1"/>
  <c r="FJ9" i="1" s="1"/>
  <c r="FJ26" i="1"/>
  <c r="FK17" i="1"/>
  <c r="FK25" i="1" l="1"/>
  <c r="FK11" i="1" s="1"/>
  <c r="FK23" i="1" s="1"/>
  <c r="FK9" i="1" s="1"/>
  <c r="FL17" i="1"/>
  <c r="FK26" i="1"/>
  <c r="FL25" i="1" l="1"/>
  <c r="FL11" i="1" s="1"/>
  <c r="FL23" i="1" s="1"/>
  <c r="FL9" i="1" s="1"/>
  <c r="FL26" i="1"/>
  <c r="FM17" i="1"/>
  <c r="FM25" i="1" l="1"/>
  <c r="FM11" i="1" s="1"/>
  <c r="FM23" i="1" s="1"/>
  <c r="FM9" i="1" s="1"/>
  <c r="FN17" i="1"/>
  <c r="FM26" i="1"/>
  <c r="FN25" i="1" l="1"/>
  <c r="FN11" i="1" s="1"/>
  <c r="FN23" i="1" s="1"/>
  <c r="FN9" i="1" s="1"/>
  <c r="FO17" i="1"/>
  <c r="FN26" i="1"/>
  <c r="FO25" i="1" l="1"/>
  <c r="FO11" i="1" s="1"/>
  <c r="FO23" i="1" s="1"/>
  <c r="FO9" i="1" s="1"/>
  <c r="FP17" i="1"/>
  <c r="FO26" i="1"/>
  <c r="FP25" i="1" l="1"/>
  <c r="FP11" i="1" s="1"/>
  <c r="FP23" i="1" s="1"/>
  <c r="FP9" i="1" s="1"/>
  <c r="FQ17" i="1"/>
  <c r="FP26" i="1"/>
  <c r="FQ25" i="1" l="1"/>
  <c r="FQ11" i="1" s="1"/>
  <c r="FQ23" i="1" s="1"/>
  <c r="FQ9" i="1" s="1"/>
  <c r="FR17" i="1"/>
  <c r="FQ26" i="1"/>
  <c r="FR25" i="1" l="1"/>
  <c r="FR11" i="1" s="1"/>
  <c r="FR23" i="1" s="1"/>
  <c r="FR9" i="1" s="1"/>
  <c r="FR26" i="1"/>
  <c r="FS17" i="1"/>
  <c r="FS25" i="1" l="1"/>
  <c r="FS11" i="1" s="1"/>
  <c r="FS23" i="1" s="1"/>
  <c r="FS9" i="1" s="1"/>
  <c r="FT17" i="1"/>
  <c r="FS26" i="1"/>
  <c r="FT25" i="1" l="1"/>
  <c r="FT11" i="1" s="1"/>
  <c r="FT23" i="1" s="1"/>
  <c r="FT9" i="1" s="1"/>
  <c r="FT26" i="1"/>
  <c r="FU17" i="1"/>
  <c r="FU25" i="1" l="1"/>
  <c r="FU11" i="1" s="1"/>
  <c r="FU23" i="1" s="1"/>
  <c r="FU9" i="1" s="1"/>
  <c r="FV17" i="1"/>
  <c r="FU26" i="1"/>
  <c r="FV25" i="1" l="1"/>
  <c r="FV11" i="1" s="1"/>
  <c r="FV23" i="1" s="1"/>
  <c r="FV9" i="1" s="1"/>
  <c r="FW17" i="1"/>
  <c r="FV26" i="1"/>
  <c r="FW25" i="1" l="1"/>
  <c r="FW11" i="1" s="1"/>
  <c r="FW23" i="1" s="1"/>
  <c r="FW9" i="1" s="1"/>
  <c r="FX17" i="1"/>
  <c r="FW26" i="1"/>
  <c r="FX25" i="1" l="1"/>
  <c r="FX11" i="1" s="1"/>
  <c r="FX23" i="1" s="1"/>
  <c r="FX9" i="1" s="1"/>
  <c r="FY17" i="1"/>
  <c r="FX26" i="1"/>
  <c r="FY25" i="1" l="1"/>
  <c r="FY11" i="1" s="1"/>
  <c r="FY23" i="1" s="1"/>
  <c r="FY9" i="1" s="1"/>
  <c r="FZ17" i="1"/>
  <c r="FY26" i="1"/>
  <c r="FZ25" i="1" l="1"/>
  <c r="FZ11" i="1" s="1"/>
  <c r="FZ23" i="1" s="1"/>
  <c r="FZ9" i="1" s="1"/>
  <c r="FZ26" i="1"/>
  <c r="GA17" i="1"/>
  <c r="GB17" i="1" l="1"/>
  <c r="GA26" i="1"/>
  <c r="GA25" i="1"/>
  <c r="GA11" i="1" s="1"/>
  <c r="GA23" i="1" s="1"/>
  <c r="GA9" i="1" s="1"/>
  <c r="GB25" i="1" l="1"/>
  <c r="GB11" i="1" s="1"/>
  <c r="GB23" i="1" s="1"/>
  <c r="GB9" i="1" s="1"/>
  <c r="GB26" i="1"/>
  <c r="GC17" i="1"/>
  <c r="GC25" i="1" l="1"/>
  <c r="GC11" i="1" s="1"/>
  <c r="GC23" i="1" s="1"/>
  <c r="GC9" i="1" s="1"/>
  <c r="GD17" i="1"/>
  <c r="GC26" i="1"/>
  <c r="GD25" i="1" l="1"/>
  <c r="GD11" i="1" s="1"/>
  <c r="GD23" i="1" s="1"/>
  <c r="GD9" i="1" s="1"/>
  <c r="GE17" i="1"/>
  <c r="GD26" i="1"/>
  <c r="GE25" i="1" l="1"/>
  <c r="GE11" i="1" s="1"/>
  <c r="GE23" i="1" s="1"/>
  <c r="GE9" i="1" s="1"/>
  <c r="GF17" i="1"/>
  <c r="GE26" i="1"/>
  <c r="GF25" i="1" l="1"/>
  <c r="GF11" i="1" s="1"/>
  <c r="GF23" i="1" s="1"/>
  <c r="GF9" i="1" s="1"/>
  <c r="GG17" i="1"/>
  <c r="GF26" i="1"/>
  <c r="GG25" i="1" l="1"/>
  <c r="GG11" i="1" s="1"/>
  <c r="GG23" i="1" s="1"/>
  <c r="GG9" i="1" s="1"/>
  <c r="GH17" i="1"/>
  <c r="GG26" i="1"/>
  <c r="GH25" i="1" l="1"/>
  <c r="GH11" i="1" s="1"/>
  <c r="GH23" i="1" s="1"/>
  <c r="GH9" i="1" s="1"/>
  <c r="GH26" i="1"/>
  <c r="GI17" i="1"/>
  <c r="GI25" i="1" l="1"/>
  <c r="GI11" i="1" s="1"/>
  <c r="GI23" i="1" s="1"/>
  <c r="GI9" i="1" s="1"/>
  <c r="GJ17" i="1"/>
  <c r="GI26" i="1"/>
  <c r="GJ25" i="1" l="1"/>
  <c r="GJ11" i="1" s="1"/>
  <c r="GJ23" i="1" s="1"/>
  <c r="GJ9" i="1" s="1"/>
  <c r="GJ26" i="1"/>
  <c r="GK17" i="1"/>
  <c r="GK25" i="1" l="1"/>
  <c r="GK11" i="1" s="1"/>
  <c r="GK23" i="1" s="1"/>
  <c r="GK9" i="1" s="1"/>
  <c r="GL17" i="1"/>
  <c r="GK26" i="1"/>
  <c r="GL25" i="1" l="1"/>
  <c r="GL11" i="1" s="1"/>
  <c r="GL23" i="1" s="1"/>
  <c r="GL9" i="1" s="1"/>
  <c r="GM17" i="1"/>
  <c r="GL26" i="1"/>
  <c r="GM25" i="1" l="1"/>
  <c r="GM11" i="1" s="1"/>
  <c r="GM23" i="1" s="1"/>
  <c r="GM9" i="1" s="1"/>
  <c r="GN17" i="1"/>
  <c r="GM26" i="1"/>
  <c r="GN25" i="1" l="1"/>
  <c r="GN11" i="1" s="1"/>
  <c r="GN23" i="1" s="1"/>
  <c r="GN9" i="1" s="1"/>
  <c r="GO17" i="1"/>
  <c r="GN26" i="1"/>
  <c r="GO25" i="1" l="1"/>
  <c r="GO11" i="1" s="1"/>
  <c r="GO23" i="1" s="1"/>
  <c r="GO9" i="1" s="1"/>
  <c r="GP17" i="1"/>
  <c r="GO26" i="1"/>
  <c r="GP25" i="1" l="1"/>
  <c r="GP11" i="1" s="1"/>
  <c r="GP23" i="1" s="1"/>
  <c r="GP9" i="1" s="1"/>
  <c r="GP26" i="1"/>
  <c r="GQ17" i="1"/>
  <c r="GQ25" i="1" l="1"/>
  <c r="GQ11" i="1" s="1"/>
  <c r="GQ23" i="1" s="1"/>
  <c r="GQ9" i="1" s="1"/>
  <c r="GR17" i="1"/>
  <c r="GQ26" i="1"/>
  <c r="GR25" i="1" l="1"/>
  <c r="GR11" i="1" s="1"/>
  <c r="GR23" i="1" s="1"/>
  <c r="GR9" i="1" s="1"/>
  <c r="GR26" i="1"/>
  <c r="GS17" i="1"/>
  <c r="GS25" i="1" l="1"/>
  <c r="GS11" i="1" s="1"/>
  <c r="GS23" i="1" s="1"/>
  <c r="GS9" i="1" s="1"/>
  <c r="GT17" i="1"/>
  <c r="GS26" i="1"/>
  <c r="GT25" i="1" l="1"/>
  <c r="GT11" i="1" s="1"/>
  <c r="GT23" i="1" s="1"/>
  <c r="GT9" i="1" s="1"/>
  <c r="GU17" i="1"/>
  <c r="GT26" i="1"/>
  <c r="GU25" i="1" l="1"/>
  <c r="GU11" i="1" s="1"/>
  <c r="GU23" i="1" s="1"/>
  <c r="GU9" i="1" s="1"/>
  <c r="GV17" i="1"/>
  <c r="GU26" i="1"/>
  <c r="GV25" i="1" l="1"/>
  <c r="GV11" i="1" s="1"/>
  <c r="GV23" i="1" s="1"/>
  <c r="GV9" i="1" s="1"/>
  <c r="GW17" i="1"/>
  <c r="GV26" i="1"/>
  <c r="GW25" i="1" l="1"/>
  <c r="GW11" i="1" s="1"/>
  <c r="GW23" i="1" s="1"/>
  <c r="GW9" i="1" s="1"/>
  <c r="GX17" i="1"/>
  <c r="GW26" i="1"/>
  <c r="GX25" i="1" l="1"/>
  <c r="GX11" i="1" s="1"/>
  <c r="GX23" i="1" s="1"/>
  <c r="GX9" i="1" s="1"/>
  <c r="GX26" i="1"/>
  <c r="GY17" i="1"/>
  <c r="GY25" i="1" l="1"/>
  <c r="GY11" i="1" s="1"/>
  <c r="GY23" i="1" s="1"/>
  <c r="GY9" i="1" s="1"/>
  <c r="GZ17" i="1"/>
  <c r="GY26" i="1"/>
  <c r="GZ25" i="1" l="1"/>
  <c r="GZ11" i="1" s="1"/>
  <c r="GZ23" i="1" s="1"/>
  <c r="GZ9" i="1" s="1"/>
  <c r="GZ26" i="1"/>
  <c r="HA17" i="1"/>
  <c r="HA25" i="1" l="1"/>
  <c r="HA11" i="1" s="1"/>
  <c r="HA23" i="1" s="1"/>
  <c r="HA9" i="1" s="1"/>
  <c r="HB17" i="1"/>
  <c r="HA26" i="1"/>
  <c r="HB25" i="1" l="1"/>
  <c r="HB11" i="1" s="1"/>
  <c r="HB23" i="1" s="1"/>
  <c r="HB9" i="1" s="1"/>
  <c r="HC17" i="1"/>
  <c r="HB26" i="1"/>
  <c r="HC25" i="1" l="1"/>
  <c r="HC11" i="1" s="1"/>
  <c r="HC23" i="1" s="1"/>
  <c r="HC9" i="1" s="1"/>
  <c r="HD17" i="1"/>
  <c r="HC26" i="1"/>
  <c r="HD25" i="1" l="1"/>
  <c r="HD11" i="1" s="1"/>
  <c r="HD23" i="1" s="1"/>
  <c r="HD9" i="1" s="1"/>
  <c r="HE17" i="1"/>
  <c r="HD26" i="1"/>
  <c r="HE25" i="1" l="1"/>
  <c r="HE11" i="1" s="1"/>
  <c r="HE23" i="1" s="1"/>
  <c r="HE9" i="1" s="1"/>
  <c r="HF17" i="1"/>
  <c r="HE26" i="1"/>
  <c r="HF25" i="1" l="1"/>
  <c r="HF11" i="1" s="1"/>
  <c r="HF23" i="1" s="1"/>
  <c r="HF9" i="1" s="1"/>
  <c r="HF26" i="1"/>
  <c r="HG17" i="1"/>
  <c r="HG25" i="1" l="1"/>
  <c r="HG11" i="1" s="1"/>
  <c r="HG23" i="1" s="1"/>
  <c r="HG9" i="1" s="1"/>
  <c r="HH17" i="1"/>
  <c r="HG26" i="1"/>
  <c r="HH25" i="1" l="1"/>
  <c r="HH11" i="1" s="1"/>
  <c r="HH23" i="1" s="1"/>
  <c r="HH9" i="1" s="1"/>
  <c r="HH26" i="1"/>
  <c r="HI17" i="1"/>
  <c r="HI25" i="1" l="1"/>
  <c r="HI11" i="1" s="1"/>
  <c r="HI23" i="1" s="1"/>
  <c r="HI9" i="1" s="1"/>
  <c r="HJ17" i="1"/>
  <c r="HI26" i="1"/>
  <c r="HJ25" i="1" l="1"/>
  <c r="HJ11" i="1" s="1"/>
  <c r="HJ23" i="1" s="1"/>
  <c r="HJ9" i="1" s="1"/>
  <c r="HK17" i="1"/>
  <c r="HJ26" i="1"/>
  <c r="HK25" i="1" l="1"/>
  <c r="HK11" i="1" s="1"/>
  <c r="HK23" i="1" s="1"/>
  <c r="HK9" i="1" s="1"/>
  <c r="HL17" i="1"/>
  <c r="HK26" i="1"/>
  <c r="HL25" i="1" l="1"/>
  <c r="HL11" i="1" s="1"/>
  <c r="HL23" i="1" s="1"/>
  <c r="HL9" i="1" s="1"/>
  <c r="HM17" i="1"/>
  <c r="HL26" i="1"/>
  <c r="HM25" i="1" l="1"/>
  <c r="HM11" i="1" s="1"/>
  <c r="HM23" i="1" s="1"/>
  <c r="HM9" i="1" s="1"/>
  <c r="HN17" i="1"/>
  <c r="HM26" i="1"/>
  <c r="HN25" i="1" l="1"/>
  <c r="HN11" i="1" s="1"/>
  <c r="HN23" i="1" s="1"/>
  <c r="HN9" i="1" s="1"/>
  <c r="HN26" i="1"/>
  <c r="HO17" i="1"/>
  <c r="HP17" i="1" l="1"/>
  <c r="HO26" i="1"/>
  <c r="HO25" i="1"/>
  <c r="HO11" i="1" s="1"/>
  <c r="HO23" i="1" s="1"/>
  <c r="HO9" i="1" s="1"/>
  <c r="HP25" i="1" l="1"/>
  <c r="HP11" i="1" s="1"/>
  <c r="HP23" i="1" s="1"/>
  <c r="HP9" i="1" s="1"/>
  <c r="HP26" i="1"/>
  <c r="HQ17" i="1"/>
  <c r="HQ25" i="1" l="1"/>
  <c r="HQ11" i="1" s="1"/>
  <c r="HQ23" i="1" s="1"/>
  <c r="HQ9" i="1" s="1"/>
  <c r="HR17" i="1"/>
  <c r="HQ26" i="1"/>
  <c r="HR25" i="1" l="1"/>
  <c r="HR11" i="1" s="1"/>
  <c r="HR23" i="1" s="1"/>
  <c r="HR9" i="1" s="1"/>
  <c r="HS17" i="1"/>
  <c r="HR26" i="1"/>
  <c r="HS25" i="1" l="1"/>
  <c r="HS11" i="1" s="1"/>
  <c r="HS23" i="1" s="1"/>
  <c r="HS9" i="1" s="1"/>
  <c r="HT17" i="1"/>
  <c r="HS26" i="1"/>
  <c r="HT25" i="1" l="1"/>
  <c r="HT11" i="1" s="1"/>
  <c r="HT23" i="1" s="1"/>
  <c r="HT9" i="1" s="1"/>
  <c r="HU17" i="1"/>
  <c r="HT26" i="1"/>
  <c r="HU25" i="1" l="1"/>
  <c r="HU11" i="1" s="1"/>
  <c r="HU23" i="1" s="1"/>
  <c r="HU9" i="1" s="1"/>
  <c r="HV17" i="1"/>
  <c r="HU26" i="1"/>
  <c r="HV25" i="1" l="1"/>
  <c r="HV11" i="1" s="1"/>
  <c r="HV23" i="1" s="1"/>
  <c r="HV9" i="1" s="1"/>
  <c r="HV26" i="1"/>
  <c r="HW17" i="1"/>
  <c r="HW25" i="1" l="1"/>
  <c r="HW11" i="1" s="1"/>
  <c r="HW23" i="1" s="1"/>
  <c r="HW9" i="1" s="1"/>
  <c r="HX17" i="1"/>
  <c r="HW26" i="1"/>
  <c r="HX25" i="1" l="1"/>
  <c r="HX11" i="1" s="1"/>
  <c r="HX23" i="1" s="1"/>
  <c r="HX9" i="1" s="1"/>
  <c r="HX26" i="1"/>
  <c r="HY17" i="1"/>
  <c r="HY25" i="1" l="1"/>
  <c r="HY11" i="1" s="1"/>
  <c r="HY23" i="1" s="1"/>
  <c r="HY9" i="1" s="1"/>
  <c r="HZ17" i="1"/>
  <c r="HY26" i="1"/>
  <c r="HZ25" i="1" l="1"/>
  <c r="HZ11" i="1" s="1"/>
  <c r="HZ23" i="1" s="1"/>
  <c r="HZ9" i="1" s="1"/>
  <c r="IA17" i="1"/>
  <c r="HZ26" i="1"/>
  <c r="IA25" i="1" l="1"/>
  <c r="IA11" i="1" s="1"/>
  <c r="IA23" i="1" s="1"/>
  <c r="IA9" i="1" s="1"/>
  <c r="IB17" i="1"/>
  <c r="IA26" i="1"/>
  <c r="IB25" i="1" l="1"/>
  <c r="IB11" i="1" s="1"/>
  <c r="IB23" i="1" s="1"/>
  <c r="IB9" i="1" s="1"/>
  <c r="IC17" i="1"/>
  <c r="IB26" i="1"/>
  <c r="IC25" i="1" l="1"/>
  <c r="IC11" i="1" s="1"/>
  <c r="IC23" i="1" s="1"/>
  <c r="IC9" i="1" s="1"/>
  <c r="ID17" i="1"/>
  <c r="IC26" i="1"/>
  <c r="ID25" i="1" l="1"/>
  <c r="ID11" i="1" s="1"/>
  <c r="ID23" i="1" s="1"/>
  <c r="ID9" i="1" s="1"/>
  <c r="ID26" i="1"/>
  <c r="IE17" i="1"/>
  <c r="IE25" i="1" l="1"/>
  <c r="IE11" i="1" s="1"/>
  <c r="IE23" i="1" s="1"/>
  <c r="IE9" i="1" s="1"/>
  <c r="IF17" i="1"/>
  <c r="IE26" i="1"/>
  <c r="IF25" i="1" l="1"/>
  <c r="IF11" i="1" s="1"/>
  <c r="IF23" i="1" s="1"/>
  <c r="IF9" i="1" s="1"/>
  <c r="IF26" i="1"/>
  <c r="IG17" i="1"/>
  <c r="IG25" i="1" l="1"/>
  <c r="IG11" i="1" s="1"/>
  <c r="IG23" i="1" s="1"/>
  <c r="IG9" i="1" s="1"/>
  <c r="IH17" i="1"/>
  <c r="IG26" i="1"/>
  <c r="IH25" i="1" l="1"/>
  <c r="IH11" i="1" s="1"/>
  <c r="IH23" i="1" s="1"/>
  <c r="IH9" i="1" s="1"/>
  <c r="II17" i="1"/>
  <c r="IH26" i="1"/>
  <c r="II25" i="1" l="1"/>
  <c r="II11" i="1" s="1"/>
  <c r="II23" i="1" s="1"/>
  <c r="II9" i="1" s="1"/>
  <c r="IJ17" i="1"/>
  <c r="II26" i="1"/>
  <c r="IJ25" i="1" l="1"/>
  <c r="IJ11" i="1" s="1"/>
  <c r="IJ23" i="1" s="1"/>
  <c r="IJ9" i="1" s="1"/>
  <c r="IK17" i="1"/>
  <c r="IJ26" i="1"/>
  <c r="IK25" i="1" l="1"/>
  <c r="IK11" i="1" s="1"/>
  <c r="IK23" i="1" s="1"/>
  <c r="IK9" i="1" s="1"/>
  <c r="IL17" i="1"/>
  <c r="IK26" i="1"/>
  <c r="IL25" i="1" l="1"/>
  <c r="IL11" i="1" s="1"/>
  <c r="IL23" i="1" s="1"/>
  <c r="IL9" i="1" s="1"/>
  <c r="IL26" i="1"/>
  <c r="IM17" i="1"/>
  <c r="IM25" i="1" l="1"/>
  <c r="IM11" i="1" s="1"/>
  <c r="IM23" i="1" s="1"/>
  <c r="IM9" i="1" s="1"/>
  <c r="IN17" i="1"/>
  <c r="IM26" i="1"/>
  <c r="IN25" i="1" l="1"/>
  <c r="IN11" i="1" s="1"/>
  <c r="IN23" i="1" s="1"/>
  <c r="IN9" i="1" s="1"/>
  <c r="IN26" i="1"/>
  <c r="IO17" i="1"/>
  <c r="IO25" i="1" l="1"/>
  <c r="IO11" i="1" s="1"/>
  <c r="IO23" i="1" s="1"/>
  <c r="IO9" i="1" s="1"/>
  <c r="IP17" i="1"/>
  <c r="IO26" i="1"/>
  <c r="IP25" i="1" l="1"/>
  <c r="IP11" i="1" s="1"/>
  <c r="IP23" i="1" s="1"/>
  <c r="IP9" i="1" s="1"/>
  <c r="IQ17" i="1"/>
  <c r="IP26" i="1"/>
  <c r="IQ25" i="1" l="1"/>
  <c r="IQ11" i="1" s="1"/>
  <c r="IQ23" i="1" s="1"/>
  <c r="IQ9" i="1" s="1"/>
  <c r="IR17" i="1"/>
  <c r="IQ26" i="1"/>
  <c r="IR25" i="1" l="1"/>
  <c r="IR11" i="1" s="1"/>
  <c r="IR23" i="1" s="1"/>
  <c r="IR9" i="1" s="1"/>
  <c r="IS17" i="1"/>
  <c r="IR26" i="1"/>
  <c r="IS25" i="1" l="1"/>
  <c r="IS11" i="1" s="1"/>
  <c r="IS23" i="1" s="1"/>
  <c r="IS9" i="1" s="1"/>
  <c r="IT17" i="1"/>
  <c r="IS26" i="1"/>
  <c r="IT25" i="1" l="1"/>
  <c r="IT11" i="1" s="1"/>
  <c r="IT23" i="1" s="1"/>
  <c r="IT9" i="1" s="1"/>
  <c r="IT26" i="1"/>
  <c r="IU17" i="1"/>
  <c r="IU25" i="1" l="1"/>
  <c r="IU11" i="1" s="1"/>
  <c r="IU23" i="1" s="1"/>
  <c r="IU9" i="1" s="1"/>
  <c r="IV17" i="1"/>
  <c r="IU26" i="1"/>
  <c r="IV25" i="1" l="1"/>
  <c r="IV11" i="1" s="1"/>
  <c r="IV23" i="1" s="1"/>
  <c r="IV9" i="1" s="1"/>
  <c r="IV26" i="1"/>
  <c r="IW17" i="1"/>
  <c r="IW25" i="1" l="1"/>
  <c r="IW11" i="1" s="1"/>
  <c r="IW23" i="1" s="1"/>
  <c r="IW9" i="1" s="1"/>
  <c r="IX17" i="1"/>
  <c r="IW26" i="1"/>
  <c r="IX25" i="1" l="1"/>
  <c r="IX11" i="1" s="1"/>
  <c r="IX23" i="1" s="1"/>
  <c r="IX9" i="1" s="1"/>
  <c r="IY17" i="1"/>
  <c r="IX26" i="1"/>
  <c r="IY25" i="1" l="1"/>
  <c r="IY11" i="1" s="1"/>
  <c r="IY23" i="1" s="1"/>
  <c r="IY9" i="1" s="1"/>
  <c r="IZ17" i="1"/>
  <c r="IY26" i="1"/>
  <c r="IZ25" i="1" l="1"/>
  <c r="IZ11" i="1" s="1"/>
  <c r="IZ23" i="1" s="1"/>
  <c r="IZ9" i="1" s="1"/>
  <c r="JA17" i="1"/>
  <c r="IZ26" i="1"/>
  <c r="JA25" i="1" l="1"/>
  <c r="JA11" i="1" s="1"/>
  <c r="JA23" i="1" s="1"/>
  <c r="JA9" i="1" s="1"/>
  <c r="JB17" i="1"/>
  <c r="JA26" i="1"/>
  <c r="JB25" i="1" l="1"/>
  <c r="JB11" i="1" s="1"/>
  <c r="JB23" i="1" s="1"/>
  <c r="JB9" i="1" s="1"/>
  <c r="JB26" i="1"/>
  <c r="JC17" i="1"/>
  <c r="JD17" i="1" l="1"/>
  <c r="JC26" i="1"/>
  <c r="JC25" i="1"/>
  <c r="JC11" i="1" s="1"/>
  <c r="JC23" i="1" s="1"/>
  <c r="JC9" i="1" s="1"/>
  <c r="JD25" i="1" l="1"/>
  <c r="JD11" i="1" s="1"/>
  <c r="JD23" i="1" s="1"/>
  <c r="JD9" i="1" s="1"/>
  <c r="JD26" i="1"/>
  <c r="JE17" i="1"/>
  <c r="JE25" i="1" l="1"/>
  <c r="JE11" i="1" s="1"/>
  <c r="JE23" i="1" s="1"/>
  <c r="JE9" i="1" s="1"/>
  <c r="JF17" i="1"/>
  <c r="JE26" i="1"/>
  <c r="JF25" i="1" l="1"/>
  <c r="JF11" i="1" s="1"/>
  <c r="JF23" i="1" s="1"/>
  <c r="JF9" i="1" s="1"/>
  <c r="JG17" i="1"/>
  <c r="JF26" i="1"/>
  <c r="JG25" i="1" l="1"/>
  <c r="JG11" i="1" s="1"/>
  <c r="JG23" i="1" s="1"/>
  <c r="JG9" i="1" s="1"/>
  <c r="JH17" i="1"/>
  <c r="JG26" i="1"/>
  <c r="JH25" i="1" l="1"/>
  <c r="JH11" i="1" s="1"/>
  <c r="JH23" i="1" s="1"/>
  <c r="JH9" i="1" s="1"/>
  <c r="JI17" i="1"/>
  <c r="JH26" i="1"/>
  <c r="JI25" i="1" l="1"/>
  <c r="JI11" i="1" s="1"/>
  <c r="JI23" i="1" s="1"/>
  <c r="JI9" i="1" s="1"/>
  <c r="JJ17" i="1"/>
  <c r="JI26" i="1"/>
  <c r="JJ25" i="1" l="1"/>
  <c r="JJ11" i="1" s="1"/>
  <c r="JJ23" i="1" s="1"/>
  <c r="JJ9" i="1" s="1"/>
  <c r="JJ26" i="1"/>
  <c r="JK17" i="1"/>
  <c r="JK25" i="1" l="1"/>
  <c r="JK11" i="1" s="1"/>
  <c r="JK23" i="1" s="1"/>
  <c r="JK9" i="1" s="1"/>
  <c r="JL17" i="1"/>
  <c r="JK26" i="1"/>
  <c r="JL25" i="1" l="1"/>
  <c r="JL11" i="1" s="1"/>
  <c r="JL23" i="1" s="1"/>
  <c r="JL9" i="1" s="1"/>
  <c r="JL26" i="1"/>
  <c r="JM17" i="1"/>
  <c r="JM25" i="1" l="1"/>
  <c r="JM11" i="1" s="1"/>
  <c r="JM23" i="1" s="1"/>
  <c r="JM9" i="1" s="1"/>
  <c r="JN17" i="1"/>
  <c r="JM26" i="1"/>
  <c r="JN25" i="1" l="1"/>
  <c r="JN11" i="1" s="1"/>
  <c r="JN23" i="1" s="1"/>
  <c r="JN9" i="1" s="1"/>
  <c r="JO17" i="1"/>
  <c r="JN26" i="1"/>
  <c r="JO25" i="1" l="1"/>
  <c r="JO11" i="1" s="1"/>
  <c r="JO23" i="1" s="1"/>
  <c r="JO9" i="1" s="1"/>
  <c r="JP17" i="1"/>
  <c r="JO26" i="1"/>
  <c r="JP25" i="1" l="1"/>
  <c r="JP11" i="1" s="1"/>
  <c r="JP23" i="1" s="1"/>
  <c r="JP9" i="1" s="1"/>
  <c r="JQ17" i="1"/>
  <c r="JP26" i="1"/>
  <c r="JQ25" i="1" l="1"/>
  <c r="JQ11" i="1" s="1"/>
  <c r="JQ23" i="1" s="1"/>
  <c r="JQ9" i="1" s="1"/>
  <c r="JR17" i="1"/>
  <c r="JQ26" i="1"/>
  <c r="JR25" i="1" l="1"/>
  <c r="JR11" i="1" s="1"/>
  <c r="JR23" i="1" s="1"/>
  <c r="JR9" i="1" s="1"/>
  <c r="JR26" i="1"/>
  <c r="JS17" i="1"/>
  <c r="JS25" i="1" l="1"/>
  <c r="JS11" i="1" s="1"/>
  <c r="JS23" i="1" s="1"/>
  <c r="JS9" i="1" s="1"/>
  <c r="JT17" i="1"/>
  <c r="JS26" i="1"/>
  <c r="JT25" i="1" l="1"/>
  <c r="JT11" i="1" s="1"/>
  <c r="JT23" i="1" s="1"/>
  <c r="JT9" i="1" s="1"/>
  <c r="JT26" i="1"/>
  <c r="JU17" i="1"/>
  <c r="JU25" i="1" l="1"/>
  <c r="JU11" i="1" s="1"/>
  <c r="JU23" i="1" s="1"/>
  <c r="JU9" i="1" s="1"/>
  <c r="JV17" i="1"/>
  <c r="JU26" i="1"/>
  <c r="JV25" i="1" l="1"/>
  <c r="JV11" i="1" s="1"/>
  <c r="JV23" i="1" s="1"/>
  <c r="JV9" i="1" s="1"/>
  <c r="JW17" i="1"/>
  <c r="JV26" i="1"/>
  <c r="JW25" i="1" l="1"/>
  <c r="JW11" i="1" s="1"/>
  <c r="JW23" i="1" s="1"/>
  <c r="JW9" i="1" s="1"/>
  <c r="JX17" i="1"/>
  <c r="JW26" i="1"/>
  <c r="JX25" i="1" l="1"/>
  <c r="JX11" i="1" s="1"/>
  <c r="JX23" i="1" s="1"/>
  <c r="JX9" i="1" s="1"/>
  <c r="JY17" i="1"/>
  <c r="JX26" i="1"/>
  <c r="JY25" i="1" l="1"/>
  <c r="JY11" i="1" s="1"/>
  <c r="JY23" i="1" s="1"/>
  <c r="JY9" i="1" s="1"/>
  <c r="JZ17" i="1"/>
  <c r="JY26" i="1"/>
  <c r="JZ25" i="1" l="1"/>
  <c r="JZ11" i="1" s="1"/>
  <c r="JZ23" i="1" s="1"/>
  <c r="JZ9" i="1" s="1"/>
  <c r="JZ26" i="1"/>
  <c r="KA17" i="1"/>
  <c r="KA25" i="1" l="1"/>
  <c r="KA11" i="1" s="1"/>
  <c r="KA23" i="1" s="1"/>
  <c r="KA9" i="1" s="1"/>
  <c r="KB17" i="1"/>
  <c r="KA26" i="1"/>
  <c r="KB25" i="1" l="1"/>
  <c r="KB11" i="1" s="1"/>
  <c r="KB23" i="1" s="1"/>
  <c r="KB9" i="1" s="1"/>
  <c r="KB26" i="1"/>
  <c r="KC17" i="1"/>
  <c r="KC25" i="1" l="1"/>
  <c r="KC11" i="1" s="1"/>
  <c r="KC23" i="1" s="1"/>
  <c r="KC9" i="1" s="1"/>
  <c r="KD17" i="1"/>
  <c r="KC26" i="1"/>
  <c r="KD25" i="1" l="1"/>
  <c r="KD11" i="1" s="1"/>
  <c r="KD23" i="1" s="1"/>
  <c r="KD9" i="1" s="1"/>
  <c r="KE17" i="1"/>
  <c r="KD26" i="1"/>
  <c r="KE25" i="1" l="1"/>
  <c r="KE11" i="1" s="1"/>
  <c r="KE23" i="1" s="1"/>
  <c r="KE9" i="1" s="1"/>
  <c r="KF17" i="1"/>
  <c r="KE26" i="1"/>
  <c r="KF25" i="1" l="1"/>
  <c r="KF11" i="1" s="1"/>
  <c r="KF23" i="1" s="1"/>
  <c r="KF9" i="1" s="1"/>
  <c r="KG17" i="1"/>
  <c r="KF26" i="1"/>
  <c r="KG25" i="1" l="1"/>
  <c r="KG11" i="1" s="1"/>
  <c r="KG23" i="1" s="1"/>
  <c r="KG9" i="1" s="1"/>
  <c r="KH17" i="1"/>
  <c r="KG26" i="1"/>
  <c r="KH25" i="1" l="1"/>
  <c r="KH11" i="1" s="1"/>
  <c r="KH23" i="1" s="1"/>
  <c r="KH9" i="1" s="1"/>
  <c r="KH26" i="1"/>
  <c r="KI17" i="1"/>
  <c r="KJ17" i="1" l="1"/>
  <c r="KI26" i="1"/>
  <c r="KI25" i="1"/>
  <c r="KI11" i="1" s="1"/>
  <c r="KI23" i="1" s="1"/>
  <c r="KI9" i="1" s="1"/>
  <c r="KJ25" i="1" l="1"/>
  <c r="KJ11" i="1" s="1"/>
  <c r="KJ23" i="1" s="1"/>
  <c r="KJ9" i="1" s="1"/>
  <c r="KJ26" i="1"/>
  <c r="KK17" i="1"/>
  <c r="KK25" i="1" l="1"/>
  <c r="KK11" i="1" s="1"/>
  <c r="KK23" i="1" s="1"/>
  <c r="KK9" i="1" s="1"/>
  <c r="KL17" i="1"/>
  <c r="KK26" i="1"/>
  <c r="KL25" i="1" l="1"/>
  <c r="KL11" i="1" s="1"/>
  <c r="KL23" i="1" s="1"/>
  <c r="KL9" i="1" s="1"/>
  <c r="KM17" i="1"/>
  <c r="KL26" i="1"/>
  <c r="KM25" i="1" l="1"/>
  <c r="KM11" i="1" s="1"/>
  <c r="KM23" i="1" s="1"/>
  <c r="KM9" i="1" s="1"/>
  <c r="KN17" i="1"/>
  <c r="KM26" i="1"/>
  <c r="KN25" i="1" l="1"/>
  <c r="KN11" i="1" s="1"/>
  <c r="KN23" i="1" s="1"/>
  <c r="KN9" i="1" s="1"/>
  <c r="KO17" i="1"/>
  <c r="KN26" i="1"/>
  <c r="KO25" i="1" l="1"/>
  <c r="KO11" i="1" s="1"/>
  <c r="KO23" i="1" s="1"/>
  <c r="KO9" i="1" s="1"/>
  <c r="KP17" i="1"/>
  <c r="KO26" i="1"/>
  <c r="KP25" i="1" l="1"/>
  <c r="KP11" i="1" s="1"/>
  <c r="KP23" i="1" s="1"/>
  <c r="KP9" i="1" s="1"/>
  <c r="KP26" i="1"/>
  <c r="KQ17" i="1"/>
  <c r="KQ25" i="1" l="1"/>
  <c r="KQ11" i="1" s="1"/>
  <c r="KQ23" i="1" s="1"/>
  <c r="KQ9" i="1" s="1"/>
  <c r="KR17" i="1"/>
  <c r="KQ26" i="1"/>
  <c r="KR25" i="1" l="1"/>
  <c r="KR11" i="1" s="1"/>
  <c r="KR23" i="1" s="1"/>
  <c r="KR9" i="1" s="1"/>
  <c r="KR26" i="1"/>
  <c r="KS17" i="1"/>
  <c r="KS25" i="1" l="1"/>
  <c r="KS11" i="1" s="1"/>
  <c r="KS23" i="1" s="1"/>
  <c r="KS9" i="1" s="1"/>
  <c r="KT17" i="1"/>
  <c r="KS26" i="1"/>
  <c r="KT25" i="1" l="1"/>
  <c r="KT11" i="1" s="1"/>
  <c r="KT23" i="1" s="1"/>
  <c r="KT9" i="1" s="1"/>
  <c r="KU17" i="1"/>
  <c r="KT26" i="1"/>
  <c r="KU25" i="1" l="1"/>
  <c r="KU11" i="1" s="1"/>
  <c r="KU23" i="1" s="1"/>
  <c r="KU9" i="1" s="1"/>
  <c r="KV17" i="1"/>
  <c r="KU26" i="1"/>
  <c r="KV25" i="1" l="1"/>
  <c r="KV11" i="1" s="1"/>
  <c r="KV23" i="1" s="1"/>
  <c r="KV9" i="1" s="1"/>
  <c r="KW17" i="1"/>
  <c r="KV26" i="1"/>
  <c r="KW25" i="1" l="1"/>
  <c r="KW11" i="1" s="1"/>
  <c r="KW23" i="1" s="1"/>
  <c r="KW9" i="1" s="1"/>
  <c r="KX17" i="1"/>
  <c r="KW26" i="1"/>
  <c r="KX25" i="1" l="1"/>
  <c r="KX11" i="1" s="1"/>
  <c r="KX23" i="1" s="1"/>
  <c r="KX9" i="1" s="1"/>
  <c r="KX26" i="1"/>
  <c r="KY17" i="1"/>
  <c r="KY25" i="1" l="1"/>
  <c r="KY11" i="1" s="1"/>
  <c r="KY23" i="1" s="1"/>
  <c r="KY9" i="1" s="1"/>
  <c r="KZ17" i="1"/>
  <c r="KY26" i="1"/>
  <c r="KZ25" i="1" l="1"/>
  <c r="KZ11" i="1" s="1"/>
  <c r="KZ23" i="1" s="1"/>
  <c r="KZ9" i="1" s="1"/>
  <c r="KZ26" i="1"/>
  <c r="LA17" i="1"/>
  <c r="LA25" i="1" l="1"/>
  <c r="LA11" i="1" s="1"/>
  <c r="LA23" i="1" s="1"/>
  <c r="LA9" i="1" s="1"/>
  <c r="LB17" i="1"/>
  <c r="LA26" i="1"/>
  <c r="LB25" i="1" l="1"/>
  <c r="LB11" i="1" s="1"/>
  <c r="LB23" i="1" s="1"/>
  <c r="LB9" i="1" s="1"/>
  <c r="LC17" i="1"/>
  <c r="LB26" i="1"/>
  <c r="LC25" i="1" l="1"/>
  <c r="LC11" i="1" s="1"/>
  <c r="LC23" i="1" s="1"/>
  <c r="LC9" i="1" s="1"/>
  <c r="LD17" i="1"/>
  <c r="LC26" i="1"/>
  <c r="LD25" i="1" l="1"/>
  <c r="LD11" i="1" s="1"/>
  <c r="LD23" i="1" s="1"/>
  <c r="LD9" i="1" s="1"/>
  <c r="LE17" i="1"/>
  <c r="LD26" i="1"/>
  <c r="LE25" i="1" l="1"/>
  <c r="LE11" i="1" s="1"/>
  <c r="LE23" i="1" s="1"/>
  <c r="LE9" i="1" s="1"/>
  <c r="LF17" i="1"/>
  <c r="LE26" i="1"/>
  <c r="LF25" i="1" l="1"/>
  <c r="LF11" i="1" s="1"/>
  <c r="LF23" i="1" s="1"/>
  <c r="LF9" i="1" s="1"/>
  <c r="LF26" i="1"/>
  <c r="LG17" i="1"/>
  <c r="LH17" i="1" l="1"/>
  <c r="LG26" i="1"/>
  <c r="LG25" i="1"/>
  <c r="LG11" i="1" s="1"/>
  <c r="LG23" i="1" s="1"/>
  <c r="LG9" i="1" s="1"/>
  <c r="LH25" i="1" l="1"/>
  <c r="LH11" i="1" s="1"/>
  <c r="LH23" i="1" s="1"/>
  <c r="LH9" i="1" s="1"/>
  <c r="LH26" i="1"/>
  <c r="LI17" i="1"/>
  <c r="LI25" i="1" l="1"/>
  <c r="LI11" i="1" s="1"/>
  <c r="LI23" i="1" s="1"/>
  <c r="LI9" i="1" s="1"/>
  <c r="LJ17" i="1"/>
  <c r="LI26" i="1"/>
  <c r="LJ25" i="1" l="1"/>
  <c r="LJ11" i="1" s="1"/>
  <c r="LJ23" i="1" s="1"/>
  <c r="LJ9" i="1" s="1"/>
  <c r="LK17" i="1"/>
  <c r="LJ26" i="1"/>
  <c r="LK25" i="1" l="1"/>
  <c r="LK11" i="1" s="1"/>
  <c r="LK23" i="1" s="1"/>
  <c r="LK9" i="1" s="1"/>
  <c r="LL17" i="1"/>
  <c r="LK26" i="1"/>
  <c r="LL25" i="1" l="1"/>
  <c r="LL11" i="1" s="1"/>
  <c r="LL23" i="1" s="1"/>
  <c r="LL9" i="1" s="1"/>
  <c r="LM17" i="1"/>
  <c r="LL26" i="1"/>
  <c r="LM25" i="1" l="1"/>
  <c r="LM11" i="1" s="1"/>
  <c r="LM23" i="1" s="1"/>
  <c r="LM9" i="1" s="1"/>
  <c r="LN17" i="1"/>
  <c r="LM26" i="1"/>
  <c r="LN25" i="1" l="1"/>
  <c r="LN11" i="1" s="1"/>
  <c r="LN23" i="1" s="1"/>
  <c r="LN9" i="1" s="1"/>
  <c r="LN26" i="1"/>
  <c r="LO17" i="1"/>
  <c r="LO25" i="1" l="1"/>
  <c r="LO11" i="1" s="1"/>
  <c r="LO23" i="1" s="1"/>
  <c r="LO9" i="1" s="1"/>
  <c r="LP17" i="1"/>
  <c r="LO26" i="1"/>
  <c r="LP25" i="1" l="1"/>
  <c r="LP11" i="1" s="1"/>
  <c r="LP23" i="1" s="1"/>
  <c r="LP9" i="1" s="1"/>
  <c r="LP26" i="1"/>
  <c r="LQ17" i="1"/>
  <c r="LQ25" i="1" l="1"/>
  <c r="LQ11" i="1" s="1"/>
  <c r="LQ23" i="1" s="1"/>
  <c r="LQ9" i="1" s="1"/>
  <c r="LR17" i="1"/>
  <c r="LQ26" i="1"/>
  <c r="LR25" i="1" l="1"/>
  <c r="LR11" i="1" s="1"/>
  <c r="LR23" i="1" s="1"/>
  <c r="LR9" i="1" s="1"/>
  <c r="LS17" i="1"/>
  <c r="LR26" i="1"/>
  <c r="LS25" i="1" l="1"/>
  <c r="LS11" i="1" s="1"/>
  <c r="LS23" i="1" s="1"/>
  <c r="LS9" i="1" s="1"/>
  <c r="LT17" i="1"/>
  <c r="LS26" i="1"/>
  <c r="LT25" i="1" l="1"/>
  <c r="LT11" i="1" s="1"/>
  <c r="LT23" i="1" s="1"/>
  <c r="LT9" i="1" s="1"/>
  <c r="LU17" i="1"/>
  <c r="LT26" i="1"/>
  <c r="LU25" i="1" l="1"/>
  <c r="LU11" i="1" s="1"/>
  <c r="LU23" i="1" s="1"/>
  <c r="LU9" i="1" s="1"/>
  <c r="LV17" i="1"/>
  <c r="LU26" i="1"/>
  <c r="LV25" i="1" l="1"/>
  <c r="LV11" i="1" s="1"/>
  <c r="LV23" i="1" s="1"/>
  <c r="LV9" i="1" s="1"/>
  <c r="LV26" i="1"/>
  <c r="LW17" i="1"/>
  <c r="LW25" i="1" l="1"/>
  <c r="LW11" i="1" s="1"/>
  <c r="LW23" i="1" s="1"/>
  <c r="LW9" i="1" s="1"/>
  <c r="LX17" i="1"/>
  <c r="LW26" i="1"/>
  <c r="LX25" i="1" l="1"/>
  <c r="LX11" i="1" s="1"/>
  <c r="LX23" i="1" s="1"/>
  <c r="LX9" i="1" s="1"/>
  <c r="LX26" i="1"/>
  <c r="LY17" i="1"/>
  <c r="LY25" i="1" l="1"/>
  <c r="LY11" i="1" s="1"/>
  <c r="LY23" i="1" s="1"/>
  <c r="LY9" i="1" s="1"/>
  <c r="LZ17" i="1"/>
  <c r="LY26" i="1"/>
  <c r="LZ25" i="1" l="1"/>
  <c r="LZ11" i="1" s="1"/>
  <c r="LZ23" i="1" s="1"/>
  <c r="LZ9" i="1" s="1"/>
  <c r="MA17" i="1"/>
  <c r="LZ26" i="1"/>
  <c r="MA25" i="1" l="1"/>
  <c r="MA11" i="1" s="1"/>
  <c r="MA23" i="1" s="1"/>
  <c r="MA9" i="1" s="1"/>
  <c r="MB17" i="1"/>
  <c r="MA26" i="1"/>
  <c r="MB25" i="1" l="1"/>
  <c r="MB11" i="1" s="1"/>
  <c r="MB23" i="1" s="1"/>
  <c r="MB9" i="1" s="1"/>
  <c r="MC17" i="1"/>
  <c r="MB26" i="1"/>
  <c r="MC25" i="1" l="1"/>
  <c r="MC11" i="1" s="1"/>
  <c r="MC23" i="1" s="1"/>
  <c r="MC9" i="1" s="1"/>
  <c r="MD17" i="1"/>
  <c r="MC26" i="1"/>
  <c r="MD25" i="1" l="1"/>
  <c r="MD11" i="1" s="1"/>
  <c r="MD23" i="1" s="1"/>
  <c r="MD9" i="1" s="1"/>
  <c r="MD26" i="1"/>
  <c r="ME17" i="1"/>
  <c r="ME25" i="1" l="1"/>
  <c r="ME11" i="1" s="1"/>
  <c r="ME23" i="1" s="1"/>
  <c r="ME9" i="1" s="1"/>
  <c r="MF17" i="1"/>
  <c r="ME26" i="1"/>
  <c r="MF25" i="1" l="1"/>
  <c r="MF11" i="1" s="1"/>
  <c r="MF23" i="1" s="1"/>
  <c r="MF9" i="1" s="1"/>
  <c r="MF26" i="1"/>
  <c r="MG17" i="1"/>
  <c r="MH17" i="1" l="1"/>
  <c r="MG26" i="1"/>
  <c r="MG25" i="1"/>
  <c r="MG11" i="1" s="1"/>
  <c r="MG23" i="1" s="1"/>
  <c r="MG9" i="1" s="1"/>
  <c r="MH25" i="1" l="1"/>
  <c r="MH11" i="1" s="1"/>
  <c r="MH23" i="1" s="1"/>
  <c r="MH9" i="1" s="1"/>
  <c r="MI17" i="1"/>
  <c r="MH26" i="1"/>
  <c r="MI25" i="1" l="1"/>
  <c r="MI11" i="1" s="1"/>
  <c r="MI23" i="1" s="1"/>
  <c r="MI9" i="1" s="1"/>
  <c r="MJ17" i="1"/>
  <c r="MI26" i="1"/>
  <c r="MJ25" i="1" l="1"/>
  <c r="MJ11" i="1" s="1"/>
  <c r="MJ23" i="1" s="1"/>
  <c r="MJ9" i="1" s="1"/>
  <c r="MK17" i="1"/>
  <c r="MJ26" i="1"/>
  <c r="MK25" i="1" l="1"/>
  <c r="MK11" i="1" s="1"/>
  <c r="MK23" i="1" s="1"/>
  <c r="MK9" i="1" s="1"/>
  <c r="ML17" i="1"/>
  <c r="MK26" i="1"/>
  <c r="ML25" i="1" l="1"/>
  <c r="ML11" i="1" s="1"/>
  <c r="ML23" i="1" s="1"/>
  <c r="ML9" i="1" s="1"/>
  <c r="ML26" i="1"/>
  <c r="MM17" i="1"/>
  <c r="MM25" i="1" l="1"/>
  <c r="MM11" i="1" s="1"/>
  <c r="MM23" i="1" s="1"/>
  <c r="MM9" i="1" s="1"/>
  <c r="MN17" i="1"/>
  <c r="MM26" i="1"/>
  <c r="MN25" i="1" l="1"/>
  <c r="MN11" i="1" s="1"/>
  <c r="MN23" i="1" s="1"/>
  <c r="MN9" i="1" s="1"/>
  <c r="MN26" i="1"/>
  <c r="MO17" i="1"/>
  <c r="MO25" i="1" l="1"/>
  <c r="MO11" i="1" s="1"/>
  <c r="MO23" i="1" s="1"/>
  <c r="MO9" i="1" s="1"/>
  <c r="MP17" i="1"/>
  <c r="MO26" i="1"/>
  <c r="MP25" i="1" l="1"/>
  <c r="MP11" i="1" s="1"/>
  <c r="MP23" i="1" s="1"/>
  <c r="MP9" i="1" s="1"/>
  <c r="MQ17" i="1"/>
  <c r="MP26" i="1"/>
  <c r="MQ25" i="1" l="1"/>
  <c r="MQ11" i="1" s="1"/>
  <c r="MQ23" i="1" s="1"/>
  <c r="MQ9" i="1" s="1"/>
  <c r="MR17" i="1"/>
  <c r="MQ26" i="1"/>
  <c r="MR25" i="1" l="1"/>
  <c r="MR11" i="1" s="1"/>
  <c r="MR23" i="1" s="1"/>
  <c r="MR9" i="1" s="1"/>
  <c r="MS17" i="1"/>
  <c r="MR26" i="1"/>
  <c r="MS25" i="1" l="1"/>
  <c r="MS11" i="1" s="1"/>
  <c r="MS23" i="1" s="1"/>
  <c r="MS9" i="1" s="1"/>
  <c r="MT17" i="1"/>
  <c r="MS26" i="1"/>
  <c r="MT25" i="1" l="1"/>
  <c r="MT11" i="1" s="1"/>
  <c r="MT23" i="1" s="1"/>
  <c r="MT9" i="1" s="1"/>
  <c r="MT26" i="1"/>
  <c r="MU17" i="1"/>
  <c r="MU25" i="1" l="1"/>
  <c r="MU11" i="1" s="1"/>
  <c r="MU23" i="1" s="1"/>
  <c r="MU9" i="1" s="1"/>
  <c r="MV17" i="1"/>
  <c r="MU26" i="1"/>
  <c r="MV25" i="1" l="1"/>
  <c r="MV11" i="1" s="1"/>
  <c r="MV23" i="1" s="1"/>
  <c r="MV9" i="1" s="1"/>
  <c r="MV26" i="1"/>
  <c r="MW17" i="1"/>
  <c r="MW25" i="1" l="1"/>
  <c r="MW11" i="1" s="1"/>
  <c r="MW23" i="1" s="1"/>
  <c r="MW9" i="1" s="1"/>
  <c r="MX17" i="1"/>
  <c r="MW26" i="1"/>
  <c r="MX25" i="1" l="1"/>
  <c r="MX11" i="1" s="1"/>
  <c r="MX23" i="1" s="1"/>
  <c r="MX9" i="1" s="1"/>
  <c r="MY17" i="1"/>
  <c r="MX26" i="1"/>
  <c r="MY25" i="1" l="1"/>
  <c r="MY11" i="1" s="1"/>
  <c r="MY23" i="1" s="1"/>
  <c r="MY9" i="1" s="1"/>
  <c r="MZ17" i="1"/>
  <c r="MY26" i="1"/>
  <c r="MZ25" i="1" l="1"/>
  <c r="MZ11" i="1" s="1"/>
  <c r="MZ23" i="1" s="1"/>
  <c r="MZ9" i="1" s="1"/>
  <c r="NA17" i="1"/>
  <c r="MZ26" i="1"/>
  <c r="NA25" i="1" l="1"/>
  <c r="NA11" i="1" s="1"/>
  <c r="NA23" i="1" s="1"/>
  <c r="NA9" i="1" s="1"/>
  <c r="NB17" i="1"/>
  <c r="NA26" i="1"/>
  <c r="NB25" i="1" l="1"/>
  <c r="NB11" i="1" s="1"/>
  <c r="NB23" i="1" s="1"/>
  <c r="NB9" i="1" s="1"/>
  <c r="NB26" i="1"/>
  <c r="NC17" i="1"/>
  <c r="NC25" i="1" l="1"/>
  <c r="NC11" i="1" s="1"/>
  <c r="NC23" i="1" s="1"/>
  <c r="NC9" i="1" s="1"/>
  <c r="ND17" i="1"/>
  <c r="NC26" i="1"/>
  <c r="ND25" i="1" l="1"/>
  <c r="ND11" i="1" s="1"/>
  <c r="ND23" i="1" s="1"/>
  <c r="ND9" i="1" s="1"/>
  <c r="ND26" i="1"/>
  <c r="NE17" i="1"/>
  <c r="NE25" i="1" l="1"/>
  <c r="NE11" i="1" s="1"/>
  <c r="NE23" i="1" s="1"/>
  <c r="NE9" i="1" s="1"/>
  <c r="NF17" i="1"/>
  <c r="NE26" i="1"/>
  <c r="NF25" i="1" l="1"/>
  <c r="NF11" i="1" s="1"/>
  <c r="NF23" i="1" s="1"/>
  <c r="NF9" i="1" s="1"/>
  <c r="NG17" i="1"/>
  <c r="NF26" i="1"/>
  <c r="NG25" i="1" l="1"/>
  <c r="NG11" i="1" s="1"/>
  <c r="NG23" i="1" s="1"/>
  <c r="NG9" i="1" s="1"/>
  <c r="NH17" i="1"/>
  <c r="NG26" i="1"/>
  <c r="NH25" i="1" l="1"/>
  <c r="NH11" i="1" s="1"/>
  <c r="NH23" i="1" s="1"/>
  <c r="NH9" i="1" s="1"/>
  <c r="NI17" i="1"/>
  <c r="NH26" i="1"/>
  <c r="NI25" i="1" l="1"/>
  <c r="NI11" i="1" s="1"/>
  <c r="NI23" i="1" s="1"/>
  <c r="NI9" i="1" s="1"/>
  <c r="NJ17" i="1"/>
  <c r="NI26" i="1"/>
  <c r="NJ25" i="1" l="1"/>
  <c r="NJ11" i="1" s="1"/>
  <c r="NJ23" i="1" s="1"/>
  <c r="NJ9" i="1" s="1"/>
  <c r="NJ26" i="1"/>
  <c r="NK17" i="1"/>
  <c r="NK25" i="1" l="1"/>
  <c r="NK11" i="1" s="1"/>
  <c r="NK23" i="1" s="1"/>
  <c r="NK9" i="1" s="1"/>
  <c r="NL17" i="1"/>
  <c r="NK26" i="1"/>
  <c r="NL25" i="1" l="1"/>
  <c r="NL11" i="1" s="1"/>
  <c r="NL23" i="1" s="1"/>
  <c r="NL9" i="1" s="1"/>
  <c r="NL26" i="1"/>
  <c r="NM17" i="1"/>
  <c r="NM25" i="1" l="1"/>
  <c r="NM11" i="1" s="1"/>
  <c r="NM23" i="1" s="1"/>
  <c r="NM9" i="1" s="1"/>
  <c r="NN17" i="1"/>
  <c r="NM26" i="1"/>
  <c r="NN25" i="1" l="1"/>
  <c r="NN11" i="1" s="1"/>
  <c r="NN23" i="1" s="1"/>
  <c r="NN9" i="1" s="1"/>
  <c r="NO17" i="1"/>
  <c r="NN26" i="1"/>
  <c r="NO25" i="1" l="1"/>
  <c r="NO11" i="1" s="1"/>
  <c r="NO23" i="1" s="1"/>
  <c r="NO9" i="1" s="1"/>
  <c r="NP17" i="1"/>
  <c r="NO26" i="1"/>
  <c r="NQ17" i="1" l="1"/>
  <c r="NP26" i="1"/>
  <c r="NP25" i="1"/>
  <c r="NP11" i="1" s="1"/>
  <c r="NP23" i="1" s="1"/>
  <c r="NP9" i="1" s="1"/>
  <c r="NQ25" i="1" l="1"/>
  <c r="NQ11" i="1" s="1"/>
  <c r="NQ23" i="1" s="1"/>
  <c r="NQ9" i="1" s="1"/>
  <c r="NR17" i="1"/>
  <c r="NQ26" i="1"/>
  <c r="NR25" i="1" l="1"/>
  <c r="NR11" i="1" s="1"/>
  <c r="NR23" i="1" s="1"/>
  <c r="NR9" i="1" s="1"/>
  <c r="NS17" i="1"/>
  <c r="NR26" i="1"/>
  <c r="NS25" i="1" l="1"/>
  <c r="NS11" i="1" s="1"/>
  <c r="NS23" i="1" s="1"/>
  <c r="NS9" i="1" s="1"/>
  <c r="NT17" i="1"/>
  <c r="NS26" i="1"/>
  <c r="NT25" i="1" l="1"/>
  <c r="NT11" i="1" s="1"/>
  <c r="NT23" i="1" s="1"/>
  <c r="NT9" i="1" s="1"/>
  <c r="NU17" i="1"/>
  <c r="NT26" i="1"/>
  <c r="NU25" i="1" l="1"/>
  <c r="NU11" i="1" s="1"/>
  <c r="NU23" i="1" s="1"/>
  <c r="NU9" i="1" s="1"/>
  <c r="NV17" i="1"/>
  <c r="NU26" i="1"/>
  <c r="NV25" i="1" l="1"/>
  <c r="NV11" i="1" s="1"/>
  <c r="NV23" i="1" s="1"/>
  <c r="NV9" i="1" s="1"/>
  <c r="NV26" i="1"/>
  <c r="NW17" i="1"/>
  <c r="NW25" i="1" l="1"/>
  <c r="NW11" i="1" s="1"/>
  <c r="NW23" i="1" s="1"/>
  <c r="NW9" i="1" s="1"/>
  <c r="NX17" i="1"/>
  <c r="NW26" i="1"/>
  <c r="NX25" i="1" l="1"/>
  <c r="NX11" i="1" s="1"/>
  <c r="NX23" i="1" s="1"/>
  <c r="NX9" i="1" s="1"/>
  <c r="NY17" i="1"/>
  <c r="NX26" i="1"/>
  <c r="NY25" i="1" l="1"/>
  <c r="NY11" i="1" s="1"/>
  <c r="NY23" i="1" s="1"/>
  <c r="NY9" i="1" s="1"/>
  <c r="NZ17" i="1"/>
  <c r="NY26" i="1"/>
  <c r="NZ25" i="1" l="1"/>
  <c r="NZ11" i="1" s="1"/>
  <c r="NZ23" i="1" s="1"/>
  <c r="NZ9" i="1" s="1"/>
  <c r="OA17" i="1"/>
  <c r="NZ26" i="1"/>
  <c r="OA25" i="1" l="1"/>
  <c r="OA11" i="1" s="1"/>
  <c r="OA23" i="1" s="1"/>
  <c r="OA9" i="1" s="1"/>
  <c r="OB17" i="1"/>
  <c r="OA26" i="1"/>
  <c r="OB25" i="1" l="1"/>
  <c r="OB11" i="1" s="1"/>
  <c r="OB23" i="1" s="1"/>
  <c r="OB9" i="1" s="1"/>
  <c r="OC17" i="1"/>
  <c r="OB26" i="1"/>
  <c r="OC25" i="1" l="1"/>
  <c r="OC11" i="1" s="1"/>
  <c r="OC23" i="1" s="1"/>
  <c r="OC9" i="1" s="1"/>
  <c r="OD17" i="1"/>
  <c r="OC26" i="1"/>
  <c r="OD25" i="1" l="1"/>
  <c r="OD11" i="1" s="1"/>
  <c r="OD23" i="1" s="1"/>
  <c r="OD9" i="1" s="1"/>
  <c r="OE17" i="1"/>
  <c r="OD26" i="1"/>
  <c r="OE25" i="1" l="1"/>
  <c r="OE11" i="1" s="1"/>
  <c r="OE23" i="1" s="1"/>
  <c r="OE9" i="1" s="1"/>
  <c r="OF17" i="1"/>
  <c r="OE26" i="1"/>
  <c r="OF25" i="1" l="1"/>
  <c r="OF11" i="1" s="1"/>
  <c r="OF23" i="1" s="1"/>
  <c r="OF9" i="1" s="1"/>
  <c r="OG17" i="1"/>
  <c r="OF26" i="1"/>
  <c r="OG25" i="1" l="1"/>
  <c r="OG11" i="1" s="1"/>
  <c r="OG23" i="1" s="1"/>
  <c r="OG9" i="1" s="1"/>
  <c r="OH17" i="1"/>
  <c r="OG26" i="1"/>
  <c r="OH25" i="1" l="1"/>
  <c r="OH11" i="1" s="1"/>
  <c r="OH23" i="1" s="1"/>
  <c r="OH9" i="1" s="1"/>
  <c r="OI17" i="1"/>
  <c r="OH26" i="1"/>
  <c r="OI25" i="1" l="1"/>
  <c r="OI11" i="1" s="1"/>
  <c r="OI23" i="1" s="1"/>
  <c r="OI9" i="1" s="1"/>
  <c r="OJ17" i="1"/>
  <c r="OI26" i="1"/>
  <c r="OJ25" i="1" l="1"/>
  <c r="OJ11" i="1" s="1"/>
  <c r="OJ23" i="1" s="1"/>
  <c r="OJ9" i="1" s="1"/>
  <c r="OK17" i="1"/>
  <c r="OJ26" i="1"/>
  <c r="OK25" i="1" l="1"/>
  <c r="OK11" i="1" s="1"/>
  <c r="OK23" i="1" s="1"/>
  <c r="OK9" i="1" s="1"/>
  <c r="OL17" i="1"/>
  <c r="OK26" i="1"/>
  <c r="OL25" i="1" l="1"/>
  <c r="OL11" i="1" s="1"/>
  <c r="OL23" i="1" s="1"/>
  <c r="OL9" i="1" s="1"/>
  <c r="OL26" i="1"/>
  <c r="OM17" i="1"/>
  <c r="OM25" i="1" l="1"/>
  <c r="OM11" i="1" s="1"/>
  <c r="OM23" i="1" s="1"/>
  <c r="OM9" i="1" s="1"/>
  <c r="ON17" i="1"/>
  <c r="OM26" i="1"/>
  <c r="ON25" i="1" l="1"/>
  <c r="ON11" i="1" s="1"/>
  <c r="ON23" i="1" s="1"/>
  <c r="ON9" i="1" s="1"/>
  <c r="OO17" i="1"/>
  <c r="ON26" i="1"/>
  <c r="OO25" i="1" l="1"/>
  <c r="OO11" i="1" s="1"/>
  <c r="OO23" i="1" s="1"/>
  <c r="OO9" i="1" s="1"/>
  <c r="OP17" i="1"/>
  <c r="OO26" i="1"/>
  <c r="OP25" i="1" l="1"/>
  <c r="OP11" i="1" s="1"/>
  <c r="OP23" i="1" s="1"/>
  <c r="OP9" i="1" s="1"/>
  <c r="OQ17" i="1"/>
  <c r="OP26" i="1"/>
  <c r="OQ25" i="1" l="1"/>
  <c r="OQ11" i="1" s="1"/>
  <c r="OQ23" i="1" s="1"/>
  <c r="OQ9" i="1" s="1"/>
  <c r="OR17" i="1"/>
  <c r="OQ26" i="1"/>
  <c r="OR25" i="1" l="1"/>
  <c r="OR11" i="1" s="1"/>
  <c r="OR23" i="1" s="1"/>
  <c r="OR9" i="1" s="1"/>
  <c r="OS17" i="1"/>
  <c r="OR26" i="1"/>
  <c r="OS25" i="1" l="1"/>
  <c r="OS11" i="1" s="1"/>
  <c r="OS23" i="1" s="1"/>
  <c r="OS9" i="1" s="1"/>
  <c r="OT17" i="1"/>
  <c r="OS26" i="1"/>
  <c r="OT25" i="1" l="1"/>
  <c r="OT11" i="1" s="1"/>
  <c r="OT23" i="1" s="1"/>
  <c r="OT9" i="1" s="1"/>
  <c r="OU17" i="1"/>
  <c r="OT26" i="1"/>
  <c r="OV17" i="1" l="1"/>
  <c r="OU26" i="1"/>
  <c r="OU25" i="1"/>
  <c r="OU11" i="1" s="1"/>
  <c r="OU23" i="1" s="1"/>
  <c r="OU9" i="1" s="1"/>
  <c r="OV25" i="1" l="1"/>
  <c r="OV11" i="1" s="1"/>
  <c r="OV23" i="1" s="1"/>
  <c r="OV9" i="1" s="1"/>
  <c r="OW17" i="1"/>
  <c r="OV26" i="1"/>
  <c r="OW25" i="1" l="1"/>
  <c r="OW11" i="1" s="1"/>
  <c r="OW23" i="1" s="1"/>
  <c r="OW9" i="1" s="1"/>
  <c r="OX17" i="1"/>
  <c r="OW26" i="1"/>
  <c r="OX25" i="1" l="1"/>
  <c r="OX11" i="1" s="1"/>
  <c r="OX23" i="1" s="1"/>
  <c r="OX9" i="1" s="1"/>
  <c r="OY17" i="1"/>
  <c r="OX26" i="1"/>
  <c r="OY25" i="1" l="1"/>
  <c r="OY11" i="1" s="1"/>
  <c r="OY23" i="1" s="1"/>
  <c r="OY9" i="1" s="1"/>
  <c r="OZ17" i="1"/>
  <c r="OY26" i="1"/>
  <c r="OZ25" i="1" l="1"/>
  <c r="OZ11" i="1" s="1"/>
  <c r="OZ23" i="1" s="1"/>
  <c r="OZ9" i="1" s="1"/>
  <c r="PA17" i="1"/>
  <c r="OZ26" i="1"/>
  <c r="PA25" i="1" l="1"/>
  <c r="PA11" i="1" s="1"/>
  <c r="PA23" i="1" s="1"/>
  <c r="PA9" i="1" s="1"/>
  <c r="PB17" i="1"/>
  <c r="PA26" i="1"/>
  <c r="PB25" i="1" l="1"/>
  <c r="PB11" i="1" s="1"/>
  <c r="PB23" i="1" s="1"/>
  <c r="PB9" i="1" s="1"/>
  <c r="PB26" i="1"/>
  <c r="PC17" i="1"/>
  <c r="PC25" i="1" l="1"/>
  <c r="PC11" i="1" s="1"/>
  <c r="PC23" i="1" s="1"/>
  <c r="PC9" i="1" s="1"/>
  <c r="PD17" i="1"/>
  <c r="PC26" i="1"/>
  <c r="PD25" i="1" l="1"/>
  <c r="PD11" i="1" s="1"/>
  <c r="PD23" i="1" s="1"/>
  <c r="PD9" i="1" s="1"/>
  <c r="PE17" i="1"/>
  <c r="PD26" i="1"/>
  <c r="PE25" i="1" l="1"/>
  <c r="PE11" i="1" s="1"/>
  <c r="PE23" i="1" s="1"/>
  <c r="PE9" i="1" s="1"/>
  <c r="PF17" i="1"/>
  <c r="PE26" i="1"/>
  <c r="PF25" i="1" l="1"/>
  <c r="PF11" i="1" s="1"/>
  <c r="PF23" i="1" s="1"/>
  <c r="PF9" i="1" s="1"/>
  <c r="PG17" i="1"/>
  <c r="PF26" i="1"/>
  <c r="PG25" i="1" l="1"/>
  <c r="PG11" i="1" s="1"/>
  <c r="PG23" i="1" s="1"/>
  <c r="PG9" i="1" s="1"/>
  <c r="PH17" i="1"/>
  <c r="PG26" i="1"/>
  <c r="PH25" i="1" l="1"/>
  <c r="PH11" i="1" s="1"/>
  <c r="PH23" i="1" s="1"/>
  <c r="PH9" i="1" s="1"/>
  <c r="PI17" i="1"/>
  <c r="PH26" i="1"/>
  <c r="PI25" i="1" l="1"/>
  <c r="PI11" i="1" s="1"/>
  <c r="PI23" i="1" s="1"/>
  <c r="PI9" i="1" s="1"/>
  <c r="PJ17" i="1"/>
  <c r="PI26" i="1"/>
  <c r="PJ25" i="1" l="1"/>
  <c r="PJ11" i="1" s="1"/>
  <c r="PJ23" i="1" s="1"/>
  <c r="PJ9" i="1" s="1"/>
  <c r="PK17" i="1"/>
  <c r="PJ26" i="1"/>
  <c r="PK25" i="1" l="1"/>
  <c r="PK11" i="1" s="1"/>
  <c r="PK23" i="1" s="1"/>
  <c r="PK9" i="1" s="1"/>
  <c r="PL17" i="1"/>
  <c r="PK26" i="1"/>
  <c r="PL25" i="1" l="1"/>
  <c r="PL11" i="1" s="1"/>
  <c r="PL23" i="1" s="1"/>
  <c r="PL9" i="1" s="1"/>
  <c r="PM17" i="1"/>
  <c r="PL26" i="1"/>
  <c r="PM25" i="1" l="1"/>
  <c r="PM11" i="1" s="1"/>
  <c r="PM23" i="1" s="1"/>
  <c r="PM9" i="1" s="1"/>
  <c r="PN17" i="1"/>
  <c r="PM26" i="1"/>
  <c r="PN25" i="1" l="1"/>
  <c r="PN11" i="1" s="1"/>
  <c r="PN23" i="1" s="1"/>
  <c r="PN9" i="1" s="1"/>
  <c r="PO17" i="1"/>
  <c r="PN26" i="1"/>
  <c r="PO25" i="1" l="1"/>
  <c r="PO11" i="1" s="1"/>
  <c r="PO23" i="1" s="1"/>
  <c r="PO9" i="1" s="1"/>
  <c r="PP17" i="1"/>
  <c r="PO26" i="1"/>
  <c r="PP25" i="1" l="1"/>
  <c r="PP11" i="1" s="1"/>
  <c r="PP23" i="1" s="1"/>
  <c r="PP9" i="1" s="1"/>
  <c r="PQ17" i="1"/>
  <c r="PP26" i="1"/>
  <c r="PQ25" i="1" l="1"/>
  <c r="PQ11" i="1" s="1"/>
  <c r="PQ23" i="1" s="1"/>
  <c r="PQ9" i="1" s="1"/>
  <c r="PR17" i="1"/>
  <c r="PQ26" i="1"/>
  <c r="PR25" i="1" l="1"/>
  <c r="PR11" i="1" s="1"/>
  <c r="PR23" i="1" s="1"/>
  <c r="PR9" i="1" s="1"/>
  <c r="PR26" i="1"/>
  <c r="PS17" i="1"/>
  <c r="PS25" i="1" l="1"/>
  <c r="PS11" i="1" s="1"/>
  <c r="PS23" i="1" s="1"/>
  <c r="PS9" i="1" s="1"/>
  <c r="PT17" i="1"/>
  <c r="PS26" i="1"/>
  <c r="PT25" i="1" l="1"/>
  <c r="PT11" i="1" s="1"/>
  <c r="PT23" i="1" s="1"/>
  <c r="PT9" i="1" s="1"/>
  <c r="PU17" i="1"/>
  <c r="PT26" i="1"/>
  <c r="PU25" i="1" l="1"/>
  <c r="PU11" i="1" s="1"/>
  <c r="PU23" i="1" s="1"/>
  <c r="PU9" i="1" s="1"/>
  <c r="PV17" i="1"/>
  <c r="PU26" i="1"/>
  <c r="PW17" i="1" l="1"/>
  <c r="PV26" i="1"/>
  <c r="PV25" i="1"/>
  <c r="PV11" i="1" s="1"/>
  <c r="PV23" i="1" s="1"/>
  <c r="PV9" i="1" s="1"/>
  <c r="PW25" i="1" l="1"/>
  <c r="PW11" i="1" s="1"/>
  <c r="PW23" i="1" s="1"/>
  <c r="PW9" i="1" s="1"/>
  <c r="PX17" i="1"/>
  <c r="PW26" i="1"/>
  <c r="PX25" i="1" l="1"/>
  <c r="PX11" i="1" s="1"/>
  <c r="PX23" i="1" s="1"/>
  <c r="PX9" i="1" s="1"/>
  <c r="PY17" i="1"/>
  <c r="PX26" i="1"/>
  <c r="PY25" i="1" l="1"/>
  <c r="PY11" i="1" s="1"/>
  <c r="PY23" i="1" s="1"/>
  <c r="PY9" i="1" s="1"/>
  <c r="PZ17" i="1"/>
  <c r="PY26" i="1"/>
  <c r="PZ25" i="1" l="1"/>
  <c r="PZ11" i="1" s="1"/>
  <c r="PZ23" i="1" s="1"/>
  <c r="PZ9" i="1" s="1"/>
  <c r="QA17" i="1"/>
  <c r="PZ26" i="1"/>
  <c r="QA25" i="1" l="1"/>
  <c r="QA11" i="1" s="1"/>
  <c r="QA23" i="1" s="1"/>
  <c r="QA9" i="1" s="1"/>
  <c r="QB17" i="1"/>
  <c r="QA26" i="1"/>
  <c r="QB25" i="1" l="1"/>
  <c r="QB11" i="1" s="1"/>
  <c r="QB23" i="1" s="1"/>
  <c r="QB9" i="1" s="1"/>
  <c r="QC17" i="1"/>
  <c r="QB26" i="1"/>
  <c r="QC25" i="1" l="1"/>
  <c r="QC11" i="1" s="1"/>
  <c r="QC23" i="1" s="1"/>
  <c r="QC9" i="1" s="1"/>
  <c r="QD17" i="1"/>
  <c r="QC26" i="1"/>
  <c r="QD25" i="1" l="1"/>
  <c r="QD11" i="1" s="1"/>
  <c r="QD23" i="1" s="1"/>
  <c r="QD9" i="1" s="1"/>
  <c r="QE17" i="1"/>
  <c r="QD26" i="1"/>
  <c r="QE25" i="1" l="1"/>
  <c r="QE11" i="1" s="1"/>
  <c r="QE23" i="1" s="1"/>
  <c r="QE9" i="1" s="1"/>
  <c r="QF17" i="1"/>
  <c r="QE26" i="1"/>
  <c r="QF25" i="1" l="1"/>
  <c r="QF11" i="1" s="1"/>
  <c r="QF23" i="1" s="1"/>
  <c r="QF9" i="1" s="1"/>
  <c r="QG17" i="1"/>
  <c r="QF26" i="1"/>
  <c r="QG25" i="1" l="1"/>
  <c r="QG11" i="1" s="1"/>
  <c r="QG23" i="1" s="1"/>
  <c r="QG9" i="1" s="1"/>
  <c r="QH17" i="1"/>
  <c r="QG26" i="1"/>
  <c r="QH25" i="1" l="1"/>
  <c r="QH11" i="1" s="1"/>
  <c r="QH23" i="1" s="1"/>
  <c r="QH9" i="1" s="1"/>
  <c r="QH26" i="1"/>
  <c r="QI17" i="1"/>
  <c r="QI25" i="1" l="1"/>
  <c r="QI11" i="1" s="1"/>
  <c r="QI23" i="1" s="1"/>
  <c r="QI9" i="1" s="1"/>
  <c r="QJ17" i="1"/>
  <c r="QI26" i="1"/>
  <c r="QJ25" i="1" l="1"/>
  <c r="QJ11" i="1" s="1"/>
  <c r="QJ23" i="1" s="1"/>
  <c r="QJ9" i="1" s="1"/>
  <c r="QK17" i="1"/>
  <c r="QJ26" i="1"/>
  <c r="QK25" i="1" l="1"/>
  <c r="QK11" i="1" s="1"/>
  <c r="QK23" i="1" s="1"/>
  <c r="QK9" i="1" s="1"/>
  <c r="QL17" i="1"/>
  <c r="QK26" i="1"/>
  <c r="QL25" i="1" l="1"/>
  <c r="QL11" i="1" s="1"/>
  <c r="QL23" i="1" s="1"/>
  <c r="QL9" i="1" s="1"/>
  <c r="QM17" i="1"/>
  <c r="QL26" i="1"/>
  <c r="QM25" i="1" l="1"/>
  <c r="QM11" i="1" s="1"/>
  <c r="QM23" i="1" s="1"/>
  <c r="QM9" i="1" s="1"/>
  <c r="QN17" i="1"/>
  <c r="QM26" i="1"/>
  <c r="QN25" i="1" l="1"/>
  <c r="QN11" i="1" s="1"/>
  <c r="QN23" i="1" s="1"/>
  <c r="QN9" i="1" s="1"/>
  <c r="QO17" i="1"/>
  <c r="QN26" i="1"/>
  <c r="QP17" i="1" l="1"/>
  <c r="QO26" i="1"/>
  <c r="QO25" i="1"/>
  <c r="QO11" i="1" s="1"/>
  <c r="QO23" i="1" s="1"/>
  <c r="QO9" i="1" s="1"/>
  <c r="QP25" i="1" l="1"/>
  <c r="QP11" i="1" s="1"/>
  <c r="QP23" i="1" s="1"/>
  <c r="QP9" i="1" s="1"/>
  <c r="QQ17" i="1"/>
  <c r="QP26" i="1"/>
  <c r="QQ25" i="1" l="1"/>
  <c r="QQ11" i="1" s="1"/>
  <c r="QQ23" i="1" s="1"/>
  <c r="QQ9" i="1" s="1"/>
  <c r="QR17" i="1"/>
  <c r="QQ26" i="1"/>
  <c r="QR25" i="1" l="1"/>
  <c r="QR11" i="1" s="1"/>
  <c r="QR23" i="1" s="1"/>
  <c r="QR9" i="1" s="1"/>
  <c r="QS17" i="1"/>
  <c r="QR26" i="1"/>
  <c r="QS25" i="1" l="1"/>
  <c r="QS11" i="1" s="1"/>
  <c r="QS23" i="1" s="1"/>
  <c r="QS9" i="1" s="1"/>
  <c r="QT17" i="1"/>
  <c r="QS26" i="1"/>
  <c r="QT25" i="1" l="1"/>
  <c r="QT11" i="1" s="1"/>
  <c r="QT23" i="1" s="1"/>
  <c r="QT9" i="1" s="1"/>
  <c r="QU17" i="1"/>
  <c r="QT26" i="1"/>
  <c r="QU25" i="1" l="1"/>
  <c r="QU11" i="1" s="1"/>
  <c r="QU23" i="1" s="1"/>
  <c r="QU9" i="1" s="1"/>
  <c r="QV17" i="1"/>
  <c r="QU26" i="1"/>
  <c r="QV25" i="1" l="1"/>
  <c r="QV11" i="1" s="1"/>
  <c r="QV23" i="1" s="1"/>
  <c r="QV9" i="1" s="1"/>
  <c r="QW17" i="1"/>
  <c r="QV26" i="1"/>
  <c r="QW25" i="1" l="1"/>
  <c r="QW11" i="1" s="1"/>
  <c r="QW23" i="1" s="1"/>
  <c r="QW9" i="1" s="1"/>
  <c r="QX17" i="1"/>
  <c r="QW26" i="1"/>
  <c r="QX25" i="1" l="1"/>
  <c r="QX11" i="1" s="1"/>
  <c r="QX23" i="1" s="1"/>
  <c r="QX9" i="1" s="1"/>
  <c r="QX26" i="1"/>
  <c r="QY17" i="1"/>
  <c r="QY25" i="1" l="1"/>
  <c r="QY11" i="1" s="1"/>
  <c r="QY23" i="1" s="1"/>
  <c r="QY9" i="1" s="1"/>
  <c r="QZ17" i="1"/>
  <c r="QY26" i="1"/>
  <c r="QZ25" i="1" l="1"/>
  <c r="QZ11" i="1" s="1"/>
  <c r="QZ23" i="1" s="1"/>
  <c r="QZ9" i="1" s="1"/>
  <c r="RA17" i="1"/>
  <c r="QZ26" i="1"/>
  <c r="RA25" i="1" l="1"/>
  <c r="RA11" i="1" s="1"/>
  <c r="RA23" i="1" s="1"/>
  <c r="RA9" i="1" s="1"/>
  <c r="RB17" i="1"/>
  <c r="RA26" i="1"/>
  <c r="RB25" i="1" l="1"/>
  <c r="RB11" i="1" s="1"/>
  <c r="RB23" i="1" s="1"/>
  <c r="RB9" i="1" s="1"/>
  <c r="RC17" i="1"/>
  <c r="RB26" i="1"/>
  <c r="RD17" i="1" l="1"/>
  <c r="RC26" i="1"/>
  <c r="RC25" i="1"/>
  <c r="RC11" i="1" s="1"/>
  <c r="RC23" i="1" s="1"/>
  <c r="RC9" i="1" s="1"/>
  <c r="RD25" i="1" l="1"/>
  <c r="RD11" i="1" s="1"/>
  <c r="RD23" i="1" s="1"/>
  <c r="RD9" i="1" s="1"/>
  <c r="RE17" i="1"/>
  <c r="RD26" i="1"/>
  <c r="RE25" i="1" l="1"/>
  <c r="RE11" i="1" s="1"/>
  <c r="RE23" i="1" s="1"/>
  <c r="RE9" i="1" s="1"/>
  <c r="RF17" i="1"/>
  <c r="RE26" i="1"/>
  <c r="RF25" i="1" l="1"/>
  <c r="RF11" i="1" s="1"/>
  <c r="RF23" i="1" s="1"/>
  <c r="RF9" i="1" s="1"/>
  <c r="RG17" i="1"/>
  <c r="RF26" i="1"/>
  <c r="RG25" i="1" l="1"/>
  <c r="RG11" i="1" s="1"/>
  <c r="RG23" i="1" s="1"/>
  <c r="RG9" i="1" s="1"/>
  <c r="RH17" i="1"/>
  <c r="RG26" i="1"/>
  <c r="RH25" i="1" l="1"/>
  <c r="RH11" i="1" s="1"/>
  <c r="RH23" i="1" s="1"/>
  <c r="RH9" i="1" s="1"/>
  <c r="RI17" i="1"/>
  <c r="RH26" i="1"/>
  <c r="RI25" i="1" l="1"/>
  <c r="RI11" i="1" s="1"/>
  <c r="RI23" i="1" s="1"/>
  <c r="RI9" i="1" s="1"/>
  <c r="RJ17" i="1"/>
  <c r="RI26" i="1"/>
  <c r="RJ25" i="1" l="1"/>
  <c r="RJ11" i="1" s="1"/>
  <c r="RJ23" i="1" s="1"/>
  <c r="RJ9" i="1" s="1"/>
  <c r="RK17" i="1"/>
  <c r="RJ26" i="1"/>
  <c r="RK25" i="1" l="1"/>
  <c r="RK11" i="1" s="1"/>
  <c r="RK23" i="1" s="1"/>
  <c r="RK9" i="1" s="1"/>
  <c r="RL17" i="1"/>
  <c r="RK26" i="1"/>
  <c r="RM17" i="1" l="1"/>
  <c r="RL26" i="1"/>
  <c r="RL25" i="1"/>
  <c r="RL11" i="1" s="1"/>
  <c r="RL23" i="1" s="1"/>
  <c r="RL9" i="1" s="1"/>
  <c r="RM25" i="1" l="1"/>
  <c r="RM11" i="1" s="1"/>
  <c r="RM23" i="1" s="1"/>
  <c r="RM9" i="1" s="1"/>
  <c r="RN17" i="1"/>
  <c r="RM26" i="1"/>
  <c r="RN25" i="1" l="1"/>
  <c r="RN11" i="1" s="1"/>
  <c r="RN23" i="1" s="1"/>
  <c r="RN9" i="1" s="1"/>
  <c r="RN26" i="1"/>
  <c r="RO17" i="1"/>
  <c r="RO25" i="1" l="1"/>
  <c r="RO11" i="1" s="1"/>
  <c r="RO23" i="1" s="1"/>
  <c r="RO9" i="1" s="1"/>
  <c r="RP17" i="1"/>
  <c r="RO26" i="1"/>
  <c r="RP25" i="1" l="1"/>
  <c r="RP11" i="1" s="1"/>
  <c r="RP23" i="1" s="1"/>
  <c r="RP9" i="1" s="1"/>
  <c r="RQ17" i="1"/>
  <c r="RP26" i="1"/>
  <c r="RQ25" i="1" l="1"/>
  <c r="RQ11" i="1" s="1"/>
  <c r="RQ23" i="1" s="1"/>
  <c r="RQ9" i="1" s="1"/>
  <c r="RR17" i="1"/>
  <c r="RQ26" i="1"/>
  <c r="RR25" i="1" l="1"/>
  <c r="RR11" i="1" s="1"/>
  <c r="RR23" i="1" s="1"/>
  <c r="RR9" i="1" s="1"/>
  <c r="RS17" i="1"/>
  <c r="RR26" i="1"/>
  <c r="RS25" i="1" l="1"/>
  <c r="RS11" i="1" s="1"/>
  <c r="RS23" i="1" s="1"/>
  <c r="RS9" i="1" s="1"/>
  <c r="RT17" i="1"/>
  <c r="RS26" i="1"/>
  <c r="RT25" i="1" l="1"/>
  <c r="RT11" i="1" s="1"/>
  <c r="RT23" i="1" s="1"/>
  <c r="RT9" i="1" s="1"/>
  <c r="RU17" i="1"/>
  <c r="RT26" i="1"/>
  <c r="RU25" i="1" l="1"/>
  <c r="RU11" i="1" s="1"/>
  <c r="RU23" i="1" s="1"/>
  <c r="RU9" i="1" s="1"/>
  <c r="RV17" i="1"/>
  <c r="RU26" i="1"/>
  <c r="RV25" i="1" l="1"/>
  <c r="RV11" i="1" s="1"/>
  <c r="RV23" i="1" s="1"/>
  <c r="RV9" i="1" s="1"/>
  <c r="RW17" i="1"/>
  <c r="RV26" i="1"/>
  <c r="RX17" i="1" l="1"/>
  <c r="RW26" i="1"/>
  <c r="RW25" i="1"/>
  <c r="RW11" i="1" s="1"/>
  <c r="RW23" i="1" s="1"/>
  <c r="RW9" i="1" s="1"/>
  <c r="RX25" i="1" l="1"/>
  <c r="RX11" i="1" s="1"/>
  <c r="RX23" i="1" s="1"/>
  <c r="RX9" i="1" s="1"/>
  <c r="RY17" i="1"/>
  <c r="RX26" i="1"/>
  <c r="RY25" i="1" l="1"/>
  <c r="RY11" i="1" s="1"/>
  <c r="RY23" i="1" s="1"/>
  <c r="RY9" i="1" s="1"/>
  <c r="RZ17" i="1"/>
  <c r="RY26" i="1"/>
  <c r="RZ25" i="1" l="1"/>
  <c r="RZ11" i="1" s="1"/>
  <c r="RZ23" i="1" s="1"/>
  <c r="RZ9" i="1" s="1"/>
  <c r="SA17" i="1"/>
  <c r="RZ26" i="1"/>
  <c r="SA25" i="1" l="1"/>
  <c r="SA11" i="1" s="1"/>
  <c r="SA23" i="1" s="1"/>
  <c r="SA9" i="1" s="1"/>
  <c r="SB17" i="1"/>
  <c r="SA26" i="1"/>
  <c r="SB25" i="1" l="1"/>
  <c r="SB11" i="1" s="1"/>
  <c r="SB23" i="1" s="1"/>
  <c r="SB9" i="1" s="1"/>
  <c r="SC17" i="1"/>
  <c r="SB26" i="1"/>
  <c r="SC25" i="1" l="1"/>
  <c r="SC11" i="1" s="1"/>
  <c r="SC23" i="1" s="1"/>
  <c r="SC9" i="1" s="1"/>
  <c r="SC26" i="1"/>
  <c r="SD17" i="1"/>
  <c r="SD25" i="1" l="1"/>
  <c r="SD11" i="1" s="1"/>
  <c r="SD23" i="1" s="1"/>
  <c r="SD9" i="1" s="1"/>
  <c r="SD26" i="1"/>
  <c r="SE17" i="1"/>
  <c r="SE25" i="1" l="1"/>
  <c r="SE11" i="1" s="1"/>
  <c r="SE23" i="1" s="1"/>
  <c r="SE9" i="1" s="1"/>
  <c r="SF17" i="1"/>
  <c r="SE26" i="1"/>
  <c r="SF25" i="1" l="1"/>
  <c r="SF11" i="1" s="1"/>
  <c r="SF23" i="1" s="1"/>
  <c r="SF9" i="1" s="1"/>
  <c r="SG17" i="1"/>
  <c r="SF26" i="1"/>
  <c r="SG25" i="1" l="1"/>
  <c r="SG11" i="1" s="1"/>
  <c r="SG23" i="1" s="1"/>
  <c r="SG9" i="1" s="1"/>
  <c r="SH17" i="1"/>
  <c r="SG26" i="1"/>
  <c r="SH25" i="1" l="1"/>
  <c r="SH11" i="1" s="1"/>
  <c r="SH23" i="1" s="1"/>
  <c r="SH9" i="1" s="1"/>
  <c r="SH26" i="1"/>
  <c r="SI17" i="1"/>
  <c r="SI25" i="1" l="1"/>
  <c r="SI11" i="1" s="1"/>
  <c r="SI23" i="1" s="1"/>
  <c r="SI9" i="1" s="1"/>
  <c r="SJ17" i="1"/>
  <c r="SI26" i="1"/>
  <c r="SJ25" i="1" l="1"/>
  <c r="SJ11" i="1" s="1"/>
  <c r="SJ23" i="1" s="1"/>
  <c r="SJ9" i="1" s="1"/>
  <c r="SJ26" i="1"/>
  <c r="SK17" i="1"/>
  <c r="SK25" i="1" l="1"/>
  <c r="SK11" i="1" s="1"/>
  <c r="SK23" i="1" s="1"/>
  <c r="SK9" i="1" s="1"/>
  <c r="SL17" i="1"/>
  <c r="SK26" i="1"/>
  <c r="SL25" i="1" l="1"/>
  <c r="SL11" i="1" s="1"/>
  <c r="SL23" i="1" s="1"/>
  <c r="SL9" i="1" s="1"/>
  <c r="SM17" i="1"/>
  <c r="SL26" i="1"/>
  <c r="SN17" i="1" l="1"/>
  <c r="SM26" i="1"/>
  <c r="SM25" i="1"/>
  <c r="SM11" i="1" s="1"/>
  <c r="SM23" i="1" s="1"/>
  <c r="SM9" i="1" s="1"/>
  <c r="SN25" i="1" l="1"/>
  <c r="SN11" i="1" s="1"/>
  <c r="SN23" i="1" s="1"/>
  <c r="SN9" i="1" s="1"/>
  <c r="SO17" i="1"/>
  <c r="SN26" i="1"/>
  <c r="SO25" i="1" l="1"/>
  <c r="SO11" i="1" s="1"/>
  <c r="SO23" i="1" s="1"/>
  <c r="SO9" i="1" s="1"/>
  <c r="SP17" i="1"/>
  <c r="SO26" i="1"/>
  <c r="SP25" i="1" l="1"/>
  <c r="SP11" i="1" s="1"/>
  <c r="SP23" i="1" s="1"/>
  <c r="SP9" i="1" s="1"/>
  <c r="SP26" i="1"/>
  <c r="SQ17" i="1"/>
  <c r="SQ25" i="1" l="1"/>
  <c r="SQ11" i="1" s="1"/>
  <c r="SQ23" i="1" s="1"/>
  <c r="SQ9" i="1" s="1"/>
  <c r="SR17" i="1"/>
  <c r="SQ26" i="1"/>
  <c r="SR25" i="1" l="1"/>
  <c r="SR11" i="1" s="1"/>
  <c r="SR23" i="1" s="1"/>
  <c r="SR9" i="1" s="1"/>
  <c r="SR26" i="1"/>
  <c r="SS17" i="1"/>
  <c r="ST17" i="1" l="1"/>
  <c r="SS26" i="1"/>
  <c r="SS25" i="1"/>
  <c r="SS11" i="1" s="1"/>
  <c r="SS23" i="1" s="1"/>
  <c r="SS9" i="1" s="1"/>
  <c r="ST25" i="1" l="1"/>
  <c r="ST11" i="1" s="1"/>
  <c r="ST23" i="1" s="1"/>
  <c r="ST9" i="1" s="1"/>
  <c r="SU17" i="1"/>
  <c r="ST26" i="1"/>
  <c r="SU25" i="1" l="1"/>
  <c r="SU11" i="1" s="1"/>
  <c r="SU23" i="1" s="1"/>
  <c r="SU9" i="1" s="1"/>
  <c r="SV17" i="1"/>
  <c r="SU26" i="1"/>
  <c r="SV25" i="1" l="1"/>
  <c r="SV11" i="1" s="1"/>
  <c r="SV23" i="1" s="1"/>
  <c r="SV9" i="1" s="1"/>
  <c r="SW17" i="1"/>
  <c r="SV26" i="1"/>
  <c r="SW25" i="1" l="1"/>
  <c r="SW11" i="1" s="1"/>
  <c r="SW23" i="1" s="1"/>
  <c r="SW9" i="1" s="1"/>
  <c r="SX17" i="1"/>
  <c r="SW26" i="1"/>
  <c r="SX25" i="1" l="1"/>
  <c r="SX11" i="1" s="1"/>
  <c r="SX23" i="1" s="1"/>
  <c r="SX9" i="1" s="1"/>
  <c r="SX26" i="1"/>
  <c r="SY17" i="1"/>
  <c r="SY25" i="1" l="1"/>
  <c r="SY11" i="1" s="1"/>
  <c r="SY23" i="1" s="1"/>
  <c r="SY9" i="1" s="1"/>
  <c r="SZ17" i="1"/>
  <c r="SY26" i="1"/>
  <c r="SZ25" i="1" l="1"/>
  <c r="SZ11" i="1" s="1"/>
  <c r="SZ23" i="1" s="1"/>
  <c r="SZ9" i="1" s="1"/>
  <c r="SZ26" i="1"/>
  <c r="TA17" i="1"/>
  <c r="TA25" i="1" l="1"/>
  <c r="TA11" i="1" s="1"/>
  <c r="TA23" i="1" s="1"/>
  <c r="TA9" i="1" s="1"/>
  <c r="TB17" i="1"/>
  <c r="TA26" i="1"/>
  <c r="TB25" i="1" l="1"/>
  <c r="TB11" i="1" s="1"/>
  <c r="TB23" i="1" s="1"/>
  <c r="TB9" i="1" s="1"/>
  <c r="TC17" i="1"/>
  <c r="TB26" i="1"/>
  <c r="TC25" i="1" l="1"/>
  <c r="TC11" i="1" s="1"/>
  <c r="TC23" i="1" s="1"/>
  <c r="TC9" i="1" s="1"/>
  <c r="TD17" i="1"/>
  <c r="TC26" i="1"/>
  <c r="TD25" i="1" l="1"/>
  <c r="TD11" i="1" s="1"/>
  <c r="TD23" i="1" s="1"/>
  <c r="TD9" i="1" s="1"/>
  <c r="TE17" i="1"/>
  <c r="TD26" i="1"/>
  <c r="TE25" i="1" l="1"/>
  <c r="TE11" i="1" s="1"/>
  <c r="TE23" i="1" s="1"/>
  <c r="TE9" i="1" s="1"/>
  <c r="TF17" i="1"/>
  <c r="TE26" i="1"/>
  <c r="TF26" i="1" l="1"/>
  <c r="TF25" i="1"/>
  <c r="TF11" i="1" s="1"/>
  <c r="TF23" i="1" s="1"/>
  <c r="TF9" i="1" s="1"/>
  <c r="TG17" i="1"/>
  <c r="TG25" i="1" l="1"/>
  <c r="TG11" i="1" s="1"/>
  <c r="TG23" i="1" s="1"/>
  <c r="TG9" i="1" s="1"/>
  <c r="TH17" i="1"/>
  <c r="TG26" i="1"/>
  <c r="TH25" i="1" l="1"/>
  <c r="TH11" i="1" s="1"/>
  <c r="TH23" i="1" s="1"/>
  <c r="TH9" i="1" s="1"/>
  <c r="TH26" i="1"/>
  <c r="TI17" i="1"/>
  <c r="TI25" i="1" l="1"/>
  <c r="TI11" i="1" s="1"/>
  <c r="TI23" i="1" s="1"/>
  <c r="TI9" i="1" s="1"/>
  <c r="TJ17" i="1"/>
  <c r="TI26" i="1"/>
  <c r="TJ25" i="1" l="1"/>
  <c r="TJ11" i="1" s="1"/>
  <c r="TJ23" i="1" s="1"/>
  <c r="TJ9" i="1" s="1"/>
  <c r="TK17" i="1"/>
  <c r="TJ26" i="1"/>
  <c r="TK25" i="1" l="1"/>
  <c r="TK11" i="1" s="1"/>
  <c r="TK23" i="1" s="1"/>
  <c r="TK9" i="1" s="1"/>
  <c r="TL17" i="1"/>
  <c r="TK26" i="1"/>
  <c r="TL25" i="1" l="1"/>
  <c r="TL11" i="1" s="1"/>
  <c r="TL23" i="1" s="1"/>
  <c r="TL9" i="1" s="1"/>
  <c r="TM17" i="1"/>
  <c r="TL26" i="1"/>
  <c r="TM25" i="1" l="1"/>
  <c r="TM11" i="1" s="1"/>
  <c r="TM23" i="1" s="1"/>
  <c r="TM9" i="1" s="1"/>
  <c r="TN17" i="1"/>
  <c r="TM26" i="1"/>
  <c r="TN25" i="1" l="1"/>
  <c r="TN11" i="1" s="1"/>
  <c r="TN23" i="1" s="1"/>
  <c r="TN9" i="1" s="1"/>
  <c r="TN26" i="1"/>
  <c r="TO17" i="1"/>
  <c r="TP17" i="1" l="1"/>
  <c r="TO26" i="1"/>
  <c r="TO25" i="1"/>
  <c r="TO11" i="1" s="1"/>
  <c r="TO23" i="1" s="1"/>
  <c r="TO9" i="1" s="1"/>
  <c r="TP26" i="1" l="1"/>
  <c r="TP25" i="1"/>
  <c r="TP11" i="1" s="1"/>
  <c r="TP23" i="1" s="1"/>
  <c r="TP9" i="1" s="1"/>
  <c r="TQ17" i="1"/>
  <c r="TQ25" i="1" l="1"/>
  <c r="TQ11" i="1" s="1"/>
  <c r="TQ23" i="1" s="1"/>
  <c r="TQ9" i="1" s="1"/>
  <c r="TR17" i="1"/>
  <c r="TQ26" i="1"/>
  <c r="TR25" i="1" l="1"/>
  <c r="TR11" i="1" s="1"/>
  <c r="TR23" i="1" s="1"/>
  <c r="TR9" i="1" s="1"/>
  <c r="TS17" i="1"/>
  <c r="TR26" i="1"/>
  <c r="TS25" i="1" l="1"/>
  <c r="TS11" i="1" s="1"/>
  <c r="TS23" i="1" s="1"/>
  <c r="TS9" i="1" s="1"/>
  <c r="TT17" i="1"/>
  <c r="TS26" i="1"/>
  <c r="TT25" i="1" l="1"/>
  <c r="TT11" i="1" s="1"/>
  <c r="TT23" i="1" s="1"/>
  <c r="TT9" i="1" s="1"/>
  <c r="TT26" i="1"/>
  <c r="W17" i="1" a="1"/>
  <c r="W1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<sst xmlns="http://schemas.openxmlformats.org/spreadsheetml/2006/main" count="123" uniqueCount="99">
  <si>
    <t xml:space="preserve">DONNEES D'ENTREE DU PROJET </t>
  </si>
  <si>
    <t>SITE DE PRODUCTION</t>
  </si>
  <si>
    <t>NOM DU PROJET</t>
  </si>
  <si>
    <t>LISTE DES TÂCHES</t>
  </si>
  <si>
    <t>DEBUT</t>
  </si>
  <si>
    <t>TABLEAU DES JOURS FERIES</t>
  </si>
  <si>
    <t>JOURS FERIES</t>
  </si>
  <si>
    <t>DATE</t>
  </si>
  <si>
    <t>Jour de l'an</t>
  </si>
  <si>
    <t>Dimanche de Pâques</t>
  </si>
  <si>
    <t>Lundi de Pâques</t>
  </si>
  <si>
    <t>Fête du travail</t>
  </si>
  <si>
    <t>Libération 1945</t>
  </si>
  <si>
    <t>Jeudi de l'Ascension</t>
  </si>
  <si>
    <t>Pencôte</t>
  </si>
  <si>
    <t>Fête nationale</t>
  </si>
  <si>
    <t>Assomption</t>
  </si>
  <si>
    <t>Toussaint</t>
  </si>
  <si>
    <t>Armistice 1918</t>
  </si>
  <si>
    <t>Noël</t>
  </si>
  <si>
    <t>OK    NOK</t>
  </si>
  <si>
    <t>J</t>
  </si>
  <si>
    <t>M</t>
  </si>
  <si>
    <t>A</t>
  </si>
  <si>
    <t>FIN</t>
  </si>
  <si>
    <t>TABLEAU DE BORD</t>
  </si>
  <si>
    <t>REALISE</t>
  </si>
  <si>
    <t>JOURS OUVRES</t>
  </si>
  <si>
    <t>AVANT COMMANDE</t>
  </si>
  <si>
    <t>APRES                               COMMANDE</t>
  </si>
  <si>
    <t>Lundi de Pencôte*</t>
  </si>
  <si>
    <t>*Habituellement choisie comme journée solidarité</t>
  </si>
  <si>
    <t>DUREE ESTIMEE DU PROJET</t>
  </si>
  <si>
    <t>Celui-ci sera constitué de:</t>
  </si>
  <si>
    <t>Livraison</t>
  </si>
  <si>
    <t>Installation</t>
  </si>
  <si>
    <t>Information</t>
  </si>
  <si>
    <t>1 tableau de synthèse pour 10 feuilles de projets</t>
  </si>
  <si>
    <t>DOSSIER TABLEAU DE BORD SUIVI DE PROJET</t>
  </si>
  <si>
    <t>Fabrication</t>
  </si>
  <si>
    <t>Couleur beige foncé pour matérialiser les jours fériés</t>
  </si>
  <si>
    <t>10 feuilles de suivi de projets avec:</t>
  </si>
  <si>
    <t>Couleur grise de fond pour matérialiser renseignements généraux du projet</t>
  </si>
  <si>
    <t>Couleur beige clair couleur pour matérialiser les fins de semaines</t>
  </si>
  <si>
    <t>SYNTHESE PROJET</t>
  </si>
  <si>
    <t>Montage</t>
  </si>
  <si>
    <t>P. réception</t>
  </si>
  <si>
    <t>A. au démarrage</t>
  </si>
  <si>
    <t>MOIS</t>
  </si>
  <si>
    <t>JOURS</t>
  </si>
  <si>
    <t>MASQUAGE COLONNES SELON CRITERES</t>
  </si>
  <si>
    <t>Couleur jaune paille pour la durée globale initiale du projet et des étapes (ligne 28)</t>
  </si>
  <si>
    <t>10 feuilles de projets individuels</t>
  </si>
  <si>
    <t>1 calendrier sur 2 années pour information/consultation</t>
  </si>
  <si>
    <t>1 tableau des jours fériés sur 2 ans pour information/consultation</t>
  </si>
  <si>
    <t>Retard global sur partie avant commande en jours et en %</t>
  </si>
  <si>
    <t>Retard sur prise en compte initial du projet en jours et en %</t>
  </si>
  <si>
    <t>Retard global sur partie après commande en jours et en %</t>
  </si>
  <si>
    <t>Contrôles de formulaires pour va-et-viens entre feuilles de projet et tableau de synthèse:</t>
  </si>
  <si>
    <t xml:space="preserve">     - C/R global couleur OK/NOK pour alerte à l'ouverture du fichier - cellule U28 des 10 feuilles de projet</t>
  </si>
  <si>
    <t xml:space="preserve">     - Reprendra la ligne "CDC client - durée estimée de chaque projet</t>
  </si>
  <si>
    <t xml:space="preserve">     - Contrôles de formulaires pour va-et-viens entre tableau de synthèse et chaque feuille de projet</t>
  </si>
  <si>
    <t>Reprise cellule de synthèse "U28" - compte rendu OK/NOK</t>
  </si>
  <si>
    <t xml:space="preserve">SEMAINES </t>
  </si>
  <si>
    <t>Couleur vert foncé pour étapes projet réalisées dans les temps période avant commande</t>
  </si>
  <si>
    <t>Couleur vert foncé pour étapes projet réalisées dans les temps après commande</t>
  </si>
  <si>
    <t>Couleur blanche pour retard de prise en compte du projet par rapport aux données d'entrée  (ligne 28)</t>
  </si>
  <si>
    <t>Couleur saumon pour dépassement des dates finales par étape colonne (U29 : U58) et pour projet (U28)</t>
  </si>
  <si>
    <t>Contrôle de formulaire vers tableau de synthèse à venir</t>
  </si>
  <si>
    <t>Généralités</t>
  </si>
  <si>
    <t>Mode de fonctionement</t>
  </si>
  <si>
    <t>Renseignement année en M21</t>
  </si>
  <si>
    <t>Renseignement date de début (G28:I28)</t>
  </si>
  <si>
    <t xml:space="preserve">     - Date réalisé (Q28:S28) non modifiable = date max étapes du projet</t>
  </si>
  <si>
    <t>Renseignement nombre de semaines en G23 = date correspondante en Q23 - toujours fin de semaine</t>
  </si>
  <si>
    <t>Cadre saumon pour les dates de début des étapes inférieures à celle de référence (G28:I28)</t>
  </si>
  <si>
    <t xml:space="preserve">     - Date de fin (non modifiable) = Q23</t>
  </si>
  <si>
    <t>Renseignement chaque étape avec choix multiples des tâches en colonne C pour diagramme</t>
  </si>
  <si>
    <t>Repère saumon permanent vertical indiquant la date du jour</t>
  </si>
  <si>
    <t xml:space="preserve">Choix affichage diagrammes étapes sur base jours/semaines/mois avec contrôle de formulaire </t>
  </si>
  <si>
    <t>Contrôle de formulaire pour étapes sur base jours/semaines/mois</t>
  </si>
  <si>
    <t>Tableau de synthèse pour chacun des 10 projets</t>
  </si>
  <si>
    <t>Calcul du N° de semaine de la fin estimée du projet à partir de la date de début renseignée en M23</t>
  </si>
  <si>
    <t>RESPONSABLE DE TÂCHE</t>
  </si>
  <si>
    <t>D.Brault</t>
  </si>
  <si>
    <t>A.Zanchi</t>
  </si>
  <si>
    <t>Chiffrage</t>
  </si>
  <si>
    <t>Devis</t>
  </si>
  <si>
    <t>Faisabilité</t>
  </si>
  <si>
    <t>S.Ferrat</t>
  </si>
  <si>
    <t>ATELIER/PRODUIT</t>
  </si>
  <si>
    <t>CLIENT</t>
  </si>
  <si>
    <t>REFERENCE INTERNE SERVITECH</t>
  </si>
  <si>
    <t>DUREE INITIALE EN SEMAINES PLEINES</t>
  </si>
  <si>
    <t>Renseignement chaque étape avec choix multiples des  responsables des tâches en colonne E</t>
  </si>
  <si>
    <t>Statut du dossier"EN COURS;S/SUITE; FINALISE" en cellule W23 avec code couleur</t>
  </si>
  <si>
    <t>Commande</t>
  </si>
  <si>
    <t>CDC client</t>
  </si>
  <si>
    <t>ANNEE DU DEBUT DU PROJET (FORMAT "aa")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</si>
</sst>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C]dddd\ dd\ mmmm"/>
    <numFmt numFmtId="165" formatCode="[$-40C]mmmm\-yy;@"/>
    <numFmt numFmtId="166" formatCode="[$-40C]mmm\-yy;@"/>
    <numFmt numFmtId="167" formatCode="[$-40C]d\-mmm;@"/>
    <numFmt numFmtId="168" formatCode="[$-40C]d\-mmm\-yy;@"/>
    <numFmt numFmtId="169" formatCode="d"/>
    <numFmt numFmtId="170" formatCode="[$-40C]dd\-mmm\-yy;@"/>
  </numFmts>
  <fonts count="14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5"/>
      <color theme="1"/>
      <name val="Calibri"/>
      <family val="2"/>
      <scheme val="minor"/>
    </font>
    <font>
      <sz val="11"/>
      <color rgb="FFFF9F9F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1A1A1A"/>
      <name val="Arial Unicode MS"/>
      <family val="2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000000"/>
      <name val="Segoe UI"/>
      <family val="2"/>
    </font>
    <font>
      <sz val="11"/>
      <color rgb="FF4F595F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rgb="FFFF0000"/>
      </right>
      <top/>
      <bottom/>
      <diagonal/>
    </border>
    <border>
      <left style="medium">
        <color theme="2" tint="-0.499984740745262"/>
      </left>
      <right style="thin">
        <color theme="2" tint="-0.499984740745262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FF9F96"/>
      </left>
      <right style="thin">
        <color rgb="FFFF9F96"/>
      </right>
      <top style="thin">
        <color rgb="FFFF9F96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4" borderId="0" xfId="0" applyFill="1"/>
    <xf numFmtId="0" fontId="0" fillId="4" borderId="0" xfId="0" applyFill="1" applyBorder="1"/>
    <xf numFmtId="0" fontId="1" fillId="4" borderId="0" xfId="0" applyFont="1" applyFill="1" applyAlignment="1">
      <alignment vertical="center"/>
    </xf>
    <xf numFmtId="14" fontId="0" fillId="4" borderId="0" xfId="0" applyNumberFormat="1" applyFill="1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Border="1" applyAlignment="1">
      <alignment horizontal="left" vertical="center"/>
    </xf>
    <xf numFmtId="165" fontId="0" fillId="4" borderId="0" xfId="0" applyNumberFormat="1" applyFill="1" applyAlignment="1">
      <alignment textRotation="89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0" borderId="0" xfId="0" applyFill="1"/>
    <xf numFmtId="14" fontId="3" fillId="2" borderId="18" xfId="0" applyNumberFormat="1" applyFont="1" applyFill="1" applyBorder="1" applyAlignment="1" applyProtection="1">
      <alignment horizontal="center" vertical="center" wrapText="1"/>
      <protection hidden="1"/>
    </xf>
    <xf numFmtId="1" fontId="0" fillId="3" borderId="18" xfId="0" applyNumberFormat="1" applyFill="1" applyBorder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0" fillId="4" borderId="0" xfId="0" applyFill="1" applyAlignment="1" applyProtection="1">
      <alignment vertical="center"/>
      <protection hidden="1"/>
    </xf>
    <xf numFmtId="0" fontId="0" fillId="4" borderId="0" xfId="0" applyFill="1" applyAlignment="1" applyProtection="1">
      <alignment horizontal="center" vertical="center" textRotation="90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32" xfId="0" applyBorder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center" vertical="center" wrapText="1"/>
      <protection hidden="1"/>
    </xf>
    <xf numFmtId="14" fontId="0" fillId="4" borderId="0" xfId="0" applyNumberFormat="1" applyFill="1" applyAlignment="1">
      <alignment horizontal="center" vertical="center" wrapText="1"/>
    </xf>
    <xf numFmtId="0" fontId="4" fillId="0" borderId="0" xfId="0" applyFont="1"/>
    <xf numFmtId="0" fontId="0" fillId="4" borderId="21" xfId="0" applyFill="1" applyBorder="1" applyAlignment="1" applyProtection="1">
      <alignment horizontal="center" vertical="center" wrapText="1"/>
      <protection hidden="1"/>
    </xf>
    <xf numFmtId="0" fontId="0" fillId="4" borderId="19" xfId="0" applyFill="1" applyBorder="1" applyAlignment="1" applyProtection="1">
      <alignment horizontal="center" vertical="center" wrapText="1"/>
      <protection hidden="1"/>
    </xf>
    <xf numFmtId="0" fontId="0" fillId="4" borderId="20" xfId="0" applyFill="1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horizontal="center" vertical="center" wrapText="1"/>
      <protection hidden="1"/>
    </xf>
    <xf numFmtId="0" fontId="0" fillId="0" borderId="30" xfId="0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left" vertical="center" wrapText="1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15" fontId="0" fillId="4" borderId="0" xfId="0" applyNumberFormat="1" applyFill="1" applyProtection="1">
      <protection hidden="1"/>
    </xf>
    <xf numFmtId="14" fontId="3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8" xfId="0" applyFill="1" applyBorder="1" applyAlignment="1" applyProtection="1">
      <alignment horizontal="left" vertical="center" wrapText="1"/>
      <protection locked="0"/>
    </xf>
    <xf numFmtId="0" fontId="0" fillId="3" borderId="18" xfId="0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 applyProtection="1">
      <alignment horizontal="left" vertical="center" wrapText="1"/>
      <protection locked="0"/>
    </xf>
    <xf numFmtId="0" fontId="0" fillId="4" borderId="0" xfId="0" applyFill="1" applyProtection="1">
      <protection locked="0"/>
    </xf>
    <xf numFmtId="0" fontId="0" fillId="4" borderId="0" xfId="0" applyFill="1" applyBorder="1" applyProtection="1">
      <protection locked="0"/>
    </xf>
    <xf numFmtId="0" fontId="0" fillId="0" borderId="31" xfId="0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left"/>
    </xf>
    <xf numFmtId="15" fontId="0" fillId="4" borderId="0" xfId="0" applyNumberFormat="1" applyFill="1" applyBorder="1"/>
    <xf numFmtId="0" fontId="0" fillId="0" borderId="30" xfId="0" applyFill="1" applyBorder="1" applyAlignment="1" applyProtection="1">
      <alignment horizontal="center" vertical="center" wrapText="1"/>
      <protection hidden="1"/>
    </xf>
    <xf numFmtId="0" fontId="0" fillId="0" borderId="31" xfId="0" applyFill="1" applyBorder="1" applyAlignment="1" applyProtection="1">
      <alignment horizontal="left" vertical="center" wrapText="1"/>
      <protection hidden="1"/>
    </xf>
    <xf numFmtId="0" fontId="0" fillId="0" borderId="1" xfId="0" applyFill="1" applyBorder="1" applyAlignment="1" applyProtection="1">
      <alignment horizontal="left" vertical="center" wrapText="1"/>
      <protection hidden="1"/>
    </xf>
    <xf numFmtId="0" fontId="0" fillId="4" borderId="0" xfId="0" applyFill="1" applyAlignment="1">
      <alignment horizontal="left" vertical="center" wrapText="1"/>
    </xf>
    <xf numFmtId="14" fontId="0" fillId="4" borderId="0" xfId="0" applyNumberFormat="1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hidden="1"/>
    </xf>
    <xf numFmtId="1" fontId="0" fillId="2" borderId="18" xfId="0" applyNumberFormat="1" applyFill="1" applyBorder="1" applyAlignment="1" applyProtection="1">
      <alignment horizontal="center" vertical="center" wrapText="1"/>
      <protection hidden="1"/>
    </xf>
    <xf numFmtId="0" fontId="0" fillId="3" borderId="18" xfId="0" applyFill="1" applyBorder="1" applyAlignment="1" applyProtection="1">
      <alignment horizontal="left" vertical="center" shrinkToFit="1"/>
      <protection locked="0"/>
    </xf>
    <xf numFmtId="0" fontId="0" fillId="2" borderId="18" xfId="0" applyFill="1" applyBorder="1" applyAlignment="1" applyProtection="1">
      <alignment horizontal="left" vertical="center" shrinkToFit="1"/>
      <protection locked="0"/>
    </xf>
    <xf numFmtId="2" fontId="0" fillId="4" borderId="0" xfId="0" applyNumberFormat="1" applyFill="1"/>
    <xf numFmtId="0" fontId="7" fillId="0" borderId="0" xfId="0" applyFont="1"/>
    <xf numFmtId="0" fontId="6" fillId="4" borderId="0" xfId="0" applyFont="1" applyFill="1" applyBorder="1" applyAlignment="1">
      <alignment vertical="center"/>
    </xf>
    <xf numFmtId="14" fontId="0" fillId="4" borderId="0" xfId="0" applyNumberForma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167" fontId="0" fillId="4" borderId="0" xfId="0" applyNumberFormat="1" applyFill="1" applyBorder="1" applyAlignment="1"/>
    <xf numFmtId="166" fontId="0" fillId="4" borderId="0" xfId="0" applyNumberFormat="1" applyFill="1" applyBorder="1" applyAlignment="1">
      <alignment vertical="center"/>
    </xf>
    <xf numFmtId="168" fontId="0" fillId="4" borderId="0" xfId="0" applyNumberFormat="1" applyFill="1" applyAlignment="1">
      <alignment vertical="center"/>
    </xf>
    <xf numFmtId="0" fontId="8" fillId="4" borderId="0" xfId="0" applyFont="1" applyFill="1" applyAlignment="1" applyProtection="1">
      <alignment vertical="center"/>
      <protection hidden="1"/>
    </xf>
    <xf numFmtId="0" fontId="0" fillId="5" borderId="23" xfId="0" applyNumberFormat="1" applyFill="1" applyBorder="1" applyAlignment="1" applyProtection="1">
      <alignment horizontal="center" vertical="center" wrapText="1"/>
      <protection locked="0"/>
    </xf>
    <xf numFmtId="0" fontId="0" fillId="5" borderId="1" xfId="0" applyNumberFormat="1" applyFill="1" applyBorder="1" applyAlignment="1" applyProtection="1">
      <alignment horizontal="center" vertical="center" wrapText="1"/>
      <protection locked="0"/>
    </xf>
    <xf numFmtId="0" fontId="0" fillId="5" borderId="22" xfId="0" applyNumberFormat="1" applyFill="1" applyBorder="1" applyAlignment="1" applyProtection="1">
      <alignment horizontal="center" vertical="center" wrapText="1"/>
      <protection locked="0"/>
    </xf>
    <xf numFmtId="0" fontId="0" fillId="2" borderId="23" xfId="0" applyNumberFormat="1" applyFill="1" applyBorder="1" applyAlignment="1" applyProtection="1">
      <alignment horizontal="center" vertical="center" wrapText="1"/>
      <protection locked="0"/>
    </xf>
    <xf numFmtId="0" fontId="0" fillId="2" borderId="22" xfId="0" applyNumberForma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23" xfId="0" applyNumberFormat="1" applyFill="1" applyBorder="1" applyAlignment="1" applyProtection="1">
      <alignment horizontal="center" vertical="center" wrapText="1"/>
      <protection locked="0"/>
    </xf>
    <xf numFmtId="0" fontId="0" fillId="3" borderId="22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0" fillId="6" borderId="33" xfId="0" applyFill="1" applyBorder="1"/>
    <xf numFmtId="0" fontId="0" fillId="0" borderId="39" xfId="0" applyBorder="1"/>
    <xf numFmtId="0" fontId="0" fillId="8" borderId="18" xfId="0" applyFill="1" applyBorder="1"/>
    <xf numFmtId="0" fontId="0" fillId="0" borderId="33" xfId="0" applyFill="1" applyBorder="1"/>
    <xf numFmtId="0" fontId="0" fillId="9" borderId="33" xfId="0" applyFill="1" applyBorder="1"/>
    <xf numFmtId="0" fontId="0" fillId="10" borderId="33" xfId="0" applyFill="1" applyBorder="1"/>
    <xf numFmtId="0" fontId="0" fillId="7" borderId="33" xfId="0" applyFill="1" applyBorder="1"/>
    <xf numFmtId="14" fontId="9" fillId="4" borderId="0" xfId="0" applyNumberFormat="1" applyFont="1" applyFill="1" applyAlignment="1">
      <alignment vertical="center"/>
    </xf>
    <xf numFmtId="169" fontId="0" fillId="4" borderId="0" xfId="0" applyNumberFormat="1" applyFill="1" applyBorder="1" applyAlignment="1" applyProtection="1">
      <alignment vertical="center" wrapText="1"/>
      <protection locked="0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40" xfId="0" applyFont="1" applyFill="1" applyBorder="1" applyAlignment="1" applyProtection="1">
      <alignment vertical="center"/>
      <protection hidden="1"/>
    </xf>
    <xf numFmtId="0" fontId="0" fillId="5" borderId="18" xfId="0" applyFill="1" applyBorder="1" applyAlignment="1" applyProtection="1">
      <alignment horizontal="left" vertical="center" wrapText="1"/>
      <protection hidden="1"/>
    </xf>
    <xf numFmtId="0" fontId="0" fillId="0" borderId="30" xfId="0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 wrapText="1"/>
      <protection hidden="1"/>
    </xf>
    <xf numFmtId="15" fontId="0" fillId="0" borderId="0" xfId="0" applyNumberFormat="1" applyFill="1" applyAlignment="1" applyProtection="1">
      <alignment textRotation="90"/>
      <protection hidden="1"/>
    </xf>
    <xf numFmtId="0" fontId="0" fillId="0" borderId="0" xfId="0" applyFill="1" applyAlignment="1" applyProtection="1">
      <alignment horizontal="center" vertical="center" textRotation="90"/>
      <protection hidden="1"/>
    </xf>
    <xf numFmtId="0" fontId="0" fillId="0" borderId="0" xfId="0" applyFill="1" applyAlignment="1">
      <alignment textRotation="90"/>
    </xf>
    <xf numFmtId="0" fontId="0" fillId="4" borderId="0" xfId="0" applyFill="1" applyAlignment="1" applyProtection="1">
      <alignment horizontal="left" vertical="center" wrapText="1"/>
      <protection hidden="1"/>
    </xf>
    <xf numFmtId="0" fontId="0" fillId="4" borderId="38" xfId="0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4" borderId="0" xfId="0" applyFill="1" applyBorder="1" applyAlignment="1" applyProtection="1">
      <alignment horizontal="center" vertical="center" wrapText="1"/>
      <protection locked="0"/>
    </xf>
    <xf numFmtId="14" fontId="3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33" xfId="0" applyFill="1" applyBorder="1"/>
    <xf numFmtId="0" fontId="0" fillId="11" borderId="46" xfId="0" applyFill="1" applyBorder="1"/>
    <xf numFmtId="0" fontId="0" fillId="0" borderId="47" xfId="0" applyFill="1" applyBorder="1"/>
    <xf numFmtId="0" fontId="0" fillId="12" borderId="34" xfId="0" applyFill="1" applyBorder="1" applyAlignment="1" applyProtection="1">
      <alignment horizontal="center" vertical="center"/>
      <protection hidden="1"/>
    </xf>
    <xf numFmtId="0" fontId="0" fillId="12" borderId="42" xfId="0" applyFill="1" applyBorder="1" applyAlignment="1" applyProtection="1">
      <alignment horizontal="center" vertical="center"/>
      <protection hidden="1"/>
    </xf>
    <xf numFmtId="0" fontId="0" fillId="12" borderId="2" xfId="0" applyFill="1" applyBorder="1" applyAlignment="1" applyProtection="1">
      <alignment horizontal="center" vertical="center"/>
      <protection hidden="1"/>
    </xf>
    <xf numFmtId="0" fontId="0" fillId="12" borderId="41" xfId="0" applyFill="1" applyBorder="1" applyAlignment="1" applyProtection="1">
      <alignment horizontal="center" vertical="center"/>
      <protection hidden="1"/>
    </xf>
    <xf numFmtId="0" fontId="0" fillId="12" borderId="3" xfId="0" applyFill="1" applyBorder="1" applyAlignment="1" applyProtection="1">
      <alignment horizontal="center" vertical="center"/>
      <protection hidden="1"/>
    </xf>
    <xf numFmtId="49" fontId="0" fillId="12" borderId="4" xfId="0" applyNumberFormat="1" applyFill="1" applyBorder="1" applyAlignment="1" applyProtection="1">
      <alignment vertical="center"/>
      <protection hidden="1"/>
    </xf>
    <xf numFmtId="164" fontId="0" fillId="12" borderId="5" xfId="0" applyNumberFormat="1" applyFill="1" applyBorder="1" applyProtection="1">
      <protection hidden="1"/>
    </xf>
    <xf numFmtId="0" fontId="0" fillId="12" borderId="6" xfId="0" applyFill="1" applyBorder="1" applyAlignment="1" applyProtection="1">
      <alignment horizontal="center" vertical="center"/>
      <protection hidden="1"/>
    </xf>
    <xf numFmtId="49" fontId="0" fillId="12" borderId="7" xfId="0" applyNumberFormat="1" applyFill="1" applyBorder="1" applyAlignment="1" applyProtection="1">
      <alignment vertical="center"/>
      <protection hidden="1"/>
    </xf>
    <xf numFmtId="164" fontId="0" fillId="12" borderId="8" xfId="0" applyNumberFormat="1" applyFill="1" applyBorder="1" applyProtection="1">
      <protection hidden="1"/>
    </xf>
    <xf numFmtId="0" fontId="0" fillId="12" borderId="7" xfId="0" applyFill="1" applyBorder="1" applyAlignment="1" applyProtection="1">
      <alignment vertical="center"/>
      <protection hidden="1"/>
    </xf>
    <xf numFmtId="0" fontId="4" fillId="12" borderId="7" xfId="0" applyFont="1" applyFill="1" applyBorder="1" applyAlignment="1" applyProtection="1">
      <alignment vertical="center"/>
      <protection hidden="1"/>
    </xf>
    <xf numFmtId="164" fontId="4" fillId="12" borderId="8" xfId="0" applyNumberFormat="1" applyFont="1" applyFill="1" applyBorder="1" applyProtection="1">
      <protection hidden="1"/>
    </xf>
    <xf numFmtId="49" fontId="0" fillId="12" borderId="10" xfId="0" applyNumberFormat="1" applyFill="1" applyBorder="1" applyAlignment="1" applyProtection="1">
      <alignment vertical="center"/>
      <protection hidden="1"/>
    </xf>
    <xf numFmtId="164" fontId="0" fillId="12" borderId="11" xfId="0" applyNumberFormat="1" applyFill="1" applyBorder="1" applyProtection="1">
      <protection hidden="1"/>
    </xf>
    <xf numFmtId="49" fontId="0" fillId="12" borderId="12" xfId="0" applyNumberFormat="1" applyFill="1" applyBorder="1" applyAlignment="1" applyProtection="1">
      <alignment vertical="center"/>
      <protection hidden="1"/>
    </xf>
    <xf numFmtId="164" fontId="0" fillId="12" borderId="9" xfId="0" applyNumberFormat="1" applyFill="1" applyBorder="1" applyProtection="1">
      <protection hidden="1"/>
    </xf>
    <xf numFmtId="0" fontId="0" fillId="12" borderId="13" xfId="0" applyFill="1" applyBorder="1" applyAlignment="1" applyProtection="1">
      <alignment horizontal="center" vertical="center"/>
      <protection hidden="1"/>
    </xf>
    <xf numFmtId="49" fontId="0" fillId="12" borderId="14" xfId="0" applyNumberFormat="1" applyFill="1" applyBorder="1" applyAlignment="1" applyProtection="1">
      <alignment vertical="center"/>
      <protection hidden="1"/>
    </xf>
    <xf numFmtId="164" fontId="0" fillId="12" borderId="15" xfId="0" applyNumberFormat="1" applyFill="1" applyBorder="1" applyProtection="1">
      <protection hidden="1"/>
    </xf>
    <xf numFmtId="14" fontId="0" fillId="4" borderId="0" xfId="0" applyNumberFormat="1" applyFill="1" applyAlignment="1" applyProtection="1">
      <protection locked="0"/>
    </xf>
    <xf numFmtId="15" fontId="0" fillId="4" borderId="0" xfId="0" applyNumberFormat="1" applyFill="1" applyBorder="1" applyAlignment="1" applyProtection="1">
      <alignment horizontal="left" vertical="center"/>
      <protection locked="0"/>
    </xf>
    <xf numFmtId="0" fontId="12" fillId="4" borderId="0" xfId="0" applyFont="1" applyFill="1" applyAlignment="1" applyProtection="1">
      <alignment horizontal="left" vertical="center" wrapText="1"/>
      <protection hidden="1"/>
    </xf>
    <xf numFmtId="1" fontId="0" fillId="4" borderId="18" xfId="0" applyNumberFormat="1" applyFill="1" applyBorder="1" applyAlignment="1" applyProtection="1">
      <alignment horizontal="center" vertical="center" wrapText="1"/>
      <protection hidden="1"/>
    </xf>
    <xf numFmtId="0" fontId="0" fillId="4" borderId="23" xfId="0" applyNumberFormat="1" applyFill="1" applyBorder="1" applyAlignment="1" applyProtection="1">
      <alignment horizontal="center" vertical="center" wrapText="1"/>
      <protection hidden="1"/>
    </xf>
    <xf numFmtId="0" fontId="0" fillId="4" borderId="22" xfId="0" applyNumberFormat="1" applyFill="1" applyBorder="1" applyAlignment="1" applyProtection="1">
      <alignment horizontal="center" vertical="center" wrapText="1"/>
      <protection hidden="1"/>
    </xf>
    <xf numFmtId="0" fontId="0" fillId="4" borderId="1" xfId="0" applyNumberFormat="1" applyFill="1" applyBorder="1" applyAlignment="1" applyProtection="1">
      <alignment horizontal="center" vertical="center" wrapText="1"/>
      <protection hidden="1"/>
    </xf>
    <xf numFmtId="14" fontId="3" fillId="4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left" vertical="center"/>
      <protection locked="0"/>
    </xf>
    <xf numFmtId="15" fontId="0" fillId="4" borderId="0" xfId="0" applyNumberFormat="1" applyFill="1" applyAlignment="1" applyProtection="1">
      <alignment horizontal="left" vertical="center"/>
      <protection locked="0"/>
    </xf>
    <xf numFmtId="0" fontId="0" fillId="4" borderId="45" xfId="0" applyFill="1" applyBorder="1" applyAlignment="1" applyProtection="1">
      <alignment horizontal="center" vertical="center"/>
      <protection hidden="1"/>
    </xf>
    <xf numFmtId="15" fontId="13" fillId="4" borderId="0" xfId="0" applyNumberFormat="1" applyFont="1" applyFill="1" applyAlignment="1" applyProtection="1">
      <alignment horizontal="left" vertical="center"/>
      <protection locked="0"/>
    </xf>
    <xf numFmtId="15" fontId="13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15" fontId="0" fillId="4" borderId="48" xfId="0" applyNumberFormat="1" applyFill="1" applyBorder="1" applyAlignment="1" applyProtection="1">
      <alignment horizontal="left" vertical="center" wrapText="1"/>
      <protection locked="0"/>
    </xf>
    <xf numFmtId="0" fontId="0" fillId="4" borderId="0" xfId="0" applyFill="1" applyAlignment="1">
      <alignment horizontal="center" textRotation="90"/>
    </xf>
    <xf numFmtId="170" fontId="0" fillId="4" borderId="0" xfId="0" applyNumberFormat="1" applyFill="1" applyAlignment="1">
      <alignment horizontal="left" vertical="center"/>
    </xf>
    <xf numFmtId="0" fontId="0" fillId="4" borderId="37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0" xfId="0" applyFill="1" applyBorder="1" applyAlignment="1" applyProtection="1">
      <alignment horizontal="center" vertical="center" wrapText="1"/>
      <protection locked="0"/>
    </xf>
    <xf numFmtId="0" fontId="0" fillId="8" borderId="43" xfId="0" applyFill="1" applyBorder="1" applyAlignment="1">
      <alignment horizontal="center"/>
    </xf>
    <xf numFmtId="0" fontId="0" fillId="4" borderId="0" xfId="0" applyFill="1" applyAlignment="1">
      <alignment horizontal="center"/>
    </xf>
    <xf numFmtId="15" fontId="0" fillId="4" borderId="0" xfId="0" applyNumberFormat="1" applyFill="1" applyAlignment="1" applyProtection="1">
      <alignment horizontal="center" textRotation="90"/>
      <protection hidden="1"/>
    </xf>
    <xf numFmtId="14" fontId="10" fillId="4" borderId="0" xfId="0" applyNumberFormat="1" applyFont="1" applyFill="1" applyAlignment="1">
      <alignment horizontal="center"/>
    </xf>
    <xf numFmtId="165" fontId="0" fillId="4" borderId="0" xfId="0" applyNumberFormat="1" applyFill="1" applyAlignment="1">
      <alignment horizontal="center" textRotation="89"/>
    </xf>
    <xf numFmtId="14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14" fontId="9" fillId="4" borderId="0" xfId="0" applyNumberFormat="1" applyFont="1" applyFill="1" applyAlignment="1">
      <alignment horizontal="center" vertical="center"/>
    </xf>
    <xf numFmtId="14" fontId="0" fillId="4" borderId="0" xfId="0" applyNumberFormat="1" applyFill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center" vertical="center" textRotation="255" wrapText="1"/>
      <protection hidden="1"/>
    </xf>
    <xf numFmtId="0" fontId="0" fillId="3" borderId="25" xfId="0" applyFill="1" applyBorder="1" applyAlignment="1" applyProtection="1">
      <alignment horizontal="center" vertical="center" textRotation="255" wrapText="1"/>
      <protection hidden="1"/>
    </xf>
    <xf numFmtId="0" fontId="0" fillId="3" borderId="26" xfId="0" applyFill="1" applyBorder="1" applyAlignment="1" applyProtection="1">
      <alignment horizontal="center" vertical="center" textRotation="255" wrapText="1"/>
      <protection hidden="1"/>
    </xf>
    <xf numFmtId="0" fontId="0" fillId="4" borderId="27" xfId="0" applyFill="1" applyBorder="1" applyAlignment="1" applyProtection="1">
      <alignment horizontal="center" vertical="center" wrapText="1"/>
      <protection hidden="1"/>
    </xf>
    <xf numFmtId="0" fontId="0" fillId="4" borderId="28" xfId="0" applyFill="1" applyBorder="1" applyAlignment="1" applyProtection="1">
      <alignment horizontal="center" vertical="center" wrapText="1"/>
      <protection hidden="1"/>
    </xf>
    <xf numFmtId="0" fontId="0" fillId="4" borderId="29" xfId="0" applyFill="1" applyBorder="1" applyAlignment="1" applyProtection="1">
      <alignment horizontal="center" vertical="center" wrapText="1"/>
      <protection hidden="1"/>
    </xf>
    <xf numFmtId="0" fontId="0" fillId="4" borderId="27" xfId="0" applyFill="1" applyBorder="1" applyAlignment="1" applyProtection="1">
      <alignment horizontal="left" vertical="center"/>
      <protection hidden="1"/>
    </xf>
    <xf numFmtId="0" fontId="0" fillId="4" borderId="28" xfId="0" applyFill="1" applyBorder="1" applyAlignment="1" applyProtection="1">
      <alignment horizontal="left" vertical="center"/>
      <protection hidden="1"/>
    </xf>
    <xf numFmtId="0" fontId="0" fillId="4" borderId="29" xfId="0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 wrapText="1"/>
      <protection hidden="1"/>
    </xf>
    <xf numFmtId="0" fontId="0" fillId="4" borderId="17" xfId="0" applyFill="1" applyBorder="1" applyAlignment="1" applyProtection="1">
      <alignment horizontal="center" vertical="center" wrapText="1"/>
      <protection hidden="1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4" borderId="28" xfId="0" applyFill="1" applyBorder="1" applyAlignment="1" applyProtection="1">
      <alignment horizontal="center" vertic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left" vertical="center"/>
      <protection locked="0"/>
    </xf>
    <xf numFmtId="0" fontId="0" fillId="4" borderId="28" xfId="0" applyFill="1" applyBorder="1" applyAlignment="1" applyProtection="1">
      <alignment horizontal="left" vertical="center"/>
      <protection locked="0"/>
    </xf>
    <xf numFmtId="0" fontId="0" fillId="4" borderId="29" xfId="0" applyFill="1" applyBorder="1" applyAlignment="1" applyProtection="1">
      <alignment horizontal="left" vertical="center"/>
      <protection locked="0"/>
    </xf>
    <xf numFmtId="0" fontId="5" fillId="2" borderId="24" xfId="0" applyFont="1" applyFill="1" applyBorder="1" applyAlignment="1" applyProtection="1">
      <alignment horizontal="center" vertical="center" textRotation="255" wrapText="1"/>
      <protection hidden="1"/>
    </xf>
    <xf numFmtId="0" fontId="5" fillId="2" borderId="25" xfId="0" applyFont="1" applyFill="1" applyBorder="1" applyAlignment="1" applyProtection="1">
      <alignment horizontal="center" vertical="center" textRotation="255" wrapText="1"/>
      <protection hidden="1"/>
    </xf>
    <xf numFmtId="0" fontId="5" fillId="2" borderId="26" xfId="0" applyFont="1" applyFill="1" applyBorder="1" applyAlignment="1" applyProtection="1">
      <alignment horizontal="center" vertical="center" textRotation="255" wrapText="1"/>
      <protection hidden="1"/>
    </xf>
    <xf numFmtId="0" fontId="0" fillId="4" borderId="30" xfId="0" applyFill="1" applyBorder="1" applyAlignment="1" applyProtection="1">
      <alignment horizontal="center" vertical="center" wrapText="1"/>
      <protection hidden="1"/>
    </xf>
    <xf numFmtId="0" fontId="0" fillId="4" borderId="31" xfId="0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8" xfId="0" applyFill="1" applyBorder="1" applyAlignment="1" applyProtection="1">
      <alignment horizontal="center" vertical="center"/>
      <protection locked="0"/>
    </xf>
    <xf numFmtId="0" fontId="0" fillId="5" borderId="29" xfId="0" applyFill="1" applyBorder="1" applyAlignment="1" applyProtection="1">
      <alignment horizontal="center" vertical="center"/>
      <protection locked="0"/>
    </xf>
    <xf numFmtId="0" fontId="0" fillId="5" borderId="27" xfId="0" applyNumberFormat="1" applyFill="1" applyBorder="1" applyAlignment="1" applyProtection="1">
      <alignment horizontal="center" vertical="center"/>
      <protection locked="0"/>
    </xf>
    <xf numFmtId="0" fontId="0" fillId="5" borderId="28" xfId="0" applyNumberFormat="1" applyFill="1" applyBorder="1" applyAlignment="1" applyProtection="1">
      <alignment horizontal="center" vertical="center"/>
      <protection locked="0"/>
    </xf>
    <xf numFmtId="0" fontId="0" fillId="5" borderId="29" xfId="0" applyNumberFormat="1" applyFill="1" applyBorder="1" applyAlignment="1" applyProtection="1">
      <alignment horizontal="center" vertical="center"/>
      <protection locked="0"/>
    </xf>
    <xf numFmtId="0" fontId="0" fillId="4" borderId="27" xfId="0" applyNumberFormat="1" applyFont="1" applyFill="1" applyBorder="1" applyAlignment="1" applyProtection="1">
      <alignment horizontal="center" vertical="center"/>
      <protection hidden="1"/>
    </xf>
    <xf numFmtId="0" fontId="0" fillId="4" borderId="28" xfId="0" applyNumberFormat="1" applyFont="1" applyFill="1" applyBorder="1" applyAlignment="1" applyProtection="1">
      <alignment horizontal="center" vertical="center"/>
      <protection hidden="1"/>
    </xf>
    <xf numFmtId="0" fontId="0" fillId="4" borderId="29" xfId="0" applyNumberFormat="1" applyFont="1" applyFill="1" applyBorder="1" applyAlignment="1" applyProtection="1">
      <alignment horizontal="center" vertical="center"/>
      <protection hidden="1"/>
    </xf>
    <xf numFmtId="14" fontId="0" fillId="4" borderId="27" xfId="0" applyNumberFormat="1" applyFont="1" applyFill="1" applyBorder="1" applyAlignment="1" applyProtection="1">
      <alignment horizontal="center" vertical="center"/>
      <protection hidden="1"/>
    </xf>
    <xf numFmtId="14" fontId="0" fillId="4" borderId="28" xfId="0" applyNumberFormat="1" applyFont="1" applyFill="1" applyBorder="1" applyAlignment="1" applyProtection="1">
      <alignment horizontal="center" vertical="center"/>
      <protection hidden="1"/>
    </xf>
    <xf numFmtId="14" fontId="0" fillId="4" borderId="29" xfId="0" applyNumberFormat="1" applyFont="1" applyFill="1" applyBorder="1" applyAlignment="1" applyProtection="1">
      <alignment horizontal="center" vertical="center"/>
      <protection hidden="1"/>
    </xf>
    <xf numFmtId="15" fontId="0" fillId="4" borderId="0" xfId="0" applyNumberFormat="1" applyFill="1" applyBorder="1" applyAlignment="1" applyProtection="1">
      <alignment horizontal="center" textRotation="90"/>
      <protection hidden="1"/>
    </xf>
    <xf numFmtId="14" fontId="0" fillId="4" borderId="0" xfId="0" applyNumberFormat="1" applyFill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5" borderId="18" xfId="0" applyFill="1" applyBorder="1" applyAlignment="1" applyProtection="1">
      <alignment horizontal="left" vertical="center" wrapText="1" shrinkToFit="1"/>
      <protection hidden="1"/>
    </xf>
  </cellXfs>
  <cellStyles count="1">
    <cellStyle name="Normal" xfId="0" builtinId="0"/>
  </cellStyles>
  <dxfs count="19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/>
        </patternFill>
      </fill>
    </dxf>
    <dxf>
      <fill>
        <patternFill>
          <bgColor theme="5" tint="0.59996337778862885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  <border>
        <left/>
        <right/>
      </border>
    </dxf>
    <dxf>
      <border>
        <right style="thin">
          <color auto="1"/>
        </right>
        <vertical/>
        <horizontal/>
      </border>
    </dxf>
    <dxf>
      <font>
        <color theme="1"/>
      </font>
      <border>
        <right style="thin">
          <color rgb="FFFF0000"/>
        </right>
        <vertical/>
        <horizontal/>
      </border>
    </dxf>
    <dxf>
      <fill>
        <patternFill patternType="solid"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FF9F9F"/>
      <color rgb="FFFF9F9E"/>
      <color rgb="FFFF9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4" dropStyle="combo" dx="22" fmlaLink="W25" fmlaRange="'MODE OPERATOIRE'!$K$3:$K$6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</xdr:colOff>
          <xdr:row>23</xdr:row>
          <xdr:rowOff>45720</xdr:rowOff>
        </xdr:from>
        <xdr:to>
          <xdr:col>23</xdr:col>
          <xdr:colOff>7620</xdr:colOff>
          <xdr:row>26</xdr:row>
          <xdr:rowOff>0</xdr:rowOff>
        </xdr:to>
        <xdr:sp macro="" textlink="">
          <xdr:nvSpPr>
            <xdr:cNvPr id="1031" name="Choix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017E3-E1D9-4E3B-973A-9338163A62D0}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C59"/>
  <sheetViews>
    <sheetView showZeros="0" tabSelected="1" topLeftCell="A9" zoomScaleNormal="100" workbookViewId="0">
      <pane xSplit="24" ySplit="20" topLeftCell="Y29" activePane="bottomRight" state="frozenSplit"/>
      <selection activeCell="A9" sqref="A9"/>
      <selection pane="topRight" activeCell="Y9" sqref="Y9"/>
      <selection pane="bottomLeft" activeCell="A29" sqref="A29"/>
      <selection pane="bottomRight" activeCell="G29" sqref="G29"/>
    </sheetView>
  </sheetViews>
  <sheetFormatPr baseColWidth="10" defaultRowHeight="14.4"/>
  <cols>
    <col min="1" max="1" width="9.109375" customWidth="1"/>
    <col min="2" max="2" width="0.88671875" style="4" customWidth="1"/>
    <col min="3" max="3" width="18.5546875" customWidth="1"/>
    <col min="4" max="4" width="0.88671875" style="5" customWidth="1"/>
    <col min="5" max="5" width="15" customWidth="1"/>
    <col min="6" max="6" width="0.88671875" style="5" customWidth="1"/>
    <col min="7" max="9" width="3.6640625" customWidth="1"/>
    <col min="10" max="10" width="0.88671875" style="5" customWidth="1"/>
    <col min="11" max="13" width="3.6640625" customWidth="1"/>
    <col min="14" max="14" width="0.88671875" style="6" customWidth="1"/>
    <col min="15" max="15" width="8.109375" customWidth="1"/>
    <col min="16" max="16" width="0.88671875" style="5" customWidth="1"/>
    <col min="17" max="19" width="3.6640625" customWidth="1"/>
    <col min="20" max="20" width="0.88671875" style="5" customWidth="1"/>
    <col min="21" max="21" width="5.44140625" customWidth="1"/>
    <col min="22" max="22" width="0.88671875" style="5" customWidth="1"/>
    <col min="23" max="23" width="14" style="44" customWidth="1"/>
    <col min="24" max="24" width="0.88671875" style="5" customWidth="1"/>
    <col min="25" max="549" width="3.6640625" customWidth="1"/>
  </cols>
  <sheetData>
    <row r="1" spans="1:549">
      <c r="A1" s="5"/>
      <c r="C1" s="5"/>
      <c r="E1" s="5"/>
      <c r="G1" s="5"/>
      <c r="H1" s="5"/>
      <c r="I1" s="5"/>
      <c r="K1" s="5"/>
      <c r="L1" s="5"/>
      <c r="M1" s="5"/>
      <c r="O1" s="5"/>
      <c r="Q1" s="5"/>
      <c r="R1" s="5"/>
      <c r="S1" s="5"/>
      <c r="U1" s="5"/>
      <c r="Y1" s="5"/>
      <c r="Z1" s="5"/>
      <c r="AA1" s="152" t="str">
        <f>IF(Z23="","",DATE(I28,H28,G28)+1)</f>
        <v/>
      </c>
      <c r="AB1" s="152"/>
      <c r="AC1" s="152"/>
      <c r="AD1" s="5"/>
      <c r="AE1" s="5"/>
      <c r="AF1" s="5"/>
      <c r="AG1" s="5" t="str">
        <f>CONCATENATE("",)</f>
        <v/>
      </c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</row>
    <row r="2" spans="1:549" ht="18">
      <c r="A2" s="5"/>
      <c r="C2" s="5"/>
      <c r="E2" s="5"/>
      <c r="G2" s="70"/>
      <c r="H2" s="5"/>
      <c r="I2" s="5"/>
      <c r="K2" s="5"/>
      <c r="L2" s="5"/>
      <c r="M2" s="5"/>
      <c r="O2" s="5"/>
      <c r="P2" s="7"/>
      <c r="Q2" s="7"/>
      <c r="R2" s="7"/>
      <c r="S2" s="7"/>
      <c r="T2" s="7"/>
      <c r="U2" s="5"/>
      <c r="Y2" s="5"/>
      <c r="Z2" s="5"/>
      <c r="AA2" s="67"/>
      <c r="AB2" s="67"/>
      <c r="AC2" s="67"/>
      <c r="AD2" s="67"/>
      <c r="AE2" s="67"/>
      <c r="AF2" s="67"/>
      <c r="AG2" s="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</row>
    <row r="3" spans="1:549" ht="18">
      <c r="A3" s="5"/>
      <c r="C3" s="5"/>
      <c r="E3" s="5"/>
      <c r="G3" s="70"/>
      <c r="H3" s="5"/>
      <c r="I3" s="5"/>
      <c r="K3" s="5"/>
      <c r="L3" s="5"/>
      <c r="M3" s="5"/>
      <c r="O3" s="5"/>
      <c r="P3" s="7"/>
      <c r="Q3" s="7"/>
      <c r="R3" s="7"/>
      <c r="S3" s="7"/>
      <c r="T3" s="7"/>
      <c r="U3" s="5"/>
      <c r="Y3" s="5"/>
      <c r="Z3" s="5"/>
      <c r="AA3" s="5"/>
      <c r="AB3" s="5"/>
      <c r="AC3" s="5"/>
      <c r="AD3" s="5"/>
      <c r="AE3" s="5"/>
      <c r="AF3" s="5"/>
      <c r="AG3" s="5"/>
      <c r="AH3" s="62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</row>
    <row r="4" spans="1:549" ht="18">
      <c r="A4" s="5"/>
      <c r="C4" s="5"/>
      <c r="E4" s="5"/>
      <c r="G4" s="70"/>
      <c r="H4" s="5"/>
      <c r="I4" s="5"/>
      <c r="K4" s="5"/>
      <c r="L4" s="5"/>
      <c r="M4" s="5"/>
      <c r="O4" s="5"/>
      <c r="P4" s="7"/>
      <c r="Q4" s="7"/>
      <c r="R4" s="7"/>
      <c r="S4" s="7"/>
      <c r="T4" s="7"/>
      <c r="U4" s="5"/>
      <c r="Y4" s="5"/>
      <c r="Z4" s="5"/>
      <c r="AA4" s="68"/>
      <c r="AB4" s="68"/>
      <c r="AC4" s="68"/>
      <c r="AD4" s="68"/>
      <c r="AE4" s="68"/>
      <c r="AF4" s="68"/>
      <c r="AG4" s="5"/>
      <c r="AH4" s="47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</row>
    <row r="5" spans="1:549" ht="18">
      <c r="A5" s="5"/>
      <c r="C5" s="5"/>
      <c r="E5" s="5"/>
      <c r="G5" s="70"/>
      <c r="H5" s="5"/>
      <c r="I5" s="5"/>
      <c r="K5" s="5"/>
      <c r="L5" s="5"/>
      <c r="M5" s="5"/>
      <c r="O5" s="5"/>
      <c r="P5" s="7"/>
      <c r="Q5" s="7"/>
      <c r="R5" s="7"/>
      <c r="S5" s="7"/>
      <c r="T5" s="7"/>
      <c r="U5" s="5"/>
      <c r="Y5" s="5"/>
      <c r="Z5" s="5"/>
      <c r="AA5" s="69"/>
      <c r="AB5" s="69"/>
      <c r="AC5" s="69"/>
      <c r="AD5" s="5"/>
      <c r="AE5" s="5"/>
      <c r="AF5" s="5"/>
      <c r="AG5" s="5"/>
      <c r="AH5" s="48"/>
      <c r="AI5" s="48"/>
      <c r="AJ5" s="48"/>
      <c r="AK5" s="48"/>
      <c r="AL5" s="48"/>
      <c r="AM5" s="48"/>
      <c r="AN5" s="48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</row>
    <row r="6" spans="1:549" ht="18">
      <c r="A6" s="5"/>
      <c r="C6" s="5"/>
      <c r="E6" s="5"/>
      <c r="G6" s="70"/>
      <c r="H6" s="5"/>
      <c r="I6" s="5"/>
      <c r="K6" s="5"/>
      <c r="L6" s="5"/>
      <c r="M6" s="5"/>
      <c r="O6" s="5"/>
      <c r="P6" s="7"/>
      <c r="Q6" s="7"/>
      <c r="R6" s="7"/>
      <c r="S6" s="7"/>
      <c r="T6" s="7"/>
      <c r="U6" s="5"/>
      <c r="W6" s="155"/>
      <c r="X6" s="155"/>
      <c r="Y6" s="5"/>
      <c r="Z6" s="5"/>
      <c r="AA6" s="65"/>
      <c r="AB6" s="65"/>
      <c r="AC6" s="65"/>
      <c r="AD6" s="5"/>
      <c r="AE6" s="5"/>
      <c r="AF6" s="5"/>
      <c r="AG6" s="5"/>
      <c r="AH6" s="153"/>
      <c r="AI6" s="153"/>
      <c r="AJ6" s="153"/>
      <c r="AK6" s="15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</row>
    <row r="7" spans="1:549">
      <c r="A7" s="5"/>
      <c r="C7" s="5"/>
      <c r="E7" s="5"/>
      <c r="G7" s="5"/>
      <c r="H7" s="5"/>
      <c r="I7" s="5"/>
      <c r="K7" s="5"/>
      <c r="L7" s="5"/>
      <c r="M7" s="5"/>
      <c r="O7" s="5"/>
      <c r="Q7" s="5"/>
      <c r="R7" s="5"/>
      <c r="S7" s="5"/>
      <c r="U7" s="8"/>
      <c r="W7" s="150"/>
      <c r="X7" s="150"/>
      <c r="Y7" s="5"/>
      <c r="Z7" s="6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</row>
    <row r="8" spans="1:549" ht="17.399999999999999" thickBot="1">
      <c r="A8" s="5"/>
      <c r="C8" s="5"/>
      <c r="E8" s="5"/>
      <c r="G8" s="5"/>
      <c r="H8" s="5"/>
      <c r="I8" s="5"/>
      <c r="K8" s="5"/>
      <c r="L8" s="5"/>
      <c r="M8" s="5"/>
      <c r="O8" s="5"/>
      <c r="Q8" s="5"/>
      <c r="R8" s="5"/>
      <c r="S8" s="5"/>
      <c r="U8" s="5"/>
      <c r="W8" s="154"/>
      <c r="X8" s="154"/>
      <c r="Y8" s="88"/>
      <c r="Z8" s="88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42"/>
      <c r="CC8" s="142"/>
      <c r="CD8" s="142"/>
      <c r="CE8" s="142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</row>
    <row r="9" spans="1:549" ht="15" customHeight="1">
      <c r="A9" s="5"/>
      <c r="C9" s="159" t="s">
        <v>0</v>
      </c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1"/>
      <c r="V9" s="9"/>
      <c r="W9" s="138">
        <f>IF(Z9="a",Y17+1,IF(Z9="b",TEXT(Z17+6-WEEKDAY(Z17,1),"JJ-mmm-aa"),IF(Z9="c",EOMONTH(Z17,0))))</f>
        <v>7966</v>
      </c>
      <c r="X9" s="89"/>
      <c r="Y9" s="11" t="str" cm="1">
        <f t="array" ref="Y9">IF(AND(OR($I$28="",$H$28="",$G$28="")),"",IF(AND($W$25=1,(Y25:Y26)&lt;&gt;""),"a",IF(AND($W$25=2,Y23&lt;&gt;""),"b",IF(AND($W$25=3,Y11&lt;&gt;""),"c",""))))</f>
        <v>a</v>
      </c>
      <c r="Z9" s="11" t="str">
        <f>IF(AND(OR($I$28="",$H$28="",$G$28="")),"",IF($W$25=1,"a",IF(AND($W$25=2,Z23&lt;&gt;""),"b",IF(AND($W$25=3,Z11&lt;&gt;""),"c",""))))</f>
        <v>a</v>
      </c>
      <c r="AA9" s="11" t="str">
        <f t="shared" ref="AA9:CL9" si="0">IF(AND(OR($I$28="",$H$28="",$G$28="")),"",IF($W$25=1,"a",IF(AND($W$25=2,AA23&lt;&gt;""),"b",IF(AND($W$25=3,AA11&lt;&gt;""),"c",""))))</f>
        <v>a</v>
      </c>
      <c r="AB9" s="11" t="str">
        <f t="shared" si="0"/>
        <v>a</v>
      </c>
      <c r="AC9" s="11" t="str">
        <f t="shared" si="0"/>
        <v>a</v>
      </c>
      <c r="AD9" s="11" t="str">
        <f t="shared" si="0"/>
        <v>a</v>
      </c>
      <c r="AE9" s="11" t="str">
        <f t="shared" si="0"/>
        <v>a</v>
      </c>
      <c r="AF9" s="11" t="str">
        <f t="shared" si="0"/>
        <v>a</v>
      </c>
      <c r="AG9" s="11" t="str">
        <f t="shared" si="0"/>
        <v>a</v>
      </c>
      <c r="AH9" s="11" t="str">
        <f t="shared" si="0"/>
        <v>a</v>
      </c>
      <c r="AI9" s="11" t="str">
        <f t="shared" si="0"/>
        <v>a</v>
      </c>
      <c r="AJ9" s="11" t="str">
        <f t="shared" si="0"/>
        <v>a</v>
      </c>
      <c r="AK9" s="11" t="str">
        <f t="shared" si="0"/>
        <v>a</v>
      </c>
      <c r="AL9" s="11" t="str">
        <f t="shared" si="0"/>
        <v>a</v>
      </c>
      <c r="AM9" s="11" t="str">
        <f t="shared" si="0"/>
        <v>a</v>
      </c>
      <c r="AN9" s="11" t="str">
        <f t="shared" si="0"/>
        <v>a</v>
      </c>
      <c r="AO9" s="11" t="str">
        <f t="shared" si="0"/>
        <v>a</v>
      </c>
      <c r="AP9" s="11" t="str">
        <f t="shared" si="0"/>
        <v>a</v>
      </c>
      <c r="AQ9" s="11" t="str">
        <f t="shared" si="0"/>
        <v>a</v>
      </c>
      <c r="AR9" s="11" t="str">
        <f t="shared" si="0"/>
        <v>a</v>
      </c>
      <c r="AS9" s="11" t="str">
        <f t="shared" si="0"/>
        <v>a</v>
      </c>
      <c r="AT9" s="11" t="str">
        <f t="shared" si="0"/>
        <v>a</v>
      </c>
      <c r="AU9" s="11" t="str">
        <f t="shared" si="0"/>
        <v>a</v>
      </c>
      <c r="AV9" s="11" t="str">
        <f t="shared" si="0"/>
        <v>a</v>
      </c>
      <c r="AW9" s="11" t="str">
        <f t="shared" si="0"/>
        <v>a</v>
      </c>
      <c r="AX9" s="11" t="str">
        <f t="shared" si="0"/>
        <v>a</v>
      </c>
      <c r="AY9" s="11" t="str">
        <f t="shared" si="0"/>
        <v>a</v>
      </c>
      <c r="AZ9" s="11" t="str">
        <f t="shared" si="0"/>
        <v>a</v>
      </c>
      <c r="BA9" s="11" t="str">
        <f t="shared" si="0"/>
        <v>a</v>
      </c>
      <c r="BB9" s="11" t="str">
        <f t="shared" si="0"/>
        <v>a</v>
      </c>
      <c r="BC9" s="11" t="str">
        <f t="shared" si="0"/>
        <v>a</v>
      </c>
      <c r="BD9" s="11" t="str">
        <f t="shared" si="0"/>
        <v>a</v>
      </c>
      <c r="BE9" s="11" t="str">
        <f t="shared" si="0"/>
        <v>a</v>
      </c>
      <c r="BF9" s="11" t="str">
        <f t="shared" si="0"/>
        <v>a</v>
      </c>
      <c r="BG9" s="11" t="str">
        <f t="shared" si="0"/>
        <v>a</v>
      </c>
      <c r="BH9" s="11" t="str">
        <f t="shared" si="0"/>
        <v>a</v>
      </c>
      <c r="BI9" s="11" t="str">
        <f t="shared" si="0"/>
        <v>a</v>
      </c>
      <c r="BJ9" s="11" t="str">
        <f t="shared" si="0"/>
        <v>a</v>
      </c>
      <c r="BK9" s="11" t="str">
        <f t="shared" si="0"/>
        <v>a</v>
      </c>
      <c r="BL9" s="11" t="str">
        <f t="shared" si="0"/>
        <v>a</v>
      </c>
      <c r="BM9" s="11" t="str">
        <f t="shared" si="0"/>
        <v>a</v>
      </c>
      <c r="BN9" s="11" t="str">
        <f t="shared" si="0"/>
        <v>a</v>
      </c>
      <c r="BO9" s="11" t="str">
        <f t="shared" si="0"/>
        <v>a</v>
      </c>
      <c r="BP9" s="11" t="str">
        <f t="shared" si="0"/>
        <v>a</v>
      </c>
      <c r="BQ9" s="11" t="str">
        <f t="shared" si="0"/>
        <v>a</v>
      </c>
      <c r="BR9" s="11" t="str">
        <f t="shared" si="0"/>
        <v>a</v>
      </c>
      <c r="BS9" s="11" t="str">
        <f t="shared" si="0"/>
        <v>a</v>
      </c>
      <c r="BT9" s="11" t="str">
        <f t="shared" si="0"/>
        <v>a</v>
      </c>
      <c r="BU9" s="11" t="str">
        <f t="shared" si="0"/>
        <v>a</v>
      </c>
      <c r="BV9" s="11" t="str">
        <f t="shared" si="0"/>
        <v>a</v>
      </c>
      <c r="BW9" s="11" t="str">
        <f t="shared" si="0"/>
        <v>a</v>
      </c>
      <c r="BX9" s="11" t="str">
        <f t="shared" si="0"/>
        <v>a</v>
      </c>
      <c r="BY9" s="11" t="str">
        <f t="shared" si="0"/>
        <v>a</v>
      </c>
      <c r="BZ9" s="11" t="str">
        <f t="shared" si="0"/>
        <v>a</v>
      </c>
      <c r="CA9" s="11" t="str">
        <f t="shared" si="0"/>
        <v>a</v>
      </c>
      <c r="CB9" s="11" t="str">
        <f t="shared" si="0"/>
        <v>a</v>
      </c>
      <c r="CC9" s="11" t="str">
        <f t="shared" si="0"/>
        <v>a</v>
      </c>
      <c r="CD9" s="11" t="str">
        <f t="shared" si="0"/>
        <v>a</v>
      </c>
      <c r="CE9" s="11" t="str">
        <f t="shared" si="0"/>
        <v>a</v>
      </c>
      <c r="CF9" s="11" t="str">
        <f t="shared" si="0"/>
        <v>a</v>
      </c>
      <c r="CG9" s="11" t="str">
        <f t="shared" si="0"/>
        <v>a</v>
      </c>
      <c r="CH9" s="11" t="str">
        <f t="shared" si="0"/>
        <v>a</v>
      </c>
      <c r="CI9" s="11" t="str">
        <f t="shared" si="0"/>
        <v>a</v>
      </c>
      <c r="CJ9" s="11" t="str">
        <f t="shared" si="0"/>
        <v>a</v>
      </c>
      <c r="CK9" s="11" t="str">
        <f t="shared" si="0"/>
        <v>a</v>
      </c>
      <c r="CL9" s="11" t="str">
        <f t="shared" si="0"/>
        <v>a</v>
      </c>
      <c r="CM9" s="11" t="str">
        <f t="shared" ref="CM9:EX9" si="1">IF(AND(OR($I$28="",$H$28="",$G$28="")),"",IF($W$25=1,"a",IF(AND($W$25=2,CM23&lt;&gt;""),"b",IF(AND($W$25=3,CM11&lt;&gt;""),"c",""))))</f>
        <v>a</v>
      </c>
      <c r="CN9" s="11" t="str">
        <f t="shared" si="1"/>
        <v>a</v>
      </c>
      <c r="CO9" s="11" t="str">
        <f t="shared" si="1"/>
        <v>a</v>
      </c>
      <c r="CP9" s="11" t="str">
        <f t="shared" si="1"/>
        <v>a</v>
      </c>
      <c r="CQ9" s="11" t="str">
        <f t="shared" si="1"/>
        <v>a</v>
      </c>
      <c r="CR9" s="11" t="str">
        <f t="shared" si="1"/>
        <v>a</v>
      </c>
      <c r="CS9" s="11" t="str">
        <f t="shared" si="1"/>
        <v>a</v>
      </c>
      <c r="CT9" s="11" t="str">
        <f t="shared" si="1"/>
        <v>a</v>
      </c>
      <c r="CU9" s="11" t="str">
        <f t="shared" si="1"/>
        <v>a</v>
      </c>
      <c r="CV9" s="11" t="str">
        <f t="shared" si="1"/>
        <v>a</v>
      </c>
      <c r="CW9" s="11" t="str">
        <f t="shared" si="1"/>
        <v>a</v>
      </c>
      <c r="CX9" s="11" t="str">
        <f t="shared" si="1"/>
        <v>a</v>
      </c>
      <c r="CY9" s="11" t="str">
        <f t="shared" si="1"/>
        <v>a</v>
      </c>
      <c r="CZ9" s="11" t="str">
        <f t="shared" si="1"/>
        <v>a</v>
      </c>
      <c r="DA9" s="11" t="str">
        <f t="shared" si="1"/>
        <v>a</v>
      </c>
      <c r="DB9" s="11" t="str">
        <f t="shared" si="1"/>
        <v>a</v>
      </c>
      <c r="DC9" s="11" t="str">
        <f t="shared" si="1"/>
        <v>a</v>
      </c>
      <c r="DD9" s="11" t="str">
        <f t="shared" si="1"/>
        <v>a</v>
      </c>
      <c r="DE9" s="11" t="str">
        <f t="shared" si="1"/>
        <v>a</v>
      </c>
      <c r="DF9" s="11" t="str">
        <f t="shared" si="1"/>
        <v>a</v>
      </c>
      <c r="DG9" s="11" t="str">
        <f t="shared" si="1"/>
        <v>a</v>
      </c>
      <c r="DH9" s="11" t="str">
        <f t="shared" si="1"/>
        <v>a</v>
      </c>
      <c r="DI9" s="11" t="str">
        <f t="shared" si="1"/>
        <v>a</v>
      </c>
      <c r="DJ9" s="11" t="str">
        <f t="shared" si="1"/>
        <v>a</v>
      </c>
      <c r="DK9" s="11" t="str">
        <f t="shared" si="1"/>
        <v>a</v>
      </c>
      <c r="DL9" s="11" t="str">
        <f t="shared" si="1"/>
        <v>a</v>
      </c>
      <c r="DM9" s="11" t="str">
        <f t="shared" si="1"/>
        <v>a</v>
      </c>
      <c r="DN9" s="11" t="str">
        <f t="shared" si="1"/>
        <v>a</v>
      </c>
      <c r="DO9" s="11" t="str">
        <f t="shared" si="1"/>
        <v>a</v>
      </c>
      <c r="DP9" s="11" t="str">
        <f t="shared" si="1"/>
        <v>a</v>
      </c>
      <c r="DQ9" s="11" t="str">
        <f t="shared" si="1"/>
        <v>a</v>
      </c>
      <c r="DR9" s="11" t="str">
        <f t="shared" si="1"/>
        <v>a</v>
      </c>
      <c r="DS9" s="11" t="str">
        <f t="shared" si="1"/>
        <v>a</v>
      </c>
      <c r="DT9" s="11" t="str">
        <f t="shared" si="1"/>
        <v>a</v>
      </c>
      <c r="DU9" s="11" t="str">
        <f t="shared" si="1"/>
        <v>a</v>
      </c>
      <c r="DV9" s="11" t="str">
        <f t="shared" si="1"/>
        <v>a</v>
      </c>
      <c r="DW9" s="11" t="str">
        <f t="shared" si="1"/>
        <v>a</v>
      </c>
      <c r="DX9" s="11" t="str">
        <f t="shared" si="1"/>
        <v>a</v>
      </c>
      <c r="DY9" s="11" t="str">
        <f t="shared" si="1"/>
        <v>a</v>
      </c>
      <c r="DZ9" s="11" t="str">
        <f t="shared" si="1"/>
        <v>a</v>
      </c>
      <c r="EA9" s="11" t="str">
        <f t="shared" si="1"/>
        <v>a</v>
      </c>
      <c r="EB9" s="11" t="str">
        <f t="shared" si="1"/>
        <v>a</v>
      </c>
      <c r="EC9" s="11" t="str">
        <f t="shared" si="1"/>
        <v>a</v>
      </c>
      <c r="ED9" s="11" t="str">
        <f t="shared" si="1"/>
        <v>a</v>
      </c>
      <c r="EE9" s="11" t="str">
        <f t="shared" si="1"/>
        <v>a</v>
      </c>
      <c r="EF9" s="11" t="str">
        <f t="shared" si="1"/>
        <v>a</v>
      </c>
      <c r="EG9" s="11" t="str">
        <f t="shared" si="1"/>
        <v>a</v>
      </c>
      <c r="EH9" s="11" t="str">
        <f t="shared" si="1"/>
        <v>a</v>
      </c>
      <c r="EI9" s="11" t="str">
        <f t="shared" si="1"/>
        <v>a</v>
      </c>
      <c r="EJ9" s="11" t="str">
        <f t="shared" si="1"/>
        <v>a</v>
      </c>
      <c r="EK9" s="11" t="str">
        <f t="shared" si="1"/>
        <v>a</v>
      </c>
      <c r="EL9" s="11" t="str">
        <f t="shared" si="1"/>
        <v>a</v>
      </c>
      <c r="EM9" s="11" t="str">
        <f t="shared" si="1"/>
        <v>a</v>
      </c>
      <c r="EN9" s="11" t="str">
        <f t="shared" si="1"/>
        <v>a</v>
      </c>
      <c r="EO9" s="11" t="str">
        <f t="shared" si="1"/>
        <v>a</v>
      </c>
      <c r="EP9" s="11" t="str">
        <f t="shared" si="1"/>
        <v>a</v>
      </c>
      <c r="EQ9" s="11" t="str">
        <f t="shared" si="1"/>
        <v>a</v>
      </c>
      <c r="ER9" s="11" t="str">
        <f t="shared" si="1"/>
        <v>a</v>
      </c>
      <c r="ES9" s="11" t="str">
        <f t="shared" si="1"/>
        <v>a</v>
      </c>
      <c r="ET9" s="11" t="str">
        <f t="shared" si="1"/>
        <v>a</v>
      </c>
      <c r="EU9" s="11" t="str">
        <f t="shared" si="1"/>
        <v>a</v>
      </c>
      <c r="EV9" s="11" t="str">
        <f t="shared" si="1"/>
        <v>a</v>
      </c>
      <c r="EW9" s="11" t="str">
        <f t="shared" si="1"/>
        <v>a</v>
      </c>
      <c r="EX9" s="11" t="str">
        <f t="shared" si="1"/>
        <v>a</v>
      </c>
      <c r="EY9" s="11" t="str">
        <f t="shared" ref="EY9:HJ9" si="2">IF(AND(OR($I$28="",$H$28="",$G$28="")),"",IF($W$25=1,"a",IF(AND($W$25=2,EY23&lt;&gt;""),"b",IF(AND($W$25=3,EY11&lt;&gt;""),"c",""))))</f>
        <v>a</v>
      </c>
      <c r="EZ9" s="11" t="str">
        <f t="shared" si="2"/>
        <v>a</v>
      </c>
      <c r="FA9" s="11" t="str">
        <f t="shared" si="2"/>
        <v>a</v>
      </c>
      <c r="FB9" s="11" t="str">
        <f t="shared" si="2"/>
        <v>a</v>
      </c>
      <c r="FC9" s="11" t="str">
        <f t="shared" si="2"/>
        <v>a</v>
      </c>
      <c r="FD9" s="11" t="str">
        <f t="shared" si="2"/>
        <v>a</v>
      </c>
      <c r="FE9" s="11" t="str">
        <f t="shared" si="2"/>
        <v>a</v>
      </c>
      <c r="FF9" s="11" t="str">
        <f t="shared" si="2"/>
        <v>a</v>
      </c>
      <c r="FG9" s="11" t="str">
        <f t="shared" si="2"/>
        <v>a</v>
      </c>
      <c r="FH9" s="11" t="str">
        <f t="shared" si="2"/>
        <v>a</v>
      </c>
      <c r="FI9" s="11" t="str">
        <f t="shared" si="2"/>
        <v>a</v>
      </c>
      <c r="FJ9" s="11" t="str">
        <f t="shared" si="2"/>
        <v>a</v>
      </c>
      <c r="FK9" s="11" t="str">
        <f t="shared" si="2"/>
        <v>a</v>
      </c>
      <c r="FL9" s="11" t="str">
        <f t="shared" si="2"/>
        <v>a</v>
      </c>
      <c r="FM9" s="11" t="str">
        <f t="shared" si="2"/>
        <v>a</v>
      </c>
      <c r="FN9" s="11" t="str">
        <f t="shared" si="2"/>
        <v>a</v>
      </c>
      <c r="FO9" s="11" t="str">
        <f t="shared" si="2"/>
        <v>a</v>
      </c>
      <c r="FP9" s="11" t="str">
        <f t="shared" si="2"/>
        <v>a</v>
      </c>
      <c r="FQ9" s="11" t="str">
        <f t="shared" si="2"/>
        <v>a</v>
      </c>
      <c r="FR9" s="11" t="str">
        <f t="shared" si="2"/>
        <v>a</v>
      </c>
      <c r="FS9" s="11" t="str">
        <f t="shared" si="2"/>
        <v>a</v>
      </c>
      <c r="FT9" s="11" t="str">
        <f t="shared" si="2"/>
        <v>a</v>
      </c>
      <c r="FU9" s="11" t="str">
        <f t="shared" si="2"/>
        <v>a</v>
      </c>
      <c r="FV9" s="11" t="str">
        <f t="shared" si="2"/>
        <v>a</v>
      </c>
      <c r="FW9" s="11" t="str">
        <f t="shared" si="2"/>
        <v>a</v>
      </c>
      <c r="FX9" s="11" t="str">
        <f t="shared" si="2"/>
        <v>a</v>
      </c>
      <c r="FY9" s="11" t="str">
        <f t="shared" si="2"/>
        <v>a</v>
      </c>
      <c r="FZ9" s="11" t="str">
        <f t="shared" si="2"/>
        <v>a</v>
      </c>
      <c r="GA9" s="11" t="str">
        <f t="shared" si="2"/>
        <v>a</v>
      </c>
      <c r="GB9" s="11" t="str">
        <f t="shared" si="2"/>
        <v>a</v>
      </c>
      <c r="GC9" s="11" t="str">
        <f t="shared" si="2"/>
        <v>a</v>
      </c>
      <c r="GD9" s="11" t="str">
        <f t="shared" si="2"/>
        <v>a</v>
      </c>
      <c r="GE9" s="11" t="str">
        <f t="shared" si="2"/>
        <v>a</v>
      </c>
      <c r="GF9" s="11" t="str">
        <f t="shared" si="2"/>
        <v>a</v>
      </c>
      <c r="GG9" s="11" t="str">
        <f t="shared" si="2"/>
        <v>a</v>
      </c>
      <c r="GH9" s="11" t="str">
        <f t="shared" si="2"/>
        <v>a</v>
      </c>
      <c r="GI9" s="11" t="str">
        <f t="shared" si="2"/>
        <v>a</v>
      </c>
      <c r="GJ9" s="11" t="str">
        <f t="shared" si="2"/>
        <v>a</v>
      </c>
      <c r="GK9" s="11" t="str">
        <f t="shared" si="2"/>
        <v>a</v>
      </c>
      <c r="GL9" s="11" t="str">
        <f t="shared" si="2"/>
        <v>a</v>
      </c>
      <c r="GM9" s="11" t="str">
        <f t="shared" si="2"/>
        <v>a</v>
      </c>
      <c r="GN9" s="11" t="str">
        <f t="shared" si="2"/>
        <v>a</v>
      </c>
      <c r="GO9" s="11" t="str">
        <f t="shared" si="2"/>
        <v>a</v>
      </c>
      <c r="GP9" s="11" t="str">
        <f t="shared" si="2"/>
        <v>a</v>
      </c>
      <c r="GQ9" s="11" t="str">
        <f t="shared" si="2"/>
        <v>a</v>
      </c>
      <c r="GR9" s="11" t="str">
        <f t="shared" si="2"/>
        <v>a</v>
      </c>
      <c r="GS9" s="11" t="str">
        <f t="shared" si="2"/>
        <v>a</v>
      </c>
      <c r="GT9" s="11" t="str">
        <f t="shared" si="2"/>
        <v>a</v>
      </c>
      <c r="GU9" s="11" t="str">
        <f t="shared" si="2"/>
        <v>a</v>
      </c>
      <c r="GV9" s="11" t="str">
        <f t="shared" si="2"/>
        <v>a</v>
      </c>
      <c r="GW9" s="11" t="str">
        <f t="shared" si="2"/>
        <v>a</v>
      </c>
      <c r="GX9" s="11" t="str">
        <f t="shared" si="2"/>
        <v>a</v>
      </c>
      <c r="GY9" s="11" t="str">
        <f t="shared" si="2"/>
        <v>a</v>
      </c>
      <c r="GZ9" s="11" t="str">
        <f t="shared" si="2"/>
        <v>a</v>
      </c>
      <c r="HA9" s="11" t="str">
        <f t="shared" si="2"/>
        <v>a</v>
      </c>
      <c r="HB9" s="11" t="str">
        <f t="shared" si="2"/>
        <v>a</v>
      </c>
      <c r="HC9" s="11" t="str">
        <f t="shared" si="2"/>
        <v>a</v>
      </c>
      <c r="HD9" s="11" t="str">
        <f t="shared" si="2"/>
        <v>a</v>
      </c>
      <c r="HE9" s="11" t="str">
        <f t="shared" si="2"/>
        <v>a</v>
      </c>
      <c r="HF9" s="11" t="str">
        <f t="shared" si="2"/>
        <v>a</v>
      </c>
      <c r="HG9" s="11" t="str">
        <f t="shared" si="2"/>
        <v>a</v>
      </c>
      <c r="HH9" s="11" t="str">
        <f t="shared" si="2"/>
        <v>a</v>
      </c>
      <c r="HI9" s="11" t="str">
        <f t="shared" si="2"/>
        <v>a</v>
      </c>
      <c r="HJ9" s="11" t="str">
        <f t="shared" si="2"/>
        <v>a</v>
      </c>
      <c r="HK9" s="11" t="str">
        <f t="shared" ref="HK9:JV9" si="3">IF(AND(OR($I$28="",$H$28="",$G$28="")),"",IF($W$25=1,"a",IF(AND($W$25=2,HK23&lt;&gt;""),"b",IF(AND($W$25=3,HK11&lt;&gt;""),"c",""))))</f>
        <v>a</v>
      </c>
      <c r="HL9" s="11" t="str">
        <f t="shared" si="3"/>
        <v>a</v>
      </c>
      <c r="HM9" s="11" t="str">
        <f t="shared" si="3"/>
        <v>a</v>
      </c>
      <c r="HN9" s="11" t="str">
        <f t="shared" si="3"/>
        <v>a</v>
      </c>
      <c r="HO9" s="11" t="str">
        <f t="shared" si="3"/>
        <v>a</v>
      </c>
      <c r="HP9" s="11" t="str">
        <f t="shared" si="3"/>
        <v>a</v>
      </c>
      <c r="HQ9" s="11" t="str">
        <f t="shared" si="3"/>
        <v>a</v>
      </c>
      <c r="HR9" s="11" t="str">
        <f t="shared" si="3"/>
        <v>a</v>
      </c>
      <c r="HS9" s="11" t="str">
        <f t="shared" si="3"/>
        <v>a</v>
      </c>
      <c r="HT9" s="11" t="str">
        <f t="shared" si="3"/>
        <v>a</v>
      </c>
      <c r="HU9" s="11" t="str">
        <f t="shared" si="3"/>
        <v>a</v>
      </c>
      <c r="HV9" s="11" t="str">
        <f t="shared" si="3"/>
        <v>a</v>
      </c>
      <c r="HW9" s="11" t="str">
        <f t="shared" si="3"/>
        <v>a</v>
      </c>
      <c r="HX9" s="11" t="str">
        <f t="shared" si="3"/>
        <v>a</v>
      </c>
      <c r="HY9" s="11" t="str">
        <f t="shared" si="3"/>
        <v>a</v>
      </c>
      <c r="HZ9" s="11" t="str">
        <f t="shared" si="3"/>
        <v>a</v>
      </c>
      <c r="IA9" s="11" t="str">
        <f t="shared" si="3"/>
        <v>a</v>
      </c>
      <c r="IB9" s="11" t="str">
        <f t="shared" si="3"/>
        <v>a</v>
      </c>
      <c r="IC9" s="11" t="str">
        <f t="shared" si="3"/>
        <v>a</v>
      </c>
      <c r="ID9" s="11" t="str">
        <f t="shared" si="3"/>
        <v>a</v>
      </c>
      <c r="IE9" s="11" t="str">
        <f t="shared" si="3"/>
        <v>a</v>
      </c>
      <c r="IF9" s="11" t="str">
        <f t="shared" si="3"/>
        <v>a</v>
      </c>
      <c r="IG9" s="11" t="str">
        <f t="shared" si="3"/>
        <v>a</v>
      </c>
      <c r="IH9" s="11" t="str">
        <f t="shared" si="3"/>
        <v>a</v>
      </c>
      <c r="II9" s="11" t="str">
        <f t="shared" si="3"/>
        <v>a</v>
      </c>
      <c r="IJ9" s="11" t="str">
        <f t="shared" si="3"/>
        <v>a</v>
      </c>
      <c r="IK9" s="11" t="str">
        <f t="shared" si="3"/>
        <v>a</v>
      </c>
      <c r="IL9" s="11" t="str">
        <f t="shared" si="3"/>
        <v>a</v>
      </c>
      <c r="IM9" s="11" t="str">
        <f t="shared" si="3"/>
        <v>a</v>
      </c>
      <c r="IN9" s="11" t="str">
        <f t="shared" si="3"/>
        <v>a</v>
      </c>
      <c r="IO9" s="11" t="str">
        <f t="shared" si="3"/>
        <v>a</v>
      </c>
      <c r="IP9" s="11" t="str">
        <f t="shared" si="3"/>
        <v>a</v>
      </c>
      <c r="IQ9" s="11" t="str">
        <f t="shared" si="3"/>
        <v>a</v>
      </c>
      <c r="IR9" s="11" t="str">
        <f t="shared" si="3"/>
        <v>a</v>
      </c>
      <c r="IS9" s="11" t="str">
        <f t="shared" si="3"/>
        <v>a</v>
      </c>
      <c r="IT9" s="11" t="str">
        <f t="shared" si="3"/>
        <v>a</v>
      </c>
      <c r="IU9" s="11" t="str">
        <f t="shared" si="3"/>
        <v>a</v>
      </c>
      <c r="IV9" s="11" t="str">
        <f t="shared" si="3"/>
        <v>a</v>
      </c>
      <c r="IW9" s="11" t="str">
        <f t="shared" si="3"/>
        <v>a</v>
      </c>
      <c r="IX9" s="11" t="str">
        <f t="shared" si="3"/>
        <v>a</v>
      </c>
      <c r="IY9" s="11" t="str">
        <f t="shared" si="3"/>
        <v>a</v>
      </c>
      <c r="IZ9" s="11" t="str">
        <f t="shared" si="3"/>
        <v>a</v>
      </c>
      <c r="JA9" s="11" t="str">
        <f t="shared" si="3"/>
        <v>a</v>
      </c>
      <c r="JB9" s="11" t="str">
        <f t="shared" si="3"/>
        <v>a</v>
      </c>
      <c r="JC9" s="11" t="str">
        <f t="shared" si="3"/>
        <v>a</v>
      </c>
      <c r="JD9" s="11" t="str">
        <f t="shared" si="3"/>
        <v>a</v>
      </c>
      <c r="JE9" s="11" t="str">
        <f t="shared" si="3"/>
        <v>a</v>
      </c>
      <c r="JF9" s="11" t="str">
        <f t="shared" si="3"/>
        <v>a</v>
      </c>
      <c r="JG9" s="11" t="str">
        <f t="shared" si="3"/>
        <v>a</v>
      </c>
      <c r="JH9" s="11" t="str">
        <f t="shared" si="3"/>
        <v>a</v>
      </c>
      <c r="JI9" s="11" t="str">
        <f t="shared" si="3"/>
        <v>a</v>
      </c>
      <c r="JJ9" s="11" t="str">
        <f t="shared" si="3"/>
        <v>a</v>
      </c>
      <c r="JK9" s="11" t="str">
        <f t="shared" si="3"/>
        <v>a</v>
      </c>
      <c r="JL9" s="11" t="str">
        <f t="shared" si="3"/>
        <v>a</v>
      </c>
      <c r="JM9" s="11" t="str">
        <f t="shared" si="3"/>
        <v>a</v>
      </c>
      <c r="JN9" s="11" t="str">
        <f t="shared" si="3"/>
        <v>a</v>
      </c>
      <c r="JO9" s="11" t="str">
        <f t="shared" si="3"/>
        <v>a</v>
      </c>
      <c r="JP9" s="11" t="str">
        <f t="shared" si="3"/>
        <v>a</v>
      </c>
      <c r="JQ9" s="11" t="str">
        <f t="shared" si="3"/>
        <v>a</v>
      </c>
      <c r="JR9" s="11" t="str">
        <f t="shared" si="3"/>
        <v>a</v>
      </c>
      <c r="JS9" s="11" t="str">
        <f t="shared" si="3"/>
        <v>a</v>
      </c>
      <c r="JT9" s="11" t="str">
        <f t="shared" si="3"/>
        <v>a</v>
      </c>
      <c r="JU9" s="11" t="str">
        <f t="shared" si="3"/>
        <v>a</v>
      </c>
      <c r="JV9" s="11" t="str">
        <f t="shared" si="3"/>
        <v>a</v>
      </c>
      <c r="JW9" s="11" t="str">
        <f t="shared" ref="JW9:MH9" si="4">IF(AND(OR($I$28="",$H$28="",$G$28="")),"",IF($W$25=1,"a",IF(AND($W$25=2,JW23&lt;&gt;""),"b",IF(AND($W$25=3,JW11&lt;&gt;""),"c",""))))</f>
        <v>a</v>
      </c>
      <c r="JX9" s="11" t="str">
        <f t="shared" si="4"/>
        <v>a</v>
      </c>
      <c r="JY9" s="11" t="str">
        <f t="shared" si="4"/>
        <v>a</v>
      </c>
      <c r="JZ9" s="11" t="str">
        <f t="shared" si="4"/>
        <v>a</v>
      </c>
      <c r="KA9" s="11" t="str">
        <f t="shared" si="4"/>
        <v>a</v>
      </c>
      <c r="KB9" s="11" t="str">
        <f t="shared" si="4"/>
        <v>a</v>
      </c>
      <c r="KC9" s="11" t="str">
        <f t="shared" si="4"/>
        <v>a</v>
      </c>
      <c r="KD9" s="11" t="str">
        <f t="shared" si="4"/>
        <v>a</v>
      </c>
      <c r="KE9" s="11" t="str">
        <f t="shared" si="4"/>
        <v>a</v>
      </c>
      <c r="KF9" s="11" t="str">
        <f t="shared" si="4"/>
        <v>a</v>
      </c>
      <c r="KG9" s="11" t="str">
        <f t="shared" si="4"/>
        <v>a</v>
      </c>
      <c r="KH9" s="11" t="str">
        <f t="shared" si="4"/>
        <v>a</v>
      </c>
      <c r="KI9" s="11" t="str">
        <f t="shared" si="4"/>
        <v>a</v>
      </c>
      <c r="KJ9" s="11" t="str">
        <f t="shared" si="4"/>
        <v>a</v>
      </c>
      <c r="KK9" s="11" t="str">
        <f t="shared" si="4"/>
        <v>a</v>
      </c>
      <c r="KL9" s="11" t="str">
        <f t="shared" si="4"/>
        <v>a</v>
      </c>
      <c r="KM9" s="11" t="str">
        <f t="shared" si="4"/>
        <v>a</v>
      </c>
      <c r="KN9" s="11" t="str">
        <f t="shared" si="4"/>
        <v>a</v>
      </c>
      <c r="KO9" s="11" t="str">
        <f t="shared" si="4"/>
        <v>a</v>
      </c>
      <c r="KP9" s="11" t="str">
        <f t="shared" si="4"/>
        <v>a</v>
      </c>
      <c r="KQ9" s="11" t="str">
        <f t="shared" si="4"/>
        <v>a</v>
      </c>
      <c r="KR9" s="11" t="str">
        <f t="shared" si="4"/>
        <v>a</v>
      </c>
      <c r="KS9" s="11" t="str">
        <f t="shared" si="4"/>
        <v>a</v>
      </c>
      <c r="KT9" s="11" t="str">
        <f t="shared" si="4"/>
        <v>a</v>
      </c>
      <c r="KU9" s="11" t="str">
        <f t="shared" si="4"/>
        <v>a</v>
      </c>
      <c r="KV9" s="11" t="str">
        <f t="shared" si="4"/>
        <v>a</v>
      </c>
      <c r="KW9" s="11" t="str">
        <f t="shared" si="4"/>
        <v>a</v>
      </c>
      <c r="KX9" s="11" t="str">
        <f t="shared" si="4"/>
        <v>a</v>
      </c>
      <c r="KY9" s="11" t="str">
        <f t="shared" si="4"/>
        <v>a</v>
      </c>
      <c r="KZ9" s="11" t="str">
        <f t="shared" si="4"/>
        <v>a</v>
      </c>
      <c r="LA9" s="11" t="str">
        <f t="shared" si="4"/>
        <v>a</v>
      </c>
      <c r="LB9" s="11" t="str">
        <f t="shared" si="4"/>
        <v>a</v>
      </c>
      <c r="LC9" s="11" t="str">
        <f t="shared" si="4"/>
        <v>a</v>
      </c>
      <c r="LD9" s="11" t="str">
        <f t="shared" si="4"/>
        <v>a</v>
      </c>
      <c r="LE9" s="11" t="str">
        <f t="shared" si="4"/>
        <v>a</v>
      </c>
      <c r="LF9" s="11" t="str">
        <f t="shared" si="4"/>
        <v>a</v>
      </c>
      <c r="LG9" s="11" t="str">
        <f t="shared" si="4"/>
        <v>a</v>
      </c>
      <c r="LH9" s="11" t="str">
        <f t="shared" si="4"/>
        <v>a</v>
      </c>
      <c r="LI9" s="11" t="str">
        <f t="shared" si="4"/>
        <v>a</v>
      </c>
      <c r="LJ9" s="11" t="str">
        <f t="shared" si="4"/>
        <v>a</v>
      </c>
      <c r="LK9" s="11" t="str">
        <f t="shared" si="4"/>
        <v>a</v>
      </c>
      <c r="LL9" s="11" t="str">
        <f t="shared" si="4"/>
        <v>a</v>
      </c>
      <c r="LM9" s="11" t="str">
        <f t="shared" si="4"/>
        <v>a</v>
      </c>
      <c r="LN9" s="11" t="str">
        <f t="shared" si="4"/>
        <v>a</v>
      </c>
      <c r="LO9" s="11" t="str">
        <f t="shared" si="4"/>
        <v>a</v>
      </c>
      <c r="LP9" s="11" t="str">
        <f t="shared" si="4"/>
        <v>a</v>
      </c>
      <c r="LQ9" s="11" t="str">
        <f t="shared" si="4"/>
        <v>a</v>
      </c>
      <c r="LR9" s="11" t="str">
        <f t="shared" si="4"/>
        <v>a</v>
      </c>
      <c r="LS9" s="11" t="str">
        <f t="shared" si="4"/>
        <v>a</v>
      </c>
      <c r="LT9" s="11" t="str">
        <f t="shared" si="4"/>
        <v>a</v>
      </c>
      <c r="LU9" s="11" t="str">
        <f t="shared" si="4"/>
        <v>a</v>
      </c>
      <c r="LV9" s="11" t="str">
        <f t="shared" si="4"/>
        <v>a</v>
      </c>
      <c r="LW9" s="11" t="str">
        <f t="shared" si="4"/>
        <v>a</v>
      </c>
      <c r="LX9" s="11" t="str">
        <f t="shared" si="4"/>
        <v>a</v>
      </c>
      <c r="LY9" s="11" t="str">
        <f t="shared" si="4"/>
        <v>a</v>
      </c>
      <c r="LZ9" s="11" t="str">
        <f t="shared" si="4"/>
        <v>a</v>
      </c>
      <c r="MA9" s="11" t="str">
        <f t="shared" si="4"/>
        <v>a</v>
      </c>
      <c r="MB9" s="11" t="str">
        <f t="shared" si="4"/>
        <v>a</v>
      </c>
      <c r="MC9" s="11" t="str">
        <f t="shared" si="4"/>
        <v>a</v>
      </c>
      <c r="MD9" s="11" t="str">
        <f t="shared" si="4"/>
        <v>a</v>
      </c>
      <c r="ME9" s="11" t="str">
        <f t="shared" si="4"/>
        <v>a</v>
      </c>
      <c r="MF9" s="11" t="str">
        <f t="shared" si="4"/>
        <v>a</v>
      </c>
      <c r="MG9" s="11" t="str">
        <f t="shared" si="4"/>
        <v>a</v>
      </c>
      <c r="MH9" s="11" t="str">
        <f t="shared" si="4"/>
        <v>a</v>
      </c>
      <c r="MI9" s="11" t="str">
        <f t="shared" ref="MI9:OT9" si="5">IF(AND(OR($I$28="",$H$28="",$G$28="")),"",IF($W$25=1,"a",IF(AND($W$25=2,MI23&lt;&gt;""),"b",IF(AND($W$25=3,MI11&lt;&gt;""),"c",""))))</f>
        <v>a</v>
      </c>
      <c r="MJ9" s="11" t="str">
        <f t="shared" si="5"/>
        <v>a</v>
      </c>
      <c r="MK9" s="11" t="str">
        <f t="shared" si="5"/>
        <v>a</v>
      </c>
      <c r="ML9" s="11" t="str">
        <f t="shared" si="5"/>
        <v>a</v>
      </c>
      <c r="MM9" s="11" t="str">
        <f t="shared" si="5"/>
        <v>a</v>
      </c>
      <c r="MN9" s="11" t="str">
        <f t="shared" si="5"/>
        <v>a</v>
      </c>
      <c r="MO9" s="11" t="str">
        <f t="shared" si="5"/>
        <v>a</v>
      </c>
      <c r="MP9" s="11" t="str">
        <f t="shared" si="5"/>
        <v>a</v>
      </c>
      <c r="MQ9" s="11" t="str">
        <f t="shared" si="5"/>
        <v>a</v>
      </c>
      <c r="MR9" s="11" t="str">
        <f t="shared" si="5"/>
        <v>a</v>
      </c>
      <c r="MS9" s="11" t="str">
        <f t="shared" si="5"/>
        <v>a</v>
      </c>
      <c r="MT9" s="11" t="str">
        <f t="shared" si="5"/>
        <v>a</v>
      </c>
      <c r="MU9" s="11" t="str">
        <f t="shared" si="5"/>
        <v>a</v>
      </c>
      <c r="MV9" s="11" t="str">
        <f t="shared" si="5"/>
        <v>a</v>
      </c>
      <c r="MW9" s="11" t="str">
        <f t="shared" si="5"/>
        <v>a</v>
      </c>
      <c r="MX9" s="11" t="str">
        <f t="shared" si="5"/>
        <v>a</v>
      </c>
      <c r="MY9" s="11" t="str">
        <f t="shared" si="5"/>
        <v>a</v>
      </c>
      <c r="MZ9" s="11" t="str">
        <f t="shared" si="5"/>
        <v>a</v>
      </c>
      <c r="NA9" s="11" t="str">
        <f t="shared" si="5"/>
        <v>a</v>
      </c>
      <c r="NB9" s="11" t="str">
        <f t="shared" si="5"/>
        <v>a</v>
      </c>
      <c r="NC9" s="11" t="str">
        <f t="shared" si="5"/>
        <v>a</v>
      </c>
      <c r="ND9" s="11" t="str">
        <f t="shared" si="5"/>
        <v>a</v>
      </c>
      <c r="NE9" s="11" t="str">
        <f t="shared" si="5"/>
        <v>a</v>
      </c>
      <c r="NF9" s="11" t="str">
        <f t="shared" si="5"/>
        <v>a</v>
      </c>
      <c r="NG9" s="11" t="str">
        <f t="shared" si="5"/>
        <v>a</v>
      </c>
      <c r="NH9" s="11" t="str">
        <f t="shared" si="5"/>
        <v>a</v>
      </c>
      <c r="NI9" s="11" t="str">
        <f t="shared" si="5"/>
        <v>a</v>
      </c>
      <c r="NJ9" s="11" t="str">
        <f t="shared" si="5"/>
        <v>a</v>
      </c>
      <c r="NK9" s="11" t="str">
        <f t="shared" si="5"/>
        <v>a</v>
      </c>
      <c r="NL9" s="11" t="str">
        <f t="shared" si="5"/>
        <v>a</v>
      </c>
      <c r="NM9" s="11" t="str">
        <f t="shared" si="5"/>
        <v>a</v>
      </c>
      <c r="NN9" s="11" t="str">
        <f t="shared" si="5"/>
        <v>a</v>
      </c>
      <c r="NO9" s="11" t="str">
        <f t="shared" si="5"/>
        <v>a</v>
      </c>
      <c r="NP9" s="11" t="str">
        <f t="shared" si="5"/>
        <v>a</v>
      </c>
      <c r="NQ9" s="11" t="str">
        <f t="shared" si="5"/>
        <v>a</v>
      </c>
      <c r="NR9" s="11" t="str">
        <f t="shared" si="5"/>
        <v>a</v>
      </c>
      <c r="NS9" s="11" t="str">
        <f t="shared" si="5"/>
        <v>a</v>
      </c>
      <c r="NT9" s="11" t="str">
        <f t="shared" si="5"/>
        <v>a</v>
      </c>
      <c r="NU9" s="11" t="str">
        <f t="shared" si="5"/>
        <v>a</v>
      </c>
      <c r="NV9" s="11" t="str">
        <f t="shared" si="5"/>
        <v>a</v>
      </c>
      <c r="NW9" s="11" t="str">
        <f t="shared" si="5"/>
        <v>a</v>
      </c>
      <c r="NX9" s="11" t="str">
        <f t="shared" si="5"/>
        <v>a</v>
      </c>
      <c r="NY9" s="11" t="str">
        <f t="shared" si="5"/>
        <v>a</v>
      </c>
      <c r="NZ9" s="11" t="str">
        <f t="shared" si="5"/>
        <v>a</v>
      </c>
      <c r="OA9" s="11" t="str">
        <f t="shared" si="5"/>
        <v>a</v>
      </c>
      <c r="OB9" s="11" t="str">
        <f t="shared" si="5"/>
        <v>a</v>
      </c>
      <c r="OC9" s="11" t="str">
        <f t="shared" si="5"/>
        <v>a</v>
      </c>
      <c r="OD9" s="11" t="str">
        <f t="shared" si="5"/>
        <v>a</v>
      </c>
      <c r="OE9" s="11" t="str">
        <f t="shared" si="5"/>
        <v>a</v>
      </c>
      <c r="OF9" s="11" t="str">
        <f t="shared" si="5"/>
        <v>a</v>
      </c>
      <c r="OG9" s="11" t="str">
        <f t="shared" si="5"/>
        <v>a</v>
      </c>
      <c r="OH9" s="11" t="str">
        <f t="shared" si="5"/>
        <v>a</v>
      </c>
      <c r="OI9" s="11" t="str">
        <f t="shared" si="5"/>
        <v>a</v>
      </c>
      <c r="OJ9" s="11" t="str">
        <f t="shared" si="5"/>
        <v>a</v>
      </c>
      <c r="OK9" s="11" t="str">
        <f t="shared" si="5"/>
        <v>a</v>
      </c>
      <c r="OL9" s="11" t="str">
        <f t="shared" si="5"/>
        <v>a</v>
      </c>
      <c r="OM9" s="11" t="str">
        <f t="shared" si="5"/>
        <v>a</v>
      </c>
      <c r="ON9" s="11" t="str">
        <f t="shared" si="5"/>
        <v>a</v>
      </c>
      <c r="OO9" s="11" t="str">
        <f t="shared" si="5"/>
        <v>a</v>
      </c>
      <c r="OP9" s="11" t="str">
        <f t="shared" si="5"/>
        <v>a</v>
      </c>
      <c r="OQ9" s="11" t="str">
        <f t="shared" si="5"/>
        <v>a</v>
      </c>
      <c r="OR9" s="11" t="str">
        <f t="shared" si="5"/>
        <v>a</v>
      </c>
      <c r="OS9" s="11" t="str">
        <f t="shared" si="5"/>
        <v>a</v>
      </c>
      <c r="OT9" s="11" t="str">
        <f t="shared" si="5"/>
        <v>a</v>
      </c>
      <c r="OU9" s="11" t="str">
        <f t="shared" ref="OU9:RF9" si="6">IF(AND(OR($I$28="",$H$28="",$G$28="")),"",IF($W$25=1,"a",IF(AND($W$25=2,OU23&lt;&gt;""),"b",IF(AND($W$25=3,OU11&lt;&gt;""),"c",""))))</f>
        <v>a</v>
      </c>
      <c r="OV9" s="11" t="str">
        <f t="shared" si="6"/>
        <v>a</v>
      </c>
      <c r="OW9" s="11" t="str">
        <f t="shared" si="6"/>
        <v>a</v>
      </c>
      <c r="OX9" s="11" t="str">
        <f t="shared" si="6"/>
        <v>a</v>
      </c>
      <c r="OY9" s="11" t="str">
        <f t="shared" si="6"/>
        <v>a</v>
      </c>
      <c r="OZ9" s="11" t="str">
        <f t="shared" si="6"/>
        <v>a</v>
      </c>
      <c r="PA9" s="11" t="str">
        <f t="shared" si="6"/>
        <v>a</v>
      </c>
      <c r="PB9" s="11" t="str">
        <f t="shared" si="6"/>
        <v>a</v>
      </c>
      <c r="PC9" s="11" t="str">
        <f t="shared" si="6"/>
        <v>a</v>
      </c>
      <c r="PD9" s="11" t="str">
        <f t="shared" si="6"/>
        <v>a</v>
      </c>
      <c r="PE9" s="11" t="str">
        <f t="shared" si="6"/>
        <v>a</v>
      </c>
      <c r="PF9" s="11" t="str">
        <f t="shared" si="6"/>
        <v>a</v>
      </c>
      <c r="PG9" s="11" t="str">
        <f t="shared" si="6"/>
        <v>a</v>
      </c>
      <c r="PH9" s="11" t="str">
        <f t="shared" si="6"/>
        <v>a</v>
      </c>
      <c r="PI9" s="11" t="str">
        <f t="shared" si="6"/>
        <v>a</v>
      </c>
      <c r="PJ9" s="11" t="str">
        <f t="shared" si="6"/>
        <v>a</v>
      </c>
      <c r="PK9" s="11" t="str">
        <f t="shared" si="6"/>
        <v>a</v>
      </c>
      <c r="PL9" s="11" t="str">
        <f t="shared" si="6"/>
        <v>a</v>
      </c>
      <c r="PM9" s="11" t="str">
        <f t="shared" si="6"/>
        <v>a</v>
      </c>
      <c r="PN9" s="11" t="str">
        <f t="shared" si="6"/>
        <v>a</v>
      </c>
      <c r="PO9" s="11" t="str">
        <f t="shared" si="6"/>
        <v>a</v>
      </c>
      <c r="PP9" s="11" t="str">
        <f t="shared" si="6"/>
        <v>a</v>
      </c>
      <c r="PQ9" s="11" t="str">
        <f t="shared" si="6"/>
        <v>a</v>
      </c>
      <c r="PR9" s="11" t="str">
        <f t="shared" si="6"/>
        <v>a</v>
      </c>
      <c r="PS9" s="11" t="str">
        <f t="shared" si="6"/>
        <v>a</v>
      </c>
      <c r="PT9" s="11" t="str">
        <f t="shared" si="6"/>
        <v>a</v>
      </c>
      <c r="PU9" s="11" t="str">
        <f t="shared" si="6"/>
        <v>a</v>
      </c>
      <c r="PV9" s="11" t="str">
        <f t="shared" si="6"/>
        <v>a</v>
      </c>
      <c r="PW9" s="11" t="str">
        <f t="shared" si="6"/>
        <v>a</v>
      </c>
      <c r="PX9" s="11" t="str">
        <f t="shared" si="6"/>
        <v>a</v>
      </c>
      <c r="PY9" s="11" t="str">
        <f t="shared" si="6"/>
        <v>a</v>
      </c>
      <c r="PZ9" s="11" t="str">
        <f t="shared" si="6"/>
        <v>a</v>
      </c>
      <c r="QA9" s="11" t="str">
        <f t="shared" si="6"/>
        <v>a</v>
      </c>
      <c r="QB9" s="11" t="str">
        <f t="shared" si="6"/>
        <v>a</v>
      </c>
      <c r="QC9" s="11" t="str">
        <f t="shared" si="6"/>
        <v>a</v>
      </c>
      <c r="QD9" s="11" t="str">
        <f t="shared" si="6"/>
        <v>a</v>
      </c>
      <c r="QE9" s="11" t="str">
        <f t="shared" si="6"/>
        <v>a</v>
      </c>
      <c r="QF9" s="11" t="str">
        <f t="shared" si="6"/>
        <v>a</v>
      </c>
      <c r="QG9" s="11" t="str">
        <f t="shared" si="6"/>
        <v>a</v>
      </c>
      <c r="QH9" s="11" t="str">
        <f t="shared" si="6"/>
        <v>a</v>
      </c>
      <c r="QI9" s="11" t="str">
        <f t="shared" si="6"/>
        <v>a</v>
      </c>
      <c r="QJ9" s="11" t="str">
        <f t="shared" si="6"/>
        <v>a</v>
      </c>
      <c r="QK9" s="11" t="str">
        <f t="shared" si="6"/>
        <v>a</v>
      </c>
      <c r="QL9" s="11" t="str">
        <f t="shared" si="6"/>
        <v>a</v>
      </c>
      <c r="QM9" s="11" t="str">
        <f t="shared" si="6"/>
        <v>a</v>
      </c>
      <c r="QN9" s="11" t="str">
        <f t="shared" si="6"/>
        <v>a</v>
      </c>
      <c r="QO9" s="11" t="str">
        <f t="shared" si="6"/>
        <v>a</v>
      </c>
      <c r="QP9" s="11" t="str">
        <f t="shared" si="6"/>
        <v>a</v>
      </c>
      <c r="QQ9" s="11" t="str">
        <f t="shared" si="6"/>
        <v>a</v>
      </c>
      <c r="QR9" s="11" t="str">
        <f t="shared" si="6"/>
        <v>a</v>
      </c>
      <c r="QS9" s="11" t="str">
        <f t="shared" si="6"/>
        <v>a</v>
      </c>
      <c r="QT9" s="11" t="str">
        <f t="shared" si="6"/>
        <v>a</v>
      </c>
      <c r="QU9" s="11" t="str">
        <f t="shared" si="6"/>
        <v>a</v>
      </c>
      <c r="QV9" s="11" t="str">
        <f t="shared" si="6"/>
        <v>a</v>
      </c>
      <c r="QW9" s="11" t="str">
        <f t="shared" si="6"/>
        <v>a</v>
      </c>
      <c r="QX9" s="11" t="str">
        <f t="shared" si="6"/>
        <v>a</v>
      </c>
      <c r="QY9" s="11" t="str">
        <f t="shared" si="6"/>
        <v>a</v>
      </c>
      <c r="QZ9" s="11" t="str">
        <f t="shared" si="6"/>
        <v>a</v>
      </c>
      <c r="RA9" s="11" t="str">
        <f t="shared" si="6"/>
        <v>a</v>
      </c>
      <c r="RB9" s="11" t="str">
        <f t="shared" si="6"/>
        <v>a</v>
      </c>
      <c r="RC9" s="11" t="str">
        <f t="shared" si="6"/>
        <v>a</v>
      </c>
      <c r="RD9" s="11" t="str">
        <f t="shared" si="6"/>
        <v>a</v>
      </c>
      <c r="RE9" s="11" t="str">
        <f t="shared" si="6"/>
        <v>a</v>
      </c>
      <c r="RF9" s="11" t="str">
        <f t="shared" si="6"/>
        <v>a</v>
      </c>
      <c r="RG9" s="11" t="str">
        <f t="shared" ref="RG9:TR9" si="7">IF(AND(OR($I$28="",$H$28="",$G$28="")),"",IF($W$25=1,"a",IF(AND($W$25=2,RG23&lt;&gt;""),"b",IF(AND($W$25=3,RG11&lt;&gt;""),"c",""))))</f>
        <v>a</v>
      </c>
      <c r="RH9" s="11" t="str">
        <f t="shared" si="7"/>
        <v>a</v>
      </c>
      <c r="RI9" s="11" t="str">
        <f t="shared" si="7"/>
        <v>a</v>
      </c>
      <c r="RJ9" s="11" t="str">
        <f t="shared" si="7"/>
        <v>a</v>
      </c>
      <c r="RK9" s="11" t="str">
        <f t="shared" si="7"/>
        <v>a</v>
      </c>
      <c r="RL9" s="11" t="str">
        <f t="shared" si="7"/>
        <v>a</v>
      </c>
      <c r="RM9" s="11" t="str">
        <f t="shared" si="7"/>
        <v>a</v>
      </c>
      <c r="RN9" s="11" t="str">
        <f t="shared" si="7"/>
        <v>a</v>
      </c>
      <c r="RO9" s="11" t="str">
        <f t="shared" si="7"/>
        <v>a</v>
      </c>
      <c r="RP9" s="11" t="str">
        <f t="shared" si="7"/>
        <v>a</v>
      </c>
      <c r="RQ9" s="11" t="str">
        <f t="shared" si="7"/>
        <v>a</v>
      </c>
      <c r="RR9" s="11" t="str">
        <f t="shared" si="7"/>
        <v>a</v>
      </c>
      <c r="RS9" s="11" t="str">
        <f t="shared" si="7"/>
        <v>a</v>
      </c>
      <c r="RT9" s="11" t="str">
        <f t="shared" si="7"/>
        <v>a</v>
      </c>
      <c r="RU9" s="11" t="str">
        <f t="shared" si="7"/>
        <v>a</v>
      </c>
      <c r="RV9" s="11" t="str">
        <f t="shared" si="7"/>
        <v>a</v>
      </c>
      <c r="RW9" s="11" t="str">
        <f t="shared" si="7"/>
        <v>a</v>
      </c>
      <c r="RX9" s="11" t="str">
        <f t="shared" si="7"/>
        <v>a</v>
      </c>
      <c r="RY9" s="11" t="str">
        <f t="shared" si="7"/>
        <v>a</v>
      </c>
      <c r="RZ9" s="11" t="str">
        <f t="shared" si="7"/>
        <v>a</v>
      </c>
      <c r="SA9" s="11" t="str">
        <f t="shared" si="7"/>
        <v>a</v>
      </c>
      <c r="SB9" s="11" t="str">
        <f t="shared" si="7"/>
        <v>a</v>
      </c>
      <c r="SC9" s="11" t="str">
        <f t="shared" si="7"/>
        <v>a</v>
      </c>
      <c r="SD9" s="11" t="str">
        <f t="shared" si="7"/>
        <v>a</v>
      </c>
      <c r="SE9" s="11" t="str">
        <f t="shared" si="7"/>
        <v>a</v>
      </c>
      <c r="SF9" s="11" t="str">
        <f t="shared" si="7"/>
        <v>a</v>
      </c>
      <c r="SG9" s="11" t="str">
        <f t="shared" si="7"/>
        <v>a</v>
      </c>
      <c r="SH9" s="11" t="str">
        <f t="shared" si="7"/>
        <v>a</v>
      </c>
      <c r="SI9" s="11" t="str">
        <f t="shared" si="7"/>
        <v>a</v>
      </c>
      <c r="SJ9" s="11" t="str">
        <f t="shared" si="7"/>
        <v>a</v>
      </c>
      <c r="SK9" s="11" t="str">
        <f t="shared" si="7"/>
        <v>a</v>
      </c>
      <c r="SL9" s="11" t="str">
        <f t="shared" si="7"/>
        <v>a</v>
      </c>
      <c r="SM9" s="11" t="str">
        <f t="shared" si="7"/>
        <v>a</v>
      </c>
      <c r="SN9" s="11" t="str">
        <f t="shared" si="7"/>
        <v>a</v>
      </c>
      <c r="SO9" s="11" t="str">
        <f t="shared" si="7"/>
        <v>a</v>
      </c>
      <c r="SP9" s="11" t="str">
        <f t="shared" si="7"/>
        <v>a</v>
      </c>
      <c r="SQ9" s="11" t="str">
        <f t="shared" si="7"/>
        <v>a</v>
      </c>
      <c r="SR9" s="11" t="str">
        <f t="shared" si="7"/>
        <v>a</v>
      </c>
      <c r="SS9" s="11" t="str">
        <f t="shared" si="7"/>
        <v>a</v>
      </c>
      <c r="ST9" s="11" t="str">
        <f t="shared" si="7"/>
        <v>a</v>
      </c>
      <c r="SU9" s="11" t="str">
        <f t="shared" si="7"/>
        <v>a</v>
      </c>
      <c r="SV9" s="11" t="str">
        <f t="shared" si="7"/>
        <v>a</v>
      </c>
      <c r="SW9" s="11" t="str">
        <f t="shared" si="7"/>
        <v>a</v>
      </c>
      <c r="SX9" s="11" t="str">
        <f t="shared" si="7"/>
        <v>a</v>
      </c>
      <c r="SY9" s="11" t="str">
        <f t="shared" si="7"/>
        <v>a</v>
      </c>
      <c r="SZ9" s="11" t="str">
        <f t="shared" si="7"/>
        <v>a</v>
      </c>
      <c r="TA9" s="11" t="str">
        <f t="shared" si="7"/>
        <v>a</v>
      </c>
      <c r="TB9" s="11" t="str">
        <f t="shared" si="7"/>
        <v>a</v>
      </c>
      <c r="TC9" s="11" t="str">
        <f t="shared" si="7"/>
        <v>a</v>
      </c>
      <c r="TD9" s="11" t="str">
        <f t="shared" si="7"/>
        <v>a</v>
      </c>
      <c r="TE9" s="11" t="str">
        <f t="shared" si="7"/>
        <v>a</v>
      </c>
      <c r="TF9" s="11" t="str">
        <f t="shared" si="7"/>
        <v>a</v>
      </c>
      <c r="TG9" s="11" t="str">
        <f t="shared" si="7"/>
        <v>a</v>
      </c>
      <c r="TH9" s="11" t="str">
        <f t="shared" si="7"/>
        <v>a</v>
      </c>
      <c r="TI9" s="11" t="str">
        <f t="shared" si="7"/>
        <v>a</v>
      </c>
      <c r="TJ9" s="11" t="str">
        <f t="shared" si="7"/>
        <v>a</v>
      </c>
      <c r="TK9" s="11" t="str">
        <f t="shared" si="7"/>
        <v>a</v>
      </c>
      <c r="TL9" s="11" t="str">
        <f t="shared" si="7"/>
        <v>a</v>
      </c>
      <c r="TM9" s="11" t="str">
        <f t="shared" si="7"/>
        <v>a</v>
      </c>
      <c r="TN9" s="11" t="str">
        <f t="shared" si="7"/>
        <v>a</v>
      </c>
      <c r="TO9" s="11" t="str">
        <f t="shared" si="7"/>
        <v>a</v>
      </c>
      <c r="TP9" s="11" t="str">
        <f t="shared" si="7"/>
        <v>a</v>
      </c>
      <c r="TQ9" s="11" t="str">
        <f t="shared" si="7"/>
        <v>a</v>
      </c>
      <c r="TR9" s="11" t="str">
        <f t="shared" si="7"/>
        <v>a</v>
      </c>
      <c r="TS9" s="11" t="str">
        <f t="shared" ref="TS9:TT9" si="8">IF(AND(OR($I$28="",$H$28="",$G$28="")),"",IF($W$25=1,"a",IF(AND($W$25=2,TS23&lt;&gt;""),"b",IF(AND($W$25=3,TS11&lt;&gt;""),"c",""))))</f>
        <v>a</v>
      </c>
      <c r="TT9" s="11" t="str">
        <f t="shared" si="8"/>
        <v>a</v>
      </c>
    </row>
    <row r="10" spans="1:549" ht="5.0999999999999996" customHeight="1" thickBot="1">
      <c r="A10" s="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9"/>
      <c r="O10" s="11"/>
      <c r="P10" s="11"/>
      <c r="Q10" s="11"/>
      <c r="R10" s="11"/>
      <c r="S10" s="11"/>
      <c r="T10" s="11"/>
      <c r="U10" s="11"/>
      <c r="V10" s="11"/>
      <c r="W10" s="55"/>
      <c r="X10" s="30"/>
      <c r="Y10" s="10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148"/>
      <c r="BZ10" s="148"/>
      <c r="CA10" s="148"/>
      <c r="CB10" s="148"/>
      <c r="CC10" s="148"/>
      <c r="CD10" s="148"/>
      <c r="CE10" s="148"/>
      <c r="CF10" s="148"/>
      <c r="CG10" s="148"/>
      <c r="CH10" s="148"/>
      <c r="CI10" s="148"/>
      <c r="CJ10" s="148"/>
      <c r="CK10" s="148"/>
      <c r="CL10" s="148"/>
      <c r="CM10" s="148"/>
      <c r="CN10" s="148"/>
      <c r="CO10" s="148"/>
      <c r="CP10" s="148"/>
      <c r="CQ10" s="148"/>
      <c r="CR10" s="148"/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8"/>
      <c r="DD10" s="148"/>
      <c r="DE10" s="148"/>
      <c r="DF10" s="148"/>
      <c r="DG10" s="148"/>
      <c r="DH10" s="148"/>
      <c r="DI10" s="148"/>
      <c r="DJ10" s="148"/>
      <c r="DK10" s="148"/>
      <c r="DL10" s="148"/>
      <c r="DM10" s="148"/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8"/>
      <c r="EN10" s="148"/>
      <c r="EO10" s="148"/>
      <c r="EP10" s="148"/>
      <c r="EQ10" s="148"/>
      <c r="ER10" s="148"/>
      <c r="ES10" s="148"/>
      <c r="ET10" s="148"/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  <c r="FW10" s="148"/>
      <c r="FX10" s="148"/>
      <c r="FY10" s="148"/>
      <c r="FZ10" s="148"/>
      <c r="GA10" s="148"/>
      <c r="GB10" s="148"/>
      <c r="GC10" s="148"/>
      <c r="GD10" s="148"/>
      <c r="GE10" s="148"/>
      <c r="GF10" s="148"/>
      <c r="GG10" s="148"/>
      <c r="GH10" s="148"/>
      <c r="GI10" s="148"/>
      <c r="GJ10" s="148"/>
      <c r="GK10" s="148"/>
      <c r="GL10" s="148"/>
      <c r="GM10" s="148"/>
      <c r="GN10" s="148"/>
      <c r="GO10" s="148"/>
      <c r="GP10" s="148"/>
      <c r="GQ10" s="148"/>
      <c r="GR10" s="148"/>
      <c r="GS10" s="148"/>
      <c r="GT10" s="148"/>
      <c r="GU10" s="148"/>
      <c r="GV10" s="148"/>
      <c r="GW10" s="148"/>
      <c r="GX10" s="148"/>
      <c r="GY10" s="148"/>
      <c r="GZ10" s="148"/>
      <c r="HA10" s="148"/>
      <c r="HB10" s="148"/>
      <c r="HC10" s="148"/>
      <c r="HD10" s="148"/>
      <c r="HE10" s="148"/>
      <c r="HF10" s="148"/>
      <c r="HG10" s="148"/>
      <c r="HH10" s="148"/>
      <c r="HI10" s="148"/>
      <c r="HJ10" s="148"/>
      <c r="HK10" s="148"/>
      <c r="HL10" s="148"/>
      <c r="HM10" s="148"/>
      <c r="HN10" s="148"/>
      <c r="HO10" s="148"/>
      <c r="HP10" s="148"/>
      <c r="HQ10" s="148"/>
      <c r="HR10" s="148"/>
      <c r="HS10" s="148"/>
      <c r="HT10" s="148"/>
      <c r="HU10" s="148"/>
      <c r="HV10" s="148"/>
      <c r="HW10" s="148"/>
      <c r="HX10" s="148"/>
      <c r="HY10" s="148"/>
      <c r="HZ10" s="148"/>
      <c r="IA10" s="148"/>
      <c r="IB10" s="148"/>
      <c r="IC10" s="148"/>
      <c r="ID10" s="148"/>
      <c r="IE10" s="148"/>
      <c r="IF10" s="148"/>
      <c r="IG10" s="148"/>
      <c r="IH10" s="148"/>
      <c r="II10" s="148"/>
      <c r="IJ10" s="148"/>
      <c r="IK10" s="148"/>
      <c r="IL10" s="148"/>
      <c r="IM10" s="148"/>
      <c r="IN10" s="148"/>
      <c r="IO10" s="148"/>
      <c r="IP10" s="148"/>
      <c r="IQ10" s="148"/>
      <c r="IR10" s="148"/>
      <c r="IS10" s="148"/>
      <c r="IT10" s="148"/>
      <c r="IU10" s="148"/>
      <c r="IV10" s="148"/>
      <c r="IW10" s="148"/>
      <c r="IX10" s="148"/>
      <c r="IY10" s="148"/>
      <c r="IZ10" s="148"/>
      <c r="JA10" s="148"/>
      <c r="JB10" s="148"/>
      <c r="JC10" s="148"/>
      <c r="JD10" s="148"/>
      <c r="JE10" s="148"/>
      <c r="JF10" s="148"/>
      <c r="JG10" s="148"/>
      <c r="JH10" s="148"/>
      <c r="JI10" s="148"/>
      <c r="JJ10" s="148"/>
      <c r="JK10" s="148"/>
      <c r="JL10" s="148"/>
      <c r="JM10" s="148"/>
      <c r="JN10" s="148"/>
      <c r="JO10" s="148"/>
      <c r="JP10" s="148"/>
      <c r="JQ10" s="148"/>
      <c r="JR10" s="148"/>
      <c r="JS10" s="148"/>
      <c r="JT10" s="148"/>
      <c r="JU10" s="148"/>
      <c r="JV10" s="148"/>
      <c r="JW10" s="148"/>
      <c r="JX10" s="148"/>
      <c r="JY10" s="148"/>
      <c r="JZ10" s="148"/>
      <c r="KA10" s="148"/>
      <c r="KB10" s="148"/>
      <c r="KC10" s="148"/>
      <c r="KD10" s="148"/>
      <c r="KE10" s="148"/>
      <c r="KF10" s="148"/>
      <c r="KG10" s="148"/>
      <c r="KH10" s="148"/>
      <c r="KI10" s="148"/>
      <c r="KJ10" s="148"/>
      <c r="KK10" s="148"/>
      <c r="KL10" s="148"/>
      <c r="KM10" s="148"/>
      <c r="KN10" s="148"/>
      <c r="KO10" s="148"/>
      <c r="KP10" s="148"/>
      <c r="KQ10" s="148"/>
      <c r="KR10" s="148"/>
      <c r="KS10" s="148"/>
      <c r="KT10" s="148"/>
      <c r="KU10" s="148"/>
      <c r="KV10" s="148"/>
      <c r="KW10" s="148"/>
      <c r="KX10" s="148"/>
      <c r="KY10" s="148"/>
      <c r="KZ10" s="148"/>
      <c r="LA10" s="148"/>
      <c r="LB10" s="148"/>
      <c r="LC10" s="148"/>
      <c r="LD10" s="148"/>
      <c r="LE10" s="148"/>
      <c r="LF10" s="148"/>
      <c r="LG10" s="148"/>
      <c r="LH10" s="148"/>
      <c r="LI10" s="148"/>
      <c r="LJ10" s="148"/>
      <c r="LK10" s="148"/>
      <c r="LL10" s="148"/>
      <c r="LM10" s="148"/>
      <c r="LN10" s="148"/>
      <c r="LO10" s="148"/>
      <c r="LP10" s="148"/>
      <c r="LQ10" s="148"/>
      <c r="LR10" s="148"/>
      <c r="LS10" s="148"/>
      <c r="LT10" s="148"/>
      <c r="LU10" s="148"/>
      <c r="LV10" s="148"/>
      <c r="LW10" s="148"/>
      <c r="LX10" s="148"/>
      <c r="LY10" s="148"/>
      <c r="LZ10" s="148"/>
      <c r="MA10" s="148"/>
      <c r="MB10" s="148"/>
      <c r="MC10" s="148"/>
      <c r="MD10" s="148"/>
      <c r="ME10" s="148"/>
      <c r="MF10" s="148"/>
      <c r="MG10" s="148"/>
      <c r="MH10" s="148"/>
      <c r="MI10" s="148"/>
      <c r="MJ10" s="148"/>
      <c r="MK10" s="148"/>
      <c r="ML10" s="148"/>
      <c r="MM10" s="148"/>
      <c r="MN10" s="148"/>
      <c r="MO10" s="148"/>
      <c r="MP10" s="148"/>
      <c r="MQ10" s="148"/>
      <c r="MR10" s="148"/>
      <c r="MS10" s="148"/>
      <c r="MT10" s="148"/>
      <c r="MU10" s="148"/>
      <c r="MV10" s="148"/>
      <c r="MW10" s="148"/>
      <c r="MX10" s="148"/>
      <c r="MY10" s="148"/>
      <c r="MZ10" s="148"/>
      <c r="NA10" s="148"/>
      <c r="NB10" s="148"/>
      <c r="NC10" s="148"/>
      <c r="ND10" s="148"/>
      <c r="NE10" s="148"/>
      <c r="NF10" s="148"/>
      <c r="NG10" s="148"/>
      <c r="NH10" s="148"/>
      <c r="NI10" s="148"/>
      <c r="NJ10" s="148"/>
      <c r="NK10" s="148"/>
      <c r="NL10" s="148"/>
      <c r="NM10" s="148"/>
      <c r="NN10" s="148"/>
      <c r="NO10" s="148"/>
      <c r="NP10" s="148"/>
      <c r="NQ10" s="148"/>
      <c r="NR10" s="148"/>
      <c r="NS10" s="148"/>
      <c r="NT10" s="148"/>
      <c r="NU10" s="148"/>
      <c r="NV10" s="148"/>
      <c r="NW10" s="148"/>
      <c r="NX10" s="148"/>
      <c r="NY10" s="148"/>
      <c r="NZ10" s="148"/>
      <c r="OA10" s="148"/>
      <c r="OB10" s="148"/>
      <c r="OC10" s="148"/>
      <c r="OD10" s="148"/>
      <c r="OE10" s="148"/>
      <c r="OF10" s="148"/>
      <c r="OG10" s="148"/>
      <c r="OH10" s="148"/>
      <c r="OI10" s="148"/>
      <c r="OJ10" s="148"/>
      <c r="OK10" s="148"/>
      <c r="OL10" s="148"/>
      <c r="OM10" s="148"/>
      <c r="ON10" s="148"/>
      <c r="OO10" s="148"/>
      <c r="OP10" s="148"/>
      <c r="OQ10" s="148"/>
      <c r="OR10" s="148"/>
      <c r="OS10" s="148"/>
      <c r="OT10" s="148"/>
      <c r="OU10" s="148"/>
      <c r="OV10" s="148"/>
      <c r="OW10" s="148"/>
      <c r="OX10" s="148"/>
      <c r="OY10" s="148"/>
      <c r="OZ10" s="148"/>
      <c r="PA10" s="148"/>
      <c r="PB10" s="148"/>
      <c r="PC10" s="148"/>
      <c r="PD10" s="148"/>
      <c r="PE10" s="148"/>
      <c r="PF10" s="148"/>
      <c r="PG10" s="148"/>
      <c r="PH10" s="148"/>
      <c r="PI10" s="148"/>
      <c r="PJ10" s="148"/>
      <c r="PK10" s="148"/>
      <c r="PL10" s="148"/>
      <c r="PM10" s="148"/>
      <c r="PN10" s="148"/>
      <c r="PO10" s="148"/>
      <c r="PP10" s="148"/>
      <c r="PQ10" s="148"/>
      <c r="PR10" s="148"/>
      <c r="PS10" s="148"/>
      <c r="PT10" s="148"/>
      <c r="PU10" s="148"/>
      <c r="PV10" s="148"/>
      <c r="PW10" s="148"/>
      <c r="PX10" s="148"/>
      <c r="PY10" s="148"/>
      <c r="PZ10" s="148"/>
      <c r="QA10" s="148"/>
      <c r="QB10" s="148"/>
      <c r="QC10" s="148"/>
      <c r="QD10" s="148"/>
      <c r="QE10" s="148"/>
      <c r="QF10" s="148"/>
      <c r="QG10" s="148"/>
      <c r="QH10" s="148"/>
      <c r="QI10" s="148"/>
      <c r="QJ10" s="148"/>
      <c r="QK10" s="148"/>
      <c r="QL10" s="148"/>
      <c r="QM10" s="148"/>
      <c r="QN10" s="148"/>
      <c r="QO10" s="148"/>
      <c r="QP10" s="148"/>
      <c r="QQ10" s="148"/>
      <c r="QR10" s="148"/>
      <c r="QS10" s="148"/>
      <c r="QT10" s="148"/>
      <c r="QU10" s="148"/>
      <c r="QV10" s="148"/>
      <c r="QW10" s="148"/>
      <c r="QX10" s="148"/>
      <c r="QY10" s="148"/>
      <c r="QZ10" s="148"/>
      <c r="RA10" s="148"/>
      <c r="RB10" s="148"/>
      <c r="RC10" s="148"/>
      <c r="RD10" s="148"/>
      <c r="RE10" s="148"/>
      <c r="RF10" s="148"/>
      <c r="RG10" s="148"/>
      <c r="RH10" s="148"/>
      <c r="RI10" s="148"/>
      <c r="RJ10" s="148"/>
      <c r="RK10" s="148"/>
      <c r="RL10" s="148"/>
      <c r="RM10" s="148"/>
      <c r="RN10" s="148"/>
      <c r="RO10" s="148"/>
      <c r="RP10" s="148"/>
      <c r="RQ10" s="148"/>
      <c r="RR10" s="148"/>
      <c r="RS10" s="148"/>
      <c r="RT10" s="148"/>
      <c r="RU10" s="148"/>
      <c r="RV10" s="148"/>
      <c r="RW10" s="148"/>
      <c r="RX10" s="148"/>
      <c r="RY10" s="148"/>
      <c r="RZ10" s="148"/>
      <c r="SA10" s="148"/>
      <c r="SB10" s="148"/>
      <c r="SC10" s="148"/>
      <c r="SD10" s="148"/>
      <c r="SE10" s="148"/>
      <c r="SF10" s="148"/>
      <c r="SG10" s="148"/>
      <c r="SH10" s="148"/>
      <c r="SI10" s="148"/>
      <c r="SJ10" s="148"/>
      <c r="SK10" s="148"/>
      <c r="SL10" s="148"/>
      <c r="SM10" s="148"/>
      <c r="SN10" s="148"/>
      <c r="SO10" s="148"/>
      <c r="SP10" s="148"/>
      <c r="SQ10" s="148"/>
      <c r="SR10" s="148"/>
      <c r="SS10" s="148"/>
      <c r="ST10" s="148"/>
      <c r="SU10" s="148"/>
      <c r="SV10" s="148"/>
      <c r="SW10" s="148"/>
      <c r="SX10" s="148"/>
      <c r="SY10" s="148"/>
      <c r="SZ10" s="148"/>
      <c r="TA10" s="148"/>
      <c r="TB10" s="148"/>
      <c r="TC10" s="148"/>
      <c r="TD10" s="148"/>
      <c r="TE10" s="148"/>
      <c r="TF10" s="148"/>
      <c r="TG10" s="148"/>
      <c r="TH10" s="148"/>
      <c r="TI10" s="148"/>
      <c r="TJ10" s="148"/>
      <c r="TK10" s="148"/>
      <c r="TL10" s="148"/>
      <c r="TM10" s="148"/>
      <c r="TN10" s="148"/>
      <c r="TO10" s="148"/>
      <c r="TP10" s="148"/>
      <c r="TQ10" s="148"/>
      <c r="TR10" s="148"/>
      <c r="TS10" s="148"/>
      <c r="TT10" s="148"/>
    </row>
    <row r="11" spans="1:549" ht="15.9" customHeight="1">
      <c r="A11" s="5"/>
      <c r="C11" s="162" t="s">
        <v>92</v>
      </c>
      <c r="D11" s="163"/>
      <c r="E11" s="163"/>
      <c r="F11" s="163"/>
      <c r="G11" s="163"/>
      <c r="H11" s="163"/>
      <c r="I11" s="164"/>
      <c r="J11" s="12"/>
      <c r="K11" s="12"/>
      <c r="L11" s="12"/>
      <c r="M11" s="167"/>
      <c r="N11" s="168"/>
      <c r="O11" s="168"/>
      <c r="P11" s="168"/>
      <c r="Q11" s="168"/>
      <c r="R11" s="168"/>
      <c r="S11" s="168"/>
      <c r="T11" s="168"/>
      <c r="U11" s="169"/>
      <c r="W11" s="135" t="str">
        <f>IF(Z17=EOMONTH(Z17,0),EOMONTH(Z17,0),"")</f>
        <v/>
      </c>
      <c r="X11" s="39"/>
      <c r="Y11" s="151" t="str">
        <f>UPPER(TEXT(Y17,"mmmm"))</f>
        <v>OCTOBRE</v>
      </c>
      <c r="Z11" s="141" t="str">
        <f>IF(Z25="","",IF(Z17=EOMONTH(Z17,0),UPPER(TEXT(Z17,"mmmm")),""))</f>
        <v/>
      </c>
      <c r="AA11" s="141" t="str">
        <f t="shared" ref="AA11:CL11" si="9">IF(AA25="","",IF(AA17=EOMONTH(AA17,0),UPPER(TEXT(AA17,"mmmm")),""))</f>
        <v/>
      </c>
      <c r="AB11" s="141" t="str">
        <f t="shared" si="9"/>
        <v/>
      </c>
      <c r="AC11" s="141" t="str">
        <f t="shared" si="9"/>
        <v/>
      </c>
      <c r="AD11" s="141" t="str">
        <f t="shared" si="9"/>
        <v/>
      </c>
      <c r="AE11" s="141" t="str">
        <f t="shared" si="9"/>
        <v/>
      </c>
      <c r="AF11" s="141" t="str">
        <f t="shared" si="9"/>
        <v/>
      </c>
      <c r="AG11" s="141" t="str">
        <f t="shared" si="9"/>
        <v/>
      </c>
      <c r="AH11" s="141" t="str">
        <f t="shared" si="9"/>
        <v/>
      </c>
      <c r="AI11" s="141" t="str">
        <f t="shared" si="9"/>
        <v>OCTOBRE</v>
      </c>
      <c r="AJ11" s="141" t="str">
        <f t="shared" si="9"/>
        <v/>
      </c>
      <c r="AK11" s="141" t="str">
        <f t="shared" si="9"/>
        <v/>
      </c>
      <c r="AL11" s="141" t="str">
        <f t="shared" si="9"/>
        <v/>
      </c>
      <c r="AM11" s="141" t="str">
        <f t="shared" si="9"/>
        <v/>
      </c>
      <c r="AN11" s="141" t="str">
        <f t="shared" si="9"/>
        <v/>
      </c>
      <c r="AO11" s="141" t="str">
        <f t="shared" si="9"/>
        <v/>
      </c>
      <c r="AP11" s="141" t="str">
        <f t="shared" si="9"/>
        <v/>
      </c>
      <c r="AQ11" s="141" t="str">
        <f t="shared" si="9"/>
        <v/>
      </c>
      <c r="AR11" s="141" t="str">
        <f t="shared" si="9"/>
        <v/>
      </c>
      <c r="AS11" s="141" t="str">
        <f t="shared" si="9"/>
        <v/>
      </c>
      <c r="AT11" s="141" t="str">
        <f t="shared" si="9"/>
        <v/>
      </c>
      <c r="AU11" s="141" t="str">
        <f t="shared" si="9"/>
        <v/>
      </c>
      <c r="AV11" s="141" t="str">
        <f t="shared" si="9"/>
        <v/>
      </c>
      <c r="AW11" s="141" t="str">
        <f t="shared" si="9"/>
        <v/>
      </c>
      <c r="AX11" s="141" t="str">
        <f t="shared" si="9"/>
        <v/>
      </c>
      <c r="AY11" s="141" t="str">
        <f t="shared" si="9"/>
        <v/>
      </c>
      <c r="AZ11" s="141" t="str">
        <f t="shared" si="9"/>
        <v/>
      </c>
      <c r="BA11" s="141" t="str">
        <f t="shared" si="9"/>
        <v/>
      </c>
      <c r="BB11" s="141" t="str">
        <f t="shared" si="9"/>
        <v/>
      </c>
      <c r="BC11" s="141" t="str">
        <f t="shared" si="9"/>
        <v/>
      </c>
      <c r="BD11" s="141" t="str">
        <f t="shared" si="9"/>
        <v/>
      </c>
      <c r="BE11" s="141" t="str">
        <f t="shared" si="9"/>
        <v/>
      </c>
      <c r="BF11" s="141" t="str">
        <f t="shared" si="9"/>
        <v/>
      </c>
      <c r="BG11" s="141" t="str">
        <f t="shared" si="9"/>
        <v/>
      </c>
      <c r="BH11" s="141" t="str">
        <f t="shared" si="9"/>
        <v/>
      </c>
      <c r="BI11" s="141" t="str">
        <f t="shared" si="9"/>
        <v/>
      </c>
      <c r="BJ11" s="141" t="str">
        <f t="shared" si="9"/>
        <v/>
      </c>
      <c r="BK11" s="141" t="str">
        <f t="shared" si="9"/>
        <v/>
      </c>
      <c r="BL11" s="141" t="str">
        <f t="shared" si="9"/>
        <v/>
      </c>
      <c r="BM11" s="141" t="str">
        <f t="shared" si="9"/>
        <v>NOVEMBRE</v>
      </c>
      <c r="BN11" s="141" t="str">
        <f t="shared" si="9"/>
        <v/>
      </c>
      <c r="BO11" s="141" t="str">
        <f t="shared" si="9"/>
        <v/>
      </c>
      <c r="BP11" s="141" t="str">
        <f t="shared" si="9"/>
        <v/>
      </c>
      <c r="BQ11" s="141" t="str">
        <f t="shared" si="9"/>
        <v/>
      </c>
      <c r="BR11" s="141" t="str">
        <f t="shared" si="9"/>
        <v/>
      </c>
      <c r="BS11" s="141" t="str">
        <f t="shared" si="9"/>
        <v/>
      </c>
      <c r="BT11" s="141" t="str">
        <f t="shared" si="9"/>
        <v/>
      </c>
      <c r="BU11" s="141" t="str">
        <f t="shared" si="9"/>
        <v/>
      </c>
      <c r="BV11" s="141" t="str">
        <f t="shared" si="9"/>
        <v/>
      </c>
      <c r="BW11" s="141" t="str">
        <f t="shared" si="9"/>
        <v/>
      </c>
      <c r="BX11" s="141" t="str">
        <f t="shared" si="9"/>
        <v/>
      </c>
      <c r="BY11" s="141" t="str">
        <f t="shared" si="9"/>
        <v/>
      </c>
      <c r="BZ11" s="141" t="str">
        <f t="shared" si="9"/>
        <v/>
      </c>
      <c r="CA11" s="141" t="str">
        <f t="shared" si="9"/>
        <v/>
      </c>
      <c r="CB11" s="141" t="str">
        <f t="shared" si="9"/>
        <v/>
      </c>
      <c r="CC11" s="141" t="str">
        <f t="shared" si="9"/>
        <v/>
      </c>
      <c r="CD11" s="141" t="str">
        <f t="shared" si="9"/>
        <v/>
      </c>
      <c r="CE11" s="141" t="str">
        <f t="shared" si="9"/>
        <v/>
      </c>
      <c r="CF11" s="141" t="str">
        <f t="shared" si="9"/>
        <v/>
      </c>
      <c r="CG11" s="141" t="str">
        <f t="shared" si="9"/>
        <v/>
      </c>
      <c r="CH11" s="141" t="str">
        <f t="shared" si="9"/>
        <v/>
      </c>
      <c r="CI11" s="141" t="str">
        <f t="shared" si="9"/>
        <v/>
      </c>
      <c r="CJ11" s="141" t="str">
        <f t="shared" si="9"/>
        <v/>
      </c>
      <c r="CK11" s="141" t="str">
        <f t="shared" si="9"/>
        <v/>
      </c>
      <c r="CL11" s="141" t="str">
        <f t="shared" si="9"/>
        <v/>
      </c>
      <c r="CM11" s="141" t="str">
        <f t="shared" ref="CM11:EX11" si="10">IF(CM25="","",IF(CM17=EOMONTH(CM17,0),UPPER(TEXT(CM17,"mmmm")),""))</f>
        <v/>
      </c>
      <c r="CN11" s="141" t="str">
        <f t="shared" si="10"/>
        <v/>
      </c>
      <c r="CO11" s="141" t="str">
        <f t="shared" si="10"/>
        <v/>
      </c>
      <c r="CP11" s="141" t="str">
        <f t="shared" si="10"/>
        <v/>
      </c>
      <c r="CQ11" s="141" t="str">
        <f t="shared" si="10"/>
        <v/>
      </c>
      <c r="CR11" s="141" t="str">
        <f t="shared" si="10"/>
        <v>DÉCEMBRE</v>
      </c>
      <c r="CS11" s="141" t="str">
        <f t="shared" si="10"/>
        <v/>
      </c>
      <c r="CT11" s="141" t="str">
        <f t="shared" si="10"/>
        <v/>
      </c>
      <c r="CU11" s="141" t="str">
        <f t="shared" si="10"/>
        <v/>
      </c>
      <c r="CV11" s="141" t="str">
        <f t="shared" si="10"/>
        <v/>
      </c>
      <c r="CW11" s="141" t="str">
        <f t="shared" si="10"/>
        <v/>
      </c>
      <c r="CX11" s="141" t="str">
        <f t="shared" si="10"/>
        <v/>
      </c>
      <c r="CY11" s="141" t="str">
        <f t="shared" si="10"/>
        <v/>
      </c>
      <c r="CZ11" s="141" t="str">
        <f t="shared" si="10"/>
        <v/>
      </c>
      <c r="DA11" s="141" t="str">
        <f t="shared" si="10"/>
        <v/>
      </c>
      <c r="DB11" s="141" t="str">
        <f t="shared" si="10"/>
        <v/>
      </c>
      <c r="DC11" s="141" t="str">
        <f t="shared" si="10"/>
        <v/>
      </c>
      <c r="DD11" s="141" t="str">
        <f t="shared" si="10"/>
        <v/>
      </c>
      <c r="DE11" s="141" t="str">
        <f t="shared" si="10"/>
        <v/>
      </c>
      <c r="DF11" s="141" t="str">
        <f t="shared" si="10"/>
        <v/>
      </c>
      <c r="DG11" s="141" t="str">
        <f t="shared" si="10"/>
        <v/>
      </c>
      <c r="DH11" s="141" t="str">
        <f t="shared" si="10"/>
        <v/>
      </c>
      <c r="DI11" s="141" t="str">
        <f t="shared" si="10"/>
        <v/>
      </c>
      <c r="DJ11" s="141" t="str">
        <f t="shared" si="10"/>
        <v/>
      </c>
      <c r="DK11" s="141" t="str">
        <f t="shared" si="10"/>
        <v/>
      </c>
      <c r="DL11" s="141" t="str">
        <f t="shared" si="10"/>
        <v/>
      </c>
      <c r="DM11" s="141" t="str">
        <f t="shared" si="10"/>
        <v/>
      </c>
      <c r="DN11" s="141" t="str">
        <f t="shared" si="10"/>
        <v/>
      </c>
      <c r="DO11" s="141" t="str">
        <f t="shared" si="10"/>
        <v/>
      </c>
      <c r="DP11" s="141" t="str">
        <f t="shared" si="10"/>
        <v/>
      </c>
      <c r="DQ11" s="141" t="str">
        <f t="shared" si="10"/>
        <v/>
      </c>
      <c r="DR11" s="141" t="str">
        <f t="shared" si="10"/>
        <v/>
      </c>
      <c r="DS11" s="141" t="str">
        <f t="shared" si="10"/>
        <v/>
      </c>
      <c r="DT11" s="141" t="str">
        <f t="shared" si="10"/>
        <v/>
      </c>
      <c r="DU11" s="141" t="str">
        <f t="shared" si="10"/>
        <v/>
      </c>
      <c r="DV11" s="141" t="str">
        <f t="shared" si="10"/>
        <v/>
      </c>
      <c r="DW11" s="141" t="str">
        <f t="shared" si="10"/>
        <v>JANVIER</v>
      </c>
      <c r="DX11" s="141" t="str">
        <f t="shared" si="10"/>
        <v/>
      </c>
      <c r="DY11" s="141" t="str">
        <f t="shared" si="10"/>
        <v/>
      </c>
      <c r="DZ11" s="141" t="str">
        <f t="shared" si="10"/>
        <v/>
      </c>
      <c r="EA11" s="141" t="str">
        <f t="shared" si="10"/>
        <v/>
      </c>
      <c r="EB11" s="141" t="str">
        <f t="shared" si="10"/>
        <v/>
      </c>
      <c r="EC11" s="141" t="str">
        <f t="shared" si="10"/>
        <v/>
      </c>
      <c r="ED11" s="141" t="str">
        <f t="shared" si="10"/>
        <v/>
      </c>
      <c r="EE11" s="141" t="str">
        <f t="shared" si="10"/>
        <v/>
      </c>
      <c r="EF11" s="141" t="str">
        <f t="shared" si="10"/>
        <v/>
      </c>
      <c r="EG11" s="141" t="str">
        <f t="shared" si="10"/>
        <v/>
      </c>
      <c r="EH11" s="141" t="str">
        <f t="shared" si="10"/>
        <v/>
      </c>
      <c r="EI11" s="141" t="str">
        <f t="shared" si="10"/>
        <v/>
      </c>
      <c r="EJ11" s="141" t="str">
        <f t="shared" si="10"/>
        <v/>
      </c>
      <c r="EK11" s="141" t="str">
        <f t="shared" si="10"/>
        <v/>
      </c>
      <c r="EL11" s="141" t="str">
        <f t="shared" si="10"/>
        <v/>
      </c>
      <c r="EM11" s="141" t="str">
        <f t="shared" si="10"/>
        <v/>
      </c>
      <c r="EN11" s="141" t="str">
        <f t="shared" si="10"/>
        <v/>
      </c>
      <c r="EO11" s="141" t="str">
        <f t="shared" si="10"/>
        <v/>
      </c>
      <c r="EP11" s="141" t="str">
        <f t="shared" si="10"/>
        <v/>
      </c>
      <c r="EQ11" s="141" t="str">
        <f t="shared" si="10"/>
        <v/>
      </c>
      <c r="ER11" s="141" t="str">
        <f t="shared" si="10"/>
        <v/>
      </c>
      <c r="ES11" s="141" t="str">
        <f t="shared" si="10"/>
        <v/>
      </c>
      <c r="ET11" s="141" t="str">
        <f t="shared" si="10"/>
        <v/>
      </c>
      <c r="EU11" s="141" t="str">
        <f t="shared" si="10"/>
        <v/>
      </c>
      <c r="EV11" s="141" t="str">
        <f t="shared" si="10"/>
        <v/>
      </c>
      <c r="EW11" s="141" t="str">
        <f t="shared" si="10"/>
        <v/>
      </c>
      <c r="EX11" s="141" t="str">
        <f t="shared" si="10"/>
        <v/>
      </c>
      <c r="EY11" s="141" t="str">
        <f t="shared" ref="EY11:HJ11" si="11">IF(EY25="","",IF(EY17=EOMONTH(EY17,0),UPPER(TEXT(EY17,"mmmm")),""))</f>
        <v>FÉVRIER</v>
      </c>
      <c r="EZ11" s="141" t="str">
        <f t="shared" si="11"/>
        <v/>
      </c>
      <c r="FA11" s="141" t="str">
        <f t="shared" si="11"/>
        <v/>
      </c>
      <c r="FB11" s="141" t="str">
        <f t="shared" si="11"/>
        <v/>
      </c>
      <c r="FC11" s="141" t="str">
        <f t="shared" si="11"/>
        <v/>
      </c>
      <c r="FD11" s="141" t="str">
        <f t="shared" si="11"/>
        <v/>
      </c>
      <c r="FE11" s="141" t="str">
        <f t="shared" si="11"/>
        <v/>
      </c>
      <c r="FF11" s="141" t="str">
        <f t="shared" si="11"/>
        <v/>
      </c>
      <c r="FG11" s="141" t="str">
        <f t="shared" si="11"/>
        <v/>
      </c>
      <c r="FH11" s="141" t="str">
        <f t="shared" si="11"/>
        <v/>
      </c>
      <c r="FI11" s="141" t="str">
        <f t="shared" si="11"/>
        <v/>
      </c>
      <c r="FJ11" s="141" t="str">
        <f t="shared" si="11"/>
        <v/>
      </c>
      <c r="FK11" s="141" t="str">
        <f t="shared" si="11"/>
        <v/>
      </c>
      <c r="FL11" s="141" t="str">
        <f t="shared" si="11"/>
        <v/>
      </c>
      <c r="FM11" s="141" t="str">
        <f t="shared" si="11"/>
        <v/>
      </c>
      <c r="FN11" s="141" t="str">
        <f t="shared" si="11"/>
        <v/>
      </c>
      <c r="FO11" s="141" t="str">
        <f t="shared" si="11"/>
        <v/>
      </c>
      <c r="FP11" s="141" t="str">
        <f t="shared" si="11"/>
        <v/>
      </c>
      <c r="FQ11" s="141" t="str">
        <f t="shared" si="11"/>
        <v/>
      </c>
      <c r="FR11" s="141" t="str">
        <f t="shared" si="11"/>
        <v/>
      </c>
      <c r="FS11" s="141" t="str">
        <f t="shared" si="11"/>
        <v/>
      </c>
      <c r="FT11" s="141" t="str">
        <f t="shared" si="11"/>
        <v/>
      </c>
      <c r="FU11" s="141" t="str">
        <f t="shared" si="11"/>
        <v/>
      </c>
      <c r="FV11" s="141" t="str">
        <f t="shared" si="11"/>
        <v/>
      </c>
      <c r="FW11" s="141" t="str">
        <f t="shared" si="11"/>
        <v/>
      </c>
      <c r="FX11" s="141" t="str">
        <f t="shared" si="11"/>
        <v/>
      </c>
      <c r="FY11" s="141" t="str">
        <f t="shared" si="11"/>
        <v/>
      </c>
      <c r="FZ11" s="141" t="str">
        <f t="shared" si="11"/>
        <v/>
      </c>
      <c r="GA11" s="141" t="str">
        <f t="shared" si="11"/>
        <v/>
      </c>
      <c r="GB11" s="141" t="str">
        <f t="shared" si="11"/>
        <v/>
      </c>
      <c r="GC11" s="141" t="str">
        <f t="shared" si="11"/>
        <v/>
      </c>
      <c r="GD11" s="141" t="str">
        <f t="shared" si="11"/>
        <v>MARS</v>
      </c>
      <c r="GE11" s="141" t="str">
        <f t="shared" si="11"/>
        <v/>
      </c>
      <c r="GF11" s="141" t="str">
        <f t="shared" si="11"/>
        <v/>
      </c>
      <c r="GG11" s="141" t="str">
        <f t="shared" si="11"/>
        <v/>
      </c>
      <c r="GH11" s="141" t="str">
        <f t="shared" si="11"/>
        <v/>
      </c>
      <c r="GI11" s="141" t="str">
        <f t="shared" si="11"/>
        <v/>
      </c>
      <c r="GJ11" s="141" t="str">
        <f t="shared" si="11"/>
        <v/>
      </c>
      <c r="GK11" s="141" t="str">
        <f t="shared" si="11"/>
        <v/>
      </c>
      <c r="GL11" s="141" t="str">
        <f t="shared" si="11"/>
        <v/>
      </c>
      <c r="GM11" s="141" t="str">
        <f t="shared" si="11"/>
        <v/>
      </c>
      <c r="GN11" s="141" t="str">
        <f t="shared" si="11"/>
        <v/>
      </c>
      <c r="GO11" s="141" t="str">
        <f t="shared" si="11"/>
        <v/>
      </c>
      <c r="GP11" s="141" t="str">
        <f t="shared" si="11"/>
        <v/>
      </c>
      <c r="GQ11" s="141" t="str">
        <f t="shared" si="11"/>
        <v/>
      </c>
      <c r="GR11" s="141" t="str">
        <f t="shared" si="11"/>
        <v/>
      </c>
      <c r="GS11" s="141" t="str">
        <f t="shared" si="11"/>
        <v/>
      </c>
      <c r="GT11" s="141" t="str">
        <f t="shared" si="11"/>
        <v/>
      </c>
      <c r="GU11" s="141" t="str">
        <f t="shared" si="11"/>
        <v/>
      </c>
      <c r="GV11" s="141" t="str">
        <f t="shared" si="11"/>
        <v/>
      </c>
      <c r="GW11" s="141" t="str">
        <f t="shared" si="11"/>
        <v/>
      </c>
      <c r="GX11" s="141" t="str">
        <f t="shared" si="11"/>
        <v/>
      </c>
      <c r="GY11" s="141" t="str">
        <f t="shared" si="11"/>
        <v/>
      </c>
      <c r="GZ11" s="141" t="str">
        <f t="shared" si="11"/>
        <v/>
      </c>
      <c r="HA11" s="141" t="str">
        <f t="shared" si="11"/>
        <v/>
      </c>
      <c r="HB11" s="141" t="str">
        <f t="shared" si="11"/>
        <v/>
      </c>
      <c r="HC11" s="141" t="str">
        <f t="shared" si="11"/>
        <v/>
      </c>
      <c r="HD11" s="141" t="str">
        <f t="shared" si="11"/>
        <v/>
      </c>
      <c r="HE11" s="141" t="str">
        <f t="shared" si="11"/>
        <v/>
      </c>
      <c r="HF11" s="141" t="str">
        <f t="shared" si="11"/>
        <v/>
      </c>
      <c r="HG11" s="141" t="str">
        <f t="shared" si="11"/>
        <v/>
      </c>
      <c r="HH11" s="141" t="str">
        <f t="shared" si="11"/>
        <v>AVRIL</v>
      </c>
      <c r="HI11" s="141" t="str">
        <f t="shared" si="11"/>
        <v/>
      </c>
      <c r="HJ11" s="141" t="str">
        <f t="shared" si="11"/>
        <v/>
      </c>
      <c r="HK11" s="141" t="str">
        <f t="shared" ref="HK11:JV11" si="12">IF(HK25="","",IF(HK17=EOMONTH(HK17,0),UPPER(TEXT(HK17,"mmmm")),""))</f>
        <v/>
      </c>
      <c r="HL11" s="141" t="str">
        <f t="shared" si="12"/>
        <v/>
      </c>
      <c r="HM11" s="141" t="str">
        <f t="shared" si="12"/>
        <v/>
      </c>
      <c r="HN11" s="141" t="str">
        <f t="shared" si="12"/>
        <v/>
      </c>
      <c r="HO11" s="141" t="str">
        <f t="shared" si="12"/>
        <v/>
      </c>
      <c r="HP11" s="141" t="str">
        <f t="shared" si="12"/>
        <v/>
      </c>
      <c r="HQ11" s="141" t="str">
        <f t="shared" si="12"/>
        <v/>
      </c>
      <c r="HR11" s="141" t="str">
        <f t="shared" si="12"/>
        <v/>
      </c>
      <c r="HS11" s="141" t="str">
        <f t="shared" si="12"/>
        <v/>
      </c>
      <c r="HT11" s="141" t="str">
        <f t="shared" si="12"/>
        <v/>
      </c>
      <c r="HU11" s="141" t="str">
        <f t="shared" si="12"/>
        <v/>
      </c>
      <c r="HV11" s="141" t="str">
        <f t="shared" si="12"/>
        <v/>
      </c>
      <c r="HW11" s="141" t="str">
        <f t="shared" si="12"/>
        <v/>
      </c>
      <c r="HX11" s="141" t="str">
        <f t="shared" si="12"/>
        <v/>
      </c>
      <c r="HY11" s="141" t="str">
        <f t="shared" si="12"/>
        <v/>
      </c>
      <c r="HZ11" s="141" t="str">
        <f t="shared" si="12"/>
        <v/>
      </c>
      <c r="IA11" s="141" t="str">
        <f t="shared" si="12"/>
        <v/>
      </c>
      <c r="IB11" s="141" t="str">
        <f t="shared" si="12"/>
        <v/>
      </c>
      <c r="IC11" s="141" t="str">
        <f t="shared" si="12"/>
        <v/>
      </c>
      <c r="ID11" s="141" t="str">
        <f t="shared" si="12"/>
        <v/>
      </c>
      <c r="IE11" s="141" t="str">
        <f t="shared" si="12"/>
        <v/>
      </c>
      <c r="IF11" s="141" t="str">
        <f t="shared" si="12"/>
        <v/>
      </c>
      <c r="IG11" s="141" t="str">
        <f t="shared" si="12"/>
        <v/>
      </c>
      <c r="IH11" s="141" t="str">
        <f t="shared" si="12"/>
        <v/>
      </c>
      <c r="II11" s="141" t="str">
        <f t="shared" si="12"/>
        <v/>
      </c>
      <c r="IJ11" s="141" t="str">
        <f t="shared" si="12"/>
        <v/>
      </c>
      <c r="IK11" s="141" t="str">
        <f t="shared" si="12"/>
        <v/>
      </c>
      <c r="IL11" s="141" t="str">
        <f t="shared" si="12"/>
        <v/>
      </c>
      <c r="IM11" s="141" t="str">
        <f t="shared" si="12"/>
        <v>MAI</v>
      </c>
      <c r="IN11" s="141" t="str">
        <f t="shared" si="12"/>
        <v/>
      </c>
      <c r="IO11" s="141" t="str">
        <f t="shared" si="12"/>
        <v/>
      </c>
      <c r="IP11" s="141" t="str">
        <f t="shared" si="12"/>
        <v/>
      </c>
      <c r="IQ11" s="141" t="str">
        <f t="shared" si="12"/>
        <v/>
      </c>
      <c r="IR11" s="141" t="str">
        <f t="shared" si="12"/>
        <v/>
      </c>
      <c r="IS11" s="141" t="str">
        <f t="shared" si="12"/>
        <v/>
      </c>
      <c r="IT11" s="141" t="str">
        <f t="shared" si="12"/>
        <v/>
      </c>
      <c r="IU11" s="141" t="str">
        <f t="shared" si="12"/>
        <v/>
      </c>
      <c r="IV11" s="141" t="str">
        <f t="shared" si="12"/>
        <v/>
      </c>
      <c r="IW11" s="141" t="str">
        <f t="shared" si="12"/>
        <v/>
      </c>
      <c r="IX11" s="141" t="str">
        <f t="shared" si="12"/>
        <v/>
      </c>
      <c r="IY11" s="141" t="str">
        <f t="shared" si="12"/>
        <v/>
      </c>
      <c r="IZ11" s="141" t="str">
        <f t="shared" si="12"/>
        <v/>
      </c>
      <c r="JA11" s="141" t="str">
        <f t="shared" si="12"/>
        <v/>
      </c>
      <c r="JB11" s="141" t="str">
        <f t="shared" si="12"/>
        <v/>
      </c>
      <c r="JC11" s="141" t="str">
        <f t="shared" si="12"/>
        <v/>
      </c>
      <c r="JD11" s="141" t="str">
        <f t="shared" si="12"/>
        <v/>
      </c>
      <c r="JE11" s="141" t="str">
        <f t="shared" si="12"/>
        <v/>
      </c>
      <c r="JF11" s="141" t="str">
        <f t="shared" si="12"/>
        <v/>
      </c>
      <c r="JG11" s="141" t="str">
        <f t="shared" si="12"/>
        <v/>
      </c>
      <c r="JH11" s="141" t="str">
        <f t="shared" si="12"/>
        <v/>
      </c>
      <c r="JI11" s="141" t="str">
        <f t="shared" si="12"/>
        <v/>
      </c>
      <c r="JJ11" s="141" t="str">
        <f t="shared" si="12"/>
        <v/>
      </c>
      <c r="JK11" s="141" t="str">
        <f t="shared" si="12"/>
        <v/>
      </c>
      <c r="JL11" s="141" t="str">
        <f t="shared" si="12"/>
        <v/>
      </c>
      <c r="JM11" s="141" t="str">
        <f t="shared" si="12"/>
        <v/>
      </c>
      <c r="JN11" s="141" t="str">
        <f t="shared" si="12"/>
        <v/>
      </c>
      <c r="JO11" s="141" t="str">
        <f t="shared" si="12"/>
        <v/>
      </c>
      <c r="JP11" s="141" t="str">
        <f t="shared" si="12"/>
        <v/>
      </c>
      <c r="JQ11" s="141" t="str">
        <f t="shared" si="12"/>
        <v>JUIN</v>
      </c>
      <c r="JR11" s="141" t="str">
        <f t="shared" si="12"/>
        <v/>
      </c>
      <c r="JS11" s="141" t="str">
        <f t="shared" si="12"/>
        <v/>
      </c>
      <c r="JT11" s="141" t="str">
        <f t="shared" si="12"/>
        <v/>
      </c>
      <c r="JU11" s="141" t="str">
        <f t="shared" si="12"/>
        <v/>
      </c>
      <c r="JV11" s="141" t="str">
        <f t="shared" si="12"/>
        <v/>
      </c>
      <c r="JW11" s="141" t="str">
        <f t="shared" ref="JW11:MH11" si="13">IF(JW25="","",IF(JW17=EOMONTH(JW17,0),UPPER(TEXT(JW17,"mmmm")),""))</f>
        <v/>
      </c>
      <c r="JX11" s="141" t="str">
        <f t="shared" si="13"/>
        <v/>
      </c>
      <c r="JY11" s="141" t="str">
        <f t="shared" si="13"/>
        <v/>
      </c>
      <c r="JZ11" s="141" t="str">
        <f t="shared" si="13"/>
        <v/>
      </c>
      <c r="KA11" s="141" t="str">
        <f t="shared" si="13"/>
        <v/>
      </c>
      <c r="KB11" s="141" t="str">
        <f t="shared" si="13"/>
        <v/>
      </c>
      <c r="KC11" s="141" t="str">
        <f t="shared" si="13"/>
        <v/>
      </c>
      <c r="KD11" s="141" t="str">
        <f t="shared" si="13"/>
        <v/>
      </c>
      <c r="KE11" s="141" t="str">
        <f t="shared" si="13"/>
        <v/>
      </c>
      <c r="KF11" s="141" t="str">
        <f t="shared" si="13"/>
        <v/>
      </c>
      <c r="KG11" s="141" t="str">
        <f t="shared" si="13"/>
        <v/>
      </c>
      <c r="KH11" s="141" t="str">
        <f t="shared" si="13"/>
        <v/>
      </c>
      <c r="KI11" s="141" t="str">
        <f t="shared" si="13"/>
        <v/>
      </c>
      <c r="KJ11" s="141" t="str">
        <f t="shared" si="13"/>
        <v/>
      </c>
      <c r="KK11" s="141" t="str">
        <f t="shared" si="13"/>
        <v/>
      </c>
      <c r="KL11" s="141" t="str">
        <f t="shared" si="13"/>
        <v/>
      </c>
      <c r="KM11" s="141" t="str">
        <f t="shared" si="13"/>
        <v/>
      </c>
      <c r="KN11" s="141" t="str">
        <f t="shared" si="13"/>
        <v/>
      </c>
      <c r="KO11" s="141" t="str">
        <f t="shared" si="13"/>
        <v/>
      </c>
      <c r="KP11" s="141" t="str">
        <f t="shared" si="13"/>
        <v/>
      </c>
      <c r="KQ11" s="141" t="str">
        <f t="shared" si="13"/>
        <v/>
      </c>
      <c r="KR11" s="141" t="str">
        <f t="shared" si="13"/>
        <v/>
      </c>
      <c r="KS11" s="141" t="str">
        <f t="shared" si="13"/>
        <v/>
      </c>
      <c r="KT11" s="141" t="str">
        <f t="shared" si="13"/>
        <v/>
      </c>
      <c r="KU11" s="141" t="str">
        <f t="shared" si="13"/>
        <v/>
      </c>
      <c r="KV11" s="141" t="str">
        <f t="shared" si="13"/>
        <v>JUILLET</v>
      </c>
      <c r="KW11" s="141" t="str">
        <f t="shared" si="13"/>
        <v/>
      </c>
      <c r="KX11" s="141" t="str">
        <f t="shared" si="13"/>
        <v/>
      </c>
      <c r="KY11" s="141" t="str">
        <f t="shared" si="13"/>
        <v/>
      </c>
      <c r="KZ11" s="141" t="str">
        <f t="shared" si="13"/>
        <v/>
      </c>
      <c r="LA11" s="141" t="str">
        <f t="shared" si="13"/>
        <v/>
      </c>
      <c r="LB11" s="141" t="str">
        <f t="shared" si="13"/>
        <v/>
      </c>
      <c r="LC11" s="141" t="str">
        <f t="shared" si="13"/>
        <v/>
      </c>
      <c r="LD11" s="141" t="str">
        <f t="shared" si="13"/>
        <v/>
      </c>
      <c r="LE11" s="141" t="str">
        <f t="shared" si="13"/>
        <v/>
      </c>
      <c r="LF11" s="141" t="str">
        <f t="shared" si="13"/>
        <v/>
      </c>
      <c r="LG11" s="141" t="str">
        <f t="shared" si="13"/>
        <v/>
      </c>
      <c r="LH11" s="141" t="str">
        <f t="shared" si="13"/>
        <v/>
      </c>
      <c r="LI11" s="141" t="str">
        <f t="shared" si="13"/>
        <v/>
      </c>
      <c r="LJ11" s="141" t="str">
        <f t="shared" si="13"/>
        <v/>
      </c>
      <c r="LK11" s="141" t="str">
        <f t="shared" si="13"/>
        <v/>
      </c>
      <c r="LL11" s="141" t="str">
        <f t="shared" si="13"/>
        <v/>
      </c>
      <c r="LM11" s="141" t="str">
        <f t="shared" si="13"/>
        <v/>
      </c>
      <c r="LN11" s="141" t="str">
        <f t="shared" si="13"/>
        <v/>
      </c>
      <c r="LO11" s="141" t="str">
        <f t="shared" si="13"/>
        <v/>
      </c>
      <c r="LP11" s="141" t="str">
        <f t="shared" si="13"/>
        <v/>
      </c>
      <c r="LQ11" s="141" t="str">
        <f t="shared" si="13"/>
        <v/>
      </c>
      <c r="LR11" s="141" t="str">
        <f t="shared" si="13"/>
        <v/>
      </c>
      <c r="LS11" s="141" t="str">
        <f t="shared" si="13"/>
        <v/>
      </c>
      <c r="LT11" s="141" t="str">
        <f t="shared" si="13"/>
        <v/>
      </c>
      <c r="LU11" s="141" t="str">
        <f t="shared" si="13"/>
        <v/>
      </c>
      <c r="LV11" s="141" t="str">
        <f t="shared" si="13"/>
        <v/>
      </c>
      <c r="LW11" s="141" t="str">
        <f t="shared" si="13"/>
        <v/>
      </c>
      <c r="LX11" s="141" t="str">
        <f t="shared" si="13"/>
        <v/>
      </c>
      <c r="LY11" s="141" t="str">
        <f t="shared" si="13"/>
        <v/>
      </c>
      <c r="LZ11" s="141" t="str">
        <f t="shared" si="13"/>
        <v/>
      </c>
      <c r="MA11" s="141" t="str">
        <f t="shared" si="13"/>
        <v>AOÛT</v>
      </c>
      <c r="MB11" s="141" t="str">
        <f t="shared" si="13"/>
        <v/>
      </c>
      <c r="MC11" s="141" t="str">
        <f t="shared" si="13"/>
        <v/>
      </c>
      <c r="MD11" s="141" t="str">
        <f t="shared" si="13"/>
        <v/>
      </c>
      <c r="ME11" s="141" t="str">
        <f t="shared" si="13"/>
        <v/>
      </c>
      <c r="MF11" s="141" t="str">
        <f t="shared" si="13"/>
        <v/>
      </c>
      <c r="MG11" s="141" t="str">
        <f t="shared" si="13"/>
        <v/>
      </c>
      <c r="MH11" s="141" t="str">
        <f t="shared" si="13"/>
        <v/>
      </c>
      <c r="MI11" s="141" t="str">
        <f t="shared" ref="MI11:OT11" si="14">IF(MI25="","",IF(MI17=EOMONTH(MI17,0),UPPER(TEXT(MI17,"mmmm")),""))</f>
        <v/>
      </c>
      <c r="MJ11" s="141" t="str">
        <f t="shared" si="14"/>
        <v/>
      </c>
      <c r="MK11" s="141" t="str">
        <f t="shared" si="14"/>
        <v/>
      </c>
      <c r="ML11" s="141" t="str">
        <f t="shared" si="14"/>
        <v/>
      </c>
      <c r="MM11" s="141" t="str">
        <f t="shared" si="14"/>
        <v/>
      </c>
      <c r="MN11" s="141" t="str">
        <f t="shared" si="14"/>
        <v/>
      </c>
      <c r="MO11" s="141" t="str">
        <f t="shared" si="14"/>
        <v/>
      </c>
      <c r="MP11" s="141" t="str">
        <f t="shared" si="14"/>
        <v/>
      </c>
      <c r="MQ11" s="141" t="str">
        <f t="shared" si="14"/>
        <v/>
      </c>
      <c r="MR11" s="141" t="str">
        <f t="shared" si="14"/>
        <v/>
      </c>
      <c r="MS11" s="141" t="str">
        <f t="shared" si="14"/>
        <v/>
      </c>
      <c r="MT11" s="141" t="str">
        <f t="shared" si="14"/>
        <v/>
      </c>
      <c r="MU11" s="141" t="str">
        <f t="shared" si="14"/>
        <v/>
      </c>
      <c r="MV11" s="141" t="str">
        <f t="shared" si="14"/>
        <v/>
      </c>
      <c r="MW11" s="141" t="str">
        <f t="shared" si="14"/>
        <v/>
      </c>
      <c r="MX11" s="141" t="str">
        <f t="shared" si="14"/>
        <v/>
      </c>
      <c r="MY11" s="141" t="str">
        <f t="shared" si="14"/>
        <v/>
      </c>
      <c r="MZ11" s="141" t="str">
        <f t="shared" si="14"/>
        <v/>
      </c>
      <c r="NA11" s="141" t="str">
        <f t="shared" si="14"/>
        <v/>
      </c>
      <c r="NB11" s="141" t="str">
        <f t="shared" si="14"/>
        <v/>
      </c>
      <c r="NC11" s="141" t="str">
        <f t="shared" si="14"/>
        <v/>
      </c>
      <c r="ND11" s="141" t="str">
        <f t="shared" si="14"/>
        <v/>
      </c>
      <c r="NE11" s="141" t="str">
        <f t="shared" si="14"/>
        <v>SEPTEMBRE</v>
      </c>
      <c r="NF11" s="141" t="str">
        <f t="shared" si="14"/>
        <v/>
      </c>
      <c r="NG11" s="141" t="str">
        <f t="shared" si="14"/>
        <v/>
      </c>
      <c r="NH11" s="141" t="str">
        <f t="shared" si="14"/>
        <v/>
      </c>
      <c r="NI11" s="141" t="str">
        <f t="shared" si="14"/>
        <v/>
      </c>
      <c r="NJ11" s="141" t="str">
        <f t="shared" si="14"/>
        <v/>
      </c>
      <c r="NK11" s="141" t="str">
        <f t="shared" si="14"/>
        <v/>
      </c>
      <c r="NL11" s="141" t="str">
        <f t="shared" si="14"/>
        <v/>
      </c>
      <c r="NM11" s="141" t="str">
        <f t="shared" si="14"/>
        <v/>
      </c>
      <c r="NN11" s="141" t="str">
        <f t="shared" si="14"/>
        <v/>
      </c>
      <c r="NO11" s="141" t="str">
        <f t="shared" si="14"/>
        <v/>
      </c>
      <c r="NP11" s="141" t="str">
        <f t="shared" si="14"/>
        <v/>
      </c>
      <c r="NQ11" s="141" t="str">
        <f t="shared" si="14"/>
        <v/>
      </c>
      <c r="NR11" s="141" t="str">
        <f t="shared" si="14"/>
        <v/>
      </c>
      <c r="NS11" s="141" t="str">
        <f t="shared" si="14"/>
        <v/>
      </c>
      <c r="NT11" s="141" t="str">
        <f t="shared" si="14"/>
        <v/>
      </c>
      <c r="NU11" s="141" t="str">
        <f t="shared" si="14"/>
        <v/>
      </c>
      <c r="NV11" s="141" t="str">
        <f t="shared" si="14"/>
        <v/>
      </c>
      <c r="NW11" s="141" t="str">
        <f t="shared" si="14"/>
        <v/>
      </c>
      <c r="NX11" s="141" t="str">
        <f t="shared" si="14"/>
        <v/>
      </c>
      <c r="NY11" s="141" t="str">
        <f t="shared" si="14"/>
        <v/>
      </c>
      <c r="NZ11" s="141" t="str">
        <f t="shared" si="14"/>
        <v/>
      </c>
      <c r="OA11" s="141" t="str">
        <f t="shared" si="14"/>
        <v/>
      </c>
      <c r="OB11" s="141" t="str">
        <f t="shared" si="14"/>
        <v/>
      </c>
      <c r="OC11" s="141" t="str">
        <f t="shared" si="14"/>
        <v/>
      </c>
      <c r="OD11" s="141" t="str">
        <f t="shared" si="14"/>
        <v/>
      </c>
      <c r="OE11" s="141" t="str">
        <f t="shared" si="14"/>
        <v/>
      </c>
      <c r="OF11" s="141" t="str">
        <f t="shared" si="14"/>
        <v/>
      </c>
      <c r="OG11" s="141" t="str">
        <f t="shared" si="14"/>
        <v/>
      </c>
      <c r="OH11" s="141" t="str">
        <f t="shared" si="14"/>
        <v/>
      </c>
      <c r="OI11" s="141" t="str">
        <f t="shared" si="14"/>
        <v/>
      </c>
      <c r="OJ11" s="141" t="str">
        <f t="shared" si="14"/>
        <v>OCTOBRE</v>
      </c>
      <c r="OK11" s="141" t="str">
        <f t="shared" si="14"/>
        <v/>
      </c>
      <c r="OL11" s="141" t="str">
        <f t="shared" si="14"/>
        <v/>
      </c>
      <c r="OM11" s="141" t="str">
        <f t="shared" si="14"/>
        <v/>
      </c>
      <c r="ON11" s="141" t="str">
        <f t="shared" si="14"/>
        <v/>
      </c>
      <c r="OO11" s="141" t="str">
        <f t="shared" si="14"/>
        <v/>
      </c>
      <c r="OP11" s="141" t="str">
        <f t="shared" si="14"/>
        <v/>
      </c>
      <c r="OQ11" s="141" t="str">
        <f t="shared" si="14"/>
        <v/>
      </c>
      <c r="OR11" s="141" t="str">
        <f t="shared" si="14"/>
        <v/>
      </c>
      <c r="OS11" s="141" t="str">
        <f t="shared" si="14"/>
        <v/>
      </c>
      <c r="OT11" s="141" t="str">
        <f t="shared" si="14"/>
        <v/>
      </c>
      <c r="OU11" s="141" t="str">
        <f t="shared" ref="OU11:RF11" si="15">IF(OU25="","",IF(OU17=EOMONTH(OU17,0),UPPER(TEXT(OU17,"mmmm")),""))</f>
        <v/>
      </c>
      <c r="OV11" s="141" t="str">
        <f t="shared" si="15"/>
        <v/>
      </c>
      <c r="OW11" s="141" t="str">
        <f t="shared" si="15"/>
        <v/>
      </c>
      <c r="OX11" s="141" t="str">
        <f t="shared" si="15"/>
        <v/>
      </c>
      <c r="OY11" s="141" t="str">
        <f t="shared" si="15"/>
        <v/>
      </c>
      <c r="OZ11" s="141" t="str">
        <f t="shared" si="15"/>
        <v/>
      </c>
      <c r="PA11" s="141" t="str">
        <f t="shared" si="15"/>
        <v/>
      </c>
      <c r="PB11" s="141" t="str">
        <f t="shared" si="15"/>
        <v/>
      </c>
      <c r="PC11" s="141" t="str">
        <f t="shared" si="15"/>
        <v/>
      </c>
      <c r="PD11" s="141" t="str">
        <f t="shared" si="15"/>
        <v/>
      </c>
      <c r="PE11" s="141" t="str">
        <f t="shared" si="15"/>
        <v/>
      </c>
      <c r="PF11" s="141" t="str">
        <f t="shared" si="15"/>
        <v/>
      </c>
      <c r="PG11" s="141" t="str">
        <f t="shared" si="15"/>
        <v/>
      </c>
      <c r="PH11" s="141" t="str">
        <f t="shared" si="15"/>
        <v/>
      </c>
      <c r="PI11" s="141" t="str">
        <f t="shared" si="15"/>
        <v/>
      </c>
      <c r="PJ11" s="141" t="str">
        <f t="shared" si="15"/>
        <v/>
      </c>
      <c r="PK11" s="141" t="str">
        <f t="shared" si="15"/>
        <v/>
      </c>
      <c r="PL11" s="141" t="str">
        <f t="shared" si="15"/>
        <v/>
      </c>
      <c r="PM11" s="141" t="str">
        <f t="shared" si="15"/>
        <v/>
      </c>
      <c r="PN11" s="141" t="str">
        <f t="shared" si="15"/>
        <v>NOVEMBRE</v>
      </c>
      <c r="PO11" s="141" t="str">
        <f t="shared" si="15"/>
        <v/>
      </c>
      <c r="PP11" s="141" t="str">
        <f t="shared" si="15"/>
        <v/>
      </c>
      <c r="PQ11" s="141" t="str">
        <f t="shared" si="15"/>
        <v/>
      </c>
      <c r="PR11" s="141" t="str">
        <f t="shared" si="15"/>
        <v/>
      </c>
      <c r="PS11" s="141" t="str">
        <f t="shared" si="15"/>
        <v/>
      </c>
      <c r="PT11" s="141" t="str">
        <f t="shared" si="15"/>
        <v/>
      </c>
      <c r="PU11" s="141" t="str">
        <f t="shared" si="15"/>
        <v/>
      </c>
      <c r="PV11" s="141" t="str">
        <f t="shared" si="15"/>
        <v/>
      </c>
      <c r="PW11" s="141" t="str">
        <f t="shared" si="15"/>
        <v/>
      </c>
      <c r="PX11" s="141" t="str">
        <f t="shared" si="15"/>
        <v/>
      </c>
      <c r="PY11" s="141" t="str">
        <f t="shared" si="15"/>
        <v/>
      </c>
      <c r="PZ11" s="141" t="str">
        <f t="shared" si="15"/>
        <v/>
      </c>
      <c r="QA11" s="141" t="str">
        <f t="shared" si="15"/>
        <v/>
      </c>
      <c r="QB11" s="141" t="str">
        <f t="shared" si="15"/>
        <v/>
      </c>
      <c r="QC11" s="141" t="str">
        <f t="shared" si="15"/>
        <v/>
      </c>
      <c r="QD11" s="141" t="str">
        <f t="shared" si="15"/>
        <v/>
      </c>
      <c r="QE11" s="141" t="str">
        <f t="shared" si="15"/>
        <v/>
      </c>
      <c r="QF11" s="141" t="str">
        <f t="shared" si="15"/>
        <v/>
      </c>
      <c r="QG11" s="141" t="str">
        <f t="shared" si="15"/>
        <v/>
      </c>
      <c r="QH11" s="141" t="str">
        <f t="shared" si="15"/>
        <v/>
      </c>
      <c r="QI11" s="141" t="str">
        <f t="shared" si="15"/>
        <v/>
      </c>
      <c r="QJ11" s="141" t="str">
        <f t="shared" si="15"/>
        <v/>
      </c>
      <c r="QK11" s="141" t="str">
        <f t="shared" si="15"/>
        <v/>
      </c>
      <c r="QL11" s="141" t="str">
        <f t="shared" si="15"/>
        <v/>
      </c>
      <c r="QM11" s="141" t="str">
        <f t="shared" si="15"/>
        <v/>
      </c>
      <c r="QN11" s="141" t="str">
        <f t="shared" si="15"/>
        <v/>
      </c>
      <c r="QO11" s="141" t="str">
        <f t="shared" si="15"/>
        <v/>
      </c>
      <c r="QP11" s="141" t="str">
        <f t="shared" si="15"/>
        <v/>
      </c>
      <c r="QQ11" s="141" t="str">
        <f t="shared" si="15"/>
        <v/>
      </c>
      <c r="QR11" s="141" t="str">
        <f t="shared" si="15"/>
        <v/>
      </c>
      <c r="QS11" s="141" t="str">
        <f t="shared" si="15"/>
        <v>DÉCEMBRE</v>
      </c>
      <c r="QT11" s="141" t="str">
        <f t="shared" si="15"/>
        <v/>
      </c>
      <c r="QU11" s="141" t="str">
        <f t="shared" si="15"/>
        <v/>
      </c>
      <c r="QV11" s="141" t="str">
        <f t="shared" si="15"/>
        <v/>
      </c>
      <c r="QW11" s="141" t="str">
        <f t="shared" si="15"/>
        <v/>
      </c>
      <c r="QX11" s="141" t="str">
        <f t="shared" si="15"/>
        <v/>
      </c>
      <c r="QY11" s="141" t="str">
        <f t="shared" si="15"/>
        <v/>
      </c>
      <c r="QZ11" s="141" t="str">
        <f t="shared" si="15"/>
        <v/>
      </c>
      <c r="RA11" s="141" t="str">
        <f t="shared" si="15"/>
        <v/>
      </c>
      <c r="RB11" s="141" t="str">
        <f t="shared" si="15"/>
        <v/>
      </c>
      <c r="RC11" s="141" t="str">
        <f t="shared" si="15"/>
        <v/>
      </c>
      <c r="RD11" s="141" t="str">
        <f t="shared" si="15"/>
        <v/>
      </c>
      <c r="RE11" s="141" t="str">
        <f t="shared" si="15"/>
        <v/>
      </c>
      <c r="RF11" s="141" t="str">
        <f t="shared" si="15"/>
        <v/>
      </c>
      <c r="RG11" s="141" t="str">
        <f t="shared" ref="RG11:TR11" si="16">IF(RG25="","",IF(RG17=EOMONTH(RG17,0),UPPER(TEXT(RG17,"mmmm")),""))</f>
        <v/>
      </c>
      <c r="RH11" s="141" t="str">
        <f t="shared" si="16"/>
        <v/>
      </c>
      <c r="RI11" s="141" t="str">
        <f t="shared" si="16"/>
        <v/>
      </c>
      <c r="RJ11" s="141" t="str">
        <f t="shared" si="16"/>
        <v/>
      </c>
      <c r="RK11" s="141" t="str">
        <f t="shared" si="16"/>
        <v/>
      </c>
      <c r="RL11" s="141" t="str">
        <f t="shared" si="16"/>
        <v/>
      </c>
      <c r="RM11" s="141" t="str">
        <f t="shared" si="16"/>
        <v/>
      </c>
      <c r="RN11" s="141" t="str">
        <f t="shared" si="16"/>
        <v/>
      </c>
      <c r="RO11" s="141" t="str">
        <f t="shared" si="16"/>
        <v/>
      </c>
      <c r="RP11" s="141" t="str">
        <f t="shared" si="16"/>
        <v/>
      </c>
      <c r="RQ11" s="141" t="str">
        <f t="shared" si="16"/>
        <v/>
      </c>
      <c r="RR11" s="141" t="str">
        <f t="shared" si="16"/>
        <v/>
      </c>
      <c r="RS11" s="141" t="str">
        <f t="shared" si="16"/>
        <v/>
      </c>
      <c r="RT11" s="141" t="str">
        <f t="shared" si="16"/>
        <v/>
      </c>
      <c r="RU11" s="141" t="str">
        <f t="shared" si="16"/>
        <v/>
      </c>
      <c r="RV11" s="141" t="str">
        <f t="shared" si="16"/>
        <v/>
      </c>
      <c r="RW11" s="141" t="str">
        <f t="shared" si="16"/>
        <v/>
      </c>
      <c r="RX11" s="141" t="str">
        <f t="shared" si="16"/>
        <v>JANVIER</v>
      </c>
      <c r="RY11" s="141" t="str">
        <f t="shared" si="16"/>
        <v/>
      </c>
      <c r="RZ11" s="141" t="str">
        <f t="shared" si="16"/>
        <v/>
      </c>
      <c r="SA11" s="141" t="str">
        <f t="shared" si="16"/>
        <v/>
      </c>
      <c r="SB11" s="141" t="str">
        <f t="shared" si="16"/>
        <v/>
      </c>
      <c r="SC11" s="141" t="str">
        <f t="shared" si="16"/>
        <v/>
      </c>
      <c r="SD11" s="141" t="str">
        <f t="shared" si="16"/>
        <v/>
      </c>
      <c r="SE11" s="141" t="str">
        <f t="shared" si="16"/>
        <v/>
      </c>
      <c r="SF11" s="141" t="str">
        <f t="shared" si="16"/>
        <v/>
      </c>
      <c r="SG11" s="141" t="str">
        <f t="shared" si="16"/>
        <v/>
      </c>
      <c r="SH11" s="141" t="str">
        <f t="shared" si="16"/>
        <v/>
      </c>
      <c r="SI11" s="141" t="str">
        <f t="shared" si="16"/>
        <v/>
      </c>
      <c r="SJ11" s="141" t="str">
        <f t="shared" si="16"/>
        <v/>
      </c>
      <c r="SK11" s="141" t="str">
        <f t="shared" si="16"/>
        <v/>
      </c>
      <c r="SL11" s="141" t="str">
        <f t="shared" si="16"/>
        <v/>
      </c>
      <c r="SM11" s="141" t="str">
        <f t="shared" si="16"/>
        <v/>
      </c>
      <c r="SN11" s="141" t="str">
        <f t="shared" si="16"/>
        <v/>
      </c>
      <c r="SO11" s="141" t="str">
        <f t="shared" si="16"/>
        <v/>
      </c>
      <c r="SP11" s="141" t="str">
        <f t="shared" si="16"/>
        <v/>
      </c>
      <c r="SQ11" s="141" t="str">
        <f t="shared" si="16"/>
        <v/>
      </c>
      <c r="SR11" s="141" t="str">
        <f t="shared" si="16"/>
        <v/>
      </c>
      <c r="SS11" s="141" t="str">
        <f t="shared" si="16"/>
        <v/>
      </c>
      <c r="ST11" s="141" t="str">
        <f t="shared" si="16"/>
        <v/>
      </c>
      <c r="SU11" s="141" t="str">
        <f t="shared" si="16"/>
        <v/>
      </c>
      <c r="SV11" s="141" t="str">
        <f t="shared" si="16"/>
        <v/>
      </c>
      <c r="SW11" s="141" t="str">
        <f t="shared" si="16"/>
        <v/>
      </c>
      <c r="SX11" s="141" t="str">
        <f t="shared" si="16"/>
        <v/>
      </c>
      <c r="SY11" s="141" t="str">
        <f t="shared" si="16"/>
        <v/>
      </c>
      <c r="SZ11" s="141" t="str">
        <f t="shared" si="16"/>
        <v>FÉVRIER</v>
      </c>
      <c r="TA11" s="141" t="str">
        <f t="shared" si="16"/>
        <v/>
      </c>
      <c r="TB11" s="141" t="str">
        <f t="shared" si="16"/>
        <v/>
      </c>
      <c r="TC11" s="141" t="str">
        <f t="shared" si="16"/>
        <v/>
      </c>
      <c r="TD11" s="141" t="str">
        <f t="shared" si="16"/>
        <v/>
      </c>
      <c r="TE11" s="141" t="str">
        <f t="shared" si="16"/>
        <v/>
      </c>
      <c r="TF11" s="141" t="str">
        <f t="shared" si="16"/>
        <v/>
      </c>
      <c r="TG11" s="141" t="str">
        <f t="shared" si="16"/>
        <v/>
      </c>
      <c r="TH11" s="141" t="str">
        <f t="shared" si="16"/>
        <v/>
      </c>
      <c r="TI11" s="141" t="str">
        <f t="shared" si="16"/>
        <v/>
      </c>
      <c r="TJ11" s="141" t="str">
        <f t="shared" si="16"/>
        <v/>
      </c>
      <c r="TK11" s="141" t="str">
        <f t="shared" si="16"/>
        <v/>
      </c>
      <c r="TL11" s="141" t="str">
        <f t="shared" si="16"/>
        <v/>
      </c>
      <c r="TM11" s="141" t="str">
        <f t="shared" si="16"/>
        <v/>
      </c>
      <c r="TN11" s="141" t="str">
        <f t="shared" si="16"/>
        <v/>
      </c>
      <c r="TO11" s="141" t="str">
        <f t="shared" si="16"/>
        <v/>
      </c>
      <c r="TP11" s="141" t="str">
        <f t="shared" si="16"/>
        <v/>
      </c>
      <c r="TQ11" s="141" t="str">
        <f t="shared" si="16"/>
        <v/>
      </c>
      <c r="TR11" s="141" t="str">
        <f t="shared" si="16"/>
        <v/>
      </c>
      <c r="TS11" s="141" t="str">
        <f t="shared" ref="TS11:TT11" si="17">IF(TS25="","",IF(TS17=EOMONTH(TS17,0),UPPER(TEXT(TS17,"mmmm")),""))</f>
        <v/>
      </c>
      <c r="TT11" s="141" t="str">
        <f t="shared" si="17"/>
        <v/>
      </c>
      <c r="TU11" s="97"/>
      <c r="TV11" s="97"/>
      <c r="TW11" s="97"/>
      <c r="TX11" s="97"/>
      <c r="TY11" s="97"/>
      <c r="TZ11" s="97"/>
      <c r="UA11" s="97"/>
      <c r="UB11" s="97"/>
      <c r="UC11" s="97"/>
    </row>
    <row r="12" spans="1:549" ht="5.0999999999999996" customHeight="1" thickBot="1">
      <c r="A12" s="5"/>
      <c r="C12" s="5"/>
      <c r="E12" s="5"/>
      <c r="G12" s="5"/>
      <c r="H12" s="5"/>
      <c r="I12" s="5"/>
      <c r="K12" s="5"/>
      <c r="L12" s="5"/>
      <c r="M12" s="5"/>
      <c r="O12" s="5"/>
      <c r="Q12" s="5"/>
      <c r="R12" s="5"/>
      <c r="S12" s="5"/>
      <c r="U12" s="5"/>
      <c r="Y12" s="15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141"/>
      <c r="CF12" s="141"/>
      <c r="CG12" s="141"/>
      <c r="CH12" s="141"/>
      <c r="CI12" s="141"/>
      <c r="CJ12" s="141"/>
      <c r="CK12" s="141"/>
      <c r="CL12" s="141"/>
      <c r="CM12" s="141"/>
      <c r="CN12" s="141"/>
      <c r="CO12" s="141"/>
      <c r="CP12" s="141"/>
      <c r="CQ12" s="141"/>
      <c r="CR12" s="141"/>
      <c r="CS12" s="141"/>
      <c r="CT12" s="141"/>
      <c r="CU12" s="141"/>
      <c r="CV12" s="141"/>
      <c r="CW12" s="141"/>
      <c r="CX12" s="141"/>
      <c r="CY12" s="141"/>
      <c r="CZ12" s="141"/>
      <c r="DA12" s="141"/>
      <c r="DB12" s="141"/>
      <c r="DC12" s="141"/>
      <c r="DD12" s="141"/>
      <c r="DE12" s="141"/>
      <c r="DF12" s="141"/>
      <c r="DG12" s="141"/>
      <c r="DH12" s="141"/>
      <c r="DI12" s="141"/>
      <c r="DJ12" s="141"/>
      <c r="DK12" s="141"/>
      <c r="DL12" s="141"/>
      <c r="DM12" s="141"/>
      <c r="DN12" s="141"/>
      <c r="DO12" s="141"/>
      <c r="DP12" s="141"/>
      <c r="DQ12" s="141"/>
      <c r="DR12" s="141"/>
      <c r="DS12" s="141"/>
      <c r="DT12" s="141"/>
      <c r="DU12" s="141"/>
      <c r="DV12" s="141"/>
      <c r="DW12" s="141"/>
      <c r="DX12" s="141"/>
      <c r="DY12" s="141"/>
      <c r="DZ12" s="141"/>
      <c r="EA12" s="141"/>
      <c r="EB12" s="141"/>
      <c r="EC12" s="141"/>
      <c r="ED12" s="141"/>
      <c r="EE12" s="141"/>
      <c r="EF12" s="141"/>
      <c r="EG12" s="141"/>
      <c r="EH12" s="141"/>
      <c r="EI12" s="141"/>
      <c r="EJ12" s="141"/>
      <c r="EK12" s="141"/>
      <c r="EL12" s="141"/>
      <c r="EM12" s="141"/>
      <c r="EN12" s="141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1"/>
      <c r="FB12" s="141"/>
      <c r="FC12" s="141"/>
      <c r="FD12" s="141"/>
      <c r="FE12" s="141"/>
      <c r="FF12" s="141"/>
      <c r="FG12" s="141"/>
      <c r="FH12" s="141"/>
      <c r="FI12" s="141"/>
      <c r="FJ12" s="141"/>
      <c r="FK12" s="141"/>
      <c r="FL12" s="141"/>
      <c r="FM12" s="141"/>
      <c r="FN12" s="141"/>
      <c r="FO12" s="141"/>
      <c r="FP12" s="141"/>
      <c r="FQ12" s="141"/>
      <c r="FR12" s="141"/>
      <c r="FS12" s="141"/>
      <c r="FT12" s="141"/>
      <c r="FU12" s="141"/>
      <c r="FV12" s="141"/>
      <c r="FW12" s="141"/>
      <c r="FX12" s="141"/>
      <c r="FY12" s="141"/>
      <c r="FZ12" s="141"/>
      <c r="GA12" s="141"/>
      <c r="GB12" s="141"/>
      <c r="GC12" s="141"/>
      <c r="GD12" s="141"/>
      <c r="GE12" s="141"/>
      <c r="GF12" s="141"/>
      <c r="GG12" s="141"/>
      <c r="GH12" s="141"/>
      <c r="GI12" s="141"/>
      <c r="GJ12" s="141"/>
      <c r="GK12" s="141"/>
      <c r="GL12" s="141"/>
      <c r="GM12" s="141"/>
      <c r="GN12" s="141"/>
      <c r="GO12" s="141"/>
      <c r="GP12" s="141"/>
      <c r="GQ12" s="141"/>
      <c r="GR12" s="141"/>
      <c r="GS12" s="141"/>
      <c r="GT12" s="141"/>
      <c r="GU12" s="141"/>
      <c r="GV12" s="141"/>
      <c r="GW12" s="141"/>
      <c r="GX12" s="141"/>
      <c r="GY12" s="141"/>
      <c r="GZ12" s="141"/>
      <c r="HA12" s="141"/>
      <c r="HB12" s="141"/>
      <c r="HC12" s="141"/>
      <c r="HD12" s="141"/>
      <c r="HE12" s="141"/>
      <c r="HF12" s="141"/>
      <c r="HG12" s="141"/>
      <c r="HH12" s="141"/>
      <c r="HI12" s="141"/>
      <c r="HJ12" s="141"/>
      <c r="HK12" s="141"/>
      <c r="HL12" s="141"/>
      <c r="HM12" s="141"/>
      <c r="HN12" s="141"/>
      <c r="HO12" s="141"/>
      <c r="HP12" s="141"/>
      <c r="HQ12" s="141"/>
      <c r="HR12" s="141"/>
      <c r="HS12" s="141"/>
      <c r="HT12" s="141"/>
      <c r="HU12" s="141"/>
      <c r="HV12" s="141"/>
      <c r="HW12" s="141"/>
      <c r="HX12" s="141"/>
      <c r="HY12" s="141"/>
      <c r="HZ12" s="141"/>
      <c r="IA12" s="141"/>
      <c r="IB12" s="141"/>
      <c r="IC12" s="141"/>
      <c r="ID12" s="141"/>
      <c r="IE12" s="141"/>
      <c r="IF12" s="141"/>
      <c r="IG12" s="141"/>
      <c r="IH12" s="141"/>
      <c r="II12" s="141"/>
      <c r="IJ12" s="141"/>
      <c r="IK12" s="141"/>
      <c r="IL12" s="141"/>
      <c r="IM12" s="141"/>
      <c r="IN12" s="141"/>
      <c r="IO12" s="141"/>
      <c r="IP12" s="141"/>
      <c r="IQ12" s="141"/>
      <c r="IR12" s="141"/>
      <c r="IS12" s="141"/>
      <c r="IT12" s="141"/>
      <c r="IU12" s="141"/>
      <c r="IV12" s="141"/>
      <c r="IW12" s="141"/>
      <c r="IX12" s="141"/>
      <c r="IY12" s="141"/>
      <c r="IZ12" s="141"/>
      <c r="JA12" s="141"/>
      <c r="JB12" s="141"/>
      <c r="JC12" s="141"/>
      <c r="JD12" s="141"/>
      <c r="JE12" s="141"/>
      <c r="JF12" s="141"/>
      <c r="JG12" s="141"/>
      <c r="JH12" s="141"/>
      <c r="JI12" s="141"/>
      <c r="JJ12" s="141"/>
      <c r="JK12" s="141"/>
      <c r="JL12" s="141"/>
      <c r="JM12" s="141"/>
      <c r="JN12" s="141"/>
      <c r="JO12" s="141"/>
      <c r="JP12" s="141"/>
      <c r="JQ12" s="141"/>
      <c r="JR12" s="141"/>
      <c r="JS12" s="141"/>
      <c r="JT12" s="141"/>
      <c r="JU12" s="141"/>
      <c r="JV12" s="141"/>
      <c r="JW12" s="141"/>
      <c r="JX12" s="141"/>
      <c r="JY12" s="141"/>
      <c r="JZ12" s="141"/>
      <c r="KA12" s="141"/>
      <c r="KB12" s="141"/>
      <c r="KC12" s="141"/>
      <c r="KD12" s="141"/>
      <c r="KE12" s="141"/>
      <c r="KF12" s="141"/>
      <c r="KG12" s="141"/>
      <c r="KH12" s="141"/>
      <c r="KI12" s="141"/>
      <c r="KJ12" s="141"/>
      <c r="KK12" s="141"/>
      <c r="KL12" s="141"/>
      <c r="KM12" s="141"/>
      <c r="KN12" s="141"/>
      <c r="KO12" s="141"/>
      <c r="KP12" s="141"/>
      <c r="KQ12" s="141"/>
      <c r="KR12" s="141"/>
      <c r="KS12" s="141"/>
      <c r="KT12" s="141"/>
      <c r="KU12" s="141"/>
      <c r="KV12" s="141"/>
      <c r="KW12" s="141"/>
      <c r="KX12" s="141"/>
      <c r="KY12" s="141"/>
      <c r="KZ12" s="141"/>
      <c r="LA12" s="141"/>
      <c r="LB12" s="141"/>
      <c r="LC12" s="141"/>
      <c r="LD12" s="141"/>
      <c r="LE12" s="141"/>
      <c r="LF12" s="141"/>
      <c r="LG12" s="141"/>
      <c r="LH12" s="141"/>
      <c r="LI12" s="141"/>
      <c r="LJ12" s="141"/>
      <c r="LK12" s="141"/>
      <c r="LL12" s="141"/>
      <c r="LM12" s="141"/>
      <c r="LN12" s="141"/>
      <c r="LO12" s="141"/>
      <c r="LP12" s="141"/>
      <c r="LQ12" s="141"/>
      <c r="LR12" s="141"/>
      <c r="LS12" s="141"/>
      <c r="LT12" s="141"/>
      <c r="LU12" s="141"/>
      <c r="LV12" s="141"/>
      <c r="LW12" s="141"/>
      <c r="LX12" s="141"/>
      <c r="LY12" s="141"/>
      <c r="LZ12" s="141"/>
      <c r="MA12" s="141"/>
      <c r="MB12" s="141"/>
      <c r="MC12" s="141"/>
      <c r="MD12" s="141"/>
      <c r="ME12" s="141"/>
      <c r="MF12" s="141"/>
      <c r="MG12" s="141"/>
      <c r="MH12" s="141"/>
      <c r="MI12" s="141"/>
      <c r="MJ12" s="141"/>
      <c r="MK12" s="141"/>
      <c r="ML12" s="141"/>
      <c r="MM12" s="141"/>
      <c r="MN12" s="141"/>
      <c r="MO12" s="141"/>
      <c r="MP12" s="141"/>
      <c r="MQ12" s="141"/>
      <c r="MR12" s="141"/>
      <c r="MS12" s="141"/>
      <c r="MT12" s="141"/>
      <c r="MU12" s="141"/>
      <c r="MV12" s="141"/>
      <c r="MW12" s="141"/>
      <c r="MX12" s="141"/>
      <c r="MY12" s="141"/>
      <c r="MZ12" s="141"/>
      <c r="NA12" s="141"/>
      <c r="NB12" s="141"/>
      <c r="NC12" s="141"/>
      <c r="ND12" s="141"/>
      <c r="NE12" s="141"/>
      <c r="NF12" s="141"/>
      <c r="NG12" s="141"/>
      <c r="NH12" s="141"/>
      <c r="NI12" s="141"/>
      <c r="NJ12" s="141"/>
      <c r="NK12" s="141"/>
      <c r="NL12" s="141"/>
      <c r="NM12" s="141"/>
      <c r="NN12" s="141"/>
      <c r="NO12" s="141"/>
      <c r="NP12" s="141"/>
      <c r="NQ12" s="141"/>
      <c r="NR12" s="141"/>
      <c r="NS12" s="141"/>
      <c r="NT12" s="141"/>
      <c r="NU12" s="141"/>
      <c r="NV12" s="141"/>
      <c r="NW12" s="141"/>
      <c r="NX12" s="141"/>
      <c r="NY12" s="141"/>
      <c r="NZ12" s="141"/>
      <c r="OA12" s="141"/>
      <c r="OB12" s="141"/>
      <c r="OC12" s="141"/>
      <c r="OD12" s="141"/>
      <c r="OE12" s="141"/>
      <c r="OF12" s="141"/>
      <c r="OG12" s="141"/>
      <c r="OH12" s="141"/>
      <c r="OI12" s="141"/>
      <c r="OJ12" s="141"/>
      <c r="OK12" s="141"/>
      <c r="OL12" s="141"/>
      <c r="OM12" s="141"/>
      <c r="ON12" s="141"/>
      <c r="OO12" s="141"/>
      <c r="OP12" s="141"/>
      <c r="OQ12" s="141"/>
      <c r="OR12" s="141"/>
      <c r="OS12" s="141"/>
      <c r="OT12" s="141"/>
      <c r="OU12" s="141"/>
      <c r="OV12" s="141"/>
      <c r="OW12" s="141"/>
      <c r="OX12" s="141"/>
      <c r="OY12" s="141"/>
      <c r="OZ12" s="141"/>
      <c r="PA12" s="141"/>
      <c r="PB12" s="141"/>
      <c r="PC12" s="141"/>
      <c r="PD12" s="141"/>
      <c r="PE12" s="141"/>
      <c r="PF12" s="141"/>
      <c r="PG12" s="141"/>
      <c r="PH12" s="141"/>
      <c r="PI12" s="141"/>
      <c r="PJ12" s="141"/>
      <c r="PK12" s="141"/>
      <c r="PL12" s="141"/>
      <c r="PM12" s="141"/>
      <c r="PN12" s="141"/>
      <c r="PO12" s="141"/>
      <c r="PP12" s="141"/>
      <c r="PQ12" s="141"/>
      <c r="PR12" s="141"/>
      <c r="PS12" s="141"/>
      <c r="PT12" s="141"/>
      <c r="PU12" s="141"/>
      <c r="PV12" s="141"/>
      <c r="PW12" s="141"/>
      <c r="PX12" s="141"/>
      <c r="PY12" s="141"/>
      <c r="PZ12" s="141"/>
      <c r="QA12" s="141"/>
      <c r="QB12" s="141"/>
      <c r="QC12" s="141"/>
      <c r="QD12" s="141"/>
      <c r="QE12" s="141"/>
      <c r="QF12" s="141"/>
      <c r="QG12" s="141"/>
      <c r="QH12" s="141"/>
      <c r="QI12" s="141"/>
      <c r="QJ12" s="141"/>
      <c r="QK12" s="141"/>
      <c r="QL12" s="141"/>
      <c r="QM12" s="141"/>
      <c r="QN12" s="141"/>
      <c r="QO12" s="141"/>
      <c r="QP12" s="141"/>
      <c r="QQ12" s="141"/>
      <c r="QR12" s="141"/>
      <c r="QS12" s="141"/>
      <c r="QT12" s="141"/>
      <c r="QU12" s="141"/>
      <c r="QV12" s="141"/>
      <c r="QW12" s="141"/>
      <c r="QX12" s="141"/>
      <c r="QY12" s="141"/>
      <c r="QZ12" s="141"/>
      <c r="RA12" s="141"/>
      <c r="RB12" s="141"/>
      <c r="RC12" s="141"/>
      <c r="RD12" s="141"/>
      <c r="RE12" s="141"/>
      <c r="RF12" s="141"/>
      <c r="RG12" s="141"/>
      <c r="RH12" s="141"/>
      <c r="RI12" s="141"/>
      <c r="RJ12" s="141"/>
      <c r="RK12" s="141"/>
      <c r="RL12" s="141"/>
      <c r="RM12" s="141"/>
      <c r="RN12" s="141"/>
      <c r="RO12" s="141"/>
      <c r="RP12" s="141"/>
      <c r="RQ12" s="141"/>
      <c r="RR12" s="141"/>
      <c r="RS12" s="141"/>
      <c r="RT12" s="141"/>
      <c r="RU12" s="141"/>
      <c r="RV12" s="141"/>
      <c r="RW12" s="141"/>
      <c r="RX12" s="141"/>
      <c r="RY12" s="141"/>
      <c r="RZ12" s="141"/>
      <c r="SA12" s="141"/>
      <c r="SB12" s="141"/>
      <c r="SC12" s="141"/>
      <c r="SD12" s="141"/>
      <c r="SE12" s="141"/>
      <c r="SF12" s="141"/>
      <c r="SG12" s="141"/>
      <c r="SH12" s="141"/>
      <c r="SI12" s="141"/>
      <c r="SJ12" s="141"/>
      <c r="SK12" s="141"/>
      <c r="SL12" s="141"/>
      <c r="SM12" s="141"/>
      <c r="SN12" s="141"/>
      <c r="SO12" s="141"/>
      <c r="SP12" s="141"/>
      <c r="SQ12" s="141"/>
      <c r="SR12" s="141"/>
      <c r="SS12" s="141"/>
      <c r="ST12" s="141"/>
      <c r="SU12" s="141"/>
      <c r="SV12" s="141"/>
      <c r="SW12" s="141"/>
      <c r="SX12" s="141"/>
      <c r="SY12" s="141"/>
      <c r="SZ12" s="141"/>
      <c r="TA12" s="141"/>
      <c r="TB12" s="141"/>
      <c r="TC12" s="141"/>
      <c r="TD12" s="141"/>
      <c r="TE12" s="141"/>
      <c r="TF12" s="141"/>
      <c r="TG12" s="141"/>
      <c r="TH12" s="141"/>
      <c r="TI12" s="141"/>
      <c r="TJ12" s="141"/>
      <c r="TK12" s="141"/>
      <c r="TL12" s="141"/>
      <c r="TM12" s="141"/>
      <c r="TN12" s="141"/>
      <c r="TO12" s="141"/>
      <c r="TP12" s="141"/>
      <c r="TQ12" s="141"/>
      <c r="TR12" s="141"/>
      <c r="TS12" s="141"/>
      <c r="TT12" s="141"/>
      <c r="TU12" s="97"/>
      <c r="TV12" s="97"/>
      <c r="TW12" s="97"/>
      <c r="TX12" s="97"/>
      <c r="TY12" s="97"/>
      <c r="TZ12" s="97"/>
      <c r="UA12" s="97"/>
      <c r="UB12" s="97"/>
      <c r="UC12" s="97"/>
    </row>
    <row r="13" spans="1:549" ht="15.9" customHeight="1">
      <c r="A13" s="5"/>
      <c r="C13" s="162" t="s">
        <v>91</v>
      </c>
      <c r="D13" s="163"/>
      <c r="E13" s="163"/>
      <c r="F13" s="163"/>
      <c r="G13" s="163"/>
      <c r="H13" s="163"/>
      <c r="I13" s="164"/>
      <c r="J13" s="12"/>
      <c r="K13" s="12"/>
      <c r="L13" s="12"/>
      <c r="M13" s="170"/>
      <c r="N13" s="171"/>
      <c r="O13" s="171"/>
      <c r="P13" s="171"/>
      <c r="Q13" s="171"/>
      <c r="R13" s="171"/>
      <c r="S13" s="171"/>
      <c r="T13" s="171"/>
      <c r="U13" s="172"/>
      <c r="W13" s="135">
        <f>WEEKDAY(TEXT((AE17),"jj/m/aa")-WEEKDAY(TEXT((AE17),"jj/m/aa")-1+7*_xlfn.ISOWEEKNUM(AE17)))</f>
        <v>1</v>
      </c>
      <c r="X13" s="126"/>
      <c r="Y13" s="15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141"/>
      <c r="AW13" s="141"/>
      <c r="AX13" s="141"/>
      <c r="AY13" s="141"/>
      <c r="AZ13" s="141"/>
      <c r="BA13" s="141"/>
      <c r="BB13" s="141"/>
      <c r="BC13" s="141"/>
      <c r="BD13" s="141"/>
      <c r="BE13" s="141"/>
      <c r="BF13" s="141"/>
      <c r="BG13" s="141"/>
      <c r="BH13" s="141"/>
      <c r="BI13" s="141"/>
      <c r="BJ13" s="141"/>
      <c r="BK13" s="141"/>
      <c r="BL13" s="141"/>
      <c r="BM13" s="141"/>
      <c r="BN13" s="141"/>
      <c r="BO13" s="141"/>
      <c r="BP13" s="141"/>
      <c r="BQ13" s="141"/>
      <c r="BR13" s="141"/>
      <c r="BS13" s="141"/>
      <c r="BT13" s="141"/>
      <c r="BU13" s="141"/>
      <c r="BV13" s="141"/>
      <c r="BW13" s="141"/>
      <c r="BX13" s="141"/>
      <c r="BY13" s="141"/>
      <c r="BZ13" s="141"/>
      <c r="CA13" s="141"/>
      <c r="CB13" s="141"/>
      <c r="CC13" s="141"/>
      <c r="CD13" s="141"/>
      <c r="CE13" s="141"/>
      <c r="CF13" s="141"/>
      <c r="CG13" s="141"/>
      <c r="CH13" s="141"/>
      <c r="CI13" s="141"/>
      <c r="CJ13" s="141"/>
      <c r="CK13" s="141"/>
      <c r="CL13" s="141"/>
      <c r="CM13" s="141"/>
      <c r="CN13" s="141"/>
      <c r="CO13" s="141"/>
      <c r="CP13" s="141"/>
      <c r="CQ13" s="141"/>
      <c r="CR13" s="141"/>
      <c r="CS13" s="141"/>
      <c r="CT13" s="141"/>
      <c r="CU13" s="141"/>
      <c r="CV13" s="141"/>
      <c r="CW13" s="141"/>
      <c r="CX13" s="141"/>
      <c r="CY13" s="141"/>
      <c r="CZ13" s="141"/>
      <c r="DA13" s="141"/>
      <c r="DB13" s="141"/>
      <c r="DC13" s="141"/>
      <c r="DD13" s="141"/>
      <c r="DE13" s="141"/>
      <c r="DF13" s="141"/>
      <c r="DG13" s="141"/>
      <c r="DH13" s="141"/>
      <c r="DI13" s="141"/>
      <c r="DJ13" s="141"/>
      <c r="DK13" s="141"/>
      <c r="DL13" s="141"/>
      <c r="DM13" s="141"/>
      <c r="DN13" s="141"/>
      <c r="DO13" s="141"/>
      <c r="DP13" s="141"/>
      <c r="DQ13" s="141"/>
      <c r="DR13" s="141"/>
      <c r="DS13" s="141"/>
      <c r="DT13" s="141"/>
      <c r="DU13" s="141"/>
      <c r="DV13" s="141"/>
      <c r="DW13" s="141"/>
      <c r="DX13" s="141"/>
      <c r="DY13" s="141"/>
      <c r="DZ13" s="141"/>
      <c r="EA13" s="141"/>
      <c r="EB13" s="141"/>
      <c r="EC13" s="141"/>
      <c r="ED13" s="141"/>
      <c r="EE13" s="141"/>
      <c r="EF13" s="141"/>
      <c r="EG13" s="141"/>
      <c r="EH13" s="141"/>
      <c r="EI13" s="141"/>
      <c r="EJ13" s="141"/>
      <c r="EK13" s="141"/>
      <c r="EL13" s="141"/>
      <c r="EM13" s="141"/>
      <c r="EN13" s="141"/>
      <c r="EO13" s="141"/>
      <c r="EP13" s="141"/>
      <c r="EQ13" s="141"/>
      <c r="ER13" s="141"/>
      <c r="ES13" s="141"/>
      <c r="ET13" s="141"/>
      <c r="EU13" s="141"/>
      <c r="EV13" s="141"/>
      <c r="EW13" s="141"/>
      <c r="EX13" s="141"/>
      <c r="EY13" s="141"/>
      <c r="EZ13" s="141"/>
      <c r="FA13" s="141"/>
      <c r="FB13" s="141"/>
      <c r="FC13" s="141"/>
      <c r="FD13" s="141"/>
      <c r="FE13" s="141"/>
      <c r="FF13" s="141"/>
      <c r="FG13" s="141"/>
      <c r="FH13" s="141"/>
      <c r="FI13" s="141"/>
      <c r="FJ13" s="141"/>
      <c r="FK13" s="141"/>
      <c r="FL13" s="141"/>
      <c r="FM13" s="141"/>
      <c r="FN13" s="141"/>
      <c r="FO13" s="141"/>
      <c r="FP13" s="141"/>
      <c r="FQ13" s="141"/>
      <c r="FR13" s="141"/>
      <c r="FS13" s="141"/>
      <c r="FT13" s="141"/>
      <c r="FU13" s="141"/>
      <c r="FV13" s="141"/>
      <c r="FW13" s="141"/>
      <c r="FX13" s="141"/>
      <c r="FY13" s="141"/>
      <c r="FZ13" s="141"/>
      <c r="GA13" s="141"/>
      <c r="GB13" s="141"/>
      <c r="GC13" s="141"/>
      <c r="GD13" s="141"/>
      <c r="GE13" s="141"/>
      <c r="GF13" s="141"/>
      <c r="GG13" s="141"/>
      <c r="GH13" s="141"/>
      <c r="GI13" s="141"/>
      <c r="GJ13" s="141"/>
      <c r="GK13" s="141"/>
      <c r="GL13" s="141"/>
      <c r="GM13" s="141"/>
      <c r="GN13" s="141"/>
      <c r="GO13" s="141"/>
      <c r="GP13" s="141"/>
      <c r="GQ13" s="141"/>
      <c r="GR13" s="141"/>
      <c r="GS13" s="141"/>
      <c r="GT13" s="141"/>
      <c r="GU13" s="141"/>
      <c r="GV13" s="141"/>
      <c r="GW13" s="141"/>
      <c r="GX13" s="141"/>
      <c r="GY13" s="141"/>
      <c r="GZ13" s="141"/>
      <c r="HA13" s="141"/>
      <c r="HB13" s="141"/>
      <c r="HC13" s="141"/>
      <c r="HD13" s="141"/>
      <c r="HE13" s="141"/>
      <c r="HF13" s="141"/>
      <c r="HG13" s="141"/>
      <c r="HH13" s="141"/>
      <c r="HI13" s="141"/>
      <c r="HJ13" s="141"/>
      <c r="HK13" s="141"/>
      <c r="HL13" s="141"/>
      <c r="HM13" s="141"/>
      <c r="HN13" s="141"/>
      <c r="HO13" s="141"/>
      <c r="HP13" s="141"/>
      <c r="HQ13" s="141"/>
      <c r="HR13" s="141"/>
      <c r="HS13" s="141"/>
      <c r="HT13" s="141"/>
      <c r="HU13" s="141"/>
      <c r="HV13" s="141"/>
      <c r="HW13" s="141"/>
      <c r="HX13" s="141"/>
      <c r="HY13" s="141"/>
      <c r="HZ13" s="141"/>
      <c r="IA13" s="141"/>
      <c r="IB13" s="141"/>
      <c r="IC13" s="141"/>
      <c r="ID13" s="141"/>
      <c r="IE13" s="141"/>
      <c r="IF13" s="141"/>
      <c r="IG13" s="141"/>
      <c r="IH13" s="141"/>
      <c r="II13" s="141"/>
      <c r="IJ13" s="141"/>
      <c r="IK13" s="141"/>
      <c r="IL13" s="141"/>
      <c r="IM13" s="141"/>
      <c r="IN13" s="141"/>
      <c r="IO13" s="141"/>
      <c r="IP13" s="141"/>
      <c r="IQ13" s="141"/>
      <c r="IR13" s="141"/>
      <c r="IS13" s="141"/>
      <c r="IT13" s="141"/>
      <c r="IU13" s="141"/>
      <c r="IV13" s="141"/>
      <c r="IW13" s="141"/>
      <c r="IX13" s="141"/>
      <c r="IY13" s="141"/>
      <c r="IZ13" s="141"/>
      <c r="JA13" s="141"/>
      <c r="JB13" s="141"/>
      <c r="JC13" s="141"/>
      <c r="JD13" s="141"/>
      <c r="JE13" s="141"/>
      <c r="JF13" s="141"/>
      <c r="JG13" s="141"/>
      <c r="JH13" s="141"/>
      <c r="JI13" s="141"/>
      <c r="JJ13" s="141"/>
      <c r="JK13" s="141"/>
      <c r="JL13" s="141"/>
      <c r="JM13" s="141"/>
      <c r="JN13" s="141"/>
      <c r="JO13" s="141"/>
      <c r="JP13" s="141"/>
      <c r="JQ13" s="141"/>
      <c r="JR13" s="141"/>
      <c r="JS13" s="141"/>
      <c r="JT13" s="141"/>
      <c r="JU13" s="141"/>
      <c r="JV13" s="141"/>
      <c r="JW13" s="141"/>
      <c r="JX13" s="141"/>
      <c r="JY13" s="141"/>
      <c r="JZ13" s="141"/>
      <c r="KA13" s="141"/>
      <c r="KB13" s="141"/>
      <c r="KC13" s="141"/>
      <c r="KD13" s="141"/>
      <c r="KE13" s="141"/>
      <c r="KF13" s="141"/>
      <c r="KG13" s="141"/>
      <c r="KH13" s="141"/>
      <c r="KI13" s="141"/>
      <c r="KJ13" s="141"/>
      <c r="KK13" s="141"/>
      <c r="KL13" s="141"/>
      <c r="KM13" s="141"/>
      <c r="KN13" s="141"/>
      <c r="KO13" s="141"/>
      <c r="KP13" s="141"/>
      <c r="KQ13" s="141"/>
      <c r="KR13" s="141"/>
      <c r="KS13" s="141"/>
      <c r="KT13" s="141"/>
      <c r="KU13" s="141"/>
      <c r="KV13" s="141"/>
      <c r="KW13" s="141"/>
      <c r="KX13" s="141"/>
      <c r="KY13" s="141"/>
      <c r="KZ13" s="141"/>
      <c r="LA13" s="141"/>
      <c r="LB13" s="141"/>
      <c r="LC13" s="141"/>
      <c r="LD13" s="141"/>
      <c r="LE13" s="141"/>
      <c r="LF13" s="141"/>
      <c r="LG13" s="141"/>
      <c r="LH13" s="141"/>
      <c r="LI13" s="141"/>
      <c r="LJ13" s="141"/>
      <c r="LK13" s="141"/>
      <c r="LL13" s="141"/>
      <c r="LM13" s="141"/>
      <c r="LN13" s="141"/>
      <c r="LO13" s="141"/>
      <c r="LP13" s="141"/>
      <c r="LQ13" s="141"/>
      <c r="LR13" s="141"/>
      <c r="LS13" s="141"/>
      <c r="LT13" s="141"/>
      <c r="LU13" s="141"/>
      <c r="LV13" s="141"/>
      <c r="LW13" s="141"/>
      <c r="LX13" s="141"/>
      <c r="LY13" s="141"/>
      <c r="LZ13" s="141"/>
      <c r="MA13" s="141"/>
      <c r="MB13" s="141"/>
      <c r="MC13" s="141"/>
      <c r="MD13" s="141"/>
      <c r="ME13" s="141"/>
      <c r="MF13" s="141"/>
      <c r="MG13" s="141"/>
      <c r="MH13" s="141"/>
      <c r="MI13" s="141"/>
      <c r="MJ13" s="141"/>
      <c r="MK13" s="141"/>
      <c r="ML13" s="141"/>
      <c r="MM13" s="141"/>
      <c r="MN13" s="141"/>
      <c r="MO13" s="141"/>
      <c r="MP13" s="141"/>
      <c r="MQ13" s="141"/>
      <c r="MR13" s="141"/>
      <c r="MS13" s="141"/>
      <c r="MT13" s="141"/>
      <c r="MU13" s="141"/>
      <c r="MV13" s="141"/>
      <c r="MW13" s="141"/>
      <c r="MX13" s="141"/>
      <c r="MY13" s="141"/>
      <c r="MZ13" s="141"/>
      <c r="NA13" s="141"/>
      <c r="NB13" s="141"/>
      <c r="NC13" s="141"/>
      <c r="ND13" s="141"/>
      <c r="NE13" s="141"/>
      <c r="NF13" s="141"/>
      <c r="NG13" s="141"/>
      <c r="NH13" s="141"/>
      <c r="NI13" s="141"/>
      <c r="NJ13" s="141"/>
      <c r="NK13" s="141"/>
      <c r="NL13" s="141"/>
      <c r="NM13" s="141"/>
      <c r="NN13" s="141"/>
      <c r="NO13" s="141"/>
      <c r="NP13" s="141"/>
      <c r="NQ13" s="141"/>
      <c r="NR13" s="141"/>
      <c r="NS13" s="141"/>
      <c r="NT13" s="141"/>
      <c r="NU13" s="141"/>
      <c r="NV13" s="141"/>
      <c r="NW13" s="141"/>
      <c r="NX13" s="141"/>
      <c r="NY13" s="141"/>
      <c r="NZ13" s="141"/>
      <c r="OA13" s="141"/>
      <c r="OB13" s="141"/>
      <c r="OC13" s="141"/>
      <c r="OD13" s="141"/>
      <c r="OE13" s="141"/>
      <c r="OF13" s="141"/>
      <c r="OG13" s="141"/>
      <c r="OH13" s="141"/>
      <c r="OI13" s="141"/>
      <c r="OJ13" s="141"/>
      <c r="OK13" s="141"/>
      <c r="OL13" s="141"/>
      <c r="OM13" s="141"/>
      <c r="ON13" s="141"/>
      <c r="OO13" s="141"/>
      <c r="OP13" s="141"/>
      <c r="OQ13" s="141"/>
      <c r="OR13" s="141"/>
      <c r="OS13" s="141"/>
      <c r="OT13" s="141"/>
      <c r="OU13" s="141"/>
      <c r="OV13" s="141"/>
      <c r="OW13" s="141"/>
      <c r="OX13" s="141"/>
      <c r="OY13" s="141"/>
      <c r="OZ13" s="141"/>
      <c r="PA13" s="141"/>
      <c r="PB13" s="141"/>
      <c r="PC13" s="141"/>
      <c r="PD13" s="141"/>
      <c r="PE13" s="141"/>
      <c r="PF13" s="141"/>
      <c r="PG13" s="141"/>
      <c r="PH13" s="141"/>
      <c r="PI13" s="141"/>
      <c r="PJ13" s="141"/>
      <c r="PK13" s="141"/>
      <c r="PL13" s="141"/>
      <c r="PM13" s="141"/>
      <c r="PN13" s="141"/>
      <c r="PO13" s="141"/>
      <c r="PP13" s="141"/>
      <c r="PQ13" s="141"/>
      <c r="PR13" s="141"/>
      <c r="PS13" s="141"/>
      <c r="PT13" s="141"/>
      <c r="PU13" s="141"/>
      <c r="PV13" s="141"/>
      <c r="PW13" s="141"/>
      <c r="PX13" s="141"/>
      <c r="PY13" s="141"/>
      <c r="PZ13" s="141"/>
      <c r="QA13" s="141"/>
      <c r="QB13" s="141"/>
      <c r="QC13" s="141"/>
      <c r="QD13" s="141"/>
      <c r="QE13" s="141"/>
      <c r="QF13" s="141"/>
      <c r="QG13" s="141"/>
      <c r="QH13" s="141"/>
      <c r="QI13" s="141"/>
      <c r="QJ13" s="141"/>
      <c r="QK13" s="141"/>
      <c r="QL13" s="141"/>
      <c r="QM13" s="141"/>
      <c r="QN13" s="141"/>
      <c r="QO13" s="141"/>
      <c r="QP13" s="141"/>
      <c r="QQ13" s="141"/>
      <c r="QR13" s="141"/>
      <c r="QS13" s="141"/>
      <c r="QT13" s="141"/>
      <c r="QU13" s="141"/>
      <c r="QV13" s="141"/>
      <c r="QW13" s="141"/>
      <c r="QX13" s="141"/>
      <c r="QY13" s="141"/>
      <c r="QZ13" s="141"/>
      <c r="RA13" s="141"/>
      <c r="RB13" s="141"/>
      <c r="RC13" s="141"/>
      <c r="RD13" s="141"/>
      <c r="RE13" s="141"/>
      <c r="RF13" s="141"/>
      <c r="RG13" s="141"/>
      <c r="RH13" s="141"/>
      <c r="RI13" s="141"/>
      <c r="RJ13" s="141"/>
      <c r="RK13" s="141"/>
      <c r="RL13" s="141"/>
      <c r="RM13" s="141"/>
      <c r="RN13" s="141"/>
      <c r="RO13" s="141"/>
      <c r="RP13" s="141"/>
      <c r="RQ13" s="141"/>
      <c r="RR13" s="141"/>
      <c r="RS13" s="141"/>
      <c r="RT13" s="141"/>
      <c r="RU13" s="141"/>
      <c r="RV13" s="141"/>
      <c r="RW13" s="141"/>
      <c r="RX13" s="141"/>
      <c r="RY13" s="141"/>
      <c r="RZ13" s="141"/>
      <c r="SA13" s="141"/>
      <c r="SB13" s="141"/>
      <c r="SC13" s="141"/>
      <c r="SD13" s="141"/>
      <c r="SE13" s="141"/>
      <c r="SF13" s="141"/>
      <c r="SG13" s="141"/>
      <c r="SH13" s="141"/>
      <c r="SI13" s="141"/>
      <c r="SJ13" s="141"/>
      <c r="SK13" s="141"/>
      <c r="SL13" s="141"/>
      <c r="SM13" s="141"/>
      <c r="SN13" s="141"/>
      <c r="SO13" s="141"/>
      <c r="SP13" s="141"/>
      <c r="SQ13" s="141"/>
      <c r="SR13" s="141"/>
      <c r="SS13" s="141"/>
      <c r="ST13" s="141"/>
      <c r="SU13" s="141"/>
      <c r="SV13" s="141"/>
      <c r="SW13" s="141"/>
      <c r="SX13" s="141"/>
      <c r="SY13" s="141"/>
      <c r="SZ13" s="141"/>
      <c r="TA13" s="141"/>
      <c r="TB13" s="141"/>
      <c r="TC13" s="141"/>
      <c r="TD13" s="141"/>
      <c r="TE13" s="141"/>
      <c r="TF13" s="141"/>
      <c r="TG13" s="141"/>
      <c r="TH13" s="141"/>
      <c r="TI13" s="141"/>
      <c r="TJ13" s="141"/>
      <c r="TK13" s="141"/>
      <c r="TL13" s="141"/>
      <c r="TM13" s="141"/>
      <c r="TN13" s="141"/>
      <c r="TO13" s="141"/>
      <c r="TP13" s="141"/>
      <c r="TQ13" s="141"/>
      <c r="TR13" s="141"/>
      <c r="TS13" s="141"/>
      <c r="TT13" s="141"/>
      <c r="TU13" s="97"/>
      <c r="TV13" s="97"/>
      <c r="TW13" s="97"/>
      <c r="TX13" s="97"/>
      <c r="TY13" s="97"/>
      <c r="TZ13" s="97"/>
      <c r="UA13" s="97"/>
      <c r="UB13" s="97"/>
      <c r="UC13" s="97"/>
    </row>
    <row r="14" spans="1:549" ht="4.5" customHeight="1" thickBot="1">
      <c r="A14" s="5"/>
      <c r="C14" s="5"/>
      <c r="E14" s="5"/>
      <c r="G14" s="5"/>
      <c r="H14" s="5"/>
      <c r="I14" s="5"/>
      <c r="K14" s="5"/>
      <c r="L14" s="5"/>
      <c r="M14" s="5"/>
      <c r="O14" s="5"/>
      <c r="Q14" s="5"/>
      <c r="R14" s="5"/>
      <c r="S14" s="5"/>
      <c r="U14" s="5"/>
      <c r="Y14" s="15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/>
      <c r="CB14" s="141"/>
      <c r="CC14" s="141"/>
      <c r="CD14" s="141"/>
      <c r="CE14" s="141"/>
      <c r="CF14" s="141"/>
      <c r="CG14" s="141"/>
      <c r="CH14" s="141"/>
      <c r="CI14" s="141"/>
      <c r="CJ14" s="141"/>
      <c r="CK14" s="141"/>
      <c r="CL14" s="141"/>
      <c r="CM14" s="141"/>
      <c r="CN14" s="141"/>
      <c r="CO14" s="141"/>
      <c r="CP14" s="141"/>
      <c r="CQ14" s="141"/>
      <c r="CR14" s="141"/>
      <c r="CS14" s="141"/>
      <c r="CT14" s="141"/>
      <c r="CU14" s="141"/>
      <c r="CV14" s="141"/>
      <c r="CW14" s="141"/>
      <c r="CX14" s="141"/>
      <c r="CY14" s="141"/>
      <c r="CZ14" s="141"/>
      <c r="DA14" s="141"/>
      <c r="DB14" s="141"/>
      <c r="DC14" s="141"/>
      <c r="DD14" s="141"/>
      <c r="DE14" s="141"/>
      <c r="DF14" s="141"/>
      <c r="DG14" s="141"/>
      <c r="DH14" s="141"/>
      <c r="DI14" s="141"/>
      <c r="DJ14" s="141"/>
      <c r="DK14" s="141"/>
      <c r="DL14" s="141"/>
      <c r="DM14" s="141"/>
      <c r="DN14" s="141"/>
      <c r="DO14" s="141"/>
      <c r="DP14" s="141"/>
      <c r="DQ14" s="141"/>
      <c r="DR14" s="141"/>
      <c r="DS14" s="141"/>
      <c r="DT14" s="141"/>
      <c r="DU14" s="141"/>
      <c r="DV14" s="141"/>
      <c r="DW14" s="141"/>
      <c r="DX14" s="141"/>
      <c r="DY14" s="141"/>
      <c r="DZ14" s="141"/>
      <c r="EA14" s="141"/>
      <c r="EB14" s="141"/>
      <c r="EC14" s="141"/>
      <c r="ED14" s="141"/>
      <c r="EE14" s="141"/>
      <c r="EF14" s="141"/>
      <c r="EG14" s="141"/>
      <c r="EH14" s="141"/>
      <c r="EI14" s="141"/>
      <c r="EJ14" s="141"/>
      <c r="EK14" s="141"/>
      <c r="EL14" s="141"/>
      <c r="EM14" s="141"/>
      <c r="EN14" s="141"/>
      <c r="EO14" s="141"/>
      <c r="EP14" s="141"/>
      <c r="EQ14" s="141"/>
      <c r="ER14" s="141"/>
      <c r="ES14" s="141"/>
      <c r="ET14" s="141"/>
      <c r="EU14" s="141"/>
      <c r="EV14" s="141"/>
      <c r="EW14" s="141"/>
      <c r="EX14" s="141"/>
      <c r="EY14" s="141"/>
      <c r="EZ14" s="141"/>
      <c r="FA14" s="141"/>
      <c r="FB14" s="141"/>
      <c r="FC14" s="141"/>
      <c r="FD14" s="141"/>
      <c r="FE14" s="141"/>
      <c r="FF14" s="141"/>
      <c r="FG14" s="141"/>
      <c r="FH14" s="141"/>
      <c r="FI14" s="141"/>
      <c r="FJ14" s="141"/>
      <c r="FK14" s="141"/>
      <c r="FL14" s="141"/>
      <c r="FM14" s="141"/>
      <c r="FN14" s="141"/>
      <c r="FO14" s="141"/>
      <c r="FP14" s="141"/>
      <c r="FQ14" s="141"/>
      <c r="FR14" s="141"/>
      <c r="FS14" s="141"/>
      <c r="FT14" s="141"/>
      <c r="FU14" s="141"/>
      <c r="FV14" s="141"/>
      <c r="FW14" s="141"/>
      <c r="FX14" s="141"/>
      <c r="FY14" s="141"/>
      <c r="FZ14" s="141"/>
      <c r="GA14" s="141"/>
      <c r="GB14" s="141"/>
      <c r="GC14" s="141"/>
      <c r="GD14" s="141"/>
      <c r="GE14" s="141"/>
      <c r="GF14" s="141"/>
      <c r="GG14" s="141"/>
      <c r="GH14" s="141"/>
      <c r="GI14" s="141"/>
      <c r="GJ14" s="141"/>
      <c r="GK14" s="141"/>
      <c r="GL14" s="141"/>
      <c r="GM14" s="141"/>
      <c r="GN14" s="141"/>
      <c r="GO14" s="141"/>
      <c r="GP14" s="141"/>
      <c r="GQ14" s="141"/>
      <c r="GR14" s="141"/>
      <c r="GS14" s="141"/>
      <c r="GT14" s="141"/>
      <c r="GU14" s="141"/>
      <c r="GV14" s="141"/>
      <c r="GW14" s="141"/>
      <c r="GX14" s="141"/>
      <c r="GY14" s="141"/>
      <c r="GZ14" s="141"/>
      <c r="HA14" s="141"/>
      <c r="HB14" s="141"/>
      <c r="HC14" s="141"/>
      <c r="HD14" s="141"/>
      <c r="HE14" s="141"/>
      <c r="HF14" s="141"/>
      <c r="HG14" s="141"/>
      <c r="HH14" s="141"/>
      <c r="HI14" s="141"/>
      <c r="HJ14" s="141"/>
      <c r="HK14" s="141"/>
      <c r="HL14" s="141"/>
      <c r="HM14" s="141"/>
      <c r="HN14" s="141"/>
      <c r="HO14" s="141"/>
      <c r="HP14" s="141"/>
      <c r="HQ14" s="141"/>
      <c r="HR14" s="141"/>
      <c r="HS14" s="141"/>
      <c r="HT14" s="141"/>
      <c r="HU14" s="141"/>
      <c r="HV14" s="141"/>
      <c r="HW14" s="141"/>
      <c r="HX14" s="141"/>
      <c r="HY14" s="141"/>
      <c r="HZ14" s="141"/>
      <c r="IA14" s="141"/>
      <c r="IB14" s="141"/>
      <c r="IC14" s="141"/>
      <c r="ID14" s="141"/>
      <c r="IE14" s="141"/>
      <c r="IF14" s="141"/>
      <c r="IG14" s="141"/>
      <c r="IH14" s="141"/>
      <c r="II14" s="141"/>
      <c r="IJ14" s="141"/>
      <c r="IK14" s="141"/>
      <c r="IL14" s="141"/>
      <c r="IM14" s="141"/>
      <c r="IN14" s="141"/>
      <c r="IO14" s="141"/>
      <c r="IP14" s="141"/>
      <c r="IQ14" s="141"/>
      <c r="IR14" s="141"/>
      <c r="IS14" s="141"/>
      <c r="IT14" s="141"/>
      <c r="IU14" s="141"/>
      <c r="IV14" s="141"/>
      <c r="IW14" s="141"/>
      <c r="IX14" s="141"/>
      <c r="IY14" s="141"/>
      <c r="IZ14" s="141"/>
      <c r="JA14" s="141"/>
      <c r="JB14" s="141"/>
      <c r="JC14" s="141"/>
      <c r="JD14" s="141"/>
      <c r="JE14" s="141"/>
      <c r="JF14" s="141"/>
      <c r="JG14" s="141"/>
      <c r="JH14" s="141"/>
      <c r="JI14" s="141"/>
      <c r="JJ14" s="141"/>
      <c r="JK14" s="141"/>
      <c r="JL14" s="141"/>
      <c r="JM14" s="141"/>
      <c r="JN14" s="141"/>
      <c r="JO14" s="141"/>
      <c r="JP14" s="141"/>
      <c r="JQ14" s="141"/>
      <c r="JR14" s="141"/>
      <c r="JS14" s="141"/>
      <c r="JT14" s="141"/>
      <c r="JU14" s="141"/>
      <c r="JV14" s="141"/>
      <c r="JW14" s="141"/>
      <c r="JX14" s="141"/>
      <c r="JY14" s="141"/>
      <c r="JZ14" s="141"/>
      <c r="KA14" s="141"/>
      <c r="KB14" s="141"/>
      <c r="KC14" s="141"/>
      <c r="KD14" s="141"/>
      <c r="KE14" s="141"/>
      <c r="KF14" s="141"/>
      <c r="KG14" s="141"/>
      <c r="KH14" s="141"/>
      <c r="KI14" s="141"/>
      <c r="KJ14" s="141"/>
      <c r="KK14" s="141"/>
      <c r="KL14" s="141"/>
      <c r="KM14" s="141"/>
      <c r="KN14" s="141"/>
      <c r="KO14" s="141"/>
      <c r="KP14" s="141"/>
      <c r="KQ14" s="141"/>
      <c r="KR14" s="141"/>
      <c r="KS14" s="141"/>
      <c r="KT14" s="141"/>
      <c r="KU14" s="141"/>
      <c r="KV14" s="141"/>
      <c r="KW14" s="141"/>
      <c r="KX14" s="141"/>
      <c r="KY14" s="141"/>
      <c r="KZ14" s="141"/>
      <c r="LA14" s="141"/>
      <c r="LB14" s="141"/>
      <c r="LC14" s="141"/>
      <c r="LD14" s="141"/>
      <c r="LE14" s="141"/>
      <c r="LF14" s="141"/>
      <c r="LG14" s="141"/>
      <c r="LH14" s="141"/>
      <c r="LI14" s="141"/>
      <c r="LJ14" s="141"/>
      <c r="LK14" s="141"/>
      <c r="LL14" s="141"/>
      <c r="LM14" s="141"/>
      <c r="LN14" s="141"/>
      <c r="LO14" s="141"/>
      <c r="LP14" s="141"/>
      <c r="LQ14" s="141"/>
      <c r="LR14" s="141"/>
      <c r="LS14" s="141"/>
      <c r="LT14" s="141"/>
      <c r="LU14" s="141"/>
      <c r="LV14" s="141"/>
      <c r="LW14" s="141"/>
      <c r="LX14" s="141"/>
      <c r="LY14" s="141"/>
      <c r="LZ14" s="141"/>
      <c r="MA14" s="141"/>
      <c r="MB14" s="141"/>
      <c r="MC14" s="141"/>
      <c r="MD14" s="141"/>
      <c r="ME14" s="141"/>
      <c r="MF14" s="141"/>
      <c r="MG14" s="141"/>
      <c r="MH14" s="141"/>
      <c r="MI14" s="141"/>
      <c r="MJ14" s="141"/>
      <c r="MK14" s="141"/>
      <c r="ML14" s="141"/>
      <c r="MM14" s="141"/>
      <c r="MN14" s="141"/>
      <c r="MO14" s="141"/>
      <c r="MP14" s="141"/>
      <c r="MQ14" s="141"/>
      <c r="MR14" s="141"/>
      <c r="MS14" s="141"/>
      <c r="MT14" s="141"/>
      <c r="MU14" s="141"/>
      <c r="MV14" s="141"/>
      <c r="MW14" s="141"/>
      <c r="MX14" s="141"/>
      <c r="MY14" s="141"/>
      <c r="MZ14" s="141"/>
      <c r="NA14" s="141"/>
      <c r="NB14" s="141"/>
      <c r="NC14" s="141"/>
      <c r="ND14" s="141"/>
      <c r="NE14" s="141"/>
      <c r="NF14" s="141"/>
      <c r="NG14" s="141"/>
      <c r="NH14" s="141"/>
      <c r="NI14" s="141"/>
      <c r="NJ14" s="141"/>
      <c r="NK14" s="141"/>
      <c r="NL14" s="141"/>
      <c r="NM14" s="141"/>
      <c r="NN14" s="141"/>
      <c r="NO14" s="141"/>
      <c r="NP14" s="141"/>
      <c r="NQ14" s="141"/>
      <c r="NR14" s="141"/>
      <c r="NS14" s="141"/>
      <c r="NT14" s="141"/>
      <c r="NU14" s="141"/>
      <c r="NV14" s="141"/>
      <c r="NW14" s="141"/>
      <c r="NX14" s="141"/>
      <c r="NY14" s="141"/>
      <c r="NZ14" s="141"/>
      <c r="OA14" s="141"/>
      <c r="OB14" s="141"/>
      <c r="OC14" s="141"/>
      <c r="OD14" s="141"/>
      <c r="OE14" s="141"/>
      <c r="OF14" s="141"/>
      <c r="OG14" s="141"/>
      <c r="OH14" s="141"/>
      <c r="OI14" s="141"/>
      <c r="OJ14" s="141"/>
      <c r="OK14" s="141"/>
      <c r="OL14" s="141"/>
      <c r="OM14" s="141"/>
      <c r="ON14" s="141"/>
      <c r="OO14" s="141"/>
      <c r="OP14" s="141"/>
      <c r="OQ14" s="141"/>
      <c r="OR14" s="141"/>
      <c r="OS14" s="141"/>
      <c r="OT14" s="141"/>
      <c r="OU14" s="141"/>
      <c r="OV14" s="141"/>
      <c r="OW14" s="141"/>
      <c r="OX14" s="141"/>
      <c r="OY14" s="141"/>
      <c r="OZ14" s="141"/>
      <c r="PA14" s="141"/>
      <c r="PB14" s="141"/>
      <c r="PC14" s="141"/>
      <c r="PD14" s="141"/>
      <c r="PE14" s="141"/>
      <c r="PF14" s="141"/>
      <c r="PG14" s="141"/>
      <c r="PH14" s="141"/>
      <c r="PI14" s="141"/>
      <c r="PJ14" s="141"/>
      <c r="PK14" s="141"/>
      <c r="PL14" s="141"/>
      <c r="PM14" s="141"/>
      <c r="PN14" s="141"/>
      <c r="PO14" s="141"/>
      <c r="PP14" s="141"/>
      <c r="PQ14" s="141"/>
      <c r="PR14" s="141"/>
      <c r="PS14" s="141"/>
      <c r="PT14" s="141"/>
      <c r="PU14" s="141"/>
      <c r="PV14" s="141"/>
      <c r="PW14" s="141"/>
      <c r="PX14" s="141"/>
      <c r="PY14" s="141"/>
      <c r="PZ14" s="141"/>
      <c r="QA14" s="141"/>
      <c r="QB14" s="141"/>
      <c r="QC14" s="141"/>
      <c r="QD14" s="141"/>
      <c r="QE14" s="141"/>
      <c r="QF14" s="141"/>
      <c r="QG14" s="141"/>
      <c r="QH14" s="141"/>
      <c r="QI14" s="141"/>
      <c r="QJ14" s="141"/>
      <c r="QK14" s="141"/>
      <c r="QL14" s="141"/>
      <c r="QM14" s="141"/>
      <c r="QN14" s="141"/>
      <c r="QO14" s="141"/>
      <c r="QP14" s="141"/>
      <c r="QQ14" s="141"/>
      <c r="QR14" s="141"/>
      <c r="QS14" s="141"/>
      <c r="QT14" s="141"/>
      <c r="QU14" s="141"/>
      <c r="QV14" s="141"/>
      <c r="QW14" s="141"/>
      <c r="QX14" s="141"/>
      <c r="QY14" s="141"/>
      <c r="QZ14" s="141"/>
      <c r="RA14" s="141"/>
      <c r="RB14" s="141"/>
      <c r="RC14" s="141"/>
      <c r="RD14" s="141"/>
      <c r="RE14" s="141"/>
      <c r="RF14" s="141"/>
      <c r="RG14" s="141"/>
      <c r="RH14" s="141"/>
      <c r="RI14" s="141"/>
      <c r="RJ14" s="141"/>
      <c r="RK14" s="141"/>
      <c r="RL14" s="141"/>
      <c r="RM14" s="141"/>
      <c r="RN14" s="141"/>
      <c r="RO14" s="141"/>
      <c r="RP14" s="141"/>
      <c r="RQ14" s="141"/>
      <c r="RR14" s="141"/>
      <c r="RS14" s="141"/>
      <c r="RT14" s="141"/>
      <c r="RU14" s="141"/>
      <c r="RV14" s="141"/>
      <c r="RW14" s="141"/>
      <c r="RX14" s="141"/>
      <c r="RY14" s="141"/>
      <c r="RZ14" s="141"/>
      <c r="SA14" s="141"/>
      <c r="SB14" s="141"/>
      <c r="SC14" s="141"/>
      <c r="SD14" s="141"/>
      <c r="SE14" s="141"/>
      <c r="SF14" s="141"/>
      <c r="SG14" s="141"/>
      <c r="SH14" s="141"/>
      <c r="SI14" s="141"/>
      <c r="SJ14" s="141"/>
      <c r="SK14" s="141"/>
      <c r="SL14" s="141"/>
      <c r="SM14" s="141"/>
      <c r="SN14" s="141"/>
      <c r="SO14" s="141"/>
      <c r="SP14" s="141"/>
      <c r="SQ14" s="141"/>
      <c r="SR14" s="141"/>
      <c r="SS14" s="141"/>
      <c r="ST14" s="141"/>
      <c r="SU14" s="141"/>
      <c r="SV14" s="141"/>
      <c r="SW14" s="141"/>
      <c r="SX14" s="141"/>
      <c r="SY14" s="141"/>
      <c r="SZ14" s="141"/>
      <c r="TA14" s="141"/>
      <c r="TB14" s="141"/>
      <c r="TC14" s="141"/>
      <c r="TD14" s="141"/>
      <c r="TE14" s="141"/>
      <c r="TF14" s="141"/>
      <c r="TG14" s="141"/>
      <c r="TH14" s="141"/>
      <c r="TI14" s="141"/>
      <c r="TJ14" s="141"/>
      <c r="TK14" s="141"/>
      <c r="TL14" s="141"/>
      <c r="TM14" s="141"/>
      <c r="TN14" s="141"/>
      <c r="TO14" s="141"/>
      <c r="TP14" s="141"/>
      <c r="TQ14" s="141"/>
      <c r="TR14" s="141"/>
      <c r="TS14" s="141"/>
      <c r="TT14" s="141"/>
      <c r="TU14" s="97"/>
      <c r="TV14" s="97"/>
      <c r="TW14" s="97"/>
      <c r="TX14" s="97"/>
      <c r="TY14" s="97"/>
      <c r="TZ14" s="97"/>
      <c r="UA14" s="97"/>
      <c r="UB14" s="97"/>
      <c r="UC14" s="97"/>
    </row>
    <row r="15" spans="1:549" ht="15.9" customHeight="1">
      <c r="A15" s="5"/>
      <c r="C15" s="162" t="s">
        <v>1</v>
      </c>
      <c r="D15" s="163"/>
      <c r="E15" s="163"/>
      <c r="F15" s="163"/>
      <c r="G15" s="163"/>
      <c r="H15" s="163"/>
      <c r="I15" s="164"/>
      <c r="J15" s="12"/>
      <c r="K15" s="12"/>
      <c r="L15" s="12"/>
      <c r="M15" s="170"/>
      <c r="N15" s="171"/>
      <c r="O15" s="171"/>
      <c r="P15" s="171"/>
      <c r="Q15" s="171"/>
      <c r="R15" s="171"/>
      <c r="S15" s="171"/>
      <c r="T15" s="171"/>
      <c r="U15" s="172"/>
      <c r="W15" s="127" t="str">
        <f>IF(Z17="","",IF(AND(_xlfn.ISOWEEKNUM(Z17)=_xlfn.ISOWEEKNUM(Y17),Z11="",Z26&lt;&gt;"V"),"","S " &amp;_xlfn.ISOWEEKNUM(Z17)))</f>
        <v/>
      </c>
      <c r="X15" s="50"/>
      <c r="Y15" s="15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41"/>
      <c r="BJ15" s="141"/>
      <c r="BK15" s="141"/>
      <c r="BL15" s="141"/>
      <c r="BM15" s="141"/>
      <c r="BN15" s="141"/>
      <c r="BO15" s="141"/>
      <c r="BP15" s="141"/>
      <c r="BQ15" s="141"/>
      <c r="BR15" s="141"/>
      <c r="BS15" s="141"/>
      <c r="BT15" s="141"/>
      <c r="BU15" s="141"/>
      <c r="BV15" s="141"/>
      <c r="BW15" s="141"/>
      <c r="BX15" s="141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41"/>
      <c r="CK15" s="141"/>
      <c r="CL15" s="141"/>
      <c r="CM15" s="141"/>
      <c r="CN15" s="141"/>
      <c r="CO15" s="141"/>
      <c r="CP15" s="141"/>
      <c r="CQ15" s="141"/>
      <c r="CR15" s="141"/>
      <c r="CS15" s="141"/>
      <c r="CT15" s="141"/>
      <c r="CU15" s="141"/>
      <c r="CV15" s="141"/>
      <c r="CW15" s="141"/>
      <c r="CX15" s="141"/>
      <c r="CY15" s="141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41"/>
      <c r="DL15" s="141"/>
      <c r="DM15" s="141"/>
      <c r="DN15" s="141"/>
      <c r="DO15" s="141"/>
      <c r="DP15" s="141"/>
      <c r="DQ15" s="141"/>
      <c r="DR15" s="141"/>
      <c r="DS15" s="141"/>
      <c r="DT15" s="141"/>
      <c r="DU15" s="141"/>
      <c r="DV15" s="141"/>
      <c r="DW15" s="141"/>
      <c r="DX15" s="141"/>
      <c r="DY15" s="141"/>
      <c r="DZ15" s="141"/>
      <c r="EA15" s="141"/>
      <c r="EB15" s="141"/>
      <c r="EC15" s="141"/>
      <c r="ED15" s="141"/>
      <c r="EE15" s="141"/>
      <c r="EF15" s="141"/>
      <c r="EG15" s="141"/>
      <c r="EH15" s="141"/>
      <c r="EI15" s="141"/>
      <c r="EJ15" s="141"/>
      <c r="EK15" s="141"/>
      <c r="EL15" s="141"/>
      <c r="EM15" s="141"/>
      <c r="EN15" s="141"/>
      <c r="EO15" s="141"/>
      <c r="EP15" s="141"/>
      <c r="EQ15" s="141"/>
      <c r="ER15" s="141"/>
      <c r="ES15" s="141"/>
      <c r="ET15" s="141"/>
      <c r="EU15" s="141"/>
      <c r="EV15" s="141"/>
      <c r="EW15" s="141"/>
      <c r="EX15" s="141"/>
      <c r="EY15" s="141"/>
      <c r="EZ15" s="141"/>
      <c r="FA15" s="141"/>
      <c r="FB15" s="141"/>
      <c r="FC15" s="141"/>
      <c r="FD15" s="141"/>
      <c r="FE15" s="141"/>
      <c r="FF15" s="141"/>
      <c r="FG15" s="141"/>
      <c r="FH15" s="141"/>
      <c r="FI15" s="141"/>
      <c r="FJ15" s="141"/>
      <c r="FK15" s="141"/>
      <c r="FL15" s="141"/>
      <c r="FM15" s="141"/>
      <c r="FN15" s="141"/>
      <c r="FO15" s="141"/>
      <c r="FP15" s="141"/>
      <c r="FQ15" s="141"/>
      <c r="FR15" s="141"/>
      <c r="FS15" s="141"/>
      <c r="FT15" s="141"/>
      <c r="FU15" s="141"/>
      <c r="FV15" s="141"/>
      <c r="FW15" s="141"/>
      <c r="FX15" s="141"/>
      <c r="FY15" s="141"/>
      <c r="FZ15" s="141"/>
      <c r="GA15" s="141"/>
      <c r="GB15" s="141"/>
      <c r="GC15" s="141"/>
      <c r="GD15" s="141"/>
      <c r="GE15" s="141"/>
      <c r="GF15" s="141"/>
      <c r="GG15" s="141"/>
      <c r="GH15" s="141"/>
      <c r="GI15" s="141"/>
      <c r="GJ15" s="141"/>
      <c r="GK15" s="141"/>
      <c r="GL15" s="141"/>
      <c r="GM15" s="141"/>
      <c r="GN15" s="141"/>
      <c r="GO15" s="141"/>
      <c r="GP15" s="141"/>
      <c r="GQ15" s="141"/>
      <c r="GR15" s="141"/>
      <c r="GS15" s="141"/>
      <c r="GT15" s="141"/>
      <c r="GU15" s="141"/>
      <c r="GV15" s="141"/>
      <c r="GW15" s="141"/>
      <c r="GX15" s="141"/>
      <c r="GY15" s="141"/>
      <c r="GZ15" s="141"/>
      <c r="HA15" s="141"/>
      <c r="HB15" s="141"/>
      <c r="HC15" s="141"/>
      <c r="HD15" s="141"/>
      <c r="HE15" s="141"/>
      <c r="HF15" s="141"/>
      <c r="HG15" s="141"/>
      <c r="HH15" s="141"/>
      <c r="HI15" s="141"/>
      <c r="HJ15" s="141"/>
      <c r="HK15" s="141"/>
      <c r="HL15" s="141"/>
      <c r="HM15" s="141"/>
      <c r="HN15" s="141"/>
      <c r="HO15" s="141"/>
      <c r="HP15" s="141"/>
      <c r="HQ15" s="141"/>
      <c r="HR15" s="141"/>
      <c r="HS15" s="141"/>
      <c r="HT15" s="141"/>
      <c r="HU15" s="141"/>
      <c r="HV15" s="141"/>
      <c r="HW15" s="141"/>
      <c r="HX15" s="141"/>
      <c r="HY15" s="141"/>
      <c r="HZ15" s="141"/>
      <c r="IA15" s="141"/>
      <c r="IB15" s="141"/>
      <c r="IC15" s="141"/>
      <c r="ID15" s="141"/>
      <c r="IE15" s="141"/>
      <c r="IF15" s="141"/>
      <c r="IG15" s="141"/>
      <c r="IH15" s="141"/>
      <c r="II15" s="141"/>
      <c r="IJ15" s="141"/>
      <c r="IK15" s="141"/>
      <c r="IL15" s="141"/>
      <c r="IM15" s="141"/>
      <c r="IN15" s="141"/>
      <c r="IO15" s="141"/>
      <c r="IP15" s="141"/>
      <c r="IQ15" s="141"/>
      <c r="IR15" s="141"/>
      <c r="IS15" s="141"/>
      <c r="IT15" s="141"/>
      <c r="IU15" s="141"/>
      <c r="IV15" s="141"/>
      <c r="IW15" s="141"/>
      <c r="IX15" s="141"/>
      <c r="IY15" s="141"/>
      <c r="IZ15" s="141"/>
      <c r="JA15" s="141"/>
      <c r="JB15" s="141"/>
      <c r="JC15" s="141"/>
      <c r="JD15" s="141"/>
      <c r="JE15" s="141"/>
      <c r="JF15" s="141"/>
      <c r="JG15" s="141"/>
      <c r="JH15" s="141"/>
      <c r="JI15" s="141"/>
      <c r="JJ15" s="141"/>
      <c r="JK15" s="141"/>
      <c r="JL15" s="141"/>
      <c r="JM15" s="141"/>
      <c r="JN15" s="141"/>
      <c r="JO15" s="141"/>
      <c r="JP15" s="141"/>
      <c r="JQ15" s="141"/>
      <c r="JR15" s="141"/>
      <c r="JS15" s="141"/>
      <c r="JT15" s="141"/>
      <c r="JU15" s="141"/>
      <c r="JV15" s="141"/>
      <c r="JW15" s="141"/>
      <c r="JX15" s="141"/>
      <c r="JY15" s="141"/>
      <c r="JZ15" s="141"/>
      <c r="KA15" s="141"/>
      <c r="KB15" s="141"/>
      <c r="KC15" s="141"/>
      <c r="KD15" s="141"/>
      <c r="KE15" s="141"/>
      <c r="KF15" s="141"/>
      <c r="KG15" s="141"/>
      <c r="KH15" s="141"/>
      <c r="KI15" s="141"/>
      <c r="KJ15" s="141"/>
      <c r="KK15" s="141"/>
      <c r="KL15" s="141"/>
      <c r="KM15" s="141"/>
      <c r="KN15" s="141"/>
      <c r="KO15" s="141"/>
      <c r="KP15" s="141"/>
      <c r="KQ15" s="141"/>
      <c r="KR15" s="141"/>
      <c r="KS15" s="141"/>
      <c r="KT15" s="141"/>
      <c r="KU15" s="141"/>
      <c r="KV15" s="141"/>
      <c r="KW15" s="141"/>
      <c r="KX15" s="141"/>
      <c r="KY15" s="141"/>
      <c r="KZ15" s="141"/>
      <c r="LA15" s="141"/>
      <c r="LB15" s="141"/>
      <c r="LC15" s="141"/>
      <c r="LD15" s="141"/>
      <c r="LE15" s="141"/>
      <c r="LF15" s="141"/>
      <c r="LG15" s="141"/>
      <c r="LH15" s="141"/>
      <c r="LI15" s="141"/>
      <c r="LJ15" s="141"/>
      <c r="LK15" s="141"/>
      <c r="LL15" s="141"/>
      <c r="LM15" s="141"/>
      <c r="LN15" s="141"/>
      <c r="LO15" s="141"/>
      <c r="LP15" s="141"/>
      <c r="LQ15" s="141"/>
      <c r="LR15" s="141"/>
      <c r="LS15" s="141"/>
      <c r="LT15" s="141"/>
      <c r="LU15" s="141"/>
      <c r="LV15" s="141"/>
      <c r="LW15" s="141"/>
      <c r="LX15" s="141"/>
      <c r="LY15" s="141"/>
      <c r="LZ15" s="141"/>
      <c r="MA15" s="141"/>
      <c r="MB15" s="141"/>
      <c r="MC15" s="141"/>
      <c r="MD15" s="141"/>
      <c r="ME15" s="141"/>
      <c r="MF15" s="141"/>
      <c r="MG15" s="141"/>
      <c r="MH15" s="141"/>
      <c r="MI15" s="141"/>
      <c r="MJ15" s="141"/>
      <c r="MK15" s="141"/>
      <c r="ML15" s="141"/>
      <c r="MM15" s="141"/>
      <c r="MN15" s="141"/>
      <c r="MO15" s="141"/>
      <c r="MP15" s="141"/>
      <c r="MQ15" s="141"/>
      <c r="MR15" s="141"/>
      <c r="MS15" s="141"/>
      <c r="MT15" s="141"/>
      <c r="MU15" s="141"/>
      <c r="MV15" s="141"/>
      <c r="MW15" s="141"/>
      <c r="MX15" s="141"/>
      <c r="MY15" s="141"/>
      <c r="MZ15" s="141"/>
      <c r="NA15" s="141"/>
      <c r="NB15" s="141"/>
      <c r="NC15" s="141"/>
      <c r="ND15" s="141"/>
      <c r="NE15" s="141"/>
      <c r="NF15" s="141"/>
      <c r="NG15" s="141"/>
      <c r="NH15" s="141"/>
      <c r="NI15" s="141"/>
      <c r="NJ15" s="141"/>
      <c r="NK15" s="141"/>
      <c r="NL15" s="141"/>
      <c r="NM15" s="141"/>
      <c r="NN15" s="141"/>
      <c r="NO15" s="141"/>
      <c r="NP15" s="141"/>
      <c r="NQ15" s="141"/>
      <c r="NR15" s="141"/>
      <c r="NS15" s="141"/>
      <c r="NT15" s="141"/>
      <c r="NU15" s="141"/>
      <c r="NV15" s="141"/>
      <c r="NW15" s="141"/>
      <c r="NX15" s="141"/>
      <c r="NY15" s="141"/>
      <c r="NZ15" s="141"/>
      <c r="OA15" s="141"/>
      <c r="OB15" s="141"/>
      <c r="OC15" s="141"/>
      <c r="OD15" s="141"/>
      <c r="OE15" s="141"/>
      <c r="OF15" s="141"/>
      <c r="OG15" s="141"/>
      <c r="OH15" s="141"/>
      <c r="OI15" s="141"/>
      <c r="OJ15" s="141"/>
      <c r="OK15" s="141"/>
      <c r="OL15" s="141"/>
      <c r="OM15" s="141"/>
      <c r="ON15" s="141"/>
      <c r="OO15" s="141"/>
      <c r="OP15" s="141"/>
      <c r="OQ15" s="141"/>
      <c r="OR15" s="141"/>
      <c r="OS15" s="141"/>
      <c r="OT15" s="141"/>
      <c r="OU15" s="141"/>
      <c r="OV15" s="141"/>
      <c r="OW15" s="141"/>
      <c r="OX15" s="141"/>
      <c r="OY15" s="141"/>
      <c r="OZ15" s="141"/>
      <c r="PA15" s="141"/>
      <c r="PB15" s="141"/>
      <c r="PC15" s="141"/>
      <c r="PD15" s="141"/>
      <c r="PE15" s="141"/>
      <c r="PF15" s="141"/>
      <c r="PG15" s="141"/>
      <c r="PH15" s="141"/>
      <c r="PI15" s="141"/>
      <c r="PJ15" s="141"/>
      <c r="PK15" s="141"/>
      <c r="PL15" s="141"/>
      <c r="PM15" s="141"/>
      <c r="PN15" s="141"/>
      <c r="PO15" s="141"/>
      <c r="PP15" s="141"/>
      <c r="PQ15" s="141"/>
      <c r="PR15" s="141"/>
      <c r="PS15" s="141"/>
      <c r="PT15" s="141"/>
      <c r="PU15" s="141"/>
      <c r="PV15" s="141"/>
      <c r="PW15" s="141"/>
      <c r="PX15" s="141"/>
      <c r="PY15" s="141"/>
      <c r="PZ15" s="141"/>
      <c r="QA15" s="141"/>
      <c r="QB15" s="141"/>
      <c r="QC15" s="141"/>
      <c r="QD15" s="141"/>
      <c r="QE15" s="141"/>
      <c r="QF15" s="141"/>
      <c r="QG15" s="141"/>
      <c r="QH15" s="141"/>
      <c r="QI15" s="141"/>
      <c r="QJ15" s="141"/>
      <c r="QK15" s="141"/>
      <c r="QL15" s="141"/>
      <c r="QM15" s="141"/>
      <c r="QN15" s="141"/>
      <c r="QO15" s="141"/>
      <c r="QP15" s="141"/>
      <c r="QQ15" s="141"/>
      <c r="QR15" s="141"/>
      <c r="QS15" s="141"/>
      <c r="QT15" s="141"/>
      <c r="QU15" s="141"/>
      <c r="QV15" s="141"/>
      <c r="QW15" s="141"/>
      <c r="QX15" s="141"/>
      <c r="QY15" s="141"/>
      <c r="QZ15" s="141"/>
      <c r="RA15" s="141"/>
      <c r="RB15" s="141"/>
      <c r="RC15" s="141"/>
      <c r="RD15" s="141"/>
      <c r="RE15" s="141"/>
      <c r="RF15" s="141"/>
      <c r="RG15" s="141"/>
      <c r="RH15" s="141"/>
      <c r="RI15" s="141"/>
      <c r="RJ15" s="141"/>
      <c r="RK15" s="141"/>
      <c r="RL15" s="141"/>
      <c r="RM15" s="141"/>
      <c r="RN15" s="141"/>
      <c r="RO15" s="141"/>
      <c r="RP15" s="141"/>
      <c r="RQ15" s="141"/>
      <c r="RR15" s="141"/>
      <c r="RS15" s="141"/>
      <c r="RT15" s="141"/>
      <c r="RU15" s="141"/>
      <c r="RV15" s="141"/>
      <c r="RW15" s="141"/>
      <c r="RX15" s="141"/>
      <c r="RY15" s="141"/>
      <c r="RZ15" s="141"/>
      <c r="SA15" s="141"/>
      <c r="SB15" s="141"/>
      <c r="SC15" s="141"/>
      <c r="SD15" s="141"/>
      <c r="SE15" s="141"/>
      <c r="SF15" s="141"/>
      <c r="SG15" s="141"/>
      <c r="SH15" s="141"/>
      <c r="SI15" s="141"/>
      <c r="SJ15" s="141"/>
      <c r="SK15" s="141"/>
      <c r="SL15" s="141"/>
      <c r="SM15" s="141"/>
      <c r="SN15" s="141"/>
      <c r="SO15" s="141"/>
      <c r="SP15" s="141"/>
      <c r="SQ15" s="141"/>
      <c r="SR15" s="141"/>
      <c r="SS15" s="141"/>
      <c r="ST15" s="141"/>
      <c r="SU15" s="141"/>
      <c r="SV15" s="141"/>
      <c r="SW15" s="141"/>
      <c r="SX15" s="141"/>
      <c r="SY15" s="141"/>
      <c r="SZ15" s="141"/>
      <c r="TA15" s="141"/>
      <c r="TB15" s="141"/>
      <c r="TC15" s="141"/>
      <c r="TD15" s="141"/>
      <c r="TE15" s="141"/>
      <c r="TF15" s="141"/>
      <c r="TG15" s="141"/>
      <c r="TH15" s="141"/>
      <c r="TI15" s="141"/>
      <c r="TJ15" s="141"/>
      <c r="TK15" s="141"/>
      <c r="TL15" s="141"/>
      <c r="TM15" s="141"/>
      <c r="TN15" s="141"/>
      <c r="TO15" s="141"/>
      <c r="TP15" s="141"/>
      <c r="TQ15" s="141"/>
      <c r="TR15" s="141"/>
      <c r="TS15" s="141"/>
      <c r="TT15" s="141"/>
      <c r="TU15" s="97"/>
      <c r="TV15" s="97"/>
      <c r="TW15" s="97"/>
      <c r="TX15" s="97"/>
      <c r="TY15" s="97"/>
      <c r="TZ15" s="97"/>
      <c r="UA15" s="97"/>
      <c r="UB15" s="97"/>
      <c r="UC15" s="97"/>
    </row>
    <row r="16" spans="1:549" ht="4.5" customHeight="1" thickBot="1">
      <c r="A16" s="5"/>
      <c r="C16" s="5"/>
      <c r="E16" s="5"/>
      <c r="G16" s="5"/>
      <c r="H16" s="5"/>
      <c r="I16" s="5"/>
      <c r="K16" s="5"/>
      <c r="L16" s="5"/>
      <c r="M16" s="5"/>
      <c r="O16" s="5"/>
      <c r="Q16" s="5"/>
      <c r="R16" s="5"/>
      <c r="S16" s="5"/>
      <c r="U16" s="5"/>
      <c r="Y16" s="1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148"/>
      <c r="BZ16" s="148"/>
      <c r="CA16" s="148"/>
      <c r="CB16" s="148"/>
      <c r="CC16" s="148"/>
      <c r="CD16" s="148"/>
      <c r="CE16" s="148"/>
      <c r="CF16" s="148"/>
      <c r="CG16" s="148"/>
      <c r="CH16" s="148"/>
      <c r="CI16" s="148"/>
      <c r="CJ16" s="148"/>
      <c r="CK16" s="148"/>
      <c r="CL16" s="148"/>
      <c r="CM16" s="148"/>
      <c r="CN16" s="148"/>
      <c r="CO16" s="148"/>
      <c r="CP16" s="148"/>
      <c r="CQ16" s="148"/>
      <c r="CR16" s="148"/>
      <c r="CS16" s="148"/>
      <c r="CT16" s="148"/>
      <c r="CU16" s="148"/>
      <c r="CV16" s="148"/>
      <c r="CW16" s="148"/>
      <c r="CX16" s="148"/>
      <c r="CY16" s="148"/>
      <c r="CZ16" s="148"/>
      <c r="DA16" s="148"/>
      <c r="DB16" s="148"/>
      <c r="DC16" s="148"/>
      <c r="DD16" s="148"/>
      <c r="DE16" s="148"/>
      <c r="DF16" s="148"/>
      <c r="DG16" s="148"/>
      <c r="DH16" s="148"/>
      <c r="DI16" s="148"/>
      <c r="DJ16" s="148"/>
      <c r="DK16" s="148"/>
      <c r="DL16" s="148"/>
      <c r="DM16" s="148"/>
      <c r="DN16" s="148"/>
      <c r="DO16" s="148"/>
      <c r="DP16" s="148"/>
      <c r="DQ16" s="148"/>
      <c r="DR16" s="148"/>
      <c r="DS16" s="148"/>
      <c r="DT16" s="148"/>
      <c r="DU16" s="148"/>
      <c r="DV16" s="148"/>
      <c r="DW16" s="148"/>
      <c r="DX16" s="148"/>
      <c r="DY16" s="148"/>
      <c r="DZ16" s="148"/>
      <c r="EA16" s="148"/>
      <c r="EB16" s="148"/>
      <c r="EC16" s="148"/>
      <c r="ED16" s="148"/>
      <c r="EE16" s="148"/>
      <c r="EF16" s="148"/>
      <c r="EG16" s="148"/>
      <c r="EH16" s="148"/>
      <c r="EI16" s="148"/>
      <c r="EJ16" s="148"/>
      <c r="EK16" s="148"/>
      <c r="EL16" s="148"/>
      <c r="EM16" s="148"/>
      <c r="EN16" s="148"/>
      <c r="EO16" s="148"/>
      <c r="EP16" s="148"/>
      <c r="EQ16" s="148"/>
      <c r="ER16" s="148"/>
      <c r="ES16" s="148"/>
      <c r="ET16" s="148"/>
      <c r="EU16" s="148"/>
      <c r="EV16" s="148"/>
      <c r="EW16" s="148"/>
      <c r="EX16" s="148"/>
      <c r="EY16" s="148"/>
      <c r="EZ16" s="148"/>
      <c r="FA16" s="148"/>
      <c r="FB16" s="148"/>
      <c r="FC16" s="148"/>
      <c r="FD16" s="148"/>
      <c r="FE16" s="148"/>
      <c r="FF16" s="148"/>
      <c r="FG16" s="148"/>
      <c r="FH16" s="148"/>
      <c r="FI16" s="148"/>
      <c r="FJ16" s="148"/>
      <c r="FK16" s="148"/>
      <c r="FL16" s="148"/>
      <c r="FM16" s="148"/>
      <c r="FN16" s="148"/>
      <c r="FO16" s="148"/>
      <c r="FP16" s="148"/>
      <c r="FQ16" s="148"/>
      <c r="FR16" s="148"/>
      <c r="FS16" s="148"/>
      <c r="FT16" s="148"/>
      <c r="FU16" s="148"/>
      <c r="FV16" s="148"/>
      <c r="FW16" s="148"/>
      <c r="FX16" s="148"/>
      <c r="FY16" s="148"/>
      <c r="FZ16" s="148"/>
      <c r="GA16" s="148"/>
      <c r="GB16" s="148"/>
      <c r="GC16" s="148"/>
      <c r="GD16" s="148"/>
      <c r="GE16" s="148"/>
      <c r="GF16" s="148"/>
      <c r="GG16" s="148"/>
      <c r="GH16" s="148"/>
      <c r="GI16" s="148"/>
      <c r="GJ16" s="148"/>
      <c r="GK16" s="148"/>
      <c r="GL16" s="148"/>
      <c r="GM16" s="148"/>
      <c r="GN16" s="148"/>
      <c r="GO16" s="148"/>
      <c r="GP16" s="148"/>
      <c r="GQ16" s="148"/>
      <c r="GR16" s="148"/>
      <c r="GS16" s="148"/>
      <c r="GT16" s="148"/>
      <c r="GU16" s="148"/>
      <c r="GV16" s="148"/>
      <c r="GW16" s="148"/>
      <c r="GX16" s="148"/>
      <c r="GY16" s="148"/>
      <c r="GZ16" s="148"/>
      <c r="HA16" s="148"/>
      <c r="HB16" s="148"/>
      <c r="HC16" s="148"/>
      <c r="HD16" s="148"/>
      <c r="HE16" s="148"/>
      <c r="HF16" s="148"/>
      <c r="HG16" s="148"/>
      <c r="HH16" s="148"/>
      <c r="HI16" s="148"/>
      <c r="HJ16" s="148"/>
      <c r="HK16" s="148"/>
      <c r="HL16" s="148"/>
      <c r="HM16" s="148"/>
      <c r="HN16" s="148"/>
      <c r="HO16" s="148"/>
      <c r="HP16" s="148"/>
      <c r="HQ16" s="148"/>
      <c r="HR16" s="148"/>
      <c r="HS16" s="148"/>
      <c r="HT16" s="148"/>
      <c r="HU16" s="148"/>
      <c r="HV16" s="148"/>
      <c r="HW16" s="148"/>
      <c r="HX16" s="148"/>
      <c r="HY16" s="148"/>
      <c r="HZ16" s="148"/>
      <c r="IA16" s="148"/>
      <c r="IB16" s="148"/>
      <c r="IC16" s="148"/>
      <c r="ID16" s="148"/>
      <c r="IE16" s="148"/>
      <c r="IF16" s="148"/>
      <c r="IG16" s="148"/>
      <c r="IH16" s="148"/>
      <c r="II16" s="148"/>
      <c r="IJ16" s="148"/>
      <c r="IK16" s="148"/>
      <c r="IL16" s="148"/>
      <c r="IM16" s="148"/>
      <c r="IN16" s="148"/>
      <c r="IO16" s="148"/>
      <c r="IP16" s="148"/>
      <c r="IQ16" s="148"/>
      <c r="IR16" s="148"/>
      <c r="IS16" s="148"/>
      <c r="IT16" s="148"/>
      <c r="IU16" s="148"/>
      <c r="IV16" s="148"/>
      <c r="IW16" s="148"/>
      <c r="IX16" s="148"/>
      <c r="IY16" s="148"/>
      <c r="IZ16" s="148"/>
      <c r="JA16" s="148"/>
      <c r="JB16" s="148"/>
      <c r="JC16" s="148"/>
      <c r="JD16" s="148"/>
      <c r="JE16" s="148"/>
      <c r="JF16" s="148"/>
      <c r="JG16" s="148"/>
      <c r="JH16" s="148"/>
      <c r="JI16" s="148"/>
      <c r="JJ16" s="148"/>
      <c r="JK16" s="148"/>
      <c r="JL16" s="148"/>
      <c r="JM16" s="148"/>
      <c r="JN16" s="148"/>
      <c r="JO16" s="148"/>
      <c r="JP16" s="148"/>
      <c r="JQ16" s="148"/>
      <c r="JR16" s="148"/>
      <c r="JS16" s="148"/>
      <c r="JT16" s="148"/>
      <c r="JU16" s="148"/>
      <c r="JV16" s="148"/>
      <c r="JW16" s="148"/>
      <c r="JX16" s="148"/>
      <c r="JY16" s="148"/>
      <c r="JZ16" s="148"/>
      <c r="KA16" s="148"/>
      <c r="KB16" s="148"/>
      <c r="KC16" s="148"/>
      <c r="KD16" s="148"/>
      <c r="KE16" s="148"/>
      <c r="KF16" s="148"/>
      <c r="KG16" s="148"/>
      <c r="KH16" s="148"/>
      <c r="KI16" s="148"/>
      <c r="KJ16" s="148"/>
      <c r="KK16" s="148"/>
      <c r="KL16" s="148"/>
      <c r="KM16" s="148"/>
      <c r="KN16" s="148"/>
      <c r="KO16" s="148"/>
      <c r="KP16" s="148"/>
      <c r="KQ16" s="148"/>
      <c r="KR16" s="148"/>
      <c r="KS16" s="148"/>
      <c r="KT16" s="148"/>
      <c r="KU16" s="148"/>
      <c r="KV16" s="148"/>
      <c r="KW16" s="148"/>
      <c r="KX16" s="148"/>
      <c r="KY16" s="148"/>
      <c r="KZ16" s="148"/>
      <c r="LA16" s="148"/>
      <c r="LB16" s="148"/>
      <c r="LC16" s="148"/>
      <c r="LD16" s="148"/>
      <c r="LE16" s="148"/>
      <c r="LF16" s="148"/>
      <c r="LG16" s="148"/>
      <c r="LH16" s="148"/>
      <c r="LI16" s="148"/>
      <c r="LJ16" s="148"/>
      <c r="LK16" s="148"/>
      <c r="LL16" s="148"/>
      <c r="LM16" s="148"/>
      <c r="LN16" s="148"/>
      <c r="LO16" s="148"/>
      <c r="LP16" s="148"/>
      <c r="LQ16" s="148"/>
      <c r="LR16" s="148"/>
      <c r="LS16" s="148"/>
      <c r="LT16" s="148"/>
      <c r="LU16" s="148"/>
      <c r="LV16" s="148"/>
      <c r="LW16" s="148"/>
      <c r="LX16" s="148"/>
      <c r="LY16" s="148"/>
      <c r="LZ16" s="148"/>
      <c r="MA16" s="148"/>
      <c r="MB16" s="148"/>
      <c r="MC16" s="148"/>
      <c r="MD16" s="148"/>
      <c r="ME16" s="148"/>
      <c r="MF16" s="148"/>
      <c r="MG16" s="148"/>
      <c r="MH16" s="148"/>
      <c r="MI16" s="148"/>
      <c r="MJ16" s="148"/>
      <c r="MK16" s="148"/>
      <c r="ML16" s="148"/>
      <c r="MM16" s="148"/>
      <c r="MN16" s="148"/>
      <c r="MO16" s="148"/>
      <c r="MP16" s="148"/>
      <c r="MQ16" s="148"/>
      <c r="MR16" s="148"/>
      <c r="MS16" s="148"/>
      <c r="MT16" s="148"/>
      <c r="MU16" s="148"/>
      <c r="MV16" s="148"/>
      <c r="MW16" s="148"/>
      <c r="MX16" s="148"/>
      <c r="MY16" s="148"/>
      <c r="MZ16" s="148"/>
      <c r="NA16" s="148"/>
      <c r="NB16" s="148"/>
      <c r="NC16" s="148"/>
      <c r="ND16" s="148"/>
      <c r="NE16" s="148"/>
      <c r="NF16" s="148"/>
      <c r="NG16" s="148"/>
      <c r="NH16" s="148"/>
      <c r="NI16" s="148"/>
      <c r="NJ16" s="148"/>
      <c r="NK16" s="148"/>
      <c r="NL16" s="148"/>
      <c r="NM16" s="148"/>
      <c r="NN16" s="148"/>
      <c r="NO16" s="148"/>
      <c r="NP16" s="148"/>
      <c r="NQ16" s="148"/>
      <c r="NR16" s="148"/>
      <c r="NS16" s="148"/>
      <c r="NT16" s="148"/>
      <c r="NU16" s="148"/>
      <c r="NV16" s="148"/>
      <c r="NW16" s="148"/>
      <c r="NX16" s="148"/>
      <c r="NY16" s="148"/>
      <c r="NZ16" s="148"/>
      <c r="OA16" s="148"/>
      <c r="OB16" s="148"/>
      <c r="OC16" s="148"/>
      <c r="OD16" s="148"/>
      <c r="OE16" s="148"/>
      <c r="OF16" s="148"/>
      <c r="OG16" s="148"/>
      <c r="OH16" s="148"/>
      <c r="OI16" s="148"/>
      <c r="OJ16" s="148"/>
      <c r="OK16" s="148"/>
      <c r="OL16" s="148"/>
      <c r="OM16" s="148"/>
      <c r="ON16" s="148"/>
      <c r="OO16" s="148"/>
      <c r="OP16" s="148"/>
      <c r="OQ16" s="148"/>
      <c r="OR16" s="148"/>
      <c r="OS16" s="148"/>
      <c r="OT16" s="148"/>
      <c r="OU16" s="148"/>
      <c r="OV16" s="148"/>
      <c r="OW16" s="148"/>
      <c r="OX16" s="148"/>
      <c r="OY16" s="148"/>
      <c r="OZ16" s="148"/>
      <c r="PA16" s="148"/>
      <c r="PB16" s="148"/>
      <c r="PC16" s="148"/>
      <c r="PD16" s="148"/>
      <c r="PE16" s="148"/>
      <c r="PF16" s="148"/>
      <c r="PG16" s="148"/>
      <c r="PH16" s="148"/>
      <c r="PI16" s="148"/>
      <c r="PJ16" s="148"/>
      <c r="PK16" s="148"/>
      <c r="PL16" s="148"/>
      <c r="PM16" s="148"/>
      <c r="PN16" s="148"/>
      <c r="PO16" s="148"/>
      <c r="PP16" s="148"/>
      <c r="PQ16" s="148"/>
      <c r="PR16" s="148"/>
      <c r="PS16" s="148"/>
      <c r="PT16" s="148"/>
      <c r="PU16" s="148"/>
      <c r="PV16" s="148"/>
      <c r="PW16" s="148"/>
      <c r="PX16" s="148"/>
      <c r="PY16" s="148"/>
      <c r="PZ16" s="148"/>
      <c r="QA16" s="148"/>
      <c r="QB16" s="148"/>
      <c r="QC16" s="148"/>
      <c r="QD16" s="148"/>
      <c r="QE16" s="148"/>
      <c r="QF16" s="148"/>
      <c r="QG16" s="148"/>
      <c r="QH16" s="148"/>
      <c r="QI16" s="148"/>
      <c r="QJ16" s="148"/>
      <c r="QK16" s="148"/>
      <c r="QL16" s="148"/>
      <c r="QM16" s="148"/>
      <c r="QN16" s="148"/>
      <c r="QO16" s="148"/>
      <c r="QP16" s="148"/>
      <c r="QQ16" s="148"/>
      <c r="QR16" s="148"/>
      <c r="QS16" s="148"/>
      <c r="QT16" s="148"/>
      <c r="QU16" s="148"/>
      <c r="QV16" s="148"/>
      <c r="QW16" s="148"/>
      <c r="QX16" s="148"/>
      <c r="QY16" s="148"/>
      <c r="QZ16" s="148"/>
      <c r="RA16" s="148"/>
      <c r="RB16" s="148"/>
      <c r="RC16" s="148"/>
      <c r="RD16" s="148"/>
      <c r="RE16" s="148"/>
      <c r="RF16" s="148"/>
      <c r="RG16" s="148"/>
      <c r="RH16" s="148"/>
      <c r="RI16" s="148"/>
      <c r="RJ16" s="148"/>
      <c r="RK16" s="148"/>
      <c r="RL16" s="148"/>
      <c r="RM16" s="148"/>
      <c r="RN16" s="148"/>
      <c r="RO16" s="148"/>
      <c r="RP16" s="148"/>
      <c r="RQ16" s="148"/>
      <c r="RR16" s="148"/>
      <c r="RS16" s="148"/>
      <c r="RT16" s="148"/>
      <c r="RU16" s="148"/>
      <c r="RV16" s="148"/>
      <c r="RW16" s="148"/>
      <c r="RX16" s="148"/>
      <c r="RY16" s="148"/>
      <c r="RZ16" s="148"/>
      <c r="SA16" s="148"/>
      <c r="SB16" s="148"/>
      <c r="SC16" s="148"/>
      <c r="SD16" s="148"/>
      <c r="SE16" s="148"/>
      <c r="SF16" s="148"/>
      <c r="SG16" s="148"/>
      <c r="SH16" s="148"/>
      <c r="SI16" s="148"/>
      <c r="SJ16" s="148"/>
      <c r="SK16" s="148"/>
      <c r="SL16" s="148"/>
      <c r="SM16" s="148"/>
      <c r="SN16" s="148"/>
      <c r="SO16" s="148"/>
      <c r="SP16" s="148"/>
      <c r="SQ16" s="148"/>
      <c r="SR16" s="148"/>
      <c r="SS16" s="148"/>
      <c r="ST16" s="148"/>
      <c r="SU16" s="148"/>
      <c r="SV16" s="148"/>
      <c r="SW16" s="148"/>
      <c r="SX16" s="148"/>
      <c r="SY16" s="148"/>
      <c r="SZ16" s="148"/>
      <c r="TA16" s="148"/>
      <c r="TB16" s="148"/>
      <c r="TC16" s="148"/>
      <c r="TD16" s="148"/>
      <c r="TE16" s="148"/>
      <c r="TF16" s="148"/>
      <c r="TG16" s="148"/>
      <c r="TH16" s="148"/>
      <c r="TI16" s="148"/>
      <c r="TJ16" s="148"/>
      <c r="TK16" s="148"/>
      <c r="TL16" s="148"/>
      <c r="TM16" s="148"/>
      <c r="TN16" s="148"/>
      <c r="TO16" s="148"/>
      <c r="TP16" s="148"/>
      <c r="TQ16" s="148"/>
      <c r="TR16" s="148"/>
      <c r="TS16" s="148"/>
      <c r="TT16" s="148"/>
    </row>
    <row r="17" spans="1:549" ht="15.9" customHeight="1">
      <c r="A17" s="5"/>
      <c r="C17" s="162" t="s">
        <v>90</v>
      </c>
      <c r="D17" s="163"/>
      <c r="E17" s="163"/>
      <c r="F17" s="163"/>
      <c r="G17" s="163"/>
      <c r="H17" s="163"/>
      <c r="I17" s="164"/>
      <c r="J17" s="12"/>
      <c r="K17" s="12"/>
      <c r="L17" s="12"/>
      <c r="M17" s="170"/>
      <c r="N17" s="171"/>
      <c r="O17" s="171"/>
      <c r="P17" s="171"/>
      <c r="Q17" s="171"/>
      <c r="R17" s="171"/>
      <c r="S17" s="171"/>
      <c r="T17" s="171"/>
      <c r="U17" s="172"/>
      <c r="W17" s="192" t="str" cm="1">
        <f t="array" ref="W17">IF(AND($W$25=1,(Y25:Y26)&lt;&gt;""),"a",IF(AND($W$25=2,Y23&lt;&gt;""),"b",IF(AND($W$25=3,Y11&lt;&gt;Z11),"c","")))</f>
        <v>a</v>
      </c>
      <c r="X17" s="192"/>
      <c r="Y17" s="149">
        <f>IF(AND(OR(I28="",H28="",G28="")),"",DATE(M21,H28,G28))</f>
        <v>7965</v>
      </c>
      <c r="Z17" s="149">
        <f>IF(Y17="","",Y17+1)</f>
        <v>7966</v>
      </c>
      <c r="AA17" s="149">
        <f>IF(Z17="","",Z17+1)</f>
        <v>7967</v>
      </c>
      <c r="AB17" s="149">
        <f t="shared" ref="AB17:BX17" si="18">IF(AA17="","",AA17+1)</f>
        <v>7968</v>
      </c>
      <c r="AC17" s="149">
        <f t="shared" si="18"/>
        <v>7969</v>
      </c>
      <c r="AD17" s="149">
        <f t="shared" si="18"/>
        <v>7970</v>
      </c>
      <c r="AE17" s="149">
        <f t="shared" si="18"/>
        <v>7971</v>
      </c>
      <c r="AF17" s="149">
        <f t="shared" si="18"/>
        <v>7972</v>
      </c>
      <c r="AG17" s="149">
        <f t="shared" si="18"/>
        <v>7973</v>
      </c>
      <c r="AH17" s="149">
        <f t="shared" si="18"/>
        <v>7974</v>
      </c>
      <c r="AI17" s="149">
        <f t="shared" si="18"/>
        <v>7975</v>
      </c>
      <c r="AJ17" s="149">
        <f t="shared" si="18"/>
        <v>7976</v>
      </c>
      <c r="AK17" s="149">
        <f t="shared" si="18"/>
        <v>7977</v>
      </c>
      <c r="AL17" s="149">
        <f t="shared" si="18"/>
        <v>7978</v>
      </c>
      <c r="AM17" s="149">
        <f t="shared" si="18"/>
        <v>7979</v>
      </c>
      <c r="AN17" s="149">
        <f t="shared" si="18"/>
        <v>7980</v>
      </c>
      <c r="AO17" s="149">
        <f t="shared" si="18"/>
        <v>7981</v>
      </c>
      <c r="AP17" s="149">
        <f t="shared" si="18"/>
        <v>7982</v>
      </c>
      <c r="AQ17" s="149">
        <f t="shared" si="18"/>
        <v>7983</v>
      </c>
      <c r="AR17" s="149">
        <f t="shared" si="18"/>
        <v>7984</v>
      </c>
      <c r="AS17" s="149">
        <f t="shared" si="18"/>
        <v>7985</v>
      </c>
      <c r="AT17" s="149">
        <f t="shared" si="18"/>
        <v>7986</v>
      </c>
      <c r="AU17" s="149">
        <f t="shared" si="18"/>
        <v>7987</v>
      </c>
      <c r="AV17" s="149">
        <f t="shared" si="18"/>
        <v>7988</v>
      </c>
      <c r="AW17" s="149">
        <f t="shared" si="18"/>
        <v>7989</v>
      </c>
      <c r="AX17" s="149">
        <f t="shared" si="18"/>
        <v>7990</v>
      </c>
      <c r="AY17" s="149">
        <f t="shared" si="18"/>
        <v>7991</v>
      </c>
      <c r="AZ17" s="149">
        <f t="shared" si="18"/>
        <v>7992</v>
      </c>
      <c r="BA17" s="149">
        <f t="shared" si="18"/>
        <v>7993</v>
      </c>
      <c r="BB17" s="149">
        <f t="shared" si="18"/>
        <v>7994</v>
      </c>
      <c r="BC17" s="149">
        <f t="shared" si="18"/>
        <v>7995</v>
      </c>
      <c r="BD17" s="149">
        <f t="shared" si="18"/>
        <v>7996</v>
      </c>
      <c r="BE17" s="149">
        <f t="shared" si="18"/>
        <v>7997</v>
      </c>
      <c r="BF17" s="149">
        <f t="shared" si="18"/>
        <v>7998</v>
      </c>
      <c r="BG17" s="149">
        <f t="shared" si="18"/>
        <v>7999</v>
      </c>
      <c r="BH17" s="149">
        <f t="shared" si="18"/>
        <v>8000</v>
      </c>
      <c r="BI17" s="149">
        <f t="shared" si="18"/>
        <v>8001</v>
      </c>
      <c r="BJ17" s="149">
        <f t="shared" si="18"/>
        <v>8002</v>
      </c>
      <c r="BK17" s="149">
        <f t="shared" si="18"/>
        <v>8003</v>
      </c>
      <c r="BL17" s="149">
        <f t="shared" si="18"/>
        <v>8004</v>
      </c>
      <c r="BM17" s="149">
        <f t="shared" si="18"/>
        <v>8005</v>
      </c>
      <c r="BN17" s="149">
        <f t="shared" si="18"/>
        <v>8006</v>
      </c>
      <c r="BO17" s="149">
        <f t="shared" si="18"/>
        <v>8007</v>
      </c>
      <c r="BP17" s="149">
        <f t="shared" si="18"/>
        <v>8008</v>
      </c>
      <c r="BQ17" s="149">
        <f t="shared" si="18"/>
        <v>8009</v>
      </c>
      <c r="BR17" s="149">
        <f t="shared" si="18"/>
        <v>8010</v>
      </c>
      <c r="BS17" s="149">
        <f t="shared" si="18"/>
        <v>8011</v>
      </c>
      <c r="BT17" s="149">
        <f t="shared" si="18"/>
        <v>8012</v>
      </c>
      <c r="BU17" s="149">
        <f t="shared" si="18"/>
        <v>8013</v>
      </c>
      <c r="BV17" s="149">
        <f t="shared" si="18"/>
        <v>8014</v>
      </c>
      <c r="BW17" s="149">
        <f t="shared" si="18"/>
        <v>8015</v>
      </c>
      <c r="BX17" s="149">
        <f t="shared" si="18"/>
        <v>8016</v>
      </c>
      <c r="BY17" s="149">
        <f>IF(BX17="","",BX17+1)</f>
        <v>8017</v>
      </c>
      <c r="BZ17" s="149">
        <f t="shared" ref="BZ17" si="19">IF(BY17="","",BY17+1)</f>
        <v>8018</v>
      </c>
      <c r="CA17" s="149">
        <f t="shared" ref="CA17" si="20">IF(BZ17="","",BZ17+1)</f>
        <v>8019</v>
      </c>
      <c r="CB17" s="149">
        <f t="shared" ref="CB17" si="21">IF(CA17="","",CA17+1)</f>
        <v>8020</v>
      </c>
      <c r="CC17" s="149">
        <f t="shared" ref="CC17" si="22">IF(CB17="","",CB17+1)</f>
        <v>8021</v>
      </c>
      <c r="CD17" s="149">
        <f t="shared" ref="CD17" si="23">IF(CC17="","",CC17+1)</f>
        <v>8022</v>
      </c>
      <c r="CE17" s="149">
        <f t="shared" ref="CE17" si="24">IF(CD17="","",CD17+1)</f>
        <v>8023</v>
      </c>
      <c r="CF17" s="149">
        <f t="shared" ref="CF17" si="25">IF(CE17="","",CE17+1)</f>
        <v>8024</v>
      </c>
      <c r="CG17" s="149">
        <f t="shared" ref="CG17" si="26">IF(CF17="","",CF17+1)</f>
        <v>8025</v>
      </c>
      <c r="CH17" s="149">
        <f t="shared" ref="CH17" si="27">IF(CG17="","",CG17+1)</f>
        <v>8026</v>
      </c>
      <c r="CI17" s="149">
        <f t="shared" ref="CI17" si="28">IF(CH17="","",CH17+1)</f>
        <v>8027</v>
      </c>
      <c r="CJ17" s="149">
        <f t="shared" ref="CJ17" si="29">IF(CI17="","",CI17+1)</f>
        <v>8028</v>
      </c>
      <c r="CK17" s="149">
        <f t="shared" ref="CK17" si="30">IF(CJ17="","",CJ17+1)</f>
        <v>8029</v>
      </c>
      <c r="CL17" s="149">
        <f t="shared" ref="CL17" si="31">IF(CK17="","",CK17+1)</f>
        <v>8030</v>
      </c>
      <c r="CM17" s="149">
        <f t="shared" ref="CM17" si="32">IF(CL17="","",CL17+1)</f>
        <v>8031</v>
      </c>
      <c r="CN17" s="149">
        <f t="shared" ref="CN17" si="33">IF(CM17="","",CM17+1)</f>
        <v>8032</v>
      </c>
      <c r="CO17" s="149">
        <f t="shared" ref="CO17" si="34">IF(CN17="","",CN17+1)</f>
        <v>8033</v>
      </c>
      <c r="CP17" s="149">
        <f t="shared" ref="CP17" si="35">IF(CO17="","",CO17+1)</f>
        <v>8034</v>
      </c>
      <c r="CQ17" s="149">
        <f t="shared" ref="CQ17" si="36">IF(CP17="","",CP17+1)</f>
        <v>8035</v>
      </c>
      <c r="CR17" s="149">
        <f t="shared" ref="CR17" si="37">IF(CQ17="","",CQ17+1)</f>
        <v>8036</v>
      </c>
      <c r="CS17" s="149">
        <f t="shared" ref="CS17" si="38">IF(CR17="","",CR17+1)</f>
        <v>8037</v>
      </c>
      <c r="CT17" s="149">
        <f t="shared" ref="CT17" si="39">IF(CS17="","",CS17+1)</f>
        <v>8038</v>
      </c>
      <c r="CU17" s="149">
        <f t="shared" ref="CU17" si="40">IF(CT17="","",CT17+1)</f>
        <v>8039</v>
      </c>
      <c r="CV17" s="149">
        <f t="shared" ref="CV17" si="41">IF(CU17="","",CU17+1)</f>
        <v>8040</v>
      </c>
      <c r="CW17" s="149">
        <f t="shared" ref="CW17" si="42">IF(CV17="","",CV17+1)</f>
        <v>8041</v>
      </c>
      <c r="CX17" s="149">
        <f t="shared" ref="CX17" si="43">IF(CW17="","",CW17+1)</f>
        <v>8042</v>
      </c>
      <c r="CY17" s="149">
        <f t="shared" ref="CY17" si="44">IF(CX17="","",CX17+1)</f>
        <v>8043</v>
      </c>
      <c r="CZ17" s="191">
        <f t="shared" ref="CZ17" si="45">IF(CY17="","",CY17+1)</f>
        <v>8044</v>
      </c>
      <c r="DA17" s="149">
        <f t="shared" ref="DA17" si="46">IF(CZ17="","",CZ17+1)</f>
        <v>8045</v>
      </c>
      <c r="DB17" s="149">
        <f t="shared" ref="DB17" si="47">IF(DA17="","",DA17+1)</f>
        <v>8046</v>
      </c>
      <c r="DC17" s="149">
        <f t="shared" ref="DC17" si="48">IF(DB17="","",DB17+1)</f>
        <v>8047</v>
      </c>
      <c r="DD17" s="149">
        <f t="shared" ref="DD17" si="49">IF(DC17="","",DC17+1)</f>
        <v>8048</v>
      </c>
      <c r="DE17" s="149">
        <f t="shared" ref="DE17" si="50">IF(DD17="","",DD17+1)</f>
        <v>8049</v>
      </c>
      <c r="DF17" s="149">
        <f t="shared" ref="DF17" si="51">IF(DE17="","",DE17+1)</f>
        <v>8050</v>
      </c>
      <c r="DG17" s="149">
        <f t="shared" ref="DG17" si="52">IF(DF17="","",DF17+1)</f>
        <v>8051</v>
      </c>
      <c r="DH17" s="149">
        <f t="shared" ref="DH17" si="53">IF(DG17="","",DG17+1)</f>
        <v>8052</v>
      </c>
      <c r="DI17" s="149">
        <f t="shared" ref="DI17" si="54">IF(DH17="","",DH17+1)</f>
        <v>8053</v>
      </c>
      <c r="DJ17" s="149">
        <f t="shared" ref="DJ17" si="55">IF(DI17="","",DI17+1)</f>
        <v>8054</v>
      </c>
      <c r="DK17" s="149">
        <f t="shared" ref="DK17" si="56">IF(DJ17="","",DJ17+1)</f>
        <v>8055</v>
      </c>
      <c r="DL17" s="149">
        <f t="shared" ref="DL17" si="57">IF(DK17="","",DK17+1)</f>
        <v>8056</v>
      </c>
      <c r="DM17" s="149">
        <f t="shared" ref="DM17" si="58">IF(DL17="","",DL17+1)</f>
        <v>8057</v>
      </c>
      <c r="DN17" s="149">
        <f t="shared" ref="DN17" si="59">IF(DM17="","",DM17+1)</f>
        <v>8058</v>
      </c>
      <c r="DO17" s="149">
        <f t="shared" ref="DO17" si="60">IF(DN17="","",DN17+1)</f>
        <v>8059</v>
      </c>
      <c r="DP17" s="149">
        <f t="shared" ref="DP17" si="61">IF(DO17="","",DO17+1)</f>
        <v>8060</v>
      </c>
      <c r="DQ17" s="149">
        <f t="shared" ref="DQ17" si="62">IF(DP17="","",DP17+1)</f>
        <v>8061</v>
      </c>
      <c r="DR17" s="149">
        <f t="shared" ref="DR17" si="63">IF(DQ17="","",DQ17+1)</f>
        <v>8062</v>
      </c>
      <c r="DS17" s="149">
        <f t="shared" ref="DS17" si="64">IF(DR17="","",DR17+1)</f>
        <v>8063</v>
      </c>
      <c r="DT17" s="149">
        <f t="shared" ref="DT17" si="65">IF(DS17="","",DS17+1)</f>
        <v>8064</v>
      </c>
      <c r="DU17" s="149">
        <f t="shared" ref="DU17" si="66">IF(DT17="","",DT17+1)</f>
        <v>8065</v>
      </c>
      <c r="DV17" s="149">
        <f t="shared" ref="DV17" si="67">IF(DU17="","",DU17+1)</f>
        <v>8066</v>
      </c>
      <c r="DW17" s="149">
        <f t="shared" ref="DW17" si="68">IF(DV17="","",DV17+1)</f>
        <v>8067</v>
      </c>
      <c r="DX17" s="149">
        <f t="shared" ref="DX17" si="69">IF(DW17="","",DW17+1)</f>
        <v>8068</v>
      </c>
      <c r="DY17" s="149">
        <f t="shared" ref="DY17" si="70">IF(DX17="","",DX17+1)</f>
        <v>8069</v>
      </c>
      <c r="DZ17" s="149">
        <f t="shared" ref="DZ17" si="71">IF(DY17="","",DY17+1)</f>
        <v>8070</v>
      </c>
      <c r="EA17" s="149">
        <f t="shared" ref="EA17" si="72">IF(DZ17="","",DZ17+1)</f>
        <v>8071</v>
      </c>
      <c r="EB17" s="149">
        <f t="shared" ref="EB17" si="73">IF(EA17="","",EA17+1)</f>
        <v>8072</v>
      </c>
      <c r="EC17" s="149">
        <f t="shared" ref="EC17" si="74">IF(EB17="","",EB17+1)</f>
        <v>8073</v>
      </c>
      <c r="ED17" s="149">
        <f t="shared" ref="ED17" si="75">IF(EC17="","",EC17+1)</f>
        <v>8074</v>
      </c>
      <c r="EE17" s="149">
        <f t="shared" ref="EE17" si="76">IF(ED17="","",ED17+1)</f>
        <v>8075</v>
      </c>
      <c r="EF17" s="149">
        <f t="shared" ref="EF17" si="77">IF(EE17="","",EE17+1)</f>
        <v>8076</v>
      </c>
      <c r="EG17" s="149">
        <f t="shared" ref="EG17" si="78">IF(EF17="","",EF17+1)</f>
        <v>8077</v>
      </c>
      <c r="EH17" s="149">
        <f t="shared" ref="EH17" si="79">IF(EG17="","",EG17+1)</f>
        <v>8078</v>
      </c>
      <c r="EI17" s="149">
        <f t="shared" ref="EI17" si="80">IF(EH17="","",EH17+1)</f>
        <v>8079</v>
      </c>
      <c r="EJ17" s="149">
        <f t="shared" ref="EJ17" si="81">IF(EI17="","",EI17+1)</f>
        <v>8080</v>
      </c>
      <c r="EK17" s="149">
        <f t="shared" ref="EK17" si="82">IF(EJ17="","",EJ17+1)</f>
        <v>8081</v>
      </c>
      <c r="EL17" s="149">
        <f t="shared" ref="EL17" si="83">IF(EK17="","",EK17+1)</f>
        <v>8082</v>
      </c>
      <c r="EM17" s="149">
        <f t="shared" ref="EM17" si="84">IF(EL17="","",EL17+1)</f>
        <v>8083</v>
      </c>
      <c r="EN17" s="149">
        <f t="shared" ref="EN17" si="85">IF(EM17="","",EM17+1)</f>
        <v>8084</v>
      </c>
      <c r="EO17" s="149">
        <f t="shared" ref="EO17" si="86">IF(EN17="","",EN17+1)</f>
        <v>8085</v>
      </c>
      <c r="EP17" s="149">
        <f t="shared" ref="EP17" si="87">IF(EO17="","",EO17+1)</f>
        <v>8086</v>
      </c>
      <c r="EQ17" s="149">
        <f t="shared" ref="EQ17" si="88">IF(EP17="","",EP17+1)</f>
        <v>8087</v>
      </c>
      <c r="ER17" s="149">
        <f t="shared" ref="ER17" si="89">IF(EQ17="","",EQ17+1)</f>
        <v>8088</v>
      </c>
      <c r="ES17" s="149">
        <f t="shared" ref="ES17" si="90">IF(ER17="","",ER17+1)</f>
        <v>8089</v>
      </c>
      <c r="ET17" s="149">
        <f t="shared" ref="ET17" si="91">IF(ES17="","",ES17+1)</f>
        <v>8090</v>
      </c>
      <c r="EU17" s="149">
        <f t="shared" ref="EU17" si="92">IF(ET17="","",ET17+1)</f>
        <v>8091</v>
      </c>
      <c r="EV17" s="149">
        <f t="shared" ref="EV17" si="93">IF(EU17="","",EU17+1)</f>
        <v>8092</v>
      </c>
      <c r="EW17" s="149">
        <f t="shared" ref="EW17" si="94">IF(EV17="","",EV17+1)</f>
        <v>8093</v>
      </c>
      <c r="EX17" s="149">
        <f t="shared" ref="EX17" si="95">IF(EW17="","",EW17+1)</f>
        <v>8094</v>
      </c>
      <c r="EY17" s="149">
        <f t="shared" ref="EY17" si="96">IF(EX17="","",EX17+1)</f>
        <v>8095</v>
      </c>
      <c r="EZ17" s="149">
        <f t="shared" ref="EZ17" si="97">IF(EY17="","",EY17+1)</f>
        <v>8096</v>
      </c>
      <c r="FA17" s="149">
        <f t="shared" ref="FA17" si="98">IF(EZ17="","",EZ17+1)</f>
        <v>8097</v>
      </c>
      <c r="FB17" s="149">
        <f t="shared" ref="FB17" si="99">IF(FA17="","",FA17+1)</f>
        <v>8098</v>
      </c>
      <c r="FC17" s="149">
        <f t="shared" ref="FC17" si="100">IF(FB17="","",FB17+1)</f>
        <v>8099</v>
      </c>
      <c r="FD17" s="149">
        <f t="shared" ref="FD17" si="101">IF(FC17="","",FC17+1)</f>
        <v>8100</v>
      </c>
      <c r="FE17" s="149">
        <f t="shared" ref="FE17" si="102">IF(FD17="","",FD17+1)</f>
        <v>8101</v>
      </c>
      <c r="FF17" s="149">
        <f t="shared" ref="FF17" si="103">IF(FE17="","",FE17+1)</f>
        <v>8102</v>
      </c>
      <c r="FG17" s="149">
        <f t="shared" ref="FG17" si="104">IF(FF17="","",FF17+1)</f>
        <v>8103</v>
      </c>
      <c r="FH17" s="149">
        <f t="shared" ref="FH17" si="105">IF(FG17="","",FG17+1)</f>
        <v>8104</v>
      </c>
      <c r="FI17" s="149">
        <f t="shared" ref="FI17" si="106">IF(FH17="","",FH17+1)</f>
        <v>8105</v>
      </c>
      <c r="FJ17" s="149">
        <f t="shared" ref="FJ17" si="107">IF(FI17="","",FI17+1)</f>
        <v>8106</v>
      </c>
      <c r="FK17" s="149">
        <f t="shared" ref="FK17" si="108">IF(FJ17="","",FJ17+1)</f>
        <v>8107</v>
      </c>
      <c r="FL17" s="149">
        <f t="shared" ref="FL17" si="109">IF(FK17="","",FK17+1)</f>
        <v>8108</v>
      </c>
      <c r="FM17" s="149">
        <f t="shared" ref="FM17" si="110">IF(FL17="","",FL17+1)</f>
        <v>8109</v>
      </c>
      <c r="FN17" s="149">
        <f t="shared" ref="FN17" si="111">IF(FM17="","",FM17+1)</f>
        <v>8110</v>
      </c>
      <c r="FO17" s="149">
        <f t="shared" ref="FO17" si="112">IF(FN17="","",FN17+1)</f>
        <v>8111</v>
      </c>
      <c r="FP17" s="149">
        <f t="shared" ref="FP17" si="113">IF(FO17="","",FO17+1)</f>
        <v>8112</v>
      </c>
      <c r="FQ17" s="149">
        <f t="shared" ref="FQ17" si="114">IF(FP17="","",FP17+1)</f>
        <v>8113</v>
      </c>
      <c r="FR17" s="149">
        <f t="shared" ref="FR17" si="115">IF(FQ17="","",FQ17+1)</f>
        <v>8114</v>
      </c>
      <c r="FS17" s="149">
        <f t="shared" ref="FS17" si="116">IF(FR17="","",FR17+1)</f>
        <v>8115</v>
      </c>
      <c r="FT17" s="149">
        <f t="shared" ref="FT17" si="117">IF(FS17="","",FS17+1)</f>
        <v>8116</v>
      </c>
      <c r="FU17" s="149">
        <f t="shared" ref="FU17" si="118">IF(FT17="","",FT17+1)</f>
        <v>8117</v>
      </c>
      <c r="FV17" s="149">
        <f t="shared" ref="FV17" si="119">IF(FU17="","",FU17+1)</f>
        <v>8118</v>
      </c>
      <c r="FW17" s="149">
        <f t="shared" ref="FW17" si="120">IF(FV17="","",FV17+1)</f>
        <v>8119</v>
      </c>
      <c r="FX17" s="149">
        <f t="shared" ref="FX17" si="121">IF(FW17="","",FW17+1)</f>
        <v>8120</v>
      </c>
      <c r="FY17" s="149">
        <f t="shared" ref="FY17" si="122">IF(FX17="","",FX17+1)</f>
        <v>8121</v>
      </c>
      <c r="FZ17" s="149">
        <f t="shared" ref="FZ17" si="123">IF(FY17="","",FY17+1)</f>
        <v>8122</v>
      </c>
      <c r="GA17" s="149">
        <f t="shared" ref="GA17" si="124">IF(FZ17="","",FZ17+1)</f>
        <v>8123</v>
      </c>
      <c r="GB17" s="149">
        <f t="shared" ref="GB17" si="125">IF(GA17="","",GA17+1)</f>
        <v>8124</v>
      </c>
      <c r="GC17" s="149">
        <f t="shared" ref="GC17" si="126">IF(GB17="","",GB17+1)</f>
        <v>8125</v>
      </c>
      <c r="GD17" s="149">
        <f t="shared" ref="GD17" si="127">IF(GC17="","",GC17+1)</f>
        <v>8126</v>
      </c>
      <c r="GE17" s="149">
        <f t="shared" ref="GE17" si="128">IF(GD17="","",GD17+1)</f>
        <v>8127</v>
      </c>
      <c r="GF17" s="149">
        <f t="shared" ref="GF17" si="129">IF(GE17="","",GE17+1)</f>
        <v>8128</v>
      </c>
      <c r="GG17" s="149">
        <f t="shared" ref="GG17" si="130">IF(GF17="","",GF17+1)</f>
        <v>8129</v>
      </c>
      <c r="GH17" s="149">
        <f t="shared" ref="GH17" si="131">IF(GG17="","",GG17+1)</f>
        <v>8130</v>
      </c>
      <c r="GI17" s="149">
        <f t="shared" ref="GI17" si="132">IF(GH17="","",GH17+1)</f>
        <v>8131</v>
      </c>
      <c r="GJ17" s="149">
        <f t="shared" ref="GJ17" si="133">IF(GI17="","",GI17+1)</f>
        <v>8132</v>
      </c>
      <c r="GK17" s="149">
        <f t="shared" ref="GK17" si="134">IF(GJ17="","",GJ17+1)</f>
        <v>8133</v>
      </c>
      <c r="GL17" s="149">
        <f t="shared" ref="GL17" si="135">IF(GK17="","",GK17+1)</f>
        <v>8134</v>
      </c>
      <c r="GM17" s="149">
        <f t="shared" ref="GM17" si="136">IF(GL17="","",GL17+1)</f>
        <v>8135</v>
      </c>
      <c r="GN17" s="149">
        <f t="shared" ref="GN17" si="137">IF(GM17="","",GM17+1)</f>
        <v>8136</v>
      </c>
      <c r="GO17" s="149">
        <f t="shared" ref="GO17" si="138">IF(GN17="","",GN17+1)</f>
        <v>8137</v>
      </c>
      <c r="GP17" s="149">
        <f t="shared" ref="GP17" si="139">IF(GO17="","",GO17+1)</f>
        <v>8138</v>
      </c>
      <c r="GQ17" s="149">
        <f t="shared" ref="GQ17" si="140">IF(GP17="","",GP17+1)</f>
        <v>8139</v>
      </c>
      <c r="GR17" s="149">
        <f t="shared" ref="GR17" si="141">IF(GQ17="","",GQ17+1)</f>
        <v>8140</v>
      </c>
      <c r="GS17" s="149">
        <f t="shared" ref="GS17" si="142">IF(GR17="","",GR17+1)</f>
        <v>8141</v>
      </c>
      <c r="GT17" s="149">
        <f t="shared" ref="GT17" si="143">IF(GS17="","",GS17+1)</f>
        <v>8142</v>
      </c>
      <c r="GU17" s="149">
        <f t="shared" ref="GU17" si="144">IF(GT17="","",GT17+1)</f>
        <v>8143</v>
      </c>
      <c r="GV17" s="149">
        <f t="shared" ref="GV17" si="145">IF(GU17="","",GU17+1)</f>
        <v>8144</v>
      </c>
      <c r="GW17" s="149">
        <f t="shared" ref="GW17" si="146">IF(GV17="","",GV17+1)</f>
        <v>8145</v>
      </c>
      <c r="GX17" s="149">
        <f t="shared" ref="GX17" si="147">IF(GW17="","",GW17+1)</f>
        <v>8146</v>
      </c>
      <c r="GY17" s="149">
        <f t="shared" ref="GY17" si="148">IF(GX17="","",GX17+1)</f>
        <v>8147</v>
      </c>
      <c r="GZ17" s="149">
        <f t="shared" ref="GZ17" si="149">IF(GY17="","",GY17+1)</f>
        <v>8148</v>
      </c>
      <c r="HA17" s="149">
        <f t="shared" ref="HA17" si="150">IF(GZ17="","",GZ17+1)</f>
        <v>8149</v>
      </c>
      <c r="HB17" s="149">
        <f t="shared" ref="HB17" si="151">IF(HA17="","",HA17+1)</f>
        <v>8150</v>
      </c>
      <c r="HC17" s="149">
        <f t="shared" ref="HC17" si="152">IF(HB17="","",HB17+1)</f>
        <v>8151</v>
      </c>
      <c r="HD17" s="149">
        <f t="shared" ref="HD17" si="153">IF(HC17="","",HC17+1)</f>
        <v>8152</v>
      </c>
      <c r="HE17" s="149">
        <f t="shared" ref="HE17" si="154">IF(HD17="","",HD17+1)</f>
        <v>8153</v>
      </c>
      <c r="HF17" s="149">
        <f t="shared" ref="HF17" si="155">IF(HE17="","",HE17+1)</f>
        <v>8154</v>
      </c>
      <c r="HG17" s="149">
        <f t="shared" ref="HG17" si="156">IF(HF17="","",HF17+1)</f>
        <v>8155</v>
      </c>
      <c r="HH17" s="149">
        <f t="shared" ref="HH17" si="157">IF(HG17="","",HG17+1)</f>
        <v>8156</v>
      </c>
      <c r="HI17" s="149">
        <f t="shared" ref="HI17" si="158">IF(HH17="","",HH17+1)</f>
        <v>8157</v>
      </c>
      <c r="HJ17" s="149">
        <f t="shared" ref="HJ17" si="159">IF(HI17="","",HI17+1)</f>
        <v>8158</v>
      </c>
      <c r="HK17" s="149">
        <f t="shared" ref="HK17" si="160">IF(HJ17="","",HJ17+1)</f>
        <v>8159</v>
      </c>
      <c r="HL17" s="149">
        <f t="shared" ref="HL17" si="161">IF(HK17="","",HK17+1)</f>
        <v>8160</v>
      </c>
      <c r="HM17" s="149">
        <f t="shared" ref="HM17" si="162">IF(HL17="","",HL17+1)</f>
        <v>8161</v>
      </c>
      <c r="HN17" s="149">
        <f t="shared" ref="HN17" si="163">IF(HM17="","",HM17+1)</f>
        <v>8162</v>
      </c>
      <c r="HO17" s="149">
        <f t="shared" ref="HO17" si="164">IF(HN17="","",HN17+1)</f>
        <v>8163</v>
      </c>
      <c r="HP17" s="149">
        <f t="shared" ref="HP17" si="165">IF(HO17="","",HO17+1)</f>
        <v>8164</v>
      </c>
      <c r="HQ17" s="149">
        <f t="shared" ref="HQ17" si="166">IF(HP17="","",HP17+1)</f>
        <v>8165</v>
      </c>
      <c r="HR17" s="149">
        <f t="shared" ref="HR17" si="167">IF(HQ17="","",HQ17+1)</f>
        <v>8166</v>
      </c>
      <c r="HS17" s="149">
        <f t="shared" ref="HS17" si="168">IF(HR17="","",HR17+1)</f>
        <v>8167</v>
      </c>
      <c r="HT17" s="149">
        <f t="shared" ref="HT17" si="169">IF(HS17="","",HS17+1)</f>
        <v>8168</v>
      </c>
      <c r="HU17" s="149">
        <f t="shared" ref="HU17" si="170">IF(HT17="","",HT17+1)</f>
        <v>8169</v>
      </c>
      <c r="HV17" s="149">
        <f t="shared" ref="HV17" si="171">IF(HU17="","",HU17+1)</f>
        <v>8170</v>
      </c>
      <c r="HW17" s="149">
        <f t="shared" ref="HW17" si="172">IF(HV17="","",HV17+1)</f>
        <v>8171</v>
      </c>
      <c r="HX17" s="149">
        <f t="shared" ref="HX17" si="173">IF(HW17="","",HW17+1)</f>
        <v>8172</v>
      </c>
      <c r="HY17" s="149">
        <f t="shared" ref="HY17" si="174">IF(HX17="","",HX17+1)</f>
        <v>8173</v>
      </c>
      <c r="HZ17" s="149">
        <f t="shared" ref="HZ17" si="175">IF(HY17="","",HY17+1)</f>
        <v>8174</v>
      </c>
      <c r="IA17" s="149">
        <f t="shared" ref="IA17" si="176">IF(HZ17="","",HZ17+1)</f>
        <v>8175</v>
      </c>
      <c r="IB17" s="149">
        <f t="shared" ref="IB17" si="177">IF(IA17="","",IA17+1)</f>
        <v>8176</v>
      </c>
      <c r="IC17" s="149">
        <f t="shared" ref="IC17" si="178">IF(IB17="","",IB17+1)</f>
        <v>8177</v>
      </c>
      <c r="ID17" s="149">
        <f t="shared" ref="ID17" si="179">IF(IC17="","",IC17+1)</f>
        <v>8178</v>
      </c>
      <c r="IE17" s="149">
        <f t="shared" ref="IE17" si="180">IF(ID17="","",ID17+1)</f>
        <v>8179</v>
      </c>
      <c r="IF17" s="149">
        <f t="shared" ref="IF17" si="181">IF(IE17="","",IE17+1)</f>
        <v>8180</v>
      </c>
      <c r="IG17" s="149">
        <f t="shared" ref="IG17" si="182">IF(IF17="","",IF17+1)</f>
        <v>8181</v>
      </c>
      <c r="IH17" s="149">
        <f t="shared" ref="IH17" si="183">IF(IG17="","",IG17+1)</f>
        <v>8182</v>
      </c>
      <c r="II17" s="149">
        <f t="shared" ref="II17" si="184">IF(IH17="","",IH17+1)</f>
        <v>8183</v>
      </c>
      <c r="IJ17" s="149">
        <f t="shared" ref="IJ17" si="185">IF(II17="","",II17+1)</f>
        <v>8184</v>
      </c>
      <c r="IK17" s="149">
        <f t="shared" ref="IK17" si="186">IF(IJ17="","",IJ17+1)</f>
        <v>8185</v>
      </c>
      <c r="IL17" s="149">
        <f t="shared" ref="IL17" si="187">IF(IK17="","",IK17+1)</f>
        <v>8186</v>
      </c>
      <c r="IM17" s="149">
        <f t="shared" ref="IM17" si="188">IF(IL17="","",IL17+1)</f>
        <v>8187</v>
      </c>
      <c r="IN17" s="149">
        <f t="shared" ref="IN17" si="189">IF(IM17="","",IM17+1)</f>
        <v>8188</v>
      </c>
      <c r="IO17" s="149">
        <f t="shared" ref="IO17" si="190">IF(IN17="","",IN17+1)</f>
        <v>8189</v>
      </c>
      <c r="IP17" s="149">
        <f t="shared" ref="IP17" si="191">IF(IO17="","",IO17+1)</f>
        <v>8190</v>
      </c>
      <c r="IQ17" s="149">
        <f t="shared" ref="IQ17" si="192">IF(IP17="","",IP17+1)</f>
        <v>8191</v>
      </c>
      <c r="IR17" s="149">
        <f t="shared" ref="IR17" si="193">IF(IQ17="","",IQ17+1)</f>
        <v>8192</v>
      </c>
      <c r="IS17" s="149">
        <f t="shared" ref="IS17" si="194">IF(IR17="","",IR17+1)</f>
        <v>8193</v>
      </c>
      <c r="IT17" s="149">
        <f t="shared" ref="IT17" si="195">IF(IS17="","",IS17+1)</f>
        <v>8194</v>
      </c>
      <c r="IU17" s="149">
        <f t="shared" ref="IU17" si="196">IF(IT17="","",IT17+1)</f>
        <v>8195</v>
      </c>
      <c r="IV17" s="149">
        <f t="shared" ref="IV17" si="197">IF(IU17="","",IU17+1)</f>
        <v>8196</v>
      </c>
      <c r="IW17" s="149">
        <f t="shared" ref="IW17" si="198">IF(IV17="","",IV17+1)</f>
        <v>8197</v>
      </c>
      <c r="IX17" s="149">
        <f t="shared" ref="IX17" si="199">IF(IW17="","",IW17+1)</f>
        <v>8198</v>
      </c>
      <c r="IY17" s="149">
        <f t="shared" ref="IY17" si="200">IF(IX17="","",IX17+1)</f>
        <v>8199</v>
      </c>
      <c r="IZ17" s="149">
        <f t="shared" ref="IZ17" si="201">IF(IY17="","",IY17+1)</f>
        <v>8200</v>
      </c>
      <c r="JA17" s="149">
        <f t="shared" ref="JA17" si="202">IF(IZ17="","",IZ17+1)</f>
        <v>8201</v>
      </c>
      <c r="JB17" s="149">
        <f t="shared" ref="JB17" si="203">IF(JA17="","",JA17+1)</f>
        <v>8202</v>
      </c>
      <c r="JC17" s="149">
        <f t="shared" ref="JC17" si="204">IF(JB17="","",JB17+1)</f>
        <v>8203</v>
      </c>
      <c r="JD17" s="149">
        <f t="shared" ref="JD17" si="205">IF(JC17="","",JC17+1)</f>
        <v>8204</v>
      </c>
      <c r="JE17" s="149">
        <f t="shared" ref="JE17" si="206">IF(JD17="","",JD17+1)</f>
        <v>8205</v>
      </c>
      <c r="JF17" s="149">
        <f t="shared" ref="JF17" si="207">IF(JE17="","",JE17+1)</f>
        <v>8206</v>
      </c>
      <c r="JG17" s="149">
        <f t="shared" ref="JG17" si="208">IF(JF17="","",JF17+1)</f>
        <v>8207</v>
      </c>
      <c r="JH17" s="149">
        <f t="shared" ref="JH17" si="209">IF(JG17="","",JG17+1)</f>
        <v>8208</v>
      </c>
      <c r="JI17" s="149">
        <f t="shared" ref="JI17" si="210">IF(JH17="","",JH17+1)</f>
        <v>8209</v>
      </c>
      <c r="JJ17" s="149">
        <f t="shared" ref="JJ17" si="211">IF(JI17="","",JI17+1)</f>
        <v>8210</v>
      </c>
      <c r="JK17" s="149">
        <f t="shared" ref="JK17" si="212">IF(JJ17="","",JJ17+1)</f>
        <v>8211</v>
      </c>
      <c r="JL17" s="149">
        <f t="shared" ref="JL17" si="213">IF(JK17="","",JK17+1)</f>
        <v>8212</v>
      </c>
      <c r="JM17" s="149">
        <f t="shared" ref="JM17" si="214">IF(JL17="","",JL17+1)</f>
        <v>8213</v>
      </c>
      <c r="JN17" s="149">
        <f t="shared" ref="JN17" si="215">IF(JM17="","",JM17+1)</f>
        <v>8214</v>
      </c>
      <c r="JO17" s="149">
        <f t="shared" ref="JO17" si="216">IF(JN17="","",JN17+1)</f>
        <v>8215</v>
      </c>
      <c r="JP17" s="149">
        <f t="shared" ref="JP17" si="217">IF(JO17="","",JO17+1)</f>
        <v>8216</v>
      </c>
      <c r="JQ17" s="149">
        <f t="shared" ref="JQ17" si="218">IF(JP17="","",JP17+1)</f>
        <v>8217</v>
      </c>
      <c r="JR17" s="149">
        <f t="shared" ref="JR17" si="219">IF(JQ17="","",JQ17+1)</f>
        <v>8218</v>
      </c>
      <c r="JS17" s="149">
        <f t="shared" ref="JS17" si="220">IF(JR17="","",JR17+1)</f>
        <v>8219</v>
      </c>
      <c r="JT17" s="149">
        <f t="shared" ref="JT17" si="221">IF(JS17="","",JS17+1)</f>
        <v>8220</v>
      </c>
      <c r="JU17" s="149">
        <f t="shared" ref="JU17" si="222">IF(JT17="","",JT17+1)</f>
        <v>8221</v>
      </c>
      <c r="JV17" s="149">
        <f t="shared" ref="JV17" si="223">IF(JU17="","",JU17+1)</f>
        <v>8222</v>
      </c>
      <c r="JW17" s="149">
        <f t="shared" ref="JW17" si="224">IF(JV17="","",JV17+1)</f>
        <v>8223</v>
      </c>
      <c r="JX17" s="149">
        <f t="shared" ref="JX17" si="225">IF(JW17="","",JW17+1)</f>
        <v>8224</v>
      </c>
      <c r="JY17" s="149">
        <f t="shared" ref="JY17" si="226">IF(JX17="","",JX17+1)</f>
        <v>8225</v>
      </c>
      <c r="JZ17" s="149">
        <f t="shared" ref="JZ17" si="227">IF(JY17="","",JY17+1)</f>
        <v>8226</v>
      </c>
      <c r="KA17" s="149">
        <f t="shared" ref="KA17" si="228">IF(JZ17="","",JZ17+1)</f>
        <v>8227</v>
      </c>
      <c r="KB17" s="149">
        <f t="shared" ref="KB17" si="229">IF(KA17="","",KA17+1)</f>
        <v>8228</v>
      </c>
      <c r="KC17" s="149">
        <f t="shared" ref="KC17" si="230">IF(KB17="","",KB17+1)</f>
        <v>8229</v>
      </c>
      <c r="KD17" s="149">
        <f t="shared" ref="KD17" si="231">IF(KC17="","",KC17+1)</f>
        <v>8230</v>
      </c>
      <c r="KE17" s="149">
        <f t="shared" ref="KE17" si="232">IF(KD17="","",KD17+1)</f>
        <v>8231</v>
      </c>
      <c r="KF17" s="149">
        <f t="shared" ref="KF17" si="233">IF(KE17="","",KE17+1)</f>
        <v>8232</v>
      </c>
      <c r="KG17" s="149">
        <f t="shared" ref="KG17" si="234">IF(KF17="","",KF17+1)</f>
        <v>8233</v>
      </c>
      <c r="KH17" s="149">
        <f t="shared" ref="KH17" si="235">IF(KG17="","",KG17+1)</f>
        <v>8234</v>
      </c>
      <c r="KI17" s="149">
        <f t="shared" ref="KI17" si="236">IF(KH17="","",KH17+1)</f>
        <v>8235</v>
      </c>
      <c r="KJ17" s="149">
        <f t="shared" ref="KJ17" si="237">IF(KI17="","",KI17+1)</f>
        <v>8236</v>
      </c>
      <c r="KK17" s="149">
        <f t="shared" ref="KK17" si="238">IF(KJ17="","",KJ17+1)</f>
        <v>8237</v>
      </c>
      <c r="KL17" s="149">
        <f t="shared" ref="KL17" si="239">IF(KK17="","",KK17+1)</f>
        <v>8238</v>
      </c>
      <c r="KM17" s="149">
        <f t="shared" ref="KM17" si="240">IF(KL17="","",KL17+1)</f>
        <v>8239</v>
      </c>
      <c r="KN17" s="149">
        <f t="shared" ref="KN17" si="241">IF(KM17="","",KM17+1)</f>
        <v>8240</v>
      </c>
      <c r="KO17" s="149">
        <f t="shared" ref="KO17" si="242">IF(KN17="","",KN17+1)</f>
        <v>8241</v>
      </c>
      <c r="KP17" s="149">
        <f t="shared" ref="KP17" si="243">IF(KO17="","",KO17+1)</f>
        <v>8242</v>
      </c>
      <c r="KQ17" s="149">
        <f t="shared" ref="KQ17" si="244">IF(KP17="","",KP17+1)</f>
        <v>8243</v>
      </c>
      <c r="KR17" s="149">
        <f t="shared" ref="KR17" si="245">IF(KQ17="","",KQ17+1)</f>
        <v>8244</v>
      </c>
      <c r="KS17" s="149">
        <f t="shared" ref="KS17" si="246">IF(KR17="","",KR17+1)</f>
        <v>8245</v>
      </c>
      <c r="KT17" s="149">
        <f t="shared" ref="KT17" si="247">IF(KS17="","",KS17+1)</f>
        <v>8246</v>
      </c>
      <c r="KU17" s="149">
        <f t="shared" ref="KU17" si="248">IF(KT17="","",KT17+1)</f>
        <v>8247</v>
      </c>
      <c r="KV17" s="149">
        <f t="shared" ref="KV17" si="249">IF(KU17="","",KU17+1)</f>
        <v>8248</v>
      </c>
      <c r="KW17" s="149">
        <f t="shared" ref="KW17" si="250">IF(KV17="","",KV17+1)</f>
        <v>8249</v>
      </c>
      <c r="KX17" s="149">
        <f t="shared" ref="KX17" si="251">IF(KW17="","",KW17+1)</f>
        <v>8250</v>
      </c>
      <c r="KY17" s="149">
        <f t="shared" ref="KY17" si="252">IF(KX17="","",KX17+1)</f>
        <v>8251</v>
      </c>
      <c r="KZ17" s="149">
        <f t="shared" ref="KZ17" si="253">IF(KY17="","",KY17+1)</f>
        <v>8252</v>
      </c>
      <c r="LA17" s="149">
        <f t="shared" ref="LA17" si="254">IF(KZ17="","",KZ17+1)</f>
        <v>8253</v>
      </c>
      <c r="LB17" s="149">
        <f t="shared" ref="LB17" si="255">IF(LA17="","",LA17+1)</f>
        <v>8254</v>
      </c>
      <c r="LC17" s="149">
        <f t="shared" ref="LC17" si="256">IF(LB17="","",LB17+1)</f>
        <v>8255</v>
      </c>
      <c r="LD17" s="149">
        <f t="shared" ref="LD17" si="257">IF(LC17="","",LC17+1)</f>
        <v>8256</v>
      </c>
      <c r="LE17" s="149">
        <f t="shared" ref="LE17" si="258">IF(LD17="","",LD17+1)</f>
        <v>8257</v>
      </c>
      <c r="LF17" s="149">
        <f t="shared" ref="LF17" si="259">IF(LE17="","",LE17+1)</f>
        <v>8258</v>
      </c>
      <c r="LG17" s="149">
        <f t="shared" ref="LG17" si="260">IF(LF17="","",LF17+1)</f>
        <v>8259</v>
      </c>
      <c r="LH17" s="149">
        <f t="shared" ref="LH17" si="261">IF(LG17="","",LG17+1)</f>
        <v>8260</v>
      </c>
      <c r="LI17" s="149">
        <f t="shared" ref="LI17" si="262">IF(LH17="","",LH17+1)</f>
        <v>8261</v>
      </c>
      <c r="LJ17" s="149">
        <f t="shared" ref="LJ17" si="263">IF(LI17="","",LI17+1)</f>
        <v>8262</v>
      </c>
      <c r="LK17" s="149">
        <f t="shared" ref="LK17" si="264">IF(LJ17="","",LJ17+1)</f>
        <v>8263</v>
      </c>
      <c r="LL17" s="149">
        <f t="shared" ref="LL17" si="265">IF(LK17="","",LK17+1)</f>
        <v>8264</v>
      </c>
      <c r="LM17" s="149">
        <f t="shared" ref="LM17" si="266">IF(LL17="","",LL17+1)</f>
        <v>8265</v>
      </c>
      <c r="LN17" s="149">
        <f t="shared" ref="LN17" si="267">IF(LM17="","",LM17+1)</f>
        <v>8266</v>
      </c>
      <c r="LO17" s="149">
        <f t="shared" ref="LO17" si="268">IF(LN17="","",LN17+1)</f>
        <v>8267</v>
      </c>
      <c r="LP17" s="149">
        <f t="shared" ref="LP17" si="269">IF(LO17="","",LO17+1)</f>
        <v>8268</v>
      </c>
      <c r="LQ17" s="149">
        <f t="shared" ref="LQ17" si="270">IF(LP17="","",LP17+1)</f>
        <v>8269</v>
      </c>
      <c r="LR17" s="149">
        <f t="shared" ref="LR17" si="271">IF(LQ17="","",LQ17+1)</f>
        <v>8270</v>
      </c>
      <c r="LS17" s="149">
        <f t="shared" ref="LS17" si="272">IF(LR17="","",LR17+1)</f>
        <v>8271</v>
      </c>
      <c r="LT17" s="149">
        <f t="shared" ref="LT17" si="273">IF(LS17="","",LS17+1)</f>
        <v>8272</v>
      </c>
      <c r="LU17" s="149">
        <f t="shared" ref="LU17" si="274">IF(LT17="","",LT17+1)</f>
        <v>8273</v>
      </c>
      <c r="LV17" s="149">
        <f t="shared" ref="LV17" si="275">IF(LU17="","",LU17+1)</f>
        <v>8274</v>
      </c>
      <c r="LW17" s="149">
        <f t="shared" ref="LW17" si="276">IF(LV17="","",LV17+1)</f>
        <v>8275</v>
      </c>
      <c r="LX17" s="149">
        <f t="shared" ref="LX17" si="277">IF(LW17="","",LW17+1)</f>
        <v>8276</v>
      </c>
      <c r="LY17" s="149">
        <f t="shared" ref="LY17" si="278">IF(LX17="","",LX17+1)</f>
        <v>8277</v>
      </c>
      <c r="LZ17" s="149">
        <f t="shared" ref="LZ17" si="279">IF(LY17="","",LY17+1)</f>
        <v>8278</v>
      </c>
      <c r="MA17" s="149">
        <f t="shared" ref="MA17" si="280">IF(LZ17="","",LZ17+1)</f>
        <v>8279</v>
      </c>
      <c r="MB17" s="149">
        <f t="shared" ref="MB17" si="281">IF(MA17="","",MA17+1)</f>
        <v>8280</v>
      </c>
      <c r="MC17" s="149">
        <f t="shared" ref="MC17" si="282">IF(MB17="","",MB17+1)</f>
        <v>8281</v>
      </c>
      <c r="MD17" s="149">
        <f t="shared" ref="MD17" si="283">IF(MC17="","",MC17+1)</f>
        <v>8282</v>
      </c>
      <c r="ME17" s="149">
        <f t="shared" ref="ME17" si="284">IF(MD17="","",MD17+1)</f>
        <v>8283</v>
      </c>
      <c r="MF17" s="149">
        <f t="shared" ref="MF17" si="285">IF(ME17="","",ME17+1)</f>
        <v>8284</v>
      </c>
      <c r="MG17" s="149">
        <f t="shared" ref="MG17" si="286">IF(MF17="","",MF17+1)</f>
        <v>8285</v>
      </c>
      <c r="MH17" s="149">
        <f t="shared" ref="MH17" si="287">IF(MG17="","",MG17+1)</f>
        <v>8286</v>
      </c>
      <c r="MI17" s="149">
        <f t="shared" ref="MI17" si="288">IF(MH17="","",MH17+1)</f>
        <v>8287</v>
      </c>
      <c r="MJ17" s="149">
        <f t="shared" ref="MJ17" si="289">IF(MI17="","",MI17+1)</f>
        <v>8288</v>
      </c>
      <c r="MK17" s="149">
        <f t="shared" ref="MK17" si="290">IF(MJ17="","",MJ17+1)</f>
        <v>8289</v>
      </c>
      <c r="ML17" s="149">
        <f t="shared" ref="ML17" si="291">IF(MK17="","",MK17+1)</f>
        <v>8290</v>
      </c>
      <c r="MM17" s="149">
        <f t="shared" ref="MM17" si="292">IF(ML17="","",ML17+1)</f>
        <v>8291</v>
      </c>
      <c r="MN17" s="149">
        <f t="shared" ref="MN17" si="293">IF(MM17="","",MM17+1)</f>
        <v>8292</v>
      </c>
      <c r="MO17" s="149">
        <f t="shared" ref="MO17" si="294">IF(MN17="","",MN17+1)</f>
        <v>8293</v>
      </c>
      <c r="MP17" s="149">
        <f t="shared" ref="MP17" si="295">IF(MO17="","",MO17+1)</f>
        <v>8294</v>
      </c>
      <c r="MQ17" s="149">
        <f t="shared" ref="MQ17" si="296">IF(MP17="","",MP17+1)</f>
        <v>8295</v>
      </c>
      <c r="MR17" s="149">
        <f t="shared" ref="MR17" si="297">IF(MQ17="","",MQ17+1)</f>
        <v>8296</v>
      </c>
      <c r="MS17" s="149">
        <f t="shared" ref="MS17" si="298">IF(MR17="","",MR17+1)</f>
        <v>8297</v>
      </c>
      <c r="MT17" s="149">
        <f t="shared" ref="MT17" si="299">IF(MS17="","",MS17+1)</f>
        <v>8298</v>
      </c>
      <c r="MU17" s="149">
        <f t="shared" ref="MU17" si="300">IF(MT17="","",MT17+1)</f>
        <v>8299</v>
      </c>
      <c r="MV17" s="149">
        <f t="shared" ref="MV17" si="301">IF(MU17="","",MU17+1)</f>
        <v>8300</v>
      </c>
      <c r="MW17" s="149">
        <f t="shared" ref="MW17" si="302">IF(MV17="","",MV17+1)</f>
        <v>8301</v>
      </c>
      <c r="MX17" s="149">
        <f t="shared" ref="MX17" si="303">IF(MW17="","",MW17+1)</f>
        <v>8302</v>
      </c>
      <c r="MY17" s="149">
        <f t="shared" ref="MY17" si="304">IF(MX17="","",MX17+1)</f>
        <v>8303</v>
      </c>
      <c r="MZ17" s="149">
        <f t="shared" ref="MZ17" si="305">IF(MY17="","",MY17+1)</f>
        <v>8304</v>
      </c>
      <c r="NA17" s="149">
        <f t="shared" ref="NA17" si="306">IF(MZ17="","",MZ17+1)</f>
        <v>8305</v>
      </c>
      <c r="NB17" s="149">
        <f t="shared" ref="NB17" si="307">IF(NA17="","",NA17+1)</f>
        <v>8306</v>
      </c>
      <c r="NC17" s="149">
        <f t="shared" ref="NC17" si="308">IF(NB17="","",NB17+1)</f>
        <v>8307</v>
      </c>
      <c r="ND17" s="149">
        <f t="shared" ref="ND17" si="309">IF(NC17="","",NC17+1)</f>
        <v>8308</v>
      </c>
      <c r="NE17" s="149">
        <f t="shared" ref="NE17" si="310">IF(ND17="","",ND17+1)</f>
        <v>8309</v>
      </c>
      <c r="NF17" s="149">
        <f t="shared" ref="NF17" si="311">IF(NE17="","",NE17+1)</f>
        <v>8310</v>
      </c>
      <c r="NG17" s="149">
        <f t="shared" ref="NG17" si="312">IF(NF17="","",NF17+1)</f>
        <v>8311</v>
      </c>
      <c r="NH17" s="149">
        <f t="shared" ref="NH17" si="313">IF(NG17="","",NG17+1)</f>
        <v>8312</v>
      </c>
      <c r="NI17" s="149">
        <f t="shared" ref="NI17" si="314">IF(NH17="","",NH17+1)</f>
        <v>8313</v>
      </c>
      <c r="NJ17" s="149">
        <f t="shared" ref="NJ17" si="315">IF(NI17="","",NI17+1)</f>
        <v>8314</v>
      </c>
      <c r="NK17" s="149">
        <f t="shared" ref="NK17" si="316">IF(NJ17="","",NJ17+1)</f>
        <v>8315</v>
      </c>
      <c r="NL17" s="149">
        <f t="shared" ref="NL17" si="317">IF(NK17="","",NK17+1)</f>
        <v>8316</v>
      </c>
      <c r="NM17" s="149">
        <f t="shared" ref="NM17" si="318">IF(NL17="","",NL17+1)</f>
        <v>8317</v>
      </c>
      <c r="NN17" s="149">
        <f t="shared" ref="NN17" si="319">IF(NM17="","",NM17+1)</f>
        <v>8318</v>
      </c>
      <c r="NO17" s="149">
        <f t="shared" ref="NO17" si="320">IF(NN17="","",NN17+1)</f>
        <v>8319</v>
      </c>
      <c r="NP17" s="149">
        <f t="shared" ref="NP17" si="321">IF(NO17="","",NO17+1)</f>
        <v>8320</v>
      </c>
      <c r="NQ17" s="149">
        <f t="shared" ref="NQ17" si="322">IF(NP17="","",NP17+1)</f>
        <v>8321</v>
      </c>
      <c r="NR17" s="149">
        <f t="shared" ref="NR17" si="323">IF(NQ17="","",NQ17+1)</f>
        <v>8322</v>
      </c>
      <c r="NS17" s="149">
        <f t="shared" ref="NS17" si="324">IF(NR17="","",NR17+1)</f>
        <v>8323</v>
      </c>
      <c r="NT17" s="149">
        <f t="shared" ref="NT17" si="325">IF(NS17="","",NS17+1)</f>
        <v>8324</v>
      </c>
      <c r="NU17" s="149">
        <f t="shared" ref="NU17" si="326">IF(NT17="","",NT17+1)</f>
        <v>8325</v>
      </c>
      <c r="NV17" s="149">
        <f t="shared" ref="NV17" si="327">IF(NU17="","",NU17+1)</f>
        <v>8326</v>
      </c>
      <c r="NW17" s="149">
        <f t="shared" ref="NW17" si="328">IF(NV17="","",NV17+1)</f>
        <v>8327</v>
      </c>
      <c r="NX17" s="149">
        <f t="shared" ref="NX17" si="329">IF(NW17="","",NW17+1)</f>
        <v>8328</v>
      </c>
      <c r="NY17" s="149">
        <f t="shared" ref="NY17" si="330">IF(NX17="","",NX17+1)</f>
        <v>8329</v>
      </c>
      <c r="NZ17" s="149">
        <f t="shared" ref="NZ17" si="331">IF(NY17="","",NY17+1)</f>
        <v>8330</v>
      </c>
      <c r="OA17" s="149">
        <f t="shared" ref="OA17" si="332">IF(NZ17="","",NZ17+1)</f>
        <v>8331</v>
      </c>
      <c r="OB17" s="149">
        <f t="shared" ref="OB17" si="333">IF(OA17="","",OA17+1)</f>
        <v>8332</v>
      </c>
      <c r="OC17" s="149">
        <f t="shared" ref="OC17" si="334">IF(OB17="","",OB17+1)</f>
        <v>8333</v>
      </c>
      <c r="OD17" s="149">
        <f t="shared" ref="OD17" si="335">IF(OC17="","",OC17+1)</f>
        <v>8334</v>
      </c>
      <c r="OE17" s="149">
        <f t="shared" ref="OE17" si="336">IF(OD17="","",OD17+1)</f>
        <v>8335</v>
      </c>
      <c r="OF17" s="149">
        <f t="shared" ref="OF17" si="337">IF(OE17="","",OE17+1)</f>
        <v>8336</v>
      </c>
      <c r="OG17" s="149">
        <f t="shared" ref="OG17" si="338">IF(OF17="","",OF17+1)</f>
        <v>8337</v>
      </c>
      <c r="OH17" s="149">
        <f t="shared" ref="OH17" si="339">IF(OG17="","",OG17+1)</f>
        <v>8338</v>
      </c>
      <c r="OI17" s="149">
        <f t="shared" ref="OI17" si="340">IF(OH17="","",OH17+1)</f>
        <v>8339</v>
      </c>
      <c r="OJ17" s="149">
        <f t="shared" ref="OJ17" si="341">IF(OI17="","",OI17+1)</f>
        <v>8340</v>
      </c>
      <c r="OK17" s="149">
        <f t="shared" ref="OK17" si="342">IF(OJ17="","",OJ17+1)</f>
        <v>8341</v>
      </c>
      <c r="OL17" s="149">
        <f t="shared" ref="OL17" si="343">IF(OK17="","",OK17+1)</f>
        <v>8342</v>
      </c>
      <c r="OM17" s="149">
        <f t="shared" ref="OM17" si="344">IF(OL17="","",OL17+1)</f>
        <v>8343</v>
      </c>
      <c r="ON17" s="149">
        <f t="shared" ref="ON17" si="345">IF(OM17="","",OM17+1)</f>
        <v>8344</v>
      </c>
      <c r="OO17" s="149">
        <f t="shared" ref="OO17" si="346">IF(ON17="","",ON17+1)</f>
        <v>8345</v>
      </c>
      <c r="OP17" s="149">
        <f t="shared" ref="OP17" si="347">IF(OO17="","",OO17+1)</f>
        <v>8346</v>
      </c>
      <c r="OQ17" s="149">
        <f t="shared" ref="OQ17" si="348">IF(OP17="","",OP17+1)</f>
        <v>8347</v>
      </c>
      <c r="OR17" s="149">
        <f t="shared" ref="OR17" si="349">IF(OQ17="","",OQ17+1)</f>
        <v>8348</v>
      </c>
      <c r="OS17" s="149">
        <f t="shared" ref="OS17" si="350">IF(OR17="","",OR17+1)</f>
        <v>8349</v>
      </c>
      <c r="OT17" s="149">
        <f t="shared" ref="OT17" si="351">IF(OS17="","",OS17+1)</f>
        <v>8350</v>
      </c>
      <c r="OU17" s="149">
        <f t="shared" ref="OU17" si="352">IF(OT17="","",OT17+1)</f>
        <v>8351</v>
      </c>
      <c r="OV17" s="149">
        <f t="shared" ref="OV17" si="353">IF(OU17="","",OU17+1)</f>
        <v>8352</v>
      </c>
      <c r="OW17" s="149">
        <f t="shared" ref="OW17" si="354">IF(OV17="","",OV17+1)</f>
        <v>8353</v>
      </c>
      <c r="OX17" s="149">
        <f t="shared" ref="OX17" si="355">IF(OW17="","",OW17+1)</f>
        <v>8354</v>
      </c>
      <c r="OY17" s="149">
        <f t="shared" ref="OY17" si="356">IF(OX17="","",OX17+1)</f>
        <v>8355</v>
      </c>
      <c r="OZ17" s="149">
        <f t="shared" ref="OZ17" si="357">IF(OY17="","",OY17+1)</f>
        <v>8356</v>
      </c>
      <c r="PA17" s="149">
        <f t="shared" ref="PA17" si="358">IF(OZ17="","",OZ17+1)</f>
        <v>8357</v>
      </c>
      <c r="PB17" s="149">
        <f t="shared" ref="PB17" si="359">IF(PA17="","",PA17+1)</f>
        <v>8358</v>
      </c>
      <c r="PC17" s="149">
        <f t="shared" ref="PC17" si="360">IF(PB17="","",PB17+1)</f>
        <v>8359</v>
      </c>
      <c r="PD17" s="149">
        <f t="shared" ref="PD17" si="361">IF(PC17="","",PC17+1)</f>
        <v>8360</v>
      </c>
      <c r="PE17" s="149">
        <f t="shared" ref="PE17" si="362">IF(PD17="","",PD17+1)</f>
        <v>8361</v>
      </c>
      <c r="PF17" s="149">
        <f t="shared" ref="PF17" si="363">IF(PE17="","",PE17+1)</f>
        <v>8362</v>
      </c>
      <c r="PG17" s="149">
        <f t="shared" ref="PG17" si="364">IF(PF17="","",PF17+1)</f>
        <v>8363</v>
      </c>
      <c r="PH17" s="149">
        <f t="shared" ref="PH17" si="365">IF(PG17="","",PG17+1)</f>
        <v>8364</v>
      </c>
      <c r="PI17" s="149">
        <f t="shared" ref="PI17" si="366">IF(PH17="","",PH17+1)</f>
        <v>8365</v>
      </c>
      <c r="PJ17" s="149">
        <f t="shared" ref="PJ17" si="367">IF(PI17="","",PI17+1)</f>
        <v>8366</v>
      </c>
      <c r="PK17" s="149">
        <f t="shared" ref="PK17" si="368">IF(PJ17="","",PJ17+1)</f>
        <v>8367</v>
      </c>
      <c r="PL17" s="149">
        <f t="shared" ref="PL17" si="369">IF(PK17="","",PK17+1)</f>
        <v>8368</v>
      </c>
      <c r="PM17" s="149">
        <f t="shared" ref="PM17" si="370">IF(PL17="","",PL17+1)</f>
        <v>8369</v>
      </c>
      <c r="PN17" s="149">
        <f t="shared" ref="PN17" si="371">IF(PM17="","",PM17+1)</f>
        <v>8370</v>
      </c>
      <c r="PO17" s="149">
        <f t="shared" ref="PO17" si="372">IF(PN17="","",PN17+1)</f>
        <v>8371</v>
      </c>
      <c r="PP17" s="149">
        <f t="shared" ref="PP17" si="373">IF(PO17="","",PO17+1)</f>
        <v>8372</v>
      </c>
      <c r="PQ17" s="149">
        <f t="shared" ref="PQ17" si="374">IF(PP17="","",PP17+1)</f>
        <v>8373</v>
      </c>
      <c r="PR17" s="149">
        <f t="shared" ref="PR17" si="375">IF(PQ17="","",PQ17+1)</f>
        <v>8374</v>
      </c>
      <c r="PS17" s="149">
        <f t="shared" ref="PS17" si="376">IF(PR17="","",PR17+1)</f>
        <v>8375</v>
      </c>
      <c r="PT17" s="149">
        <f t="shared" ref="PT17" si="377">IF(PS17="","",PS17+1)</f>
        <v>8376</v>
      </c>
      <c r="PU17" s="149">
        <f t="shared" ref="PU17" si="378">IF(PT17="","",PT17+1)</f>
        <v>8377</v>
      </c>
      <c r="PV17" s="149">
        <f t="shared" ref="PV17" si="379">IF(PU17="","",PU17+1)</f>
        <v>8378</v>
      </c>
      <c r="PW17" s="149">
        <f t="shared" ref="PW17" si="380">IF(PV17="","",PV17+1)</f>
        <v>8379</v>
      </c>
      <c r="PX17" s="149">
        <f t="shared" ref="PX17" si="381">IF(PW17="","",PW17+1)</f>
        <v>8380</v>
      </c>
      <c r="PY17" s="149">
        <f t="shared" ref="PY17" si="382">IF(PX17="","",PX17+1)</f>
        <v>8381</v>
      </c>
      <c r="PZ17" s="149">
        <f t="shared" ref="PZ17" si="383">IF(PY17="","",PY17+1)</f>
        <v>8382</v>
      </c>
      <c r="QA17" s="149">
        <f t="shared" ref="QA17" si="384">IF(PZ17="","",PZ17+1)</f>
        <v>8383</v>
      </c>
      <c r="QB17" s="149">
        <f t="shared" ref="QB17" si="385">IF(QA17="","",QA17+1)</f>
        <v>8384</v>
      </c>
      <c r="QC17" s="149">
        <f t="shared" ref="QC17" si="386">IF(QB17="","",QB17+1)</f>
        <v>8385</v>
      </c>
      <c r="QD17" s="149">
        <f t="shared" ref="QD17" si="387">IF(QC17="","",QC17+1)</f>
        <v>8386</v>
      </c>
      <c r="QE17" s="149">
        <f t="shared" ref="QE17" si="388">IF(QD17="","",QD17+1)</f>
        <v>8387</v>
      </c>
      <c r="QF17" s="149">
        <f t="shared" ref="QF17" si="389">IF(QE17="","",QE17+1)</f>
        <v>8388</v>
      </c>
      <c r="QG17" s="149">
        <f t="shared" ref="QG17" si="390">IF(QF17="","",QF17+1)</f>
        <v>8389</v>
      </c>
      <c r="QH17" s="149">
        <f t="shared" ref="QH17" si="391">IF(QG17="","",QG17+1)</f>
        <v>8390</v>
      </c>
      <c r="QI17" s="149">
        <f t="shared" ref="QI17" si="392">IF(QH17="","",QH17+1)</f>
        <v>8391</v>
      </c>
      <c r="QJ17" s="149">
        <f t="shared" ref="QJ17" si="393">IF(QI17="","",QI17+1)</f>
        <v>8392</v>
      </c>
      <c r="QK17" s="149">
        <f t="shared" ref="QK17" si="394">IF(QJ17="","",QJ17+1)</f>
        <v>8393</v>
      </c>
      <c r="QL17" s="149">
        <f t="shared" ref="QL17" si="395">IF(QK17="","",QK17+1)</f>
        <v>8394</v>
      </c>
      <c r="QM17" s="149">
        <f t="shared" ref="QM17" si="396">IF(QL17="","",QL17+1)</f>
        <v>8395</v>
      </c>
      <c r="QN17" s="149">
        <f t="shared" ref="QN17" si="397">IF(QM17="","",QM17+1)</f>
        <v>8396</v>
      </c>
      <c r="QO17" s="149">
        <f t="shared" ref="QO17" si="398">IF(QN17="","",QN17+1)</f>
        <v>8397</v>
      </c>
      <c r="QP17" s="149">
        <f t="shared" ref="QP17" si="399">IF(QO17="","",QO17+1)</f>
        <v>8398</v>
      </c>
      <c r="QQ17" s="149">
        <f t="shared" ref="QQ17" si="400">IF(QP17="","",QP17+1)</f>
        <v>8399</v>
      </c>
      <c r="QR17" s="149">
        <f t="shared" ref="QR17" si="401">IF(QQ17="","",QQ17+1)</f>
        <v>8400</v>
      </c>
      <c r="QS17" s="149">
        <f t="shared" ref="QS17" si="402">IF(QR17="","",QR17+1)</f>
        <v>8401</v>
      </c>
      <c r="QT17" s="149">
        <f t="shared" ref="QT17" si="403">IF(QS17="","",QS17+1)</f>
        <v>8402</v>
      </c>
      <c r="QU17" s="149">
        <f t="shared" ref="QU17" si="404">IF(QT17="","",QT17+1)</f>
        <v>8403</v>
      </c>
      <c r="QV17" s="149">
        <f t="shared" ref="QV17" si="405">IF(QU17="","",QU17+1)</f>
        <v>8404</v>
      </c>
      <c r="QW17" s="149">
        <f t="shared" ref="QW17" si="406">IF(QV17="","",QV17+1)</f>
        <v>8405</v>
      </c>
      <c r="QX17" s="149">
        <f t="shared" ref="QX17" si="407">IF(QW17="","",QW17+1)</f>
        <v>8406</v>
      </c>
      <c r="QY17" s="149">
        <f t="shared" ref="QY17" si="408">IF(QX17="","",QX17+1)</f>
        <v>8407</v>
      </c>
      <c r="QZ17" s="149">
        <f t="shared" ref="QZ17" si="409">IF(QY17="","",QY17+1)</f>
        <v>8408</v>
      </c>
      <c r="RA17" s="149">
        <f t="shared" ref="RA17" si="410">IF(QZ17="","",QZ17+1)</f>
        <v>8409</v>
      </c>
      <c r="RB17" s="149">
        <f t="shared" ref="RB17" si="411">IF(RA17="","",RA17+1)</f>
        <v>8410</v>
      </c>
      <c r="RC17" s="149">
        <f t="shared" ref="RC17" si="412">IF(RB17="","",RB17+1)</f>
        <v>8411</v>
      </c>
      <c r="RD17" s="149">
        <f t="shared" ref="RD17" si="413">IF(RC17="","",RC17+1)</f>
        <v>8412</v>
      </c>
      <c r="RE17" s="149">
        <f t="shared" ref="RE17" si="414">IF(RD17="","",RD17+1)</f>
        <v>8413</v>
      </c>
      <c r="RF17" s="149">
        <f t="shared" ref="RF17" si="415">IF(RE17="","",RE17+1)</f>
        <v>8414</v>
      </c>
      <c r="RG17" s="149">
        <f t="shared" ref="RG17" si="416">IF(RF17="","",RF17+1)</f>
        <v>8415</v>
      </c>
      <c r="RH17" s="149">
        <f t="shared" ref="RH17" si="417">IF(RG17="","",RG17+1)</f>
        <v>8416</v>
      </c>
      <c r="RI17" s="149">
        <f t="shared" ref="RI17" si="418">IF(RH17="","",RH17+1)</f>
        <v>8417</v>
      </c>
      <c r="RJ17" s="149">
        <f t="shared" ref="RJ17" si="419">IF(RI17="","",RI17+1)</f>
        <v>8418</v>
      </c>
      <c r="RK17" s="149">
        <f t="shared" ref="RK17" si="420">IF(RJ17="","",RJ17+1)</f>
        <v>8419</v>
      </c>
      <c r="RL17" s="149">
        <f t="shared" ref="RL17" si="421">IF(RK17="","",RK17+1)</f>
        <v>8420</v>
      </c>
      <c r="RM17" s="149">
        <f t="shared" ref="RM17" si="422">IF(RL17="","",RL17+1)</f>
        <v>8421</v>
      </c>
      <c r="RN17" s="149">
        <f t="shared" ref="RN17" si="423">IF(RM17="","",RM17+1)</f>
        <v>8422</v>
      </c>
      <c r="RO17" s="149">
        <f t="shared" ref="RO17" si="424">IF(RN17="","",RN17+1)</f>
        <v>8423</v>
      </c>
      <c r="RP17" s="149">
        <f t="shared" ref="RP17" si="425">IF(RO17="","",RO17+1)</f>
        <v>8424</v>
      </c>
      <c r="RQ17" s="149">
        <f t="shared" ref="RQ17" si="426">IF(RP17="","",RP17+1)</f>
        <v>8425</v>
      </c>
      <c r="RR17" s="149">
        <f t="shared" ref="RR17" si="427">IF(RQ17="","",RQ17+1)</f>
        <v>8426</v>
      </c>
      <c r="RS17" s="149">
        <f t="shared" ref="RS17" si="428">IF(RR17="","",RR17+1)</f>
        <v>8427</v>
      </c>
      <c r="RT17" s="149">
        <f t="shared" ref="RT17" si="429">IF(RS17="","",RS17+1)</f>
        <v>8428</v>
      </c>
      <c r="RU17" s="149">
        <f t="shared" ref="RU17" si="430">IF(RT17="","",RT17+1)</f>
        <v>8429</v>
      </c>
      <c r="RV17" s="149">
        <f t="shared" ref="RV17" si="431">IF(RU17="","",RU17+1)</f>
        <v>8430</v>
      </c>
      <c r="RW17" s="149">
        <f t="shared" ref="RW17" si="432">IF(RV17="","",RV17+1)</f>
        <v>8431</v>
      </c>
      <c r="RX17" s="149">
        <f t="shared" ref="RX17" si="433">IF(RW17="","",RW17+1)</f>
        <v>8432</v>
      </c>
      <c r="RY17" s="149">
        <f t="shared" ref="RY17" si="434">IF(RX17="","",RX17+1)</f>
        <v>8433</v>
      </c>
      <c r="RZ17" s="149">
        <f t="shared" ref="RZ17" si="435">IF(RY17="","",RY17+1)</f>
        <v>8434</v>
      </c>
      <c r="SA17" s="149">
        <f t="shared" ref="SA17" si="436">IF(RZ17="","",RZ17+1)</f>
        <v>8435</v>
      </c>
      <c r="SB17" s="149">
        <f t="shared" ref="SB17" si="437">IF(SA17="","",SA17+1)</f>
        <v>8436</v>
      </c>
      <c r="SC17" s="149">
        <f t="shared" ref="SC17" si="438">IF(SB17="","",SB17+1)</f>
        <v>8437</v>
      </c>
      <c r="SD17" s="149">
        <f t="shared" ref="SD17" si="439">IF(SC17="","",SC17+1)</f>
        <v>8438</v>
      </c>
      <c r="SE17" s="149">
        <f t="shared" ref="SE17" si="440">IF(SD17="","",SD17+1)</f>
        <v>8439</v>
      </c>
      <c r="SF17" s="149">
        <f t="shared" ref="SF17" si="441">IF(SE17="","",SE17+1)</f>
        <v>8440</v>
      </c>
      <c r="SG17" s="149">
        <f t="shared" ref="SG17" si="442">IF(SF17="","",SF17+1)</f>
        <v>8441</v>
      </c>
      <c r="SH17" s="149">
        <f t="shared" ref="SH17" si="443">IF(SG17="","",SG17+1)</f>
        <v>8442</v>
      </c>
      <c r="SI17" s="149">
        <f t="shared" ref="SI17" si="444">IF(SH17="","",SH17+1)</f>
        <v>8443</v>
      </c>
      <c r="SJ17" s="149">
        <f t="shared" ref="SJ17" si="445">IF(SI17="","",SI17+1)</f>
        <v>8444</v>
      </c>
      <c r="SK17" s="149">
        <f t="shared" ref="SK17" si="446">IF(SJ17="","",SJ17+1)</f>
        <v>8445</v>
      </c>
      <c r="SL17" s="149">
        <f t="shared" ref="SL17" si="447">IF(SK17="","",SK17+1)</f>
        <v>8446</v>
      </c>
      <c r="SM17" s="149">
        <f t="shared" ref="SM17" si="448">IF(SL17="","",SL17+1)</f>
        <v>8447</v>
      </c>
      <c r="SN17" s="149">
        <f t="shared" ref="SN17" si="449">IF(SM17="","",SM17+1)</f>
        <v>8448</v>
      </c>
      <c r="SO17" s="149">
        <f t="shared" ref="SO17" si="450">IF(SN17="","",SN17+1)</f>
        <v>8449</v>
      </c>
      <c r="SP17" s="149">
        <f t="shared" ref="SP17" si="451">IF(SO17="","",SO17+1)</f>
        <v>8450</v>
      </c>
      <c r="SQ17" s="149">
        <f t="shared" ref="SQ17" si="452">IF(SP17="","",SP17+1)</f>
        <v>8451</v>
      </c>
      <c r="SR17" s="149">
        <f t="shared" ref="SR17" si="453">IF(SQ17="","",SQ17+1)</f>
        <v>8452</v>
      </c>
      <c r="SS17" s="149">
        <f t="shared" ref="SS17" si="454">IF(SR17="","",SR17+1)</f>
        <v>8453</v>
      </c>
      <c r="ST17" s="149">
        <f t="shared" ref="ST17" si="455">IF(SS17="","",SS17+1)</f>
        <v>8454</v>
      </c>
      <c r="SU17" s="149">
        <f t="shared" ref="SU17" si="456">IF(ST17="","",ST17+1)</f>
        <v>8455</v>
      </c>
      <c r="SV17" s="149">
        <f t="shared" ref="SV17" si="457">IF(SU17="","",SU17+1)</f>
        <v>8456</v>
      </c>
      <c r="SW17" s="149">
        <f t="shared" ref="SW17" si="458">IF(SV17="","",SV17+1)</f>
        <v>8457</v>
      </c>
      <c r="SX17" s="149">
        <f t="shared" ref="SX17" si="459">IF(SW17="","",SW17+1)</f>
        <v>8458</v>
      </c>
      <c r="SY17" s="149">
        <f t="shared" ref="SY17" si="460">IF(SX17="","",SX17+1)</f>
        <v>8459</v>
      </c>
      <c r="SZ17" s="149">
        <f t="shared" ref="SZ17" si="461">IF(SY17="","",SY17+1)</f>
        <v>8460</v>
      </c>
      <c r="TA17" s="149">
        <f t="shared" ref="TA17" si="462">IF(SZ17="","",SZ17+1)</f>
        <v>8461</v>
      </c>
      <c r="TB17" s="149">
        <f t="shared" ref="TB17" si="463">IF(TA17="","",TA17+1)</f>
        <v>8462</v>
      </c>
      <c r="TC17" s="149">
        <f t="shared" ref="TC17" si="464">IF(TB17="","",TB17+1)</f>
        <v>8463</v>
      </c>
      <c r="TD17" s="149">
        <f t="shared" ref="TD17" si="465">IF(TC17="","",TC17+1)</f>
        <v>8464</v>
      </c>
      <c r="TE17" s="149">
        <f t="shared" ref="TE17" si="466">IF(TD17="","",TD17+1)</f>
        <v>8465</v>
      </c>
      <c r="TF17" s="149">
        <f t="shared" ref="TF17" si="467">IF(TE17="","",TE17+1)</f>
        <v>8466</v>
      </c>
      <c r="TG17" s="149">
        <f t="shared" ref="TG17" si="468">IF(TF17="","",TF17+1)</f>
        <v>8467</v>
      </c>
      <c r="TH17" s="149">
        <f t="shared" ref="TH17" si="469">IF(TG17="","",TG17+1)</f>
        <v>8468</v>
      </c>
      <c r="TI17" s="149">
        <f t="shared" ref="TI17" si="470">IF(TH17="","",TH17+1)</f>
        <v>8469</v>
      </c>
      <c r="TJ17" s="149">
        <f t="shared" ref="TJ17" si="471">IF(TI17="","",TI17+1)</f>
        <v>8470</v>
      </c>
      <c r="TK17" s="149">
        <f t="shared" ref="TK17" si="472">IF(TJ17="","",TJ17+1)</f>
        <v>8471</v>
      </c>
      <c r="TL17" s="149">
        <f t="shared" ref="TL17" si="473">IF(TK17="","",TK17+1)</f>
        <v>8472</v>
      </c>
      <c r="TM17" s="149">
        <f t="shared" ref="TM17" si="474">IF(TL17="","",TL17+1)</f>
        <v>8473</v>
      </c>
      <c r="TN17" s="149">
        <f t="shared" ref="TN17" si="475">IF(TM17="","",TM17+1)</f>
        <v>8474</v>
      </c>
      <c r="TO17" s="149">
        <f t="shared" ref="TO17" si="476">IF(TN17="","",TN17+1)</f>
        <v>8475</v>
      </c>
      <c r="TP17" s="149">
        <f t="shared" ref="TP17" si="477">IF(TO17="","",TO17+1)</f>
        <v>8476</v>
      </c>
      <c r="TQ17" s="149">
        <f t="shared" ref="TQ17" si="478">IF(TP17="","",TP17+1)</f>
        <v>8477</v>
      </c>
      <c r="TR17" s="149">
        <f t="shared" ref="TR17" si="479">IF(TQ17="","",TQ17+1)</f>
        <v>8478</v>
      </c>
      <c r="TS17" s="149">
        <f t="shared" ref="TS17" si="480">IF(TR17="","",TR17+1)</f>
        <v>8479</v>
      </c>
      <c r="TT17" s="149">
        <f t="shared" ref="TT17" si="481">IF(TS17="","",TS17+1)</f>
        <v>8480</v>
      </c>
      <c r="TU17" s="95"/>
      <c r="TV17" s="95"/>
      <c r="TW17" s="95"/>
      <c r="TX17" s="95"/>
      <c r="TY17" s="95"/>
      <c r="TZ17" s="95"/>
      <c r="UA17" s="95"/>
      <c r="UB17" s="95"/>
      <c r="UC17" s="95"/>
    </row>
    <row r="18" spans="1:549" ht="5.0999999999999996" customHeight="1" thickBot="1">
      <c r="A18" s="5"/>
      <c r="C18" s="5"/>
      <c r="E18" s="5"/>
      <c r="G18" s="5"/>
      <c r="H18" s="5"/>
      <c r="I18" s="5"/>
      <c r="K18" s="5"/>
      <c r="L18" s="5"/>
      <c r="M18" s="5"/>
      <c r="O18" s="5"/>
      <c r="Q18" s="5"/>
      <c r="R18" s="5"/>
      <c r="S18" s="5"/>
      <c r="U18" s="5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91"/>
      <c r="DA18" s="149"/>
      <c r="DB18" s="149"/>
      <c r="DC18" s="149"/>
      <c r="DD18" s="149"/>
      <c r="DE18" s="149"/>
      <c r="DF18" s="149"/>
      <c r="DG18" s="149"/>
      <c r="DH18" s="149"/>
      <c r="DI18" s="149"/>
      <c r="DJ18" s="149"/>
      <c r="DK18" s="149"/>
      <c r="DL18" s="149"/>
      <c r="DM18" s="149"/>
      <c r="DN18" s="149"/>
      <c r="DO18" s="149"/>
      <c r="DP18" s="149"/>
      <c r="DQ18" s="149"/>
      <c r="DR18" s="149"/>
      <c r="DS18" s="149"/>
      <c r="DT18" s="149"/>
      <c r="DU18" s="149"/>
      <c r="DV18" s="149"/>
      <c r="DW18" s="149"/>
      <c r="DX18" s="149"/>
      <c r="DY18" s="149"/>
      <c r="DZ18" s="149"/>
      <c r="EA18" s="149"/>
      <c r="EB18" s="149"/>
      <c r="EC18" s="149"/>
      <c r="ED18" s="149"/>
      <c r="EE18" s="149"/>
      <c r="EF18" s="149"/>
      <c r="EG18" s="149"/>
      <c r="EH18" s="149"/>
      <c r="EI18" s="149"/>
      <c r="EJ18" s="149"/>
      <c r="EK18" s="149"/>
      <c r="EL18" s="149"/>
      <c r="EM18" s="149"/>
      <c r="EN18" s="149"/>
      <c r="EO18" s="149"/>
      <c r="EP18" s="149"/>
      <c r="EQ18" s="149"/>
      <c r="ER18" s="149"/>
      <c r="ES18" s="149"/>
      <c r="ET18" s="149"/>
      <c r="EU18" s="149"/>
      <c r="EV18" s="149"/>
      <c r="EW18" s="149"/>
      <c r="EX18" s="149"/>
      <c r="EY18" s="149"/>
      <c r="EZ18" s="149"/>
      <c r="FA18" s="149"/>
      <c r="FB18" s="149"/>
      <c r="FC18" s="149"/>
      <c r="FD18" s="149"/>
      <c r="FE18" s="149"/>
      <c r="FF18" s="149"/>
      <c r="FG18" s="149"/>
      <c r="FH18" s="149"/>
      <c r="FI18" s="149"/>
      <c r="FJ18" s="149"/>
      <c r="FK18" s="149"/>
      <c r="FL18" s="149"/>
      <c r="FM18" s="149"/>
      <c r="FN18" s="149"/>
      <c r="FO18" s="149"/>
      <c r="FP18" s="149"/>
      <c r="FQ18" s="149"/>
      <c r="FR18" s="149"/>
      <c r="FS18" s="149"/>
      <c r="FT18" s="149"/>
      <c r="FU18" s="149"/>
      <c r="FV18" s="149"/>
      <c r="FW18" s="149"/>
      <c r="FX18" s="149"/>
      <c r="FY18" s="149"/>
      <c r="FZ18" s="149"/>
      <c r="GA18" s="149"/>
      <c r="GB18" s="149"/>
      <c r="GC18" s="149"/>
      <c r="GD18" s="149"/>
      <c r="GE18" s="149"/>
      <c r="GF18" s="149"/>
      <c r="GG18" s="149"/>
      <c r="GH18" s="149"/>
      <c r="GI18" s="149"/>
      <c r="GJ18" s="149"/>
      <c r="GK18" s="149"/>
      <c r="GL18" s="149"/>
      <c r="GM18" s="149"/>
      <c r="GN18" s="149"/>
      <c r="GO18" s="149"/>
      <c r="GP18" s="149"/>
      <c r="GQ18" s="149"/>
      <c r="GR18" s="149"/>
      <c r="GS18" s="149"/>
      <c r="GT18" s="149"/>
      <c r="GU18" s="149"/>
      <c r="GV18" s="149"/>
      <c r="GW18" s="149"/>
      <c r="GX18" s="149"/>
      <c r="GY18" s="149"/>
      <c r="GZ18" s="149"/>
      <c r="HA18" s="149"/>
      <c r="HB18" s="149"/>
      <c r="HC18" s="149"/>
      <c r="HD18" s="149"/>
      <c r="HE18" s="149"/>
      <c r="HF18" s="149"/>
      <c r="HG18" s="149"/>
      <c r="HH18" s="149"/>
      <c r="HI18" s="149"/>
      <c r="HJ18" s="149"/>
      <c r="HK18" s="149"/>
      <c r="HL18" s="149"/>
      <c r="HM18" s="149"/>
      <c r="HN18" s="149"/>
      <c r="HO18" s="149"/>
      <c r="HP18" s="149"/>
      <c r="HQ18" s="149"/>
      <c r="HR18" s="149"/>
      <c r="HS18" s="149"/>
      <c r="HT18" s="149"/>
      <c r="HU18" s="149"/>
      <c r="HV18" s="149"/>
      <c r="HW18" s="149"/>
      <c r="HX18" s="149"/>
      <c r="HY18" s="149"/>
      <c r="HZ18" s="149"/>
      <c r="IA18" s="149"/>
      <c r="IB18" s="149"/>
      <c r="IC18" s="149"/>
      <c r="ID18" s="149"/>
      <c r="IE18" s="149"/>
      <c r="IF18" s="149"/>
      <c r="IG18" s="149"/>
      <c r="IH18" s="149"/>
      <c r="II18" s="149"/>
      <c r="IJ18" s="149"/>
      <c r="IK18" s="149"/>
      <c r="IL18" s="149"/>
      <c r="IM18" s="149"/>
      <c r="IN18" s="149"/>
      <c r="IO18" s="149"/>
      <c r="IP18" s="149"/>
      <c r="IQ18" s="149"/>
      <c r="IR18" s="149"/>
      <c r="IS18" s="149"/>
      <c r="IT18" s="149"/>
      <c r="IU18" s="149"/>
      <c r="IV18" s="149"/>
      <c r="IW18" s="149"/>
      <c r="IX18" s="149"/>
      <c r="IY18" s="149"/>
      <c r="IZ18" s="149"/>
      <c r="JA18" s="149"/>
      <c r="JB18" s="149"/>
      <c r="JC18" s="149"/>
      <c r="JD18" s="149"/>
      <c r="JE18" s="149"/>
      <c r="JF18" s="149"/>
      <c r="JG18" s="149"/>
      <c r="JH18" s="149"/>
      <c r="JI18" s="149"/>
      <c r="JJ18" s="149"/>
      <c r="JK18" s="149"/>
      <c r="JL18" s="149"/>
      <c r="JM18" s="149"/>
      <c r="JN18" s="149"/>
      <c r="JO18" s="149"/>
      <c r="JP18" s="149"/>
      <c r="JQ18" s="149"/>
      <c r="JR18" s="149"/>
      <c r="JS18" s="149"/>
      <c r="JT18" s="149"/>
      <c r="JU18" s="149"/>
      <c r="JV18" s="149"/>
      <c r="JW18" s="149"/>
      <c r="JX18" s="149"/>
      <c r="JY18" s="149"/>
      <c r="JZ18" s="149"/>
      <c r="KA18" s="149"/>
      <c r="KB18" s="149"/>
      <c r="KC18" s="149"/>
      <c r="KD18" s="149"/>
      <c r="KE18" s="149"/>
      <c r="KF18" s="149"/>
      <c r="KG18" s="149"/>
      <c r="KH18" s="149"/>
      <c r="KI18" s="149"/>
      <c r="KJ18" s="149"/>
      <c r="KK18" s="149"/>
      <c r="KL18" s="149"/>
      <c r="KM18" s="149"/>
      <c r="KN18" s="149"/>
      <c r="KO18" s="149"/>
      <c r="KP18" s="149"/>
      <c r="KQ18" s="149"/>
      <c r="KR18" s="149"/>
      <c r="KS18" s="149"/>
      <c r="KT18" s="149"/>
      <c r="KU18" s="149"/>
      <c r="KV18" s="149"/>
      <c r="KW18" s="149"/>
      <c r="KX18" s="149"/>
      <c r="KY18" s="149"/>
      <c r="KZ18" s="149"/>
      <c r="LA18" s="149"/>
      <c r="LB18" s="149"/>
      <c r="LC18" s="149"/>
      <c r="LD18" s="149"/>
      <c r="LE18" s="149"/>
      <c r="LF18" s="149"/>
      <c r="LG18" s="149"/>
      <c r="LH18" s="149"/>
      <c r="LI18" s="149"/>
      <c r="LJ18" s="149"/>
      <c r="LK18" s="149"/>
      <c r="LL18" s="149"/>
      <c r="LM18" s="149"/>
      <c r="LN18" s="149"/>
      <c r="LO18" s="149"/>
      <c r="LP18" s="149"/>
      <c r="LQ18" s="149"/>
      <c r="LR18" s="149"/>
      <c r="LS18" s="149"/>
      <c r="LT18" s="149"/>
      <c r="LU18" s="149"/>
      <c r="LV18" s="149"/>
      <c r="LW18" s="149"/>
      <c r="LX18" s="149"/>
      <c r="LY18" s="149"/>
      <c r="LZ18" s="149"/>
      <c r="MA18" s="149"/>
      <c r="MB18" s="149"/>
      <c r="MC18" s="149"/>
      <c r="MD18" s="149"/>
      <c r="ME18" s="149"/>
      <c r="MF18" s="149"/>
      <c r="MG18" s="149"/>
      <c r="MH18" s="149"/>
      <c r="MI18" s="149"/>
      <c r="MJ18" s="149"/>
      <c r="MK18" s="149"/>
      <c r="ML18" s="149"/>
      <c r="MM18" s="149"/>
      <c r="MN18" s="149"/>
      <c r="MO18" s="149"/>
      <c r="MP18" s="149"/>
      <c r="MQ18" s="149"/>
      <c r="MR18" s="149"/>
      <c r="MS18" s="149"/>
      <c r="MT18" s="149"/>
      <c r="MU18" s="149"/>
      <c r="MV18" s="149"/>
      <c r="MW18" s="149"/>
      <c r="MX18" s="149"/>
      <c r="MY18" s="149"/>
      <c r="MZ18" s="149"/>
      <c r="NA18" s="149"/>
      <c r="NB18" s="149"/>
      <c r="NC18" s="149"/>
      <c r="ND18" s="149"/>
      <c r="NE18" s="149"/>
      <c r="NF18" s="149"/>
      <c r="NG18" s="149"/>
      <c r="NH18" s="149"/>
      <c r="NI18" s="149"/>
      <c r="NJ18" s="149"/>
      <c r="NK18" s="149"/>
      <c r="NL18" s="149"/>
      <c r="NM18" s="149"/>
      <c r="NN18" s="149"/>
      <c r="NO18" s="149"/>
      <c r="NP18" s="149"/>
      <c r="NQ18" s="149"/>
      <c r="NR18" s="149"/>
      <c r="NS18" s="149"/>
      <c r="NT18" s="149"/>
      <c r="NU18" s="149"/>
      <c r="NV18" s="149"/>
      <c r="NW18" s="149"/>
      <c r="NX18" s="149"/>
      <c r="NY18" s="149"/>
      <c r="NZ18" s="149"/>
      <c r="OA18" s="149"/>
      <c r="OB18" s="149"/>
      <c r="OC18" s="149"/>
      <c r="OD18" s="149"/>
      <c r="OE18" s="149"/>
      <c r="OF18" s="149"/>
      <c r="OG18" s="149"/>
      <c r="OH18" s="149"/>
      <c r="OI18" s="149"/>
      <c r="OJ18" s="149"/>
      <c r="OK18" s="149"/>
      <c r="OL18" s="149"/>
      <c r="OM18" s="149"/>
      <c r="ON18" s="149"/>
      <c r="OO18" s="149"/>
      <c r="OP18" s="149"/>
      <c r="OQ18" s="149"/>
      <c r="OR18" s="149"/>
      <c r="OS18" s="149"/>
      <c r="OT18" s="149"/>
      <c r="OU18" s="149"/>
      <c r="OV18" s="149"/>
      <c r="OW18" s="149"/>
      <c r="OX18" s="149"/>
      <c r="OY18" s="149"/>
      <c r="OZ18" s="149"/>
      <c r="PA18" s="149"/>
      <c r="PB18" s="149"/>
      <c r="PC18" s="149"/>
      <c r="PD18" s="149"/>
      <c r="PE18" s="149"/>
      <c r="PF18" s="149"/>
      <c r="PG18" s="149"/>
      <c r="PH18" s="149"/>
      <c r="PI18" s="149"/>
      <c r="PJ18" s="149"/>
      <c r="PK18" s="149"/>
      <c r="PL18" s="149"/>
      <c r="PM18" s="149"/>
      <c r="PN18" s="149"/>
      <c r="PO18" s="149"/>
      <c r="PP18" s="149"/>
      <c r="PQ18" s="149"/>
      <c r="PR18" s="149"/>
      <c r="PS18" s="149"/>
      <c r="PT18" s="149"/>
      <c r="PU18" s="149"/>
      <c r="PV18" s="149"/>
      <c r="PW18" s="149"/>
      <c r="PX18" s="149"/>
      <c r="PY18" s="149"/>
      <c r="PZ18" s="149"/>
      <c r="QA18" s="149"/>
      <c r="QB18" s="149"/>
      <c r="QC18" s="149"/>
      <c r="QD18" s="149"/>
      <c r="QE18" s="149"/>
      <c r="QF18" s="149"/>
      <c r="QG18" s="149"/>
      <c r="QH18" s="149"/>
      <c r="QI18" s="149"/>
      <c r="QJ18" s="149"/>
      <c r="QK18" s="149"/>
      <c r="QL18" s="149"/>
      <c r="QM18" s="149"/>
      <c r="QN18" s="149"/>
      <c r="QO18" s="149"/>
      <c r="QP18" s="149"/>
      <c r="QQ18" s="149"/>
      <c r="QR18" s="149"/>
      <c r="QS18" s="149"/>
      <c r="QT18" s="149"/>
      <c r="QU18" s="149"/>
      <c r="QV18" s="149"/>
      <c r="QW18" s="149"/>
      <c r="QX18" s="149"/>
      <c r="QY18" s="149"/>
      <c r="QZ18" s="149"/>
      <c r="RA18" s="149"/>
      <c r="RB18" s="149"/>
      <c r="RC18" s="149"/>
      <c r="RD18" s="149"/>
      <c r="RE18" s="149"/>
      <c r="RF18" s="149"/>
      <c r="RG18" s="149"/>
      <c r="RH18" s="149"/>
      <c r="RI18" s="149"/>
      <c r="RJ18" s="149"/>
      <c r="RK18" s="149"/>
      <c r="RL18" s="149"/>
      <c r="RM18" s="149"/>
      <c r="RN18" s="149"/>
      <c r="RO18" s="149"/>
      <c r="RP18" s="149"/>
      <c r="RQ18" s="149"/>
      <c r="RR18" s="149"/>
      <c r="RS18" s="149"/>
      <c r="RT18" s="149"/>
      <c r="RU18" s="149"/>
      <c r="RV18" s="149"/>
      <c r="RW18" s="149"/>
      <c r="RX18" s="149"/>
      <c r="RY18" s="149"/>
      <c r="RZ18" s="149"/>
      <c r="SA18" s="149"/>
      <c r="SB18" s="149"/>
      <c r="SC18" s="149"/>
      <c r="SD18" s="149"/>
      <c r="SE18" s="149"/>
      <c r="SF18" s="149"/>
      <c r="SG18" s="149"/>
      <c r="SH18" s="149"/>
      <c r="SI18" s="149"/>
      <c r="SJ18" s="149"/>
      <c r="SK18" s="149"/>
      <c r="SL18" s="149"/>
      <c r="SM18" s="149"/>
      <c r="SN18" s="149"/>
      <c r="SO18" s="149"/>
      <c r="SP18" s="149"/>
      <c r="SQ18" s="149"/>
      <c r="SR18" s="149"/>
      <c r="SS18" s="149"/>
      <c r="ST18" s="149"/>
      <c r="SU18" s="149"/>
      <c r="SV18" s="149"/>
      <c r="SW18" s="149"/>
      <c r="SX18" s="149"/>
      <c r="SY18" s="149"/>
      <c r="SZ18" s="149"/>
      <c r="TA18" s="149"/>
      <c r="TB18" s="149"/>
      <c r="TC18" s="149"/>
      <c r="TD18" s="149"/>
      <c r="TE18" s="149"/>
      <c r="TF18" s="149"/>
      <c r="TG18" s="149"/>
      <c r="TH18" s="149"/>
      <c r="TI18" s="149"/>
      <c r="TJ18" s="149"/>
      <c r="TK18" s="149"/>
      <c r="TL18" s="149"/>
      <c r="TM18" s="149"/>
      <c r="TN18" s="149"/>
      <c r="TO18" s="149"/>
      <c r="TP18" s="149"/>
      <c r="TQ18" s="149"/>
      <c r="TR18" s="149"/>
      <c r="TS18" s="149"/>
      <c r="TT18" s="149"/>
      <c r="TU18" s="95"/>
      <c r="TV18" s="95"/>
      <c r="TW18" s="95"/>
      <c r="TX18" s="95"/>
      <c r="TY18" s="95"/>
      <c r="TZ18" s="95"/>
      <c r="UA18" s="95"/>
      <c r="UB18" s="95"/>
      <c r="UC18" s="95"/>
    </row>
    <row r="19" spans="1:549" s="3" customFormat="1" ht="15.9" customHeight="1">
      <c r="A19" s="14"/>
      <c r="B19" s="15"/>
      <c r="C19" s="162" t="s">
        <v>2</v>
      </c>
      <c r="D19" s="163"/>
      <c r="E19" s="163"/>
      <c r="F19" s="163"/>
      <c r="G19" s="163"/>
      <c r="H19" s="163"/>
      <c r="I19" s="164"/>
      <c r="J19" s="16"/>
      <c r="K19" s="16"/>
      <c r="L19" s="16"/>
      <c r="M19" s="170"/>
      <c r="N19" s="171"/>
      <c r="O19" s="171"/>
      <c r="P19" s="171"/>
      <c r="Q19" s="171"/>
      <c r="R19" s="171"/>
      <c r="S19" s="171"/>
      <c r="T19" s="171"/>
      <c r="U19" s="172"/>
      <c r="V19" s="14"/>
      <c r="W19" s="134" t="str" cm="1">
        <f t="array" ref="W19">IF(AND($W$25=1,(Y25:Y26)&lt;&gt;""),"a",IF(AND($W$25=2,DATE($M$21,1,3)-WEEKDAY(DATE($M$21,1,3))-1+7),"b",IF(AND($W$25=3,Y11&lt;&gt;""),"c","")))</f>
        <v>a</v>
      </c>
      <c r="X19" s="14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91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EO19" s="149"/>
      <c r="EP19" s="149"/>
      <c r="EQ19" s="149"/>
      <c r="ER19" s="149"/>
      <c r="ES19" s="149"/>
      <c r="ET19" s="149"/>
      <c r="EU19" s="149"/>
      <c r="EV19" s="149"/>
      <c r="EW19" s="149"/>
      <c r="EX19" s="149"/>
      <c r="EY19" s="149"/>
      <c r="EZ19" s="149"/>
      <c r="FA19" s="149"/>
      <c r="FB19" s="149"/>
      <c r="FC19" s="149"/>
      <c r="FD19" s="149"/>
      <c r="FE19" s="149"/>
      <c r="FF19" s="149"/>
      <c r="FG19" s="149"/>
      <c r="FH19" s="149"/>
      <c r="FI19" s="149"/>
      <c r="FJ19" s="149"/>
      <c r="FK19" s="149"/>
      <c r="FL19" s="149"/>
      <c r="FM19" s="149"/>
      <c r="FN19" s="149"/>
      <c r="FO19" s="149"/>
      <c r="FP19" s="149"/>
      <c r="FQ19" s="149"/>
      <c r="FR19" s="149"/>
      <c r="FS19" s="149"/>
      <c r="FT19" s="149"/>
      <c r="FU19" s="149"/>
      <c r="FV19" s="149"/>
      <c r="FW19" s="149"/>
      <c r="FX19" s="149"/>
      <c r="FY19" s="149"/>
      <c r="FZ19" s="149"/>
      <c r="GA19" s="149"/>
      <c r="GB19" s="149"/>
      <c r="GC19" s="149"/>
      <c r="GD19" s="149"/>
      <c r="GE19" s="149"/>
      <c r="GF19" s="149"/>
      <c r="GG19" s="149"/>
      <c r="GH19" s="149"/>
      <c r="GI19" s="149"/>
      <c r="GJ19" s="149"/>
      <c r="GK19" s="149"/>
      <c r="GL19" s="149"/>
      <c r="GM19" s="149"/>
      <c r="GN19" s="149"/>
      <c r="GO19" s="149"/>
      <c r="GP19" s="149"/>
      <c r="GQ19" s="149"/>
      <c r="GR19" s="149"/>
      <c r="GS19" s="149"/>
      <c r="GT19" s="149"/>
      <c r="GU19" s="149"/>
      <c r="GV19" s="149"/>
      <c r="GW19" s="149"/>
      <c r="GX19" s="149"/>
      <c r="GY19" s="149"/>
      <c r="GZ19" s="149"/>
      <c r="HA19" s="149"/>
      <c r="HB19" s="149"/>
      <c r="HC19" s="149"/>
      <c r="HD19" s="149"/>
      <c r="HE19" s="149"/>
      <c r="HF19" s="149"/>
      <c r="HG19" s="149"/>
      <c r="HH19" s="149"/>
      <c r="HI19" s="149"/>
      <c r="HJ19" s="149"/>
      <c r="HK19" s="149"/>
      <c r="HL19" s="149"/>
      <c r="HM19" s="149"/>
      <c r="HN19" s="149"/>
      <c r="HO19" s="149"/>
      <c r="HP19" s="149"/>
      <c r="HQ19" s="149"/>
      <c r="HR19" s="149"/>
      <c r="HS19" s="149"/>
      <c r="HT19" s="149"/>
      <c r="HU19" s="149"/>
      <c r="HV19" s="149"/>
      <c r="HW19" s="149"/>
      <c r="HX19" s="149"/>
      <c r="HY19" s="149"/>
      <c r="HZ19" s="149"/>
      <c r="IA19" s="149"/>
      <c r="IB19" s="149"/>
      <c r="IC19" s="149"/>
      <c r="ID19" s="149"/>
      <c r="IE19" s="149"/>
      <c r="IF19" s="149"/>
      <c r="IG19" s="149"/>
      <c r="IH19" s="149"/>
      <c r="II19" s="149"/>
      <c r="IJ19" s="149"/>
      <c r="IK19" s="149"/>
      <c r="IL19" s="149"/>
      <c r="IM19" s="149"/>
      <c r="IN19" s="149"/>
      <c r="IO19" s="149"/>
      <c r="IP19" s="149"/>
      <c r="IQ19" s="149"/>
      <c r="IR19" s="149"/>
      <c r="IS19" s="149"/>
      <c r="IT19" s="149"/>
      <c r="IU19" s="149"/>
      <c r="IV19" s="149"/>
      <c r="IW19" s="149"/>
      <c r="IX19" s="149"/>
      <c r="IY19" s="149"/>
      <c r="IZ19" s="149"/>
      <c r="JA19" s="149"/>
      <c r="JB19" s="149"/>
      <c r="JC19" s="149"/>
      <c r="JD19" s="149"/>
      <c r="JE19" s="149"/>
      <c r="JF19" s="149"/>
      <c r="JG19" s="149"/>
      <c r="JH19" s="149"/>
      <c r="JI19" s="149"/>
      <c r="JJ19" s="149"/>
      <c r="JK19" s="149"/>
      <c r="JL19" s="149"/>
      <c r="JM19" s="149"/>
      <c r="JN19" s="149"/>
      <c r="JO19" s="149"/>
      <c r="JP19" s="149"/>
      <c r="JQ19" s="149"/>
      <c r="JR19" s="149"/>
      <c r="JS19" s="149"/>
      <c r="JT19" s="149"/>
      <c r="JU19" s="149"/>
      <c r="JV19" s="149"/>
      <c r="JW19" s="149"/>
      <c r="JX19" s="149"/>
      <c r="JY19" s="149"/>
      <c r="JZ19" s="149"/>
      <c r="KA19" s="149"/>
      <c r="KB19" s="149"/>
      <c r="KC19" s="149"/>
      <c r="KD19" s="149"/>
      <c r="KE19" s="149"/>
      <c r="KF19" s="149"/>
      <c r="KG19" s="149"/>
      <c r="KH19" s="149"/>
      <c r="KI19" s="149"/>
      <c r="KJ19" s="149"/>
      <c r="KK19" s="149"/>
      <c r="KL19" s="149"/>
      <c r="KM19" s="149"/>
      <c r="KN19" s="149"/>
      <c r="KO19" s="149"/>
      <c r="KP19" s="149"/>
      <c r="KQ19" s="149"/>
      <c r="KR19" s="149"/>
      <c r="KS19" s="149"/>
      <c r="KT19" s="149"/>
      <c r="KU19" s="149"/>
      <c r="KV19" s="149"/>
      <c r="KW19" s="149"/>
      <c r="KX19" s="149"/>
      <c r="KY19" s="149"/>
      <c r="KZ19" s="149"/>
      <c r="LA19" s="149"/>
      <c r="LB19" s="149"/>
      <c r="LC19" s="149"/>
      <c r="LD19" s="149"/>
      <c r="LE19" s="149"/>
      <c r="LF19" s="149"/>
      <c r="LG19" s="149"/>
      <c r="LH19" s="149"/>
      <c r="LI19" s="149"/>
      <c r="LJ19" s="149"/>
      <c r="LK19" s="149"/>
      <c r="LL19" s="149"/>
      <c r="LM19" s="149"/>
      <c r="LN19" s="149"/>
      <c r="LO19" s="149"/>
      <c r="LP19" s="149"/>
      <c r="LQ19" s="149"/>
      <c r="LR19" s="149"/>
      <c r="LS19" s="149"/>
      <c r="LT19" s="149"/>
      <c r="LU19" s="149"/>
      <c r="LV19" s="149"/>
      <c r="LW19" s="149"/>
      <c r="LX19" s="149"/>
      <c r="LY19" s="149"/>
      <c r="LZ19" s="149"/>
      <c r="MA19" s="149"/>
      <c r="MB19" s="149"/>
      <c r="MC19" s="149"/>
      <c r="MD19" s="149"/>
      <c r="ME19" s="149"/>
      <c r="MF19" s="149"/>
      <c r="MG19" s="149"/>
      <c r="MH19" s="149"/>
      <c r="MI19" s="149"/>
      <c r="MJ19" s="149"/>
      <c r="MK19" s="149"/>
      <c r="ML19" s="149"/>
      <c r="MM19" s="149"/>
      <c r="MN19" s="149"/>
      <c r="MO19" s="149"/>
      <c r="MP19" s="149"/>
      <c r="MQ19" s="149"/>
      <c r="MR19" s="149"/>
      <c r="MS19" s="149"/>
      <c r="MT19" s="149"/>
      <c r="MU19" s="149"/>
      <c r="MV19" s="149"/>
      <c r="MW19" s="149"/>
      <c r="MX19" s="149"/>
      <c r="MY19" s="149"/>
      <c r="MZ19" s="149"/>
      <c r="NA19" s="149"/>
      <c r="NB19" s="149"/>
      <c r="NC19" s="149"/>
      <c r="ND19" s="149"/>
      <c r="NE19" s="149"/>
      <c r="NF19" s="149"/>
      <c r="NG19" s="149"/>
      <c r="NH19" s="149"/>
      <c r="NI19" s="149"/>
      <c r="NJ19" s="149"/>
      <c r="NK19" s="149"/>
      <c r="NL19" s="149"/>
      <c r="NM19" s="149"/>
      <c r="NN19" s="149"/>
      <c r="NO19" s="149"/>
      <c r="NP19" s="149"/>
      <c r="NQ19" s="149"/>
      <c r="NR19" s="149"/>
      <c r="NS19" s="149"/>
      <c r="NT19" s="149"/>
      <c r="NU19" s="149"/>
      <c r="NV19" s="149"/>
      <c r="NW19" s="149"/>
      <c r="NX19" s="149"/>
      <c r="NY19" s="149"/>
      <c r="NZ19" s="149"/>
      <c r="OA19" s="149"/>
      <c r="OB19" s="149"/>
      <c r="OC19" s="149"/>
      <c r="OD19" s="149"/>
      <c r="OE19" s="149"/>
      <c r="OF19" s="149"/>
      <c r="OG19" s="149"/>
      <c r="OH19" s="149"/>
      <c r="OI19" s="149"/>
      <c r="OJ19" s="149"/>
      <c r="OK19" s="149"/>
      <c r="OL19" s="149"/>
      <c r="OM19" s="149"/>
      <c r="ON19" s="149"/>
      <c r="OO19" s="149"/>
      <c r="OP19" s="149"/>
      <c r="OQ19" s="149"/>
      <c r="OR19" s="149"/>
      <c r="OS19" s="149"/>
      <c r="OT19" s="149"/>
      <c r="OU19" s="149"/>
      <c r="OV19" s="149"/>
      <c r="OW19" s="149"/>
      <c r="OX19" s="149"/>
      <c r="OY19" s="149"/>
      <c r="OZ19" s="149"/>
      <c r="PA19" s="149"/>
      <c r="PB19" s="149"/>
      <c r="PC19" s="149"/>
      <c r="PD19" s="149"/>
      <c r="PE19" s="149"/>
      <c r="PF19" s="149"/>
      <c r="PG19" s="149"/>
      <c r="PH19" s="149"/>
      <c r="PI19" s="149"/>
      <c r="PJ19" s="149"/>
      <c r="PK19" s="149"/>
      <c r="PL19" s="149"/>
      <c r="PM19" s="149"/>
      <c r="PN19" s="149"/>
      <c r="PO19" s="149"/>
      <c r="PP19" s="149"/>
      <c r="PQ19" s="149"/>
      <c r="PR19" s="149"/>
      <c r="PS19" s="149"/>
      <c r="PT19" s="149"/>
      <c r="PU19" s="149"/>
      <c r="PV19" s="149"/>
      <c r="PW19" s="149"/>
      <c r="PX19" s="149"/>
      <c r="PY19" s="149"/>
      <c r="PZ19" s="149"/>
      <c r="QA19" s="149"/>
      <c r="QB19" s="149"/>
      <c r="QC19" s="149"/>
      <c r="QD19" s="149"/>
      <c r="QE19" s="149"/>
      <c r="QF19" s="149"/>
      <c r="QG19" s="149"/>
      <c r="QH19" s="149"/>
      <c r="QI19" s="149"/>
      <c r="QJ19" s="149"/>
      <c r="QK19" s="149"/>
      <c r="QL19" s="149"/>
      <c r="QM19" s="149"/>
      <c r="QN19" s="149"/>
      <c r="QO19" s="149"/>
      <c r="QP19" s="149"/>
      <c r="QQ19" s="149"/>
      <c r="QR19" s="149"/>
      <c r="QS19" s="149"/>
      <c r="QT19" s="149"/>
      <c r="QU19" s="149"/>
      <c r="QV19" s="149"/>
      <c r="QW19" s="149"/>
      <c r="QX19" s="149"/>
      <c r="QY19" s="149"/>
      <c r="QZ19" s="149"/>
      <c r="RA19" s="149"/>
      <c r="RB19" s="149"/>
      <c r="RC19" s="149"/>
      <c r="RD19" s="149"/>
      <c r="RE19" s="149"/>
      <c r="RF19" s="149"/>
      <c r="RG19" s="149"/>
      <c r="RH19" s="149"/>
      <c r="RI19" s="149"/>
      <c r="RJ19" s="149"/>
      <c r="RK19" s="149"/>
      <c r="RL19" s="149"/>
      <c r="RM19" s="149"/>
      <c r="RN19" s="149"/>
      <c r="RO19" s="149"/>
      <c r="RP19" s="149"/>
      <c r="RQ19" s="149"/>
      <c r="RR19" s="149"/>
      <c r="RS19" s="149"/>
      <c r="RT19" s="149"/>
      <c r="RU19" s="149"/>
      <c r="RV19" s="149"/>
      <c r="RW19" s="149"/>
      <c r="RX19" s="149"/>
      <c r="RY19" s="149"/>
      <c r="RZ19" s="149"/>
      <c r="SA19" s="149"/>
      <c r="SB19" s="149"/>
      <c r="SC19" s="149"/>
      <c r="SD19" s="149"/>
      <c r="SE19" s="149"/>
      <c r="SF19" s="149"/>
      <c r="SG19" s="149"/>
      <c r="SH19" s="149"/>
      <c r="SI19" s="149"/>
      <c r="SJ19" s="149"/>
      <c r="SK19" s="149"/>
      <c r="SL19" s="149"/>
      <c r="SM19" s="149"/>
      <c r="SN19" s="149"/>
      <c r="SO19" s="149"/>
      <c r="SP19" s="149"/>
      <c r="SQ19" s="149"/>
      <c r="SR19" s="149"/>
      <c r="SS19" s="149"/>
      <c r="ST19" s="149"/>
      <c r="SU19" s="149"/>
      <c r="SV19" s="149"/>
      <c r="SW19" s="149"/>
      <c r="SX19" s="149"/>
      <c r="SY19" s="149"/>
      <c r="SZ19" s="149"/>
      <c r="TA19" s="149"/>
      <c r="TB19" s="149"/>
      <c r="TC19" s="149"/>
      <c r="TD19" s="149"/>
      <c r="TE19" s="149"/>
      <c r="TF19" s="149"/>
      <c r="TG19" s="149"/>
      <c r="TH19" s="149"/>
      <c r="TI19" s="149"/>
      <c r="TJ19" s="149"/>
      <c r="TK19" s="149"/>
      <c r="TL19" s="149"/>
      <c r="TM19" s="149"/>
      <c r="TN19" s="149"/>
      <c r="TO19" s="149"/>
      <c r="TP19" s="149"/>
      <c r="TQ19" s="149"/>
      <c r="TR19" s="149"/>
      <c r="TS19" s="149"/>
      <c r="TT19" s="149"/>
      <c r="TU19" s="95"/>
      <c r="TV19" s="95"/>
      <c r="TW19" s="95"/>
      <c r="TX19" s="95"/>
      <c r="TY19" s="95"/>
      <c r="TZ19" s="95"/>
      <c r="UA19" s="95"/>
      <c r="UB19" s="95"/>
      <c r="UC19" s="95"/>
    </row>
    <row r="20" spans="1:549" ht="4.5" customHeight="1" thickBot="1">
      <c r="A20" s="5"/>
      <c r="C20" s="5"/>
      <c r="E20" s="5"/>
      <c r="G20" s="5"/>
      <c r="H20" s="5"/>
      <c r="I20" s="5"/>
      <c r="K20" s="5"/>
      <c r="L20" s="5"/>
      <c r="M20" s="5"/>
      <c r="O20" s="5"/>
      <c r="Q20" s="5"/>
      <c r="R20" s="5"/>
      <c r="S20" s="5"/>
      <c r="U20" s="5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49"/>
      <c r="CE20" s="149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91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  <c r="GM20" s="149"/>
      <c r="GN20" s="149"/>
      <c r="GO20" s="149"/>
      <c r="GP20" s="149"/>
      <c r="GQ20" s="149"/>
      <c r="GR20" s="149"/>
      <c r="GS20" s="149"/>
      <c r="GT20" s="149"/>
      <c r="GU20" s="149"/>
      <c r="GV20" s="149"/>
      <c r="GW20" s="149"/>
      <c r="GX20" s="149"/>
      <c r="GY20" s="149"/>
      <c r="GZ20" s="149"/>
      <c r="HA20" s="149"/>
      <c r="HB20" s="149"/>
      <c r="HC20" s="149"/>
      <c r="HD20" s="149"/>
      <c r="HE20" s="149"/>
      <c r="HF20" s="149"/>
      <c r="HG20" s="149"/>
      <c r="HH20" s="149"/>
      <c r="HI20" s="149"/>
      <c r="HJ20" s="149"/>
      <c r="HK20" s="149"/>
      <c r="HL20" s="149"/>
      <c r="HM20" s="149"/>
      <c r="HN20" s="149"/>
      <c r="HO20" s="149"/>
      <c r="HP20" s="149"/>
      <c r="HQ20" s="149"/>
      <c r="HR20" s="149"/>
      <c r="HS20" s="149"/>
      <c r="HT20" s="149"/>
      <c r="HU20" s="149"/>
      <c r="HV20" s="149"/>
      <c r="HW20" s="149"/>
      <c r="HX20" s="149"/>
      <c r="HY20" s="149"/>
      <c r="HZ20" s="149"/>
      <c r="IA20" s="149"/>
      <c r="IB20" s="149"/>
      <c r="IC20" s="149"/>
      <c r="ID20" s="149"/>
      <c r="IE20" s="149"/>
      <c r="IF20" s="149"/>
      <c r="IG20" s="149"/>
      <c r="IH20" s="149"/>
      <c r="II20" s="149"/>
      <c r="IJ20" s="149"/>
      <c r="IK20" s="149"/>
      <c r="IL20" s="149"/>
      <c r="IM20" s="149"/>
      <c r="IN20" s="149"/>
      <c r="IO20" s="149"/>
      <c r="IP20" s="149"/>
      <c r="IQ20" s="149"/>
      <c r="IR20" s="149"/>
      <c r="IS20" s="149"/>
      <c r="IT20" s="149"/>
      <c r="IU20" s="149"/>
      <c r="IV20" s="149"/>
      <c r="IW20" s="149"/>
      <c r="IX20" s="149"/>
      <c r="IY20" s="149"/>
      <c r="IZ20" s="149"/>
      <c r="JA20" s="149"/>
      <c r="JB20" s="149"/>
      <c r="JC20" s="149"/>
      <c r="JD20" s="149"/>
      <c r="JE20" s="149"/>
      <c r="JF20" s="149"/>
      <c r="JG20" s="149"/>
      <c r="JH20" s="149"/>
      <c r="JI20" s="149"/>
      <c r="JJ20" s="149"/>
      <c r="JK20" s="149"/>
      <c r="JL20" s="149"/>
      <c r="JM20" s="149"/>
      <c r="JN20" s="149"/>
      <c r="JO20" s="149"/>
      <c r="JP20" s="149"/>
      <c r="JQ20" s="149"/>
      <c r="JR20" s="149"/>
      <c r="JS20" s="149"/>
      <c r="JT20" s="149"/>
      <c r="JU20" s="149"/>
      <c r="JV20" s="149"/>
      <c r="JW20" s="149"/>
      <c r="JX20" s="149"/>
      <c r="JY20" s="149"/>
      <c r="JZ20" s="149"/>
      <c r="KA20" s="149"/>
      <c r="KB20" s="149"/>
      <c r="KC20" s="149"/>
      <c r="KD20" s="149"/>
      <c r="KE20" s="149"/>
      <c r="KF20" s="149"/>
      <c r="KG20" s="149"/>
      <c r="KH20" s="149"/>
      <c r="KI20" s="149"/>
      <c r="KJ20" s="149"/>
      <c r="KK20" s="149"/>
      <c r="KL20" s="149"/>
      <c r="KM20" s="149"/>
      <c r="KN20" s="149"/>
      <c r="KO20" s="149"/>
      <c r="KP20" s="149"/>
      <c r="KQ20" s="149"/>
      <c r="KR20" s="149"/>
      <c r="KS20" s="149"/>
      <c r="KT20" s="149"/>
      <c r="KU20" s="149"/>
      <c r="KV20" s="149"/>
      <c r="KW20" s="149"/>
      <c r="KX20" s="149"/>
      <c r="KY20" s="149"/>
      <c r="KZ20" s="149"/>
      <c r="LA20" s="149"/>
      <c r="LB20" s="149"/>
      <c r="LC20" s="149"/>
      <c r="LD20" s="149"/>
      <c r="LE20" s="149"/>
      <c r="LF20" s="149"/>
      <c r="LG20" s="149"/>
      <c r="LH20" s="149"/>
      <c r="LI20" s="149"/>
      <c r="LJ20" s="149"/>
      <c r="LK20" s="149"/>
      <c r="LL20" s="149"/>
      <c r="LM20" s="149"/>
      <c r="LN20" s="149"/>
      <c r="LO20" s="149"/>
      <c r="LP20" s="149"/>
      <c r="LQ20" s="149"/>
      <c r="LR20" s="149"/>
      <c r="LS20" s="149"/>
      <c r="LT20" s="149"/>
      <c r="LU20" s="149"/>
      <c r="LV20" s="149"/>
      <c r="LW20" s="149"/>
      <c r="LX20" s="149"/>
      <c r="LY20" s="149"/>
      <c r="LZ20" s="149"/>
      <c r="MA20" s="149"/>
      <c r="MB20" s="149"/>
      <c r="MC20" s="149"/>
      <c r="MD20" s="149"/>
      <c r="ME20" s="149"/>
      <c r="MF20" s="149"/>
      <c r="MG20" s="149"/>
      <c r="MH20" s="149"/>
      <c r="MI20" s="149"/>
      <c r="MJ20" s="149"/>
      <c r="MK20" s="149"/>
      <c r="ML20" s="149"/>
      <c r="MM20" s="149"/>
      <c r="MN20" s="149"/>
      <c r="MO20" s="149"/>
      <c r="MP20" s="149"/>
      <c r="MQ20" s="149"/>
      <c r="MR20" s="149"/>
      <c r="MS20" s="149"/>
      <c r="MT20" s="149"/>
      <c r="MU20" s="149"/>
      <c r="MV20" s="149"/>
      <c r="MW20" s="149"/>
      <c r="MX20" s="149"/>
      <c r="MY20" s="149"/>
      <c r="MZ20" s="149"/>
      <c r="NA20" s="149"/>
      <c r="NB20" s="149"/>
      <c r="NC20" s="149"/>
      <c r="ND20" s="149"/>
      <c r="NE20" s="149"/>
      <c r="NF20" s="149"/>
      <c r="NG20" s="149"/>
      <c r="NH20" s="149"/>
      <c r="NI20" s="149"/>
      <c r="NJ20" s="149"/>
      <c r="NK20" s="149"/>
      <c r="NL20" s="149"/>
      <c r="NM20" s="149"/>
      <c r="NN20" s="149"/>
      <c r="NO20" s="149"/>
      <c r="NP20" s="149"/>
      <c r="NQ20" s="149"/>
      <c r="NR20" s="149"/>
      <c r="NS20" s="149"/>
      <c r="NT20" s="149"/>
      <c r="NU20" s="149"/>
      <c r="NV20" s="149"/>
      <c r="NW20" s="149"/>
      <c r="NX20" s="149"/>
      <c r="NY20" s="149"/>
      <c r="NZ20" s="149"/>
      <c r="OA20" s="149"/>
      <c r="OB20" s="149"/>
      <c r="OC20" s="149"/>
      <c r="OD20" s="149"/>
      <c r="OE20" s="149"/>
      <c r="OF20" s="149"/>
      <c r="OG20" s="149"/>
      <c r="OH20" s="149"/>
      <c r="OI20" s="149"/>
      <c r="OJ20" s="149"/>
      <c r="OK20" s="149"/>
      <c r="OL20" s="149"/>
      <c r="OM20" s="149"/>
      <c r="ON20" s="149"/>
      <c r="OO20" s="149"/>
      <c r="OP20" s="149"/>
      <c r="OQ20" s="149"/>
      <c r="OR20" s="149"/>
      <c r="OS20" s="149"/>
      <c r="OT20" s="149"/>
      <c r="OU20" s="149"/>
      <c r="OV20" s="149"/>
      <c r="OW20" s="149"/>
      <c r="OX20" s="149"/>
      <c r="OY20" s="149"/>
      <c r="OZ20" s="149"/>
      <c r="PA20" s="149"/>
      <c r="PB20" s="149"/>
      <c r="PC20" s="149"/>
      <c r="PD20" s="149"/>
      <c r="PE20" s="149"/>
      <c r="PF20" s="149"/>
      <c r="PG20" s="149"/>
      <c r="PH20" s="149"/>
      <c r="PI20" s="149"/>
      <c r="PJ20" s="149"/>
      <c r="PK20" s="149"/>
      <c r="PL20" s="149"/>
      <c r="PM20" s="149"/>
      <c r="PN20" s="149"/>
      <c r="PO20" s="149"/>
      <c r="PP20" s="149"/>
      <c r="PQ20" s="149"/>
      <c r="PR20" s="149"/>
      <c r="PS20" s="149"/>
      <c r="PT20" s="149"/>
      <c r="PU20" s="149"/>
      <c r="PV20" s="149"/>
      <c r="PW20" s="149"/>
      <c r="PX20" s="149"/>
      <c r="PY20" s="149"/>
      <c r="PZ20" s="149"/>
      <c r="QA20" s="149"/>
      <c r="QB20" s="149"/>
      <c r="QC20" s="149"/>
      <c r="QD20" s="149"/>
      <c r="QE20" s="149"/>
      <c r="QF20" s="149"/>
      <c r="QG20" s="149"/>
      <c r="QH20" s="149"/>
      <c r="QI20" s="149"/>
      <c r="QJ20" s="149"/>
      <c r="QK20" s="149"/>
      <c r="QL20" s="149"/>
      <c r="QM20" s="149"/>
      <c r="QN20" s="149"/>
      <c r="QO20" s="149"/>
      <c r="QP20" s="149"/>
      <c r="QQ20" s="149"/>
      <c r="QR20" s="149"/>
      <c r="QS20" s="149"/>
      <c r="QT20" s="149"/>
      <c r="QU20" s="149"/>
      <c r="QV20" s="149"/>
      <c r="QW20" s="149"/>
      <c r="QX20" s="149"/>
      <c r="QY20" s="149"/>
      <c r="QZ20" s="149"/>
      <c r="RA20" s="149"/>
      <c r="RB20" s="149"/>
      <c r="RC20" s="149"/>
      <c r="RD20" s="149"/>
      <c r="RE20" s="149"/>
      <c r="RF20" s="149"/>
      <c r="RG20" s="149"/>
      <c r="RH20" s="149"/>
      <c r="RI20" s="149"/>
      <c r="RJ20" s="149"/>
      <c r="RK20" s="149"/>
      <c r="RL20" s="149"/>
      <c r="RM20" s="149"/>
      <c r="RN20" s="149"/>
      <c r="RO20" s="149"/>
      <c r="RP20" s="149"/>
      <c r="RQ20" s="149"/>
      <c r="RR20" s="149"/>
      <c r="RS20" s="149"/>
      <c r="RT20" s="149"/>
      <c r="RU20" s="149"/>
      <c r="RV20" s="149"/>
      <c r="RW20" s="149"/>
      <c r="RX20" s="149"/>
      <c r="RY20" s="149"/>
      <c r="RZ20" s="149"/>
      <c r="SA20" s="149"/>
      <c r="SB20" s="149"/>
      <c r="SC20" s="149"/>
      <c r="SD20" s="149"/>
      <c r="SE20" s="149"/>
      <c r="SF20" s="149"/>
      <c r="SG20" s="149"/>
      <c r="SH20" s="149"/>
      <c r="SI20" s="149"/>
      <c r="SJ20" s="149"/>
      <c r="SK20" s="149"/>
      <c r="SL20" s="149"/>
      <c r="SM20" s="149"/>
      <c r="SN20" s="149"/>
      <c r="SO20" s="149"/>
      <c r="SP20" s="149"/>
      <c r="SQ20" s="149"/>
      <c r="SR20" s="149"/>
      <c r="SS20" s="149"/>
      <c r="ST20" s="149"/>
      <c r="SU20" s="149"/>
      <c r="SV20" s="149"/>
      <c r="SW20" s="149"/>
      <c r="SX20" s="149"/>
      <c r="SY20" s="149"/>
      <c r="SZ20" s="149"/>
      <c r="TA20" s="149"/>
      <c r="TB20" s="149"/>
      <c r="TC20" s="149"/>
      <c r="TD20" s="149"/>
      <c r="TE20" s="149"/>
      <c r="TF20" s="149"/>
      <c r="TG20" s="149"/>
      <c r="TH20" s="149"/>
      <c r="TI20" s="149"/>
      <c r="TJ20" s="149"/>
      <c r="TK20" s="149"/>
      <c r="TL20" s="149"/>
      <c r="TM20" s="149"/>
      <c r="TN20" s="149"/>
      <c r="TO20" s="149"/>
      <c r="TP20" s="149"/>
      <c r="TQ20" s="149"/>
      <c r="TR20" s="149"/>
      <c r="TS20" s="149"/>
      <c r="TT20" s="149"/>
      <c r="TU20" s="95"/>
      <c r="TV20" s="95"/>
      <c r="TW20" s="95"/>
      <c r="TX20" s="95"/>
      <c r="TY20" s="95"/>
      <c r="TZ20" s="95"/>
      <c r="UA20" s="95"/>
      <c r="UB20" s="95"/>
      <c r="UC20" s="95"/>
    </row>
    <row r="21" spans="1:549" ht="15.9" customHeight="1">
      <c r="A21" s="5"/>
      <c r="C21" s="162" t="s">
        <v>98</v>
      </c>
      <c r="D21" s="163"/>
      <c r="E21" s="163"/>
      <c r="F21" s="163"/>
      <c r="G21" s="163"/>
      <c r="H21" s="163"/>
      <c r="I21" s="164"/>
      <c r="J21" s="12"/>
      <c r="K21" s="12"/>
      <c r="L21" s="12"/>
      <c r="M21" s="182">
        <v>21</v>
      </c>
      <c r="N21" s="183"/>
      <c r="O21" s="183"/>
      <c r="P21" s="183"/>
      <c r="Q21" s="183"/>
      <c r="R21" s="183"/>
      <c r="S21" s="183"/>
      <c r="T21" s="183"/>
      <c r="U21" s="184"/>
      <c r="W21" s="137" t="str">
        <f>IF(W19="c",EOMONTH(Z17,0),"")</f>
        <v/>
      </c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49"/>
      <c r="CY21" s="149"/>
      <c r="CZ21" s="191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49"/>
      <c r="DU21" s="149"/>
      <c r="DV21" s="149"/>
      <c r="DW21" s="149"/>
      <c r="DX21" s="149"/>
      <c r="DY21" s="149"/>
      <c r="DZ21" s="149"/>
      <c r="EA21" s="149"/>
      <c r="EB21" s="149"/>
      <c r="EC21" s="149"/>
      <c r="ED21" s="149"/>
      <c r="EE21" s="149"/>
      <c r="EF21" s="149"/>
      <c r="EG21" s="149"/>
      <c r="EH21" s="149"/>
      <c r="EI21" s="149"/>
      <c r="EJ21" s="149"/>
      <c r="EK21" s="149"/>
      <c r="EL21" s="149"/>
      <c r="EM21" s="149"/>
      <c r="EN21" s="149"/>
      <c r="EO21" s="149"/>
      <c r="EP21" s="149"/>
      <c r="EQ21" s="149"/>
      <c r="ER21" s="149"/>
      <c r="ES21" s="149"/>
      <c r="ET21" s="149"/>
      <c r="EU21" s="149"/>
      <c r="EV21" s="149"/>
      <c r="EW21" s="149"/>
      <c r="EX21" s="149"/>
      <c r="EY21" s="149"/>
      <c r="EZ21" s="149"/>
      <c r="FA21" s="149"/>
      <c r="FB21" s="149"/>
      <c r="FC21" s="149"/>
      <c r="FD21" s="149"/>
      <c r="FE21" s="149"/>
      <c r="FF21" s="149"/>
      <c r="FG21" s="149"/>
      <c r="FH21" s="149"/>
      <c r="FI21" s="149"/>
      <c r="FJ21" s="149"/>
      <c r="FK21" s="149"/>
      <c r="FL21" s="149"/>
      <c r="FM21" s="149"/>
      <c r="FN21" s="149"/>
      <c r="FO21" s="149"/>
      <c r="FP21" s="149"/>
      <c r="FQ21" s="149"/>
      <c r="FR21" s="149"/>
      <c r="FS21" s="149"/>
      <c r="FT21" s="149"/>
      <c r="FU21" s="149"/>
      <c r="FV21" s="149"/>
      <c r="FW21" s="149"/>
      <c r="FX21" s="149"/>
      <c r="FY21" s="149"/>
      <c r="FZ21" s="149"/>
      <c r="GA21" s="149"/>
      <c r="GB21" s="149"/>
      <c r="GC21" s="149"/>
      <c r="GD21" s="149"/>
      <c r="GE21" s="149"/>
      <c r="GF21" s="149"/>
      <c r="GG21" s="149"/>
      <c r="GH21" s="149"/>
      <c r="GI21" s="149"/>
      <c r="GJ21" s="149"/>
      <c r="GK21" s="149"/>
      <c r="GL21" s="149"/>
      <c r="GM21" s="149"/>
      <c r="GN21" s="149"/>
      <c r="GO21" s="149"/>
      <c r="GP21" s="149"/>
      <c r="GQ21" s="149"/>
      <c r="GR21" s="149"/>
      <c r="GS21" s="149"/>
      <c r="GT21" s="149"/>
      <c r="GU21" s="149"/>
      <c r="GV21" s="149"/>
      <c r="GW21" s="149"/>
      <c r="GX21" s="149"/>
      <c r="GY21" s="149"/>
      <c r="GZ21" s="149"/>
      <c r="HA21" s="149"/>
      <c r="HB21" s="149"/>
      <c r="HC21" s="149"/>
      <c r="HD21" s="149"/>
      <c r="HE21" s="149"/>
      <c r="HF21" s="149"/>
      <c r="HG21" s="149"/>
      <c r="HH21" s="149"/>
      <c r="HI21" s="149"/>
      <c r="HJ21" s="149"/>
      <c r="HK21" s="149"/>
      <c r="HL21" s="149"/>
      <c r="HM21" s="149"/>
      <c r="HN21" s="149"/>
      <c r="HO21" s="149"/>
      <c r="HP21" s="149"/>
      <c r="HQ21" s="149"/>
      <c r="HR21" s="149"/>
      <c r="HS21" s="149"/>
      <c r="HT21" s="149"/>
      <c r="HU21" s="149"/>
      <c r="HV21" s="149"/>
      <c r="HW21" s="149"/>
      <c r="HX21" s="149"/>
      <c r="HY21" s="149"/>
      <c r="HZ21" s="149"/>
      <c r="IA21" s="149"/>
      <c r="IB21" s="149"/>
      <c r="IC21" s="149"/>
      <c r="ID21" s="149"/>
      <c r="IE21" s="149"/>
      <c r="IF21" s="149"/>
      <c r="IG21" s="149"/>
      <c r="IH21" s="149"/>
      <c r="II21" s="149"/>
      <c r="IJ21" s="149"/>
      <c r="IK21" s="149"/>
      <c r="IL21" s="149"/>
      <c r="IM21" s="149"/>
      <c r="IN21" s="149"/>
      <c r="IO21" s="149"/>
      <c r="IP21" s="149"/>
      <c r="IQ21" s="149"/>
      <c r="IR21" s="149"/>
      <c r="IS21" s="149"/>
      <c r="IT21" s="149"/>
      <c r="IU21" s="149"/>
      <c r="IV21" s="149"/>
      <c r="IW21" s="149"/>
      <c r="IX21" s="149"/>
      <c r="IY21" s="149"/>
      <c r="IZ21" s="149"/>
      <c r="JA21" s="149"/>
      <c r="JB21" s="149"/>
      <c r="JC21" s="149"/>
      <c r="JD21" s="149"/>
      <c r="JE21" s="149"/>
      <c r="JF21" s="149"/>
      <c r="JG21" s="149"/>
      <c r="JH21" s="149"/>
      <c r="JI21" s="149"/>
      <c r="JJ21" s="149"/>
      <c r="JK21" s="149"/>
      <c r="JL21" s="149"/>
      <c r="JM21" s="149"/>
      <c r="JN21" s="149"/>
      <c r="JO21" s="149"/>
      <c r="JP21" s="149"/>
      <c r="JQ21" s="149"/>
      <c r="JR21" s="149"/>
      <c r="JS21" s="149"/>
      <c r="JT21" s="149"/>
      <c r="JU21" s="149"/>
      <c r="JV21" s="149"/>
      <c r="JW21" s="149"/>
      <c r="JX21" s="149"/>
      <c r="JY21" s="149"/>
      <c r="JZ21" s="149"/>
      <c r="KA21" s="149"/>
      <c r="KB21" s="149"/>
      <c r="KC21" s="149"/>
      <c r="KD21" s="149"/>
      <c r="KE21" s="149"/>
      <c r="KF21" s="149"/>
      <c r="KG21" s="149"/>
      <c r="KH21" s="149"/>
      <c r="KI21" s="149"/>
      <c r="KJ21" s="149"/>
      <c r="KK21" s="149"/>
      <c r="KL21" s="149"/>
      <c r="KM21" s="149"/>
      <c r="KN21" s="149"/>
      <c r="KO21" s="149"/>
      <c r="KP21" s="149"/>
      <c r="KQ21" s="149"/>
      <c r="KR21" s="149"/>
      <c r="KS21" s="149"/>
      <c r="KT21" s="149"/>
      <c r="KU21" s="149"/>
      <c r="KV21" s="149"/>
      <c r="KW21" s="149"/>
      <c r="KX21" s="149"/>
      <c r="KY21" s="149"/>
      <c r="KZ21" s="149"/>
      <c r="LA21" s="149"/>
      <c r="LB21" s="149"/>
      <c r="LC21" s="149"/>
      <c r="LD21" s="149"/>
      <c r="LE21" s="149"/>
      <c r="LF21" s="149"/>
      <c r="LG21" s="149"/>
      <c r="LH21" s="149"/>
      <c r="LI21" s="149"/>
      <c r="LJ21" s="149"/>
      <c r="LK21" s="149"/>
      <c r="LL21" s="149"/>
      <c r="LM21" s="149"/>
      <c r="LN21" s="149"/>
      <c r="LO21" s="149"/>
      <c r="LP21" s="149"/>
      <c r="LQ21" s="149"/>
      <c r="LR21" s="149"/>
      <c r="LS21" s="149"/>
      <c r="LT21" s="149"/>
      <c r="LU21" s="149"/>
      <c r="LV21" s="149"/>
      <c r="LW21" s="149"/>
      <c r="LX21" s="149"/>
      <c r="LY21" s="149"/>
      <c r="LZ21" s="149"/>
      <c r="MA21" s="149"/>
      <c r="MB21" s="149"/>
      <c r="MC21" s="149"/>
      <c r="MD21" s="149"/>
      <c r="ME21" s="149"/>
      <c r="MF21" s="149"/>
      <c r="MG21" s="149"/>
      <c r="MH21" s="149"/>
      <c r="MI21" s="149"/>
      <c r="MJ21" s="149"/>
      <c r="MK21" s="149"/>
      <c r="ML21" s="149"/>
      <c r="MM21" s="149"/>
      <c r="MN21" s="149"/>
      <c r="MO21" s="149"/>
      <c r="MP21" s="149"/>
      <c r="MQ21" s="149"/>
      <c r="MR21" s="149"/>
      <c r="MS21" s="149"/>
      <c r="MT21" s="149"/>
      <c r="MU21" s="149"/>
      <c r="MV21" s="149"/>
      <c r="MW21" s="149"/>
      <c r="MX21" s="149"/>
      <c r="MY21" s="149"/>
      <c r="MZ21" s="149"/>
      <c r="NA21" s="149"/>
      <c r="NB21" s="149"/>
      <c r="NC21" s="149"/>
      <c r="ND21" s="149"/>
      <c r="NE21" s="149"/>
      <c r="NF21" s="149"/>
      <c r="NG21" s="149"/>
      <c r="NH21" s="149"/>
      <c r="NI21" s="149"/>
      <c r="NJ21" s="149"/>
      <c r="NK21" s="149"/>
      <c r="NL21" s="149"/>
      <c r="NM21" s="149"/>
      <c r="NN21" s="149"/>
      <c r="NO21" s="149"/>
      <c r="NP21" s="149"/>
      <c r="NQ21" s="149"/>
      <c r="NR21" s="149"/>
      <c r="NS21" s="149"/>
      <c r="NT21" s="149"/>
      <c r="NU21" s="149"/>
      <c r="NV21" s="149"/>
      <c r="NW21" s="149"/>
      <c r="NX21" s="149"/>
      <c r="NY21" s="149"/>
      <c r="NZ21" s="149"/>
      <c r="OA21" s="149"/>
      <c r="OB21" s="149"/>
      <c r="OC21" s="149"/>
      <c r="OD21" s="149"/>
      <c r="OE21" s="149"/>
      <c r="OF21" s="149"/>
      <c r="OG21" s="149"/>
      <c r="OH21" s="149"/>
      <c r="OI21" s="149"/>
      <c r="OJ21" s="149"/>
      <c r="OK21" s="149"/>
      <c r="OL21" s="149"/>
      <c r="OM21" s="149"/>
      <c r="ON21" s="149"/>
      <c r="OO21" s="149"/>
      <c r="OP21" s="149"/>
      <c r="OQ21" s="149"/>
      <c r="OR21" s="149"/>
      <c r="OS21" s="149"/>
      <c r="OT21" s="149"/>
      <c r="OU21" s="149"/>
      <c r="OV21" s="149"/>
      <c r="OW21" s="149"/>
      <c r="OX21" s="149"/>
      <c r="OY21" s="149"/>
      <c r="OZ21" s="149"/>
      <c r="PA21" s="149"/>
      <c r="PB21" s="149"/>
      <c r="PC21" s="149"/>
      <c r="PD21" s="149"/>
      <c r="PE21" s="149"/>
      <c r="PF21" s="149"/>
      <c r="PG21" s="149"/>
      <c r="PH21" s="149"/>
      <c r="PI21" s="149"/>
      <c r="PJ21" s="149"/>
      <c r="PK21" s="149"/>
      <c r="PL21" s="149"/>
      <c r="PM21" s="149"/>
      <c r="PN21" s="149"/>
      <c r="PO21" s="149"/>
      <c r="PP21" s="149"/>
      <c r="PQ21" s="149"/>
      <c r="PR21" s="149"/>
      <c r="PS21" s="149"/>
      <c r="PT21" s="149"/>
      <c r="PU21" s="149"/>
      <c r="PV21" s="149"/>
      <c r="PW21" s="149"/>
      <c r="PX21" s="149"/>
      <c r="PY21" s="149"/>
      <c r="PZ21" s="149"/>
      <c r="QA21" s="149"/>
      <c r="QB21" s="149"/>
      <c r="QC21" s="149"/>
      <c r="QD21" s="149"/>
      <c r="QE21" s="149"/>
      <c r="QF21" s="149"/>
      <c r="QG21" s="149"/>
      <c r="QH21" s="149"/>
      <c r="QI21" s="149"/>
      <c r="QJ21" s="149"/>
      <c r="QK21" s="149"/>
      <c r="QL21" s="149"/>
      <c r="QM21" s="149"/>
      <c r="QN21" s="149"/>
      <c r="QO21" s="149"/>
      <c r="QP21" s="149"/>
      <c r="QQ21" s="149"/>
      <c r="QR21" s="149"/>
      <c r="QS21" s="149"/>
      <c r="QT21" s="149"/>
      <c r="QU21" s="149"/>
      <c r="QV21" s="149"/>
      <c r="QW21" s="149"/>
      <c r="QX21" s="149"/>
      <c r="QY21" s="149"/>
      <c r="QZ21" s="149"/>
      <c r="RA21" s="149"/>
      <c r="RB21" s="149"/>
      <c r="RC21" s="149"/>
      <c r="RD21" s="149"/>
      <c r="RE21" s="149"/>
      <c r="RF21" s="149"/>
      <c r="RG21" s="149"/>
      <c r="RH21" s="149"/>
      <c r="RI21" s="149"/>
      <c r="RJ21" s="149"/>
      <c r="RK21" s="149"/>
      <c r="RL21" s="149"/>
      <c r="RM21" s="149"/>
      <c r="RN21" s="149"/>
      <c r="RO21" s="149"/>
      <c r="RP21" s="149"/>
      <c r="RQ21" s="149"/>
      <c r="RR21" s="149"/>
      <c r="RS21" s="149"/>
      <c r="RT21" s="149"/>
      <c r="RU21" s="149"/>
      <c r="RV21" s="149"/>
      <c r="RW21" s="149"/>
      <c r="RX21" s="149"/>
      <c r="RY21" s="149"/>
      <c r="RZ21" s="149"/>
      <c r="SA21" s="149"/>
      <c r="SB21" s="149"/>
      <c r="SC21" s="149"/>
      <c r="SD21" s="149"/>
      <c r="SE21" s="149"/>
      <c r="SF21" s="149"/>
      <c r="SG21" s="149"/>
      <c r="SH21" s="149"/>
      <c r="SI21" s="149"/>
      <c r="SJ21" s="149"/>
      <c r="SK21" s="149"/>
      <c r="SL21" s="149"/>
      <c r="SM21" s="149"/>
      <c r="SN21" s="149"/>
      <c r="SO21" s="149"/>
      <c r="SP21" s="149"/>
      <c r="SQ21" s="149"/>
      <c r="SR21" s="149"/>
      <c r="SS21" s="149"/>
      <c r="ST21" s="149"/>
      <c r="SU21" s="149"/>
      <c r="SV21" s="149"/>
      <c r="SW21" s="149"/>
      <c r="SX21" s="149"/>
      <c r="SY21" s="149"/>
      <c r="SZ21" s="149"/>
      <c r="TA21" s="149"/>
      <c r="TB21" s="149"/>
      <c r="TC21" s="149"/>
      <c r="TD21" s="149"/>
      <c r="TE21" s="149"/>
      <c r="TF21" s="149"/>
      <c r="TG21" s="149"/>
      <c r="TH21" s="149"/>
      <c r="TI21" s="149"/>
      <c r="TJ21" s="149"/>
      <c r="TK21" s="149"/>
      <c r="TL21" s="149"/>
      <c r="TM21" s="149"/>
      <c r="TN21" s="149"/>
      <c r="TO21" s="149"/>
      <c r="TP21" s="149"/>
      <c r="TQ21" s="149"/>
      <c r="TR21" s="149"/>
      <c r="TS21" s="149"/>
      <c r="TT21" s="149"/>
      <c r="TU21" s="95"/>
      <c r="TV21" s="95"/>
      <c r="TW21" s="95"/>
      <c r="TX21" s="95"/>
      <c r="TY21" s="95"/>
      <c r="TZ21" s="95"/>
      <c r="UA21" s="95"/>
      <c r="UB21" s="95"/>
      <c r="UC21" s="95"/>
    </row>
    <row r="22" spans="1:549" ht="4.5" customHeight="1" thickBot="1">
      <c r="A22" s="5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7"/>
      <c r="N22" s="17"/>
      <c r="O22" s="17"/>
      <c r="P22" s="17"/>
      <c r="Q22" s="17"/>
      <c r="R22" s="17"/>
      <c r="S22" s="17"/>
      <c r="T22" s="17"/>
      <c r="U22" s="5"/>
      <c r="Y22" s="25"/>
      <c r="Z22" s="24"/>
      <c r="AA22" s="24"/>
      <c r="AB22" s="24"/>
      <c r="AC22" s="24"/>
      <c r="AD22" s="24"/>
      <c r="AE22" s="24"/>
      <c r="AF22" s="24"/>
      <c r="AG22" s="24">
        <v>8</v>
      </c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48"/>
      <c r="CW22" s="148"/>
      <c r="CX22" s="148"/>
      <c r="CY22" s="148"/>
      <c r="CZ22" s="148"/>
      <c r="DA22" s="148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  <c r="HG22" s="148"/>
      <c r="HH22" s="148"/>
      <c r="HI22" s="148"/>
      <c r="HJ22" s="148"/>
      <c r="HK22" s="148"/>
      <c r="HL22" s="148"/>
      <c r="HM22" s="148"/>
      <c r="HN22" s="148"/>
      <c r="HO22" s="148"/>
      <c r="HP22" s="148"/>
      <c r="HQ22" s="148"/>
      <c r="HR22" s="148"/>
      <c r="HS22" s="148"/>
      <c r="HT22" s="148"/>
      <c r="HU22" s="148"/>
      <c r="HV22" s="148"/>
      <c r="HW22" s="148"/>
      <c r="HX22" s="148"/>
      <c r="HY22" s="148"/>
      <c r="HZ22" s="148"/>
      <c r="IA22" s="148"/>
      <c r="IB22" s="148"/>
      <c r="IC22" s="148"/>
      <c r="ID22" s="148"/>
      <c r="IE22" s="148"/>
      <c r="IF22" s="148"/>
      <c r="IG22" s="148"/>
      <c r="IH22" s="148"/>
      <c r="II22" s="148"/>
      <c r="IJ22" s="148"/>
      <c r="IK22" s="148"/>
      <c r="IL22" s="148"/>
      <c r="IM22" s="148"/>
      <c r="IN22" s="148"/>
      <c r="IO22" s="148"/>
      <c r="IP22" s="148"/>
      <c r="IQ22" s="148"/>
      <c r="IR22" s="148"/>
      <c r="IS22" s="148"/>
      <c r="IT22" s="148"/>
      <c r="IU22" s="148"/>
      <c r="IV22" s="148"/>
      <c r="IW22" s="148"/>
      <c r="IX22" s="148"/>
      <c r="IY22" s="148"/>
      <c r="IZ22" s="148"/>
      <c r="JA22" s="148"/>
      <c r="JB22" s="148"/>
      <c r="JC22" s="148"/>
      <c r="JD22" s="148"/>
      <c r="JE22" s="148"/>
      <c r="JF22" s="148"/>
      <c r="JG22" s="148"/>
      <c r="JH22" s="148"/>
      <c r="JI22" s="148"/>
      <c r="JJ22" s="148"/>
      <c r="JK22" s="148"/>
      <c r="JL22" s="148"/>
      <c r="JM22" s="148"/>
      <c r="JN22" s="148"/>
      <c r="JO22" s="148"/>
      <c r="JP22" s="148"/>
      <c r="JQ22" s="148"/>
      <c r="JR22" s="148"/>
      <c r="JS22" s="148"/>
      <c r="JT22" s="148"/>
      <c r="JU22" s="148"/>
      <c r="JV22" s="148"/>
      <c r="JW22" s="148"/>
      <c r="JX22" s="148"/>
      <c r="JY22" s="148"/>
      <c r="JZ22" s="148"/>
      <c r="KA22" s="148"/>
      <c r="KB22" s="148"/>
      <c r="KC22" s="148"/>
      <c r="KD22" s="148"/>
      <c r="KE22" s="148"/>
      <c r="KF22" s="148"/>
      <c r="KG22" s="148"/>
      <c r="KH22" s="148"/>
      <c r="KI22" s="148"/>
      <c r="KJ22" s="148"/>
      <c r="KK22" s="148"/>
      <c r="KL22" s="148"/>
      <c r="KM22" s="148"/>
      <c r="KN22" s="148"/>
      <c r="KO22" s="148"/>
      <c r="KP22" s="148"/>
      <c r="KQ22" s="148"/>
      <c r="KR22" s="148"/>
      <c r="KS22" s="148"/>
      <c r="KT22" s="148"/>
      <c r="KU22" s="148"/>
      <c r="KV22" s="148"/>
      <c r="KW22" s="148"/>
      <c r="KX22" s="148"/>
      <c r="KY22" s="148"/>
      <c r="KZ22" s="148"/>
      <c r="LA22" s="148"/>
      <c r="LB22" s="148"/>
      <c r="LC22" s="148"/>
      <c r="LD22" s="148"/>
      <c r="LE22" s="148"/>
      <c r="LF22" s="148"/>
      <c r="LG22" s="148"/>
      <c r="LH22" s="148"/>
      <c r="LI22" s="148"/>
      <c r="LJ22" s="148"/>
      <c r="LK22" s="148"/>
      <c r="LL22" s="148"/>
      <c r="LM22" s="148"/>
      <c r="LN22" s="148"/>
      <c r="LO22" s="148"/>
      <c r="LP22" s="148"/>
      <c r="LQ22" s="148"/>
      <c r="LR22" s="148"/>
      <c r="LS22" s="148"/>
      <c r="LT22" s="148"/>
      <c r="LU22" s="148"/>
      <c r="LV22" s="148"/>
      <c r="LW22" s="148"/>
      <c r="LX22" s="148"/>
      <c r="LY22" s="148"/>
      <c r="LZ22" s="148"/>
      <c r="MA22" s="148"/>
      <c r="MB22" s="148"/>
      <c r="MC22" s="148"/>
      <c r="MD22" s="148"/>
      <c r="ME22" s="148"/>
      <c r="MF22" s="148"/>
      <c r="MG22" s="148"/>
      <c r="MH22" s="148"/>
      <c r="MI22" s="148"/>
      <c r="MJ22" s="148"/>
      <c r="MK22" s="148"/>
      <c r="ML22" s="148"/>
      <c r="MM22" s="148"/>
      <c r="MN22" s="148"/>
      <c r="MO22" s="148"/>
      <c r="MP22" s="148"/>
      <c r="MQ22" s="148"/>
      <c r="MR22" s="148"/>
      <c r="MS22" s="148"/>
      <c r="MT22" s="148"/>
      <c r="MU22" s="148"/>
      <c r="MV22" s="148"/>
      <c r="MW22" s="148"/>
      <c r="MX22" s="148"/>
      <c r="MY22" s="148"/>
      <c r="MZ22" s="148"/>
      <c r="NA22" s="148"/>
      <c r="NB22" s="148"/>
      <c r="NC22" s="148"/>
      <c r="ND22" s="148"/>
      <c r="NE22" s="148"/>
      <c r="NF22" s="148"/>
      <c r="NG22" s="148"/>
      <c r="NH22" s="148"/>
      <c r="NI22" s="148"/>
      <c r="NJ22" s="148"/>
      <c r="NK22" s="148"/>
      <c r="NL22" s="148"/>
      <c r="NM22" s="148"/>
      <c r="NN22" s="148"/>
      <c r="NO22" s="148"/>
      <c r="NP22" s="148"/>
      <c r="NQ22" s="148"/>
      <c r="NR22" s="148"/>
      <c r="NS22" s="148"/>
      <c r="NT22" s="148"/>
      <c r="NU22" s="148"/>
      <c r="NV22" s="148"/>
      <c r="NW22" s="148"/>
      <c r="NX22" s="148"/>
      <c r="NY22" s="148"/>
      <c r="NZ22" s="148"/>
      <c r="OA22" s="148"/>
      <c r="OB22" s="148"/>
      <c r="OC22" s="148"/>
      <c r="OD22" s="148"/>
      <c r="OE22" s="148"/>
      <c r="OF22" s="148"/>
      <c r="OG22" s="148"/>
      <c r="OH22" s="148"/>
      <c r="OI22" s="148"/>
      <c r="OJ22" s="148"/>
      <c r="OK22" s="148"/>
      <c r="OL22" s="148"/>
      <c r="OM22" s="148"/>
      <c r="ON22" s="148"/>
      <c r="OO22" s="148"/>
      <c r="OP22" s="148"/>
      <c r="OQ22" s="148"/>
      <c r="OR22" s="148"/>
      <c r="OS22" s="148"/>
      <c r="OT22" s="148"/>
      <c r="OU22" s="148"/>
      <c r="OV22" s="148"/>
      <c r="OW22" s="148"/>
      <c r="OX22" s="148"/>
      <c r="OY22" s="148"/>
      <c r="OZ22" s="148"/>
      <c r="PA22" s="148"/>
      <c r="PB22" s="148"/>
      <c r="PC22" s="148"/>
      <c r="PD22" s="148"/>
      <c r="PE22" s="148"/>
      <c r="PF22" s="148"/>
      <c r="PG22" s="148"/>
      <c r="PH22" s="148"/>
      <c r="PI22" s="148"/>
      <c r="PJ22" s="148"/>
      <c r="PK22" s="148"/>
      <c r="PL22" s="148"/>
      <c r="PM22" s="148"/>
      <c r="PN22" s="148"/>
      <c r="PO22" s="148"/>
      <c r="PP22" s="148"/>
      <c r="PQ22" s="148"/>
      <c r="PR22" s="148"/>
      <c r="PS22" s="148"/>
      <c r="PT22" s="148"/>
      <c r="PU22" s="148"/>
      <c r="PV22" s="148"/>
      <c r="PW22" s="148"/>
      <c r="PX22" s="148"/>
      <c r="PY22" s="148"/>
      <c r="PZ22" s="148"/>
      <c r="QA22" s="148"/>
      <c r="QB22" s="148"/>
      <c r="QC22" s="148"/>
      <c r="QD22" s="148"/>
      <c r="QE22" s="148"/>
      <c r="QF22" s="148"/>
      <c r="QG22" s="148"/>
      <c r="QH22" s="148"/>
      <c r="QI22" s="148"/>
      <c r="QJ22" s="148"/>
      <c r="QK22" s="148"/>
      <c r="QL22" s="148"/>
      <c r="QM22" s="148"/>
      <c r="QN22" s="148"/>
      <c r="QO22" s="148"/>
      <c r="QP22" s="148"/>
      <c r="QQ22" s="148"/>
      <c r="QR22" s="148"/>
      <c r="QS22" s="148"/>
      <c r="QT22" s="148"/>
      <c r="QU22" s="148"/>
      <c r="QV22" s="148"/>
      <c r="QW22" s="148"/>
      <c r="QX22" s="148"/>
      <c r="QY22" s="148"/>
      <c r="QZ22" s="148"/>
      <c r="RA22" s="148"/>
      <c r="RB22" s="148"/>
      <c r="RC22" s="148"/>
      <c r="RD22" s="148"/>
      <c r="RE22" s="148"/>
      <c r="RF22" s="148"/>
      <c r="RG22" s="148"/>
      <c r="RH22" s="148"/>
      <c r="RI22" s="148"/>
      <c r="RJ22" s="148"/>
      <c r="RK22" s="148"/>
      <c r="RL22" s="148"/>
      <c r="RM22" s="148"/>
      <c r="RN22" s="148"/>
      <c r="RO22" s="148"/>
      <c r="RP22" s="148"/>
      <c r="RQ22" s="148"/>
      <c r="RR22" s="148"/>
      <c r="RS22" s="148"/>
      <c r="RT22" s="148"/>
      <c r="RU22" s="148"/>
      <c r="RV22" s="148"/>
      <c r="RW22" s="148"/>
      <c r="RX22" s="148"/>
      <c r="RY22" s="148"/>
      <c r="RZ22" s="148"/>
      <c r="SA22" s="148"/>
      <c r="SB22" s="148"/>
      <c r="SC22" s="148"/>
      <c r="SD22" s="148"/>
      <c r="SE22" s="148"/>
      <c r="SF22" s="148"/>
      <c r="SG22" s="148"/>
      <c r="SH22" s="148"/>
      <c r="SI22" s="148"/>
      <c r="SJ22" s="148"/>
      <c r="SK22" s="148"/>
      <c r="SL22" s="148"/>
      <c r="SM22" s="148"/>
      <c r="SN22" s="148"/>
      <c r="SO22" s="148"/>
      <c r="SP22" s="148"/>
      <c r="SQ22" s="148"/>
      <c r="SR22" s="148"/>
      <c r="SS22" s="148"/>
      <c r="ST22" s="148"/>
      <c r="SU22" s="148"/>
      <c r="SV22" s="148"/>
      <c r="SW22" s="148"/>
      <c r="SX22" s="148"/>
      <c r="SY22" s="148"/>
      <c r="SZ22" s="148"/>
      <c r="TA22" s="148"/>
      <c r="TB22" s="148"/>
      <c r="TC22" s="148"/>
      <c r="TD22" s="148"/>
      <c r="TE22" s="148"/>
      <c r="TF22" s="148"/>
      <c r="TG22" s="148"/>
      <c r="TH22" s="148"/>
      <c r="TI22" s="148"/>
      <c r="TJ22" s="148"/>
      <c r="TK22" s="148"/>
      <c r="TL22" s="148"/>
      <c r="TM22" s="148"/>
      <c r="TN22" s="148"/>
      <c r="TO22" s="148"/>
      <c r="TP22" s="148"/>
      <c r="TQ22" s="148"/>
      <c r="TR22" s="148"/>
      <c r="TS22" s="148"/>
      <c r="TT22" s="148"/>
    </row>
    <row r="23" spans="1:549" s="3" customFormat="1" ht="24.9" customHeight="1" thickBot="1">
      <c r="A23" s="14"/>
      <c r="B23" s="15"/>
      <c r="C23" s="162" t="s">
        <v>93</v>
      </c>
      <c r="D23" s="163"/>
      <c r="E23" s="163"/>
      <c r="F23" s="90"/>
      <c r="G23" s="179">
        <v>2</v>
      </c>
      <c r="H23" s="180"/>
      <c r="I23" s="181"/>
      <c r="J23" s="16"/>
      <c r="K23" s="16"/>
      <c r="L23" s="16"/>
      <c r="M23" s="185">
        <f>IF(AND(OR(G23="",I28="",H28="",G28="")),"",SUM(G23+_xlfn.ISOWEEKNUM(Y17)))</f>
        <v>44</v>
      </c>
      <c r="N23" s="186"/>
      <c r="O23" s="187"/>
      <c r="P23" s="91"/>
      <c r="Q23" s="188">
        <f>IF(AND(OR(G23="",I28="",H28="",G28="")),"",DATE(I28+100,1,3)-WEEKDAY(DATE(I28,1,3))-1+7*M23)</f>
        <v>44504</v>
      </c>
      <c r="R23" s="189"/>
      <c r="S23" s="189"/>
      <c r="T23" s="189"/>
      <c r="U23" s="190"/>
      <c r="V23" s="14"/>
      <c r="W23" s="136" t="str">
        <f>IF(OR(C30="Décliné",C30="Perdu",C30="Reporté",C30="Annulé",C32="Décliné",C32="Perdu",C32="Reporté",C32="Annulé",C34="Décliné",C34="Perdu",C34="Reporté",C34="Annulé",C36="Décliné",C36="Perdu",C36="Reporté",C36="Annulé",C38="Décliné",C38="Perdu",C38="Reporté",C38="Annulé"),"S/SUITE",IF(OR(C40="Réception",C42="Réception",C44="Réception",C46="Réception",C48="Réception",C50="Réception",C52="Réception",C54="Réception",C56="Réception",C58="Réception"),"FINALISE","EN COURS"))</f>
        <v>EN COURS</v>
      </c>
      <c r="X23" s="14"/>
      <c r="Y23" s="26" t="str">
        <f>IF(Y17="","","S " &amp;_xlfn.ISOWEEKNUM(Y17))</f>
        <v>S 42</v>
      </c>
      <c r="Z23" s="26" t="str">
        <f>IF(Z17="","",IF(AND(_xlfn.ISOWEEKNUM(Z17)=_xlfn.ISOWEEKNUM(Y17),Z11=""),"","S " &amp;_xlfn.ISOWEEKNUM(Z17)))</f>
        <v/>
      </c>
      <c r="AA23" s="26" t="str">
        <f t="shared" ref="AA23:CL23" si="482">IF(AA17="","",IF(AND(_xlfn.ISOWEEKNUM(AA17)=_xlfn.ISOWEEKNUM(Z17),AA11=""),"","S " &amp;_xlfn.ISOWEEKNUM(AA17)))</f>
        <v/>
      </c>
      <c r="AB23" s="26" t="str">
        <f t="shared" si="482"/>
        <v>S 43</v>
      </c>
      <c r="AC23" s="26" t="str">
        <f t="shared" si="482"/>
        <v/>
      </c>
      <c r="AD23" s="26" t="str">
        <f t="shared" si="482"/>
        <v/>
      </c>
      <c r="AE23" s="26" t="str">
        <f t="shared" si="482"/>
        <v/>
      </c>
      <c r="AF23" s="26" t="str">
        <f t="shared" si="482"/>
        <v/>
      </c>
      <c r="AG23" s="26" t="str">
        <f t="shared" si="482"/>
        <v/>
      </c>
      <c r="AH23" s="26" t="str">
        <f t="shared" si="482"/>
        <v/>
      </c>
      <c r="AI23" s="26" t="str">
        <f t="shared" si="482"/>
        <v>S 44</v>
      </c>
      <c r="AJ23" s="26" t="str">
        <f t="shared" si="482"/>
        <v/>
      </c>
      <c r="AK23" s="26" t="str">
        <f t="shared" si="482"/>
        <v/>
      </c>
      <c r="AL23" s="26" t="str">
        <f t="shared" si="482"/>
        <v/>
      </c>
      <c r="AM23" s="26" t="str">
        <f t="shared" si="482"/>
        <v/>
      </c>
      <c r="AN23" s="26" t="str">
        <f t="shared" si="482"/>
        <v/>
      </c>
      <c r="AO23" s="26" t="str">
        <f t="shared" si="482"/>
        <v/>
      </c>
      <c r="AP23" s="26" t="str">
        <f t="shared" si="482"/>
        <v>S 45</v>
      </c>
      <c r="AQ23" s="26" t="str">
        <f t="shared" si="482"/>
        <v/>
      </c>
      <c r="AR23" s="26" t="str">
        <f t="shared" si="482"/>
        <v/>
      </c>
      <c r="AS23" s="26" t="str">
        <f t="shared" si="482"/>
        <v/>
      </c>
      <c r="AT23" s="26" t="str">
        <f t="shared" si="482"/>
        <v/>
      </c>
      <c r="AU23" s="26" t="str">
        <f t="shared" si="482"/>
        <v/>
      </c>
      <c r="AV23" s="26" t="str">
        <f t="shared" si="482"/>
        <v/>
      </c>
      <c r="AW23" s="26" t="str">
        <f t="shared" si="482"/>
        <v>S 46</v>
      </c>
      <c r="AX23" s="26" t="str">
        <f t="shared" si="482"/>
        <v/>
      </c>
      <c r="AY23" s="26" t="str">
        <f t="shared" si="482"/>
        <v/>
      </c>
      <c r="AZ23" s="26" t="str">
        <f t="shared" si="482"/>
        <v/>
      </c>
      <c r="BA23" s="26" t="str">
        <f t="shared" si="482"/>
        <v/>
      </c>
      <c r="BB23" s="26" t="str">
        <f t="shared" si="482"/>
        <v/>
      </c>
      <c r="BC23" s="26" t="str">
        <f t="shared" si="482"/>
        <v/>
      </c>
      <c r="BD23" s="26" t="str">
        <f t="shared" si="482"/>
        <v>S 47</v>
      </c>
      <c r="BE23" s="26" t="str">
        <f t="shared" si="482"/>
        <v/>
      </c>
      <c r="BF23" s="26" t="str">
        <f t="shared" si="482"/>
        <v/>
      </c>
      <c r="BG23" s="26" t="str">
        <f t="shared" si="482"/>
        <v/>
      </c>
      <c r="BH23" s="26" t="str">
        <f t="shared" si="482"/>
        <v/>
      </c>
      <c r="BI23" s="26" t="str">
        <f t="shared" si="482"/>
        <v/>
      </c>
      <c r="BJ23" s="26" t="str">
        <f t="shared" si="482"/>
        <v/>
      </c>
      <c r="BK23" s="26" t="str">
        <f t="shared" si="482"/>
        <v>S 48</v>
      </c>
      <c r="BL23" s="26" t="str">
        <f t="shared" si="482"/>
        <v/>
      </c>
      <c r="BM23" s="26" t="str">
        <f t="shared" si="482"/>
        <v>S 48</v>
      </c>
      <c r="BN23" s="26" t="str">
        <f t="shared" si="482"/>
        <v/>
      </c>
      <c r="BO23" s="26" t="str">
        <f t="shared" si="482"/>
        <v/>
      </c>
      <c r="BP23" s="26" t="str">
        <f t="shared" si="482"/>
        <v/>
      </c>
      <c r="BQ23" s="26" t="str">
        <f t="shared" si="482"/>
        <v/>
      </c>
      <c r="BR23" s="26" t="str">
        <f t="shared" si="482"/>
        <v>S 49</v>
      </c>
      <c r="BS23" s="26" t="str">
        <f t="shared" si="482"/>
        <v/>
      </c>
      <c r="BT23" s="26" t="str">
        <f t="shared" si="482"/>
        <v/>
      </c>
      <c r="BU23" s="26" t="str">
        <f t="shared" si="482"/>
        <v/>
      </c>
      <c r="BV23" s="26" t="str">
        <f t="shared" si="482"/>
        <v/>
      </c>
      <c r="BW23" s="26" t="str">
        <f t="shared" si="482"/>
        <v/>
      </c>
      <c r="BX23" s="26" t="str">
        <f t="shared" si="482"/>
        <v/>
      </c>
      <c r="BY23" s="26" t="str">
        <f t="shared" si="482"/>
        <v>S 50</v>
      </c>
      <c r="BZ23" s="26" t="str">
        <f t="shared" si="482"/>
        <v/>
      </c>
      <c r="CA23" s="26" t="str">
        <f t="shared" si="482"/>
        <v/>
      </c>
      <c r="CB23" s="26" t="str">
        <f t="shared" si="482"/>
        <v/>
      </c>
      <c r="CC23" s="26" t="str">
        <f t="shared" si="482"/>
        <v/>
      </c>
      <c r="CD23" s="26" t="str">
        <f t="shared" si="482"/>
        <v/>
      </c>
      <c r="CE23" s="26" t="str">
        <f t="shared" si="482"/>
        <v/>
      </c>
      <c r="CF23" s="26" t="str">
        <f t="shared" si="482"/>
        <v>S 51</v>
      </c>
      <c r="CG23" s="26" t="str">
        <f t="shared" si="482"/>
        <v/>
      </c>
      <c r="CH23" s="26" t="str">
        <f t="shared" si="482"/>
        <v/>
      </c>
      <c r="CI23" s="26" t="str">
        <f t="shared" si="482"/>
        <v/>
      </c>
      <c r="CJ23" s="26" t="str">
        <f t="shared" si="482"/>
        <v/>
      </c>
      <c r="CK23" s="26" t="str">
        <f t="shared" si="482"/>
        <v/>
      </c>
      <c r="CL23" s="26" t="str">
        <f t="shared" si="482"/>
        <v/>
      </c>
      <c r="CM23" s="26" t="str">
        <f t="shared" ref="CM23:EX23" si="483">IF(CM17="","",IF(AND(_xlfn.ISOWEEKNUM(CM17)=_xlfn.ISOWEEKNUM(CL17),CM11=""),"","S " &amp;_xlfn.ISOWEEKNUM(CM17)))</f>
        <v>S 52</v>
      </c>
      <c r="CN23" s="26" t="str">
        <f t="shared" si="483"/>
        <v/>
      </c>
      <c r="CO23" s="26" t="str">
        <f t="shared" si="483"/>
        <v/>
      </c>
      <c r="CP23" s="26" t="str">
        <f t="shared" si="483"/>
        <v/>
      </c>
      <c r="CQ23" s="26" t="str">
        <f t="shared" si="483"/>
        <v/>
      </c>
      <c r="CR23" s="26" t="str">
        <f t="shared" si="483"/>
        <v>S 52</v>
      </c>
      <c r="CS23" s="26" t="str">
        <f t="shared" si="483"/>
        <v/>
      </c>
      <c r="CT23" s="26" t="str">
        <f t="shared" si="483"/>
        <v>S 1</v>
      </c>
      <c r="CU23" s="26" t="str">
        <f t="shared" si="483"/>
        <v/>
      </c>
      <c r="CV23" s="26" t="str">
        <f t="shared" si="483"/>
        <v/>
      </c>
      <c r="CW23" s="26" t="str">
        <f t="shared" si="483"/>
        <v/>
      </c>
      <c r="CX23" s="26" t="str">
        <f t="shared" si="483"/>
        <v/>
      </c>
      <c r="CY23" s="26" t="str">
        <f t="shared" si="483"/>
        <v/>
      </c>
      <c r="CZ23" s="26" t="str">
        <f t="shared" si="483"/>
        <v/>
      </c>
      <c r="DA23" s="26" t="str">
        <f t="shared" si="483"/>
        <v>S 2</v>
      </c>
      <c r="DB23" s="26" t="str">
        <f t="shared" si="483"/>
        <v/>
      </c>
      <c r="DC23" s="26" t="str">
        <f t="shared" si="483"/>
        <v/>
      </c>
      <c r="DD23" s="26" t="str">
        <f t="shared" si="483"/>
        <v/>
      </c>
      <c r="DE23" s="26" t="str">
        <f t="shared" si="483"/>
        <v/>
      </c>
      <c r="DF23" s="26" t="str">
        <f t="shared" si="483"/>
        <v/>
      </c>
      <c r="DG23" s="26" t="str">
        <f t="shared" si="483"/>
        <v/>
      </c>
      <c r="DH23" s="26" t="str">
        <f t="shared" si="483"/>
        <v>S 3</v>
      </c>
      <c r="DI23" s="26" t="str">
        <f t="shared" si="483"/>
        <v/>
      </c>
      <c r="DJ23" s="26" t="str">
        <f t="shared" si="483"/>
        <v/>
      </c>
      <c r="DK23" s="26" t="str">
        <f t="shared" si="483"/>
        <v/>
      </c>
      <c r="DL23" s="26" t="str">
        <f t="shared" si="483"/>
        <v/>
      </c>
      <c r="DM23" s="26" t="str">
        <f t="shared" si="483"/>
        <v/>
      </c>
      <c r="DN23" s="26" t="str">
        <f t="shared" si="483"/>
        <v/>
      </c>
      <c r="DO23" s="26" t="str">
        <f t="shared" si="483"/>
        <v>S 4</v>
      </c>
      <c r="DP23" s="26" t="str">
        <f t="shared" si="483"/>
        <v/>
      </c>
      <c r="DQ23" s="26" t="str">
        <f t="shared" si="483"/>
        <v/>
      </c>
      <c r="DR23" s="26" t="str">
        <f t="shared" si="483"/>
        <v/>
      </c>
      <c r="DS23" s="26" t="str">
        <f t="shared" si="483"/>
        <v/>
      </c>
      <c r="DT23" s="26" t="str">
        <f t="shared" si="483"/>
        <v/>
      </c>
      <c r="DU23" s="26" t="str">
        <f t="shared" si="483"/>
        <v/>
      </c>
      <c r="DV23" s="26" t="str">
        <f t="shared" si="483"/>
        <v>S 5</v>
      </c>
      <c r="DW23" s="26" t="str">
        <f t="shared" si="483"/>
        <v>S 5</v>
      </c>
      <c r="DX23" s="26" t="str">
        <f t="shared" si="483"/>
        <v/>
      </c>
      <c r="DY23" s="26" t="str">
        <f t="shared" si="483"/>
        <v/>
      </c>
      <c r="DZ23" s="26" t="str">
        <f t="shared" si="483"/>
        <v/>
      </c>
      <c r="EA23" s="26" t="str">
        <f t="shared" si="483"/>
        <v/>
      </c>
      <c r="EB23" s="26" t="str">
        <f t="shared" si="483"/>
        <v/>
      </c>
      <c r="EC23" s="26" t="str">
        <f t="shared" si="483"/>
        <v>S 6</v>
      </c>
      <c r="ED23" s="26" t="str">
        <f t="shared" si="483"/>
        <v/>
      </c>
      <c r="EE23" s="26" t="str">
        <f t="shared" si="483"/>
        <v/>
      </c>
      <c r="EF23" s="26" t="str">
        <f t="shared" si="483"/>
        <v/>
      </c>
      <c r="EG23" s="26" t="str">
        <f t="shared" si="483"/>
        <v/>
      </c>
      <c r="EH23" s="26" t="str">
        <f t="shared" si="483"/>
        <v/>
      </c>
      <c r="EI23" s="26" t="str">
        <f t="shared" si="483"/>
        <v/>
      </c>
      <c r="EJ23" s="26" t="str">
        <f t="shared" si="483"/>
        <v>S 7</v>
      </c>
      <c r="EK23" s="26" t="str">
        <f t="shared" si="483"/>
        <v/>
      </c>
      <c r="EL23" s="26" t="str">
        <f t="shared" si="483"/>
        <v/>
      </c>
      <c r="EM23" s="26" t="str">
        <f t="shared" si="483"/>
        <v/>
      </c>
      <c r="EN23" s="26" t="str">
        <f t="shared" si="483"/>
        <v/>
      </c>
      <c r="EO23" s="26" t="str">
        <f t="shared" si="483"/>
        <v/>
      </c>
      <c r="EP23" s="26" t="str">
        <f t="shared" si="483"/>
        <v/>
      </c>
      <c r="EQ23" s="26" t="str">
        <f t="shared" si="483"/>
        <v>S 8</v>
      </c>
      <c r="ER23" s="26" t="str">
        <f t="shared" si="483"/>
        <v/>
      </c>
      <c r="ES23" s="26" t="str">
        <f t="shared" si="483"/>
        <v/>
      </c>
      <c r="ET23" s="26" t="str">
        <f t="shared" si="483"/>
        <v/>
      </c>
      <c r="EU23" s="26" t="str">
        <f t="shared" si="483"/>
        <v/>
      </c>
      <c r="EV23" s="26" t="str">
        <f t="shared" si="483"/>
        <v/>
      </c>
      <c r="EW23" s="26" t="str">
        <f t="shared" si="483"/>
        <v/>
      </c>
      <c r="EX23" s="26" t="str">
        <f t="shared" si="483"/>
        <v>S 9</v>
      </c>
      <c r="EY23" s="26" t="str">
        <f t="shared" ref="EY23:HJ23" si="484">IF(EY17="","",IF(AND(_xlfn.ISOWEEKNUM(EY17)=_xlfn.ISOWEEKNUM(EX17),EY11=""),"","S " &amp;_xlfn.ISOWEEKNUM(EY17)))</f>
        <v>S 9</v>
      </c>
      <c r="EZ23" s="26" t="str">
        <f t="shared" si="484"/>
        <v/>
      </c>
      <c r="FA23" s="26" t="str">
        <f t="shared" si="484"/>
        <v/>
      </c>
      <c r="FB23" s="26" t="str">
        <f t="shared" si="484"/>
        <v/>
      </c>
      <c r="FC23" s="26" t="str">
        <f t="shared" si="484"/>
        <v/>
      </c>
      <c r="FD23" s="26" t="str">
        <f t="shared" si="484"/>
        <v/>
      </c>
      <c r="FE23" s="26" t="str">
        <f t="shared" si="484"/>
        <v>S 10</v>
      </c>
      <c r="FF23" s="26" t="str">
        <f t="shared" si="484"/>
        <v/>
      </c>
      <c r="FG23" s="26" t="str">
        <f t="shared" si="484"/>
        <v/>
      </c>
      <c r="FH23" s="26" t="str">
        <f t="shared" si="484"/>
        <v/>
      </c>
      <c r="FI23" s="26" t="str">
        <f t="shared" si="484"/>
        <v/>
      </c>
      <c r="FJ23" s="26" t="str">
        <f t="shared" si="484"/>
        <v/>
      </c>
      <c r="FK23" s="26" t="str">
        <f t="shared" si="484"/>
        <v/>
      </c>
      <c r="FL23" s="26" t="str">
        <f t="shared" si="484"/>
        <v>S 11</v>
      </c>
      <c r="FM23" s="26" t="str">
        <f t="shared" si="484"/>
        <v/>
      </c>
      <c r="FN23" s="26" t="str">
        <f t="shared" si="484"/>
        <v/>
      </c>
      <c r="FO23" s="26" t="str">
        <f t="shared" si="484"/>
        <v/>
      </c>
      <c r="FP23" s="26" t="str">
        <f t="shared" si="484"/>
        <v/>
      </c>
      <c r="FQ23" s="26" t="str">
        <f t="shared" si="484"/>
        <v/>
      </c>
      <c r="FR23" s="26" t="str">
        <f t="shared" si="484"/>
        <v/>
      </c>
      <c r="FS23" s="26" t="str">
        <f t="shared" si="484"/>
        <v>S 12</v>
      </c>
      <c r="FT23" s="26" t="str">
        <f t="shared" si="484"/>
        <v/>
      </c>
      <c r="FU23" s="26" t="str">
        <f t="shared" si="484"/>
        <v/>
      </c>
      <c r="FV23" s="26" t="str">
        <f t="shared" si="484"/>
        <v/>
      </c>
      <c r="FW23" s="26" t="str">
        <f t="shared" si="484"/>
        <v/>
      </c>
      <c r="FX23" s="26" t="str">
        <f t="shared" si="484"/>
        <v/>
      </c>
      <c r="FY23" s="26" t="str">
        <f t="shared" si="484"/>
        <v/>
      </c>
      <c r="FZ23" s="26" t="str">
        <f t="shared" si="484"/>
        <v>S 13</v>
      </c>
      <c r="GA23" s="26" t="str">
        <f t="shared" si="484"/>
        <v/>
      </c>
      <c r="GB23" s="26" t="str">
        <f t="shared" si="484"/>
        <v/>
      </c>
      <c r="GC23" s="26" t="str">
        <f t="shared" si="484"/>
        <v/>
      </c>
      <c r="GD23" s="26" t="str">
        <f t="shared" si="484"/>
        <v>S 13</v>
      </c>
      <c r="GE23" s="26" t="str">
        <f t="shared" si="484"/>
        <v/>
      </c>
      <c r="GF23" s="26" t="str">
        <f t="shared" si="484"/>
        <v/>
      </c>
      <c r="GG23" s="26" t="str">
        <f t="shared" si="484"/>
        <v>S 14</v>
      </c>
      <c r="GH23" s="26" t="str">
        <f t="shared" si="484"/>
        <v/>
      </c>
      <c r="GI23" s="26" t="str">
        <f t="shared" si="484"/>
        <v/>
      </c>
      <c r="GJ23" s="26" t="str">
        <f t="shared" si="484"/>
        <v/>
      </c>
      <c r="GK23" s="26" t="str">
        <f t="shared" si="484"/>
        <v/>
      </c>
      <c r="GL23" s="26" t="str">
        <f t="shared" si="484"/>
        <v/>
      </c>
      <c r="GM23" s="26" t="str">
        <f t="shared" si="484"/>
        <v/>
      </c>
      <c r="GN23" s="26" t="str">
        <f t="shared" si="484"/>
        <v>S 15</v>
      </c>
      <c r="GO23" s="26" t="str">
        <f t="shared" si="484"/>
        <v/>
      </c>
      <c r="GP23" s="26" t="str">
        <f t="shared" si="484"/>
        <v/>
      </c>
      <c r="GQ23" s="26" t="str">
        <f t="shared" si="484"/>
        <v/>
      </c>
      <c r="GR23" s="26" t="str">
        <f t="shared" si="484"/>
        <v/>
      </c>
      <c r="GS23" s="26" t="str">
        <f t="shared" si="484"/>
        <v/>
      </c>
      <c r="GT23" s="26" t="str">
        <f t="shared" si="484"/>
        <v/>
      </c>
      <c r="GU23" s="26" t="str">
        <f t="shared" si="484"/>
        <v>S 16</v>
      </c>
      <c r="GV23" s="26" t="str">
        <f t="shared" si="484"/>
        <v/>
      </c>
      <c r="GW23" s="26" t="str">
        <f t="shared" si="484"/>
        <v/>
      </c>
      <c r="GX23" s="26" t="str">
        <f t="shared" si="484"/>
        <v/>
      </c>
      <c r="GY23" s="26" t="str">
        <f t="shared" si="484"/>
        <v/>
      </c>
      <c r="GZ23" s="26" t="str">
        <f t="shared" si="484"/>
        <v/>
      </c>
      <c r="HA23" s="26" t="str">
        <f t="shared" si="484"/>
        <v/>
      </c>
      <c r="HB23" s="26" t="str">
        <f t="shared" si="484"/>
        <v>S 17</v>
      </c>
      <c r="HC23" s="26" t="str">
        <f t="shared" si="484"/>
        <v/>
      </c>
      <c r="HD23" s="26" t="str">
        <f t="shared" si="484"/>
        <v/>
      </c>
      <c r="HE23" s="26" t="str">
        <f t="shared" si="484"/>
        <v/>
      </c>
      <c r="HF23" s="26" t="str">
        <f t="shared" si="484"/>
        <v/>
      </c>
      <c r="HG23" s="26" t="str">
        <f t="shared" si="484"/>
        <v/>
      </c>
      <c r="HH23" s="26" t="str">
        <f t="shared" si="484"/>
        <v>S 17</v>
      </c>
      <c r="HI23" s="26" t="str">
        <f t="shared" si="484"/>
        <v>S 18</v>
      </c>
      <c r="HJ23" s="26" t="str">
        <f t="shared" si="484"/>
        <v/>
      </c>
      <c r="HK23" s="26" t="str">
        <f t="shared" ref="HK23:JV23" si="485">IF(HK17="","",IF(AND(_xlfn.ISOWEEKNUM(HK17)=_xlfn.ISOWEEKNUM(HJ17),HK11=""),"","S " &amp;_xlfn.ISOWEEKNUM(HK17)))</f>
        <v/>
      </c>
      <c r="HL23" s="26" t="str">
        <f t="shared" si="485"/>
        <v/>
      </c>
      <c r="HM23" s="26" t="str">
        <f t="shared" si="485"/>
        <v/>
      </c>
      <c r="HN23" s="26" t="str">
        <f t="shared" si="485"/>
        <v/>
      </c>
      <c r="HO23" s="26" t="str">
        <f t="shared" si="485"/>
        <v/>
      </c>
      <c r="HP23" s="26" t="str">
        <f t="shared" si="485"/>
        <v>S 19</v>
      </c>
      <c r="HQ23" s="26" t="str">
        <f t="shared" si="485"/>
        <v/>
      </c>
      <c r="HR23" s="26" t="str">
        <f t="shared" si="485"/>
        <v/>
      </c>
      <c r="HS23" s="26" t="str">
        <f t="shared" si="485"/>
        <v/>
      </c>
      <c r="HT23" s="26" t="str">
        <f t="shared" si="485"/>
        <v/>
      </c>
      <c r="HU23" s="26" t="str">
        <f t="shared" si="485"/>
        <v/>
      </c>
      <c r="HV23" s="26" t="str">
        <f t="shared" si="485"/>
        <v/>
      </c>
      <c r="HW23" s="26" t="str">
        <f t="shared" si="485"/>
        <v>S 20</v>
      </c>
      <c r="HX23" s="26" t="str">
        <f t="shared" si="485"/>
        <v/>
      </c>
      <c r="HY23" s="26" t="str">
        <f t="shared" si="485"/>
        <v/>
      </c>
      <c r="HZ23" s="26" t="str">
        <f t="shared" si="485"/>
        <v/>
      </c>
      <c r="IA23" s="26" t="str">
        <f t="shared" si="485"/>
        <v/>
      </c>
      <c r="IB23" s="26" t="str">
        <f t="shared" si="485"/>
        <v/>
      </c>
      <c r="IC23" s="26" t="str">
        <f t="shared" si="485"/>
        <v/>
      </c>
      <c r="ID23" s="26" t="str">
        <f t="shared" si="485"/>
        <v>S 21</v>
      </c>
      <c r="IE23" s="26" t="str">
        <f t="shared" si="485"/>
        <v/>
      </c>
      <c r="IF23" s="26" t="str">
        <f t="shared" si="485"/>
        <v/>
      </c>
      <c r="IG23" s="26" t="str">
        <f t="shared" si="485"/>
        <v/>
      </c>
      <c r="IH23" s="26" t="str">
        <f t="shared" si="485"/>
        <v/>
      </c>
      <c r="II23" s="26" t="str">
        <f t="shared" si="485"/>
        <v/>
      </c>
      <c r="IJ23" s="26" t="str">
        <f t="shared" si="485"/>
        <v/>
      </c>
      <c r="IK23" s="26" t="str">
        <f t="shared" si="485"/>
        <v>S 22</v>
      </c>
      <c r="IL23" s="26" t="str">
        <f t="shared" si="485"/>
        <v/>
      </c>
      <c r="IM23" s="26" t="str">
        <f t="shared" si="485"/>
        <v>S 22</v>
      </c>
      <c r="IN23" s="26" t="str">
        <f t="shared" si="485"/>
        <v/>
      </c>
      <c r="IO23" s="26" t="str">
        <f t="shared" si="485"/>
        <v/>
      </c>
      <c r="IP23" s="26" t="str">
        <f t="shared" si="485"/>
        <v/>
      </c>
      <c r="IQ23" s="26" t="str">
        <f t="shared" si="485"/>
        <v/>
      </c>
      <c r="IR23" s="26" t="str">
        <f t="shared" si="485"/>
        <v>S 23</v>
      </c>
      <c r="IS23" s="26" t="str">
        <f t="shared" si="485"/>
        <v/>
      </c>
      <c r="IT23" s="26" t="str">
        <f t="shared" si="485"/>
        <v/>
      </c>
      <c r="IU23" s="26" t="str">
        <f t="shared" si="485"/>
        <v/>
      </c>
      <c r="IV23" s="26" t="str">
        <f t="shared" si="485"/>
        <v/>
      </c>
      <c r="IW23" s="26" t="str">
        <f t="shared" si="485"/>
        <v/>
      </c>
      <c r="IX23" s="26" t="str">
        <f t="shared" si="485"/>
        <v/>
      </c>
      <c r="IY23" s="26" t="str">
        <f t="shared" si="485"/>
        <v>S 24</v>
      </c>
      <c r="IZ23" s="26" t="str">
        <f t="shared" si="485"/>
        <v/>
      </c>
      <c r="JA23" s="26" t="str">
        <f t="shared" si="485"/>
        <v/>
      </c>
      <c r="JB23" s="26" t="str">
        <f t="shared" si="485"/>
        <v/>
      </c>
      <c r="JC23" s="26" t="str">
        <f t="shared" si="485"/>
        <v/>
      </c>
      <c r="JD23" s="26" t="str">
        <f t="shared" si="485"/>
        <v/>
      </c>
      <c r="JE23" s="26" t="str">
        <f t="shared" si="485"/>
        <v/>
      </c>
      <c r="JF23" s="26" t="str">
        <f t="shared" si="485"/>
        <v>S 25</v>
      </c>
      <c r="JG23" s="26" t="str">
        <f t="shared" si="485"/>
        <v/>
      </c>
      <c r="JH23" s="26" t="str">
        <f t="shared" si="485"/>
        <v/>
      </c>
      <c r="JI23" s="26" t="str">
        <f t="shared" si="485"/>
        <v/>
      </c>
      <c r="JJ23" s="26" t="str">
        <f t="shared" si="485"/>
        <v/>
      </c>
      <c r="JK23" s="26" t="str">
        <f t="shared" si="485"/>
        <v/>
      </c>
      <c r="JL23" s="26" t="str">
        <f t="shared" si="485"/>
        <v/>
      </c>
      <c r="JM23" s="26" t="str">
        <f t="shared" si="485"/>
        <v>S 26</v>
      </c>
      <c r="JN23" s="26" t="str">
        <f t="shared" si="485"/>
        <v/>
      </c>
      <c r="JO23" s="26" t="str">
        <f t="shared" si="485"/>
        <v/>
      </c>
      <c r="JP23" s="26" t="str">
        <f t="shared" si="485"/>
        <v/>
      </c>
      <c r="JQ23" s="26" t="str">
        <f t="shared" si="485"/>
        <v>S 26</v>
      </c>
      <c r="JR23" s="26" t="str">
        <f t="shared" si="485"/>
        <v/>
      </c>
      <c r="JS23" s="26" t="str">
        <f t="shared" si="485"/>
        <v/>
      </c>
      <c r="JT23" s="26" t="str">
        <f t="shared" si="485"/>
        <v>S 27</v>
      </c>
      <c r="JU23" s="26" t="str">
        <f t="shared" si="485"/>
        <v/>
      </c>
      <c r="JV23" s="26" t="str">
        <f t="shared" si="485"/>
        <v/>
      </c>
      <c r="JW23" s="26" t="str">
        <f t="shared" ref="JW23:MH23" si="486">IF(JW17="","",IF(AND(_xlfn.ISOWEEKNUM(JW17)=_xlfn.ISOWEEKNUM(JV17),JW11=""),"","S " &amp;_xlfn.ISOWEEKNUM(JW17)))</f>
        <v/>
      </c>
      <c r="JX23" s="26" t="str">
        <f t="shared" si="486"/>
        <v/>
      </c>
      <c r="JY23" s="26" t="str">
        <f t="shared" si="486"/>
        <v/>
      </c>
      <c r="JZ23" s="26" t="str">
        <f t="shared" si="486"/>
        <v/>
      </c>
      <c r="KA23" s="26" t="str">
        <f t="shared" si="486"/>
        <v>S 28</v>
      </c>
      <c r="KB23" s="26" t="str">
        <f t="shared" si="486"/>
        <v/>
      </c>
      <c r="KC23" s="26" t="str">
        <f t="shared" si="486"/>
        <v/>
      </c>
      <c r="KD23" s="26" t="str">
        <f t="shared" si="486"/>
        <v/>
      </c>
      <c r="KE23" s="26" t="str">
        <f t="shared" si="486"/>
        <v/>
      </c>
      <c r="KF23" s="26" t="str">
        <f t="shared" si="486"/>
        <v/>
      </c>
      <c r="KG23" s="26" t="str">
        <f t="shared" si="486"/>
        <v/>
      </c>
      <c r="KH23" s="26" t="str">
        <f t="shared" si="486"/>
        <v>S 29</v>
      </c>
      <c r="KI23" s="26" t="str">
        <f t="shared" si="486"/>
        <v/>
      </c>
      <c r="KJ23" s="26" t="str">
        <f t="shared" si="486"/>
        <v/>
      </c>
      <c r="KK23" s="26" t="str">
        <f t="shared" si="486"/>
        <v/>
      </c>
      <c r="KL23" s="26" t="str">
        <f t="shared" si="486"/>
        <v/>
      </c>
      <c r="KM23" s="26" t="str">
        <f t="shared" si="486"/>
        <v/>
      </c>
      <c r="KN23" s="26" t="str">
        <f t="shared" si="486"/>
        <v/>
      </c>
      <c r="KO23" s="26" t="str">
        <f t="shared" si="486"/>
        <v>S 30</v>
      </c>
      <c r="KP23" s="26" t="str">
        <f t="shared" si="486"/>
        <v/>
      </c>
      <c r="KQ23" s="26" t="str">
        <f t="shared" si="486"/>
        <v/>
      </c>
      <c r="KR23" s="26" t="str">
        <f t="shared" si="486"/>
        <v/>
      </c>
      <c r="KS23" s="26" t="str">
        <f t="shared" si="486"/>
        <v/>
      </c>
      <c r="KT23" s="26" t="str">
        <f t="shared" si="486"/>
        <v/>
      </c>
      <c r="KU23" s="26" t="str">
        <f t="shared" si="486"/>
        <v/>
      </c>
      <c r="KV23" s="26" t="str">
        <f t="shared" si="486"/>
        <v>S 31</v>
      </c>
      <c r="KW23" s="26" t="str">
        <f t="shared" si="486"/>
        <v/>
      </c>
      <c r="KX23" s="26" t="str">
        <f t="shared" si="486"/>
        <v/>
      </c>
      <c r="KY23" s="26" t="str">
        <f t="shared" si="486"/>
        <v/>
      </c>
      <c r="KZ23" s="26" t="str">
        <f t="shared" si="486"/>
        <v/>
      </c>
      <c r="LA23" s="26" t="str">
        <f t="shared" si="486"/>
        <v/>
      </c>
      <c r="LB23" s="26" t="str">
        <f t="shared" si="486"/>
        <v/>
      </c>
      <c r="LC23" s="26" t="str">
        <f t="shared" si="486"/>
        <v>S 32</v>
      </c>
      <c r="LD23" s="26" t="str">
        <f t="shared" si="486"/>
        <v/>
      </c>
      <c r="LE23" s="26" t="str">
        <f t="shared" si="486"/>
        <v/>
      </c>
      <c r="LF23" s="26" t="str">
        <f t="shared" si="486"/>
        <v/>
      </c>
      <c r="LG23" s="26" t="str">
        <f t="shared" si="486"/>
        <v/>
      </c>
      <c r="LH23" s="26" t="str">
        <f t="shared" si="486"/>
        <v/>
      </c>
      <c r="LI23" s="26" t="str">
        <f t="shared" si="486"/>
        <v/>
      </c>
      <c r="LJ23" s="26" t="str">
        <f t="shared" si="486"/>
        <v>S 33</v>
      </c>
      <c r="LK23" s="26" t="str">
        <f t="shared" si="486"/>
        <v/>
      </c>
      <c r="LL23" s="26" t="str">
        <f t="shared" si="486"/>
        <v/>
      </c>
      <c r="LM23" s="26" t="str">
        <f t="shared" si="486"/>
        <v/>
      </c>
      <c r="LN23" s="26" t="str">
        <f t="shared" si="486"/>
        <v/>
      </c>
      <c r="LO23" s="26" t="str">
        <f t="shared" si="486"/>
        <v/>
      </c>
      <c r="LP23" s="26" t="str">
        <f t="shared" si="486"/>
        <v/>
      </c>
      <c r="LQ23" s="26" t="str">
        <f t="shared" si="486"/>
        <v>S 34</v>
      </c>
      <c r="LR23" s="26" t="str">
        <f t="shared" si="486"/>
        <v/>
      </c>
      <c r="LS23" s="26" t="str">
        <f t="shared" si="486"/>
        <v/>
      </c>
      <c r="LT23" s="26" t="str">
        <f t="shared" si="486"/>
        <v/>
      </c>
      <c r="LU23" s="26" t="str">
        <f t="shared" si="486"/>
        <v/>
      </c>
      <c r="LV23" s="26" t="str">
        <f t="shared" si="486"/>
        <v/>
      </c>
      <c r="LW23" s="26" t="str">
        <f t="shared" si="486"/>
        <v/>
      </c>
      <c r="LX23" s="26" t="str">
        <f t="shared" si="486"/>
        <v>S 35</v>
      </c>
      <c r="LY23" s="26" t="str">
        <f t="shared" si="486"/>
        <v/>
      </c>
      <c r="LZ23" s="26" t="str">
        <f t="shared" si="486"/>
        <v/>
      </c>
      <c r="MA23" s="26" t="str">
        <f t="shared" si="486"/>
        <v>S 35</v>
      </c>
      <c r="MB23" s="26" t="str">
        <f t="shared" si="486"/>
        <v/>
      </c>
      <c r="MC23" s="26" t="str">
        <f t="shared" si="486"/>
        <v/>
      </c>
      <c r="MD23" s="26" t="str">
        <f t="shared" si="486"/>
        <v/>
      </c>
      <c r="ME23" s="26" t="str">
        <f t="shared" si="486"/>
        <v>S 36</v>
      </c>
      <c r="MF23" s="26" t="str">
        <f t="shared" si="486"/>
        <v/>
      </c>
      <c r="MG23" s="26" t="str">
        <f t="shared" si="486"/>
        <v/>
      </c>
      <c r="MH23" s="26" t="str">
        <f t="shared" si="486"/>
        <v/>
      </c>
      <c r="MI23" s="26" t="str">
        <f t="shared" ref="MI23:OT23" si="487">IF(MI17="","",IF(AND(_xlfn.ISOWEEKNUM(MI17)=_xlfn.ISOWEEKNUM(MH17),MI11=""),"","S " &amp;_xlfn.ISOWEEKNUM(MI17)))</f>
        <v/>
      </c>
      <c r="MJ23" s="26" t="str">
        <f t="shared" si="487"/>
        <v/>
      </c>
      <c r="MK23" s="26" t="str">
        <f t="shared" si="487"/>
        <v/>
      </c>
      <c r="ML23" s="26" t="str">
        <f t="shared" si="487"/>
        <v>S 37</v>
      </c>
      <c r="MM23" s="26" t="str">
        <f t="shared" si="487"/>
        <v/>
      </c>
      <c r="MN23" s="26" t="str">
        <f t="shared" si="487"/>
        <v/>
      </c>
      <c r="MO23" s="26" t="str">
        <f t="shared" si="487"/>
        <v/>
      </c>
      <c r="MP23" s="26" t="str">
        <f t="shared" si="487"/>
        <v/>
      </c>
      <c r="MQ23" s="26" t="str">
        <f t="shared" si="487"/>
        <v/>
      </c>
      <c r="MR23" s="26" t="str">
        <f t="shared" si="487"/>
        <v/>
      </c>
      <c r="MS23" s="26" t="str">
        <f t="shared" si="487"/>
        <v>S 38</v>
      </c>
      <c r="MT23" s="26" t="str">
        <f t="shared" si="487"/>
        <v/>
      </c>
      <c r="MU23" s="26" t="str">
        <f t="shared" si="487"/>
        <v/>
      </c>
      <c r="MV23" s="26" t="str">
        <f t="shared" si="487"/>
        <v/>
      </c>
      <c r="MW23" s="26" t="str">
        <f t="shared" si="487"/>
        <v/>
      </c>
      <c r="MX23" s="26" t="str">
        <f t="shared" si="487"/>
        <v/>
      </c>
      <c r="MY23" s="26" t="str">
        <f t="shared" si="487"/>
        <v/>
      </c>
      <c r="MZ23" s="26" t="str">
        <f t="shared" si="487"/>
        <v>S 39</v>
      </c>
      <c r="NA23" s="26" t="str">
        <f t="shared" si="487"/>
        <v/>
      </c>
      <c r="NB23" s="26" t="str">
        <f t="shared" si="487"/>
        <v/>
      </c>
      <c r="NC23" s="26" t="str">
        <f t="shared" si="487"/>
        <v/>
      </c>
      <c r="ND23" s="26" t="str">
        <f t="shared" si="487"/>
        <v/>
      </c>
      <c r="NE23" s="26" t="str">
        <f t="shared" si="487"/>
        <v>S 39</v>
      </c>
      <c r="NF23" s="26" t="str">
        <f t="shared" si="487"/>
        <v/>
      </c>
      <c r="NG23" s="26" t="str">
        <f t="shared" si="487"/>
        <v>S 40</v>
      </c>
      <c r="NH23" s="26" t="str">
        <f t="shared" si="487"/>
        <v/>
      </c>
      <c r="NI23" s="26" t="str">
        <f t="shared" si="487"/>
        <v/>
      </c>
      <c r="NJ23" s="26" t="str">
        <f t="shared" si="487"/>
        <v/>
      </c>
      <c r="NK23" s="26" t="str">
        <f t="shared" si="487"/>
        <v/>
      </c>
      <c r="NL23" s="26" t="str">
        <f t="shared" si="487"/>
        <v/>
      </c>
      <c r="NM23" s="26" t="str">
        <f t="shared" si="487"/>
        <v/>
      </c>
      <c r="NN23" s="26" t="str">
        <f t="shared" si="487"/>
        <v>S 41</v>
      </c>
      <c r="NO23" s="26" t="str">
        <f t="shared" si="487"/>
        <v/>
      </c>
      <c r="NP23" s="26" t="str">
        <f t="shared" si="487"/>
        <v/>
      </c>
      <c r="NQ23" s="26" t="str">
        <f t="shared" si="487"/>
        <v/>
      </c>
      <c r="NR23" s="26" t="str">
        <f t="shared" si="487"/>
        <v/>
      </c>
      <c r="NS23" s="26" t="str">
        <f t="shared" si="487"/>
        <v/>
      </c>
      <c r="NT23" s="26" t="str">
        <f t="shared" si="487"/>
        <v/>
      </c>
      <c r="NU23" s="26" t="str">
        <f t="shared" si="487"/>
        <v>S 42</v>
      </c>
      <c r="NV23" s="26" t="str">
        <f t="shared" si="487"/>
        <v/>
      </c>
      <c r="NW23" s="26" t="str">
        <f t="shared" si="487"/>
        <v/>
      </c>
      <c r="NX23" s="26" t="str">
        <f t="shared" si="487"/>
        <v/>
      </c>
      <c r="NY23" s="26" t="str">
        <f t="shared" si="487"/>
        <v/>
      </c>
      <c r="NZ23" s="26" t="str">
        <f t="shared" si="487"/>
        <v/>
      </c>
      <c r="OA23" s="26" t="str">
        <f t="shared" si="487"/>
        <v/>
      </c>
      <c r="OB23" s="26" t="str">
        <f t="shared" si="487"/>
        <v>S 43</v>
      </c>
      <c r="OC23" s="26" t="str">
        <f t="shared" si="487"/>
        <v/>
      </c>
      <c r="OD23" s="26" t="str">
        <f t="shared" si="487"/>
        <v/>
      </c>
      <c r="OE23" s="26" t="str">
        <f t="shared" si="487"/>
        <v/>
      </c>
      <c r="OF23" s="26" t="str">
        <f t="shared" si="487"/>
        <v/>
      </c>
      <c r="OG23" s="26" t="str">
        <f t="shared" si="487"/>
        <v/>
      </c>
      <c r="OH23" s="26" t="str">
        <f t="shared" si="487"/>
        <v/>
      </c>
      <c r="OI23" s="26" t="str">
        <f t="shared" si="487"/>
        <v>S 44</v>
      </c>
      <c r="OJ23" s="26" t="str">
        <f t="shared" si="487"/>
        <v>S 44</v>
      </c>
      <c r="OK23" s="26" t="str">
        <f t="shared" si="487"/>
        <v/>
      </c>
      <c r="OL23" s="26" t="str">
        <f t="shared" si="487"/>
        <v/>
      </c>
      <c r="OM23" s="26" t="str">
        <f t="shared" si="487"/>
        <v/>
      </c>
      <c r="ON23" s="26" t="str">
        <f t="shared" si="487"/>
        <v/>
      </c>
      <c r="OO23" s="26" t="str">
        <f t="shared" si="487"/>
        <v/>
      </c>
      <c r="OP23" s="26" t="str">
        <f t="shared" si="487"/>
        <v>S 45</v>
      </c>
      <c r="OQ23" s="26" t="str">
        <f t="shared" si="487"/>
        <v/>
      </c>
      <c r="OR23" s="26" t="str">
        <f t="shared" si="487"/>
        <v/>
      </c>
      <c r="OS23" s="26" t="str">
        <f t="shared" si="487"/>
        <v/>
      </c>
      <c r="OT23" s="26" t="str">
        <f t="shared" si="487"/>
        <v/>
      </c>
      <c r="OU23" s="26" t="str">
        <f t="shared" ref="OU23:RF23" si="488">IF(OU17="","",IF(AND(_xlfn.ISOWEEKNUM(OU17)=_xlfn.ISOWEEKNUM(OT17),OU11=""),"","S " &amp;_xlfn.ISOWEEKNUM(OU17)))</f>
        <v/>
      </c>
      <c r="OV23" s="26" t="str">
        <f t="shared" si="488"/>
        <v/>
      </c>
      <c r="OW23" s="26" t="str">
        <f t="shared" si="488"/>
        <v>S 46</v>
      </c>
      <c r="OX23" s="26" t="str">
        <f t="shared" si="488"/>
        <v/>
      </c>
      <c r="OY23" s="26" t="str">
        <f t="shared" si="488"/>
        <v/>
      </c>
      <c r="OZ23" s="26" t="str">
        <f t="shared" si="488"/>
        <v/>
      </c>
      <c r="PA23" s="26" t="str">
        <f t="shared" si="488"/>
        <v/>
      </c>
      <c r="PB23" s="26" t="str">
        <f t="shared" si="488"/>
        <v/>
      </c>
      <c r="PC23" s="26" t="str">
        <f t="shared" si="488"/>
        <v/>
      </c>
      <c r="PD23" s="26" t="str">
        <f t="shared" si="488"/>
        <v>S 47</v>
      </c>
      <c r="PE23" s="26" t="str">
        <f t="shared" si="488"/>
        <v/>
      </c>
      <c r="PF23" s="26" t="str">
        <f t="shared" si="488"/>
        <v/>
      </c>
      <c r="PG23" s="26" t="str">
        <f t="shared" si="488"/>
        <v/>
      </c>
      <c r="PH23" s="26" t="str">
        <f t="shared" si="488"/>
        <v/>
      </c>
      <c r="PI23" s="26" t="str">
        <f t="shared" si="488"/>
        <v/>
      </c>
      <c r="PJ23" s="26" t="str">
        <f t="shared" si="488"/>
        <v/>
      </c>
      <c r="PK23" s="26" t="str">
        <f t="shared" si="488"/>
        <v>S 48</v>
      </c>
      <c r="PL23" s="26" t="str">
        <f t="shared" si="488"/>
        <v/>
      </c>
      <c r="PM23" s="26" t="str">
        <f t="shared" si="488"/>
        <v/>
      </c>
      <c r="PN23" s="26" t="str">
        <f t="shared" si="488"/>
        <v>S 48</v>
      </c>
      <c r="PO23" s="26" t="str">
        <f t="shared" si="488"/>
        <v/>
      </c>
      <c r="PP23" s="26" t="str">
        <f t="shared" si="488"/>
        <v/>
      </c>
      <c r="PQ23" s="26" t="str">
        <f t="shared" si="488"/>
        <v/>
      </c>
      <c r="PR23" s="26" t="str">
        <f t="shared" si="488"/>
        <v>S 49</v>
      </c>
      <c r="PS23" s="26" t="str">
        <f t="shared" si="488"/>
        <v/>
      </c>
      <c r="PT23" s="26" t="str">
        <f t="shared" si="488"/>
        <v/>
      </c>
      <c r="PU23" s="26" t="str">
        <f t="shared" si="488"/>
        <v/>
      </c>
      <c r="PV23" s="26" t="str">
        <f t="shared" si="488"/>
        <v/>
      </c>
      <c r="PW23" s="26" t="str">
        <f t="shared" si="488"/>
        <v/>
      </c>
      <c r="PX23" s="26" t="str">
        <f t="shared" si="488"/>
        <v/>
      </c>
      <c r="PY23" s="26" t="str">
        <f t="shared" si="488"/>
        <v>S 50</v>
      </c>
      <c r="PZ23" s="26" t="str">
        <f t="shared" si="488"/>
        <v/>
      </c>
      <c r="QA23" s="26" t="str">
        <f t="shared" si="488"/>
        <v/>
      </c>
      <c r="QB23" s="26" t="str">
        <f t="shared" si="488"/>
        <v/>
      </c>
      <c r="QC23" s="26" t="str">
        <f t="shared" si="488"/>
        <v/>
      </c>
      <c r="QD23" s="26" t="str">
        <f t="shared" si="488"/>
        <v/>
      </c>
      <c r="QE23" s="26" t="str">
        <f t="shared" si="488"/>
        <v/>
      </c>
      <c r="QF23" s="26" t="str">
        <f t="shared" si="488"/>
        <v>S 51</v>
      </c>
      <c r="QG23" s="26" t="str">
        <f t="shared" si="488"/>
        <v/>
      </c>
      <c r="QH23" s="26" t="str">
        <f t="shared" si="488"/>
        <v/>
      </c>
      <c r="QI23" s="26" t="str">
        <f t="shared" si="488"/>
        <v/>
      </c>
      <c r="QJ23" s="26" t="str">
        <f t="shared" si="488"/>
        <v/>
      </c>
      <c r="QK23" s="26" t="str">
        <f t="shared" si="488"/>
        <v/>
      </c>
      <c r="QL23" s="26" t="str">
        <f t="shared" si="488"/>
        <v/>
      </c>
      <c r="QM23" s="26" t="str">
        <f t="shared" si="488"/>
        <v>S 52</v>
      </c>
      <c r="QN23" s="26" t="str">
        <f t="shared" si="488"/>
        <v/>
      </c>
      <c r="QO23" s="26" t="str">
        <f t="shared" si="488"/>
        <v/>
      </c>
      <c r="QP23" s="26" t="str">
        <f t="shared" si="488"/>
        <v/>
      </c>
      <c r="QQ23" s="26" t="str">
        <f t="shared" si="488"/>
        <v/>
      </c>
      <c r="QR23" s="26" t="str">
        <f t="shared" si="488"/>
        <v/>
      </c>
      <c r="QS23" s="26" t="str">
        <f t="shared" si="488"/>
        <v>S 52</v>
      </c>
      <c r="QT23" s="26" t="str">
        <f t="shared" si="488"/>
        <v>S 1</v>
      </c>
      <c r="QU23" s="26" t="str">
        <f t="shared" si="488"/>
        <v/>
      </c>
      <c r="QV23" s="26" t="str">
        <f t="shared" si="488"/>
        <v/>
      </c>
      <c r="QW23" s="26" t="str">
        <f t="shared" si="488"/>
        <v/>
      </c>
      <c r="QX23" s="26" t="str">
        <f t="shared" si="488"/>
        <v/>
      </c>
      <c r="QY23" s="26" t="str">
        <f t="shared" si="488"/>
        <v/>
      </c>
      <c r="QZ23" s="26" t="str">
        <f t="shared" si="488"/>
        <v/>
      </c>
      <c r="RA23" s="26" t="str">
        <f t="shared" si="488"/>
        <v>S 2</v>
      </c>
      <c r="RB23" s="26" t="str">
        <f t="shared" si="488"/>
        <v/>
      </c>
      <c r="RC23" s="26" t="str">
        <f t="shared" si="488"/>
        <v/>
      </c>
      <c r="RD23" s="26" t="str">
        <f t="shared" si="488"/>
        <v/>
      </c>
      <c r="RE23" s="26" t="str">
        <f t="shared" si="488"/>
        <v/>
      </c>
      <c r="RF23" s="26" t="str">
        <f t="shared" si="488"/>
        <v/>
      </c>
      <c r="RG23" s="26" t="str">
        <f t="shared" ref="RG23:TR23" si="489">IF(RG17="","",IF(AND(_xlfn.ISOWEEKNUM(RG17)=_xlfn.ISOWEEKNUM(RF17),RG11=""),"","S " &amp;_xlfn.ISOWEEKNUM(RG17)))</f>
        <v/>
      </c>
      <c r="RH23" s="26" t="str">
        <f t="shared" si="489"/>
        <v>S 3</v>
      </c>
      <c r="RI23" s="26" t="str">
        <f t="shared" si="489"/>
        <v/>
      </c>
      <c r="RJ23" s="26" t="str">
        <f t="shared" si="489"/>
        <v/>
      </c>
      <c r="RK23" s="26" t="str">
        <f t="shared" si="489"/>
        <v/>
      </c>
      <c r="RL23" s="26" t="str">
        <f t="shared" si="489"/>
        <v/>
      </c>
      <c r="RM23" s="26" t="str">
        <f t="shared" si="489"/>
        <v/>
      </c>
      <c r="RN23" s="26" t="str">
        <f t="shared" si="489"/>
        <v/>
      </c>
      <c r="RO23" s="26" t="str">
        <f t="shared" si="489"/>
        <v>S 4</v>
      </c>
      <c r="RP23" s="26" t="str">
        <f t="shared" si="489"/>
        <v/>
      </c>
      <c r="RQ23" s="26" t="str">
        <f t="shared" si="489"/>
        <v/>
      </c>
      <c r="RR23" s="26" t="str">
        <f t="shared" si="489"/>
        <v/>
      </c>
      <c r="RS23" s="26" t="str">
        <f t="shared" si="489"/>
        <v/>
      </c>
      <c r="RT23" s="26" t="str">
        <f t="shared" si="489"/>
        <v/>
      </c>
      <c r="RU23" s="26" t="str">
        <f t="shared" si="489"/>
        <v/>
      </c>
      <c r="RV23" s="26" t="str">
        <f t="shared" si="489"/>
        <v>S 5</v>
      </c>
      <c r="RW23" s="26" t="str">
        <f t="shared" si="489"/>
        <v/>
      </c>
      <c r="RX23" s="26" t="str">
        <f t="shared" si="489"/>
        <v>S 5</v>
      </c>
      <c r="RY23" s="26" t="str">
        <f t="shared" si="489"/>
        <v/>
      </c>
      <c r="RZ23" s="26" t="str">
        <f t="shared" si="489"/>
        <v/>
      </c>
      <c r="SA23" s="26" t="str">
        <f t="shared" si="489"/>
        <v/>
      </c>
      <c r="SB23" s="26" t="str">
        <f t="shared" si="489"/>
        <v/>
      </c>
      <c r="SC23" s="26" t="str">
        <f t="shared" si="489"/>
        <v>S 6</v>
      </c>
      <c r="SD23" s="26" t="str">
        <f t="shared" si="489"/>
        <v/>
      </c>
      <c r="SE23" s="26" t="str">
        <f t="shared" si="489"/>
        <v/>
      </c>
      <c r="SF23" s="26" t="str">
        <f t="shared" si="489"/>
        <v/>
      </c>
      <c r="SG23" s="26" t="str">
        <f t="shared" si="489"/>
        <v/>
      </c>
      <c r="SH23" s="26" t="str">
        <f t="shared" si="489"/>
        <v/>
      </c>
      <c r="SI23" s="26" t="str">
        <f t="shared" si="489"/>
        <v/>
      </c>
      <c r="SJ23" s="26" t="str">
        <f t="shared" si="489"/>
        <v>S 7</v>
      </c>
      <c r="SK23" s="26" t="str">
        <f t="shared" si="489"/>
        <v/>
      </c>
      <c r="SL23" s="26" t="str">
        <f t="shared" si="489"/>
        <v/>
      </c>
      <c r="SM23" s="26" t="str">
        <f t="shared" si="489"/>
        <v/>
      </c>
      <c r="SN23" s="26" t="str">
        <f t="shared" si="489"/>
        <v/>
      </c>
      <c r="SO23" s="26" t="str">
        <f t="shared" si="489"/>
        <v/>
      </c>
      <c r="SP23" s="26" t="str">
        <f t="shared" si="489"/>
        <v/>
      </c>
      <c r="SQ23" s="26" t="str">
        <f t="shared" si="489"/>
        <v>S 8</v>
      </c>
      <c r="SR23" s="26" t="str">
        <f t="shared" si="489"/>
        <v/>
      </c>
      <c r="SS23" s="26" t="str">
        <f t="shared" si="489"/>
        <v/>
      </c>
      <c r="ST23" s="26" t="str">
        <f t="shared" si="489"/>
        <v/>
      </c>
      <c r="SU23" s="26" t="str">
        <f t="shared" si="489"/>
        <v/>
      </c>
      <c r="SV23" s="26" t="str">
        <f t="shared" si="489"/>
        <v/>
      </c>
      <c r="SW23" s="26" t="str">
        <f t="shared" si="489"/>
        <v/>
      </c>
      <c r="SX23" s="26" t="str">
        <f t="shared" si="489"/>
        <v>S 9</v>
      </c>
      <c r="SY23" s="26" t="str">
        <f t="shared" si="489"/>
        <v/>
      </c>
      <c r="SZ23" s="26" t="str">
        <f t="shared" si="489"/>
        <v>S 9</v>
      </c>
      <c r="TA23" s="26" t="str">
        <f t="shared" si="489"/>
        <v/>
      </c>
      <c r="TB23" s="26" t="str">
        <f t="shared" si="489"/>
        <v/>
      </c>
      <c r="TC23" s="26" t="str">
        <f t="shared" si="489"/>
        <v/>
      </c>
      <c r="TD23" s="26" t="str">
        <f t="shared" si="489"/>
        <v/>
      </c>
      <c r="TE23" s="26" t="str">
        <f t="shared" si="489"/>
        <v>S 10</v>
      </c>
      <c r="TF23" s="26" t="str">
        <f t="shared" si="489"/>
        <v/>
      </c>
      <c r="TG23" s="26" t="str">
        <f t="shared" si="489"/>
        <v/>
      </c>
      <c r="TH23" s="26" t="str">
        <f t="shared" si="489"/>
        <v/>
      </c>
      <c r="TI23" s="26" t="str">
        <f t="shared" si="489"/>
        <v/>
      </c>
      <c r="TJ23" s="26" t="str">
        <f t="shared" si="489"/>
        <v/>
      </c>
      <c r="TK23" s="26" t="str">
        <f t="shared" si="489"/>
        <v/>
      </c>
      <c r="TL23" s="26" t="str">
        <f t="shared" si="489"/>
        <v>S 11</v>
      </c>
      <c r="TM23" s="26" t="str">
        <f t="shared" si="489"/>
        <v/>
      </c>
      <c r="TN23" s="26" t="str">
        <f t="shared" si="489"/>
        <v/>
      </c>
      <c r="TO23" s="26" t="str">
        <f t="shared" si="489"/>
        <v/>
      </c>
      <c r="TP23" s="26" t="str">
        <f t="shared" si="489"/>
        <v/>
      </c>
      <c r="TQ23" s="26" t="str">
        <f t="shared" si="489"/>
        <v/>
      </c>
      <c r="TR23" s="26" t="str">
        <f t="shared" si="489"/>
        <v/>
      </c>
      <c r="TS23" s="26" t="str">
        <f t="shared" ref="TS23:TT23" si="490">IF(TS17="","",IF(AND(_xlfn.ISOWEEKNUM(TS17)=_xlfn.ISOWEEKNUM(TR17),TS11=""),"","S " &amp;_xlfn.ISOWEEKNUM(TS17)))</f>
        <v>S 12</v>
      </c>
      <c r="TT23" s="26" t="str">
        <f t="shared" si="490"/>
        <v/>
      </c>
      <c r="TU23" s="96"/>
      <c r="TV23" s="96"/>
      <c r="TW23" s="96"/>
      <c r="TX23" s="96"/>
      <c r="TY23" s="96"/>
      <c r="TZ23" s="96"/>
      <c r="UA23" s="96"/>
      <c r="UB23" s="96"/>
      <c r="UC23" s="96"/>
    </row>
    <row r="24" spans="1:549" ht="5.0999999999999996" customHeight="1" thickBot="1">
      <c r="A24" s="5"/>
      <c r="C24" s="5"/>
      <c r="D24" s="6"/>
      <c r="E24" s="6"/>
      <c r="F24" s="6"/>
      <c r="G24" s="6"/>
      <c r="H24" s="6"/>
      <c r="I24" s="5"/>
      <c r="J24" s="6"/>
      <c r="K24" s="6"/>
      <c r="L24" s="6"/>
      <c r="M24" s="5"/>
      <c r="O24" s="5"/>
      <c r="P24" s="6"/>
      <c r="Q24" s="6"/>
      <c r="R24" s="6"/>
      <c r="S24" s="6"/>
      <c r="T24" s="6"/>
      <c r="U24" s="5"/>
      <c r="V24" s="6"/>
      <c r="W24" s="45"/>
      <c r="X24" s="6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145"/>
      <c r="BZ24" s="145"/>
      <c r="CA24" s="145"/>
      <c r="CB24" s="145"/>
      <c r="CC24" s="145"/>
      <c r="CD24" s="145"/>
      <c r="CE24" s="145"/>
      <c r="CF24" s="145"/>
      <c r="CG24" s="145"/>
      <c r="CH24" s="145"/>
      <c r="CI24" s="145"/>
      <c r="CJ24" s="145"/>
      <c r="CK24" s="145"/>
      <c r="CL24" s="145"/>
      <c r="CM24" s="145"/>
      <c r="CN24" s="145"/>
      <c r="CO24" s="145"/>
      <c r="CP24" s="145"/>
      <c r="CQ24" s="145"/>
      <c r="CR24" s="145"/>
      <c r="CS24" s="145"/>
      <c r="CT24" s="145"/>
      <c r="CU24" s="145"/>
      <c r="CV24" s="145"/>
      <c r="CW24" s="145"/>
      <c r="CX24" s="145"/>
      <c r="CY24" s="145"/>
      <c r="CZ24" s="145"/>
      <c r="DA24" s="145"/>
      <c r="DB24" s="145"/>
      <c r="DC24" s="145"/>
      <c r="DD24" s="145"/>
      <c r="DE24" s="145"/>
      <c r="DF24" s="145"/>
      <c r="DG24" s="145"/>
      <c r="DH24" s="145"/>
      <c r="DI24" s="145"/>
      <c r="DJ24" s="145"/>
      <c r="DK24" s="145"/>
      <c r="DL24" s="145"/>
      <c r="DM24" s="145"/>
      <c r="DN24" s="145"/>
      <c r="DO24" s="145"/>
      <c r="DP24" s="145"/>
      <c r="DQ24" s="145"/>
      <c r="DR24" s="145"/>
      <c r="DS24" s="145"/>
      <c r="DT24" s="145"/>
      <c r="DU24" s="145"/>
      <c r="DV24" s="145"/>
      <c r="DW24" s="145"/>
      <c r="DX24" s="145"/>
      <c r="DY24" s="145"/>
      <c r="DZ24" s="145"/>
      <c r="EA24" s="145"/>
      <c r="EB24" s="145"/>
      <c r="EC24" s="145"/>
      <c r="ED24" s="145"/>
      <c r="EE24" s="145"/>
      <c r="EF24" s="145"/>
      <c r="EG24" s="145"/>
      <c r="EH24" s="145"/>
      <c r="EI24" s="145"/>
      <c r="EJ24" s="145"/>
      <c r="EK24" s="145"/>
      <c r="EL24" s="145"/>
      <c r="EM24" s="145"/>
      <c r="EN24" s="145"/>
      <c r="EO24" s="145"/>
      <c r="EP24" s="145"/>
      <c r="EQ24" s="145"/>
      <c r="ER24" s="145"/>
      <c r="ES24" s="145"/>
      <c r="ET24" s="145"/>
      <c r="EU24" s="145"/>
      <c r="EV24" s="145"/>
      <c r="EW24" s="145"/>
      <c r="EX24" s="145"/>
      <c r="EY24" s="145"/>
      <c r="EZ24" s="145"/>
      <c r="FA24" s="145"/>
      <c r="FB24" s="145"/>
      <c r="FC24" s="145"/>
      <c r="FD24" s="145"/>
      <c r="FE24" s="145"/>
      <c r="FF24" s="145"/>
      <c r="FG24" s="145"/>
      <c r="FH24" s="145"/>
      <c r="FI24" s="145"/>
      <c r="FJ24" s="145"/>
      <c r="FK24" s="145"/>
      <c r="FL24" s="145"/>
      <c r="FM24" s="145"/>
      <c r="FN24" s="145"/>
      <c r="FO24" s="145"/>
      <c r="FP24" s="145"/>
      <c r="FQ24" s="145"/>
      <c r="FR24" s="145"/>
      <c r="FS24" s="145"/>
      <c r="FT24" s="145"/>
      <c r="FU24" s="145"/>
      <c r="FV24" s="145"/>
      <c r="FW24" s="145"/>
      <c r="FX24" s="145"/>
      <c r="FY24" s="145"/>
      <c r="FZ24" s="145"/>
      <c r="GA24" s="145"/>
      <c r="GB24" s="145"/>
      <c r="GC24" s="145"/>
      <c r="GD24" s="145"/>
      <c r="GE24" s="145"/>
      <c r="GF24" s="145"/>
      <c r="GG24" s="145"/>
      <c r="GH24" s="145"/>
      <c r="GI24" s="145"/>
      <c r="GJ24" s="145"/>
      <c r="GK24" s="145"/>
      <c r="GL24" s="145"/>
      <c r="GM24" s="145"/>
      <c r="GN24" s="145"/>
      <c r="GO24" s="145"/>
      <c r="GP24" s="145"/>
      <c r="GQ24" s="145"/>
      <c r="GR24" s="145"/>
      <c r="GS24" s="145"/>
      <c r="GT24" s="145"/>
      <c r="GU24" s="145"/>
      <c r="GV24" s="145"/>
      <c r="GW24" s="145"/>
      <c r="GX24" s="145"/>
      <c r="GY24" s="145"/>
      <c r="GZ24" s="145"/>
      <c r="HA24" s="145"/>
      <c r="HB24" s="145"/>
      <c r="HC24" s="145"/>
      <c r="HD24" s="145"/>
      <c r="HE24" s="145"/>
      <c r="HF24" s="145"/>
      <c r="HG24" s="145"/>
      <c r="HH24" s="145"/>
      <c r="HI24" s="145"/>
      <c r="HJ24" s="145"/>
      <c r="HK24" s="145"/>
      <c r="HL24" s="145"/>
      <c r="HM24" s="145"/>
      <c r="HN24" s="145"/>
      <c r="HO24" s="145"/>
      <c r="HP24" s="145"/>
      <c r="HQ24" s="145"/>
      <c r="HR24" s="145"/>
      <c r="HS24" s="145"/>
      <c r="HT24" s="145"/>
      <c r="HU24" s="145"/>
      <c r="HV24" s="145"/>
      <c r="HW24" s="145"/>
      <c r="HX24" s="145"/>
      <c r="HY24" s="145"/>
      <c r="HZ24" s="145"/>
      <c r="IA24" s="145"/>
      <c r="IB24" s="145"/>
      <c r="IC24" s="145"/>
      <c r="ID24" s="145"/>
      <c r="IE24" s="145"/>
      <c r="IF24" s="145"/>
      <c r="IG24" s="145"/>
      <c r="IH24" s="145"/>
      <c r="II24" s="145"/>
      <c r="IJ24" s="145"/>
      <c r="IK24" s="145"/>
      <c r="IL24" s="145"/>
      <c r="IM24" s="145"/>
      <c r="IN24" s="145"/>
      <c r="IO24" s="145"/>
      <c r="IP24" s="145"/>
      <c r="IQ24" s="145"/>
      <c r="IR24" s="145"/>
      <c r="IS24" s="145"/>
      <c r="IT24" s="145"/>
      <c r="IU24" s="145"/>
      <c r="IV24" s="145"/>
      <c r="IW24" s="145"/>
      <c r="IX24" s="145"/>
      <c r="IY24" s="145"/>
      <c r="IZ24" s="145"/>
      <c r="JA24" s="145"/>
      <c r="JB24" s="145"/>
      <c r="JC24" s="145"/>
      <c r="JD24" s="145"/>
      <c r="JE24" s="145"/>
      <c r="JF24" s="145"/>
      <c r="JG24" s="145"/>
      <c r="JH24" s="145"/>
      <c r="JI24" s="145"/>
      <c r="JJ24" s="145"/>
      <c r="JK24" s="145"/>
      <c r="JL24" s="145"/>
      <c r="JM24" s="145"/>
      <c r="JN24" s="145"/>
      <c r="JO24" s="145"/>
      <c r="JP24" s="145"/>
      <c r="JQ24" s="145"/>
      <c r="JR24" s="145"/>
      <c r="JS24" s="145"/>
      <c r="JT24" s="145"/>
      <c r="JU24" s="145"/>
      <c r="JV24" s="145"/>
      <c r="JW24" s="145"/>
      <c r="JX24" s="145"/>
      <c r="JY24" s="145"/>
      <c r="JZ24" s="145"/>
      <c r="KA24" s="145"/>
      <c r="KB24" s="145"/>
      <c r="KC24" s="145"/>
      <c r="KD24" s="145"/>
      <c r="KE24" s="145"/>
      <c r="KF24" s="145"/>
      <c r="KG24" s="145"/>
      <c r="KH24" s="145"/>
      <c r="KI24" s="145"/>
      <c r="KJ24" s="145"/>
      <c r="KK24" s="145"/>
      <c r="KL24" s="145"/>
      <c r="KM24" s="145"/>
      <c r="KN24" s="145"/>
      <c r="KO24" s="145"/>
      <c r="KP24" s="145"/>
      <c r="KQ24" s="145"/>
      <c r="KR24" s="145"/>
      <c r="KS24" s="145"/>
      <c r="KT24" s="145"/>
      <c r="KU24" s="145"/>
      <c r="KV24" s="145"/>
      <c r="KW24" s="145"/>
      <c r="KX24" s="145"/>
      <c r="KY24" s="145"/>
      <c r="KZ24" s="145"/>
      <c r="LA24" s="145"/>
      <c r="LB24" s="145"/>
      <c r="LC24" s="145"/>
      <c r="LD24" s="145"/>
      <c r="LE24" s="145"/>
      <c r="LF24" s="145"/>
      <c r="LG24" s="145"/>
      <c r="LH24" s="145"/>
      <c r="LI24" s="145"/>
      <c r="LJ24" s="145"/>
      <c r="LK24" s="145"/>
      <c r="LL24" s="145"/>
      <c r="LM24" s="145"/>
      <c r="LN24" s="145"/>
      <c r="LO24" s="145"/>
      <c r="LP24" s="145"/>
      <c r="LQ24" s="145"/>
      <c r="LR24" s="145"/>
      <c r="LS24" s="145"/>
      <c r="LT24" s="145"/>
      <c r="LU24" s="145"/>
      <c r="LV24" s="145"/>
      <c r="LW24" s="145"/>
      <c r="LX24" s="145"/>
      <c r="LY24" s="145"/>
      <c r="LZ24" s="145"/>
      <c r="MA24" s="145"/>
      <c r="MB24" s="145"/>
      <c r="MC24" s="145"/>
      <c r="MD24" s="145"/>
      <c r="ME24" s="145"/>
      <c r="MF24" s="145"/>
      <c r="MG24" s="145"/>
      <c r="MH24" s="145"/>
      <c r="MI24" s="145"/>
      <c r="MJ24" s="145"/>
      <c r="MK24" s="145"/>
      <c r="ML24" s="145"/>
      <c r="MM24" s="145"/>
      <c r="MN24" s="145"/>
      <c r="MO24" s="145"/>
      <c r="MP24" s="145"/>
      <c r="MQ24" s="145"/>
      <c r="MR24" s="145"/>
      <c r="MS24" s="145"/>
      <c r="MT24" s="145"/>
      <c r="MU24" s="145"/>
      <c r="MV24" s="145"/>
      <c r="MW24" s="145"/>
      <c r="MX24" s="145"/>
      <c r="MY24" s="145"/>
      <c r="MZ24" s="145"/>
      <c r="NA24" s="145"/>
      <c r="NB24" s="145"/>
      <c r="NC24" s="145"/>
      <c r="ND24" s="145"/>
      <c r="NE24" s="145"/>
      <c r="NF24" s="145"/>
      <c r="NG24" s="145"/>
      <c r="NH24" s="145"/>
      <c r="NI24" s="145"/>
      <c r="NJ24" s="145"/>
      <c r="NK24" s="145"/>
      <c r="NL24" s="145"/>
      <c r="NM24" s="145"/>
      <c r="NN24" s="145"/>
      <c r="NO24" s="145"/>
      <c r="NP24" s="145"/>
      <c r="NQ24" s="145"/>
      <c r="NR24" s="145"/>
      <c r="NS24" s="145"/>
      <c r="NT24" s="145"/>
      <c r="NU24" s="145"/>
      <c r="NV24" s="145"/>
      <c r="NW24" s="145"/>
      <c r="NX24" s="145"/>
      <c r="NY24" s="145"/>
      <c r="NZ24" s="145"/>
      <c r="OA24" s="145"/>
      <c r="OB24" s="145"/>
      <c r="OC24" s="145"/>
      <c r="OD24" s="145"/>
      <c r="OE24" s="145"/>
      <c r="OF24" s="145"/>
      <c r="OG24" s="145"/>
      <c r="OH24" s="145"/>
      <c r="OI24" s="145"/>
      <c r="OJ24" s="145"/>
      <c r="OK24" s="145"/>
      <c r="OL24" s="145"/>
      <c r="OM24" s="145"/>
      <c r="ON24" s="145"/>
      <c r="OO24" s="145"/>
      <c r="OP24" s="145"/>
      <c r="OQ24" s="145"/>
      <c r="OR24" s="145"/>
      <c r="OS24" s="145"/>
      <c r="OT24" s="145"/>
      <c r="OU24" s="145"/>
      <c r="OV24" s="145"/>
      <c r="OW24" s="145"/>
      <c r="OX24" s="145"/>
      <c r="OY24" s="145"/>
      <c r="OZ24" s="145"/>
      <c r="PA24" s="145"/>
      <c r="PB24" s="145"/>
      <c r="PC24" s="145"/>
      <c r="PD24" s="145"/>
      <c r="PE24" s="145"/>
      <c r="PF24" s="145"/>
      <c r="PG24" s="145"/>
      <c r="PH24" s="145"/>
      <c r="PI24" s="145"/>
      <c r="PJ24" s="145"/>
      <c r="PK24" s="145"/>
      <c r="PL24" s="145"/>
      <c r="PM24" s="145"/>
      <c r="PN24" s="145"/>
      <c r="PO24" s="145"/>
      <c r="PP24" s="145"/>
      <c r="PQ24" s="145"/>
      <c r="PR24" s="145"/>
      <c r="PS24" s="145"/>
      <c r="PT24" s="145"/>
      <c r="PU24" s="145"/>
      <c r="PV24" s="145"/>
      <c r="PW24" s="145"/>
      <c r="PX24" s="145"/>
      <c r="PY24" s="145"/>
      <c r="PZ24" s="145"/>
      <c r="QA24" s="145"/>
      <c r="QB24" s="145"/>
      <c r="QC24" s="145"/>
      <c r="QD24" s="145"/>
      <c r="QE24" s="145"/>
      <c r="QF24" s="145"/>
      <c r="QG24" s="145"/>
      <c r="QH24" s="145"/>
      <c r="QI24" s="145"/>
      <c r="QJ24" s="145"/>
      <c r="QK24" s="145"/>
      <c r="QL24" s="145"/>
      <c r="QM24" s="145"/>
      <c r="QN24" s="145"/>
      <c r="QO24" s="145"/>
      <c r="QP24" s="145"/>
      <c r="QQ24" s="145"/>
      <c r="QR24" s="145"/>
      <c r="QS24" s="145"/>
      <c r="QT24" s="145"/>
      <c r="QU24" s="145"/>
      <c r="QV24" s="145"/>
      <c r="QW24" s="145"/>
      <c r="QX24" s="145"/>
      <c r="QY24" s="145"/>
      <c r="QZ24" s="145"/>
      <c r="RA24" s="145"/>
      <c r="RB24" s="145"/>
      <c r="RC24" s="145"/>
      <c r="RD24" s="145"/>
      <c r="RE24" s="145"/>
      <c r="RF24" s="145"/>
      <c r="RG24" s="145"/>
      <c r="RH24" s="145"/>
      <c r="RI24" s="145"/>
      <c r="RJ24" s="145"/>
      <c r="RK24" s="145"/>
      <c r="RL24" s="145"/>
      <c r="RM24" s="145"/>
      <c r="RN24" s="145"/>
      <c r="RO24" s="145"/>
      <c r="RP24" s="145"/>
      <c r="RQ24" s="145"/>
      <c r="RR24" s="145"/>
      <c r="RS24" s="145"/>
      <c r="RT24" s="145"/>
      <c r="RU24" s="145"/>
      <c r="RV24" s="145"/>
      <c r="RW24" s="145"/>
      <c r="RX24" s="145"/>
      <c r="RY24" s="145"/>
      <c r="RZ24" s="145"/>
      <c r="SA24" s="145"/>
      <c r="SB24" s="145"/>
      <c r="SC24" s="145"/>
      <c r="SD24" s="145"/>
      <c r="SE24" s="145"/>
      <c r="SF24" s="145"/>
      <c r="SG24" s="145"/>
      <c r="SH24" s="145"/>
      <c r="SI24" s="145"/>
      <c r="SJ24" s="145"/>
      <c r="SK24" s="145"/>
      <c r="SL24" s="145"/>
      <c r="SM24" s="145"/>
      <c r="SN24" s="145"/>
      <c r="SO24" s="145"/>
      <c r="SP24" s="145"/>
      <c r="SQ24" s="145"/>
      <c r="SR24" s="145"/>
      <c r="SS24" s="145"/>
      <c r="ST24" s="145"/>
      <c r="SU24" s="145"/>
      <c r="SV24" s="145"/>
      <c r="SW24" s="145"/>
      <c r="SX24" s="145"/>
      <c r="SY24" s="145"/>
      <c r="SZ24" s="145"/>
      <c r="TA24" s="145"/>
      <c r="TB24" s="145"/>
      <c r="TC24" s="145"/>
      <c r="TD24" s="145"/>
      <c r="TE24" s="145"/>
      <c r="TF24" s="145"/>
      <c r="TG24" s="145"/>
      <c r="TH24" s="145"/>
      <c r="TI24" s="145"/>
      <c r="TJ24" s="145"/>
      <c r="TK24" s="145"/>
      <c r="TL24" s="145"/>
      <c r="TM24" s="145"/>
      <c r="TN24" s="145"/>
      <c r="TO24" s="145"/>
      <c r="TP24" s="145"/>
      <c r="TQ24" s="145"/>
      <c r="TR24" s="145"/>
      <c r="TS24" s="145"/>
      <c r="TT24" s="145"/>
    </row>
    <row r="25" spans="1:549" ht="15" customHeight="1">
      <c r="A25" s="165" t="s">
        <v>25</v>
      </c>
      <c r="C25" s="165" t="s">
        <v>3</v>
      </c>
      <c r="D25" s="11"/>
      <c r="E25" s="165" t="s">
        <v>83</v>
      </c>
      <c r="F25" s="11"/>
      <c r="G25" s="176" t="s">
        <v>4</v>
      </c>
      <c r="H25" s="177"/>
      <c r="I25" s="178"/>
      <c r="J25" s="11"/>
      <c r="K25" s="176" t="s">
        <v>24</v>
      </c>
      <c r="L25" s="177"/>
      <c r="M25" s="178"/>
      <c r="N25" s="9"/>
      <c r="O25" s="165" t="s">
        <v>27</v>
      </c>
      <c r="P25" s="11"/>
      <c r="Q25" s="176" t="s">
        <v>26</v>
      </c>
      <c r="R25" s="177"/>
      <c r="S25" s="178"/>
      <c r="T25" s="11"/>
      <c r="U25" s="165" t="s">
        <v>20</v>
      </c>
      <c r="V25" s="11"/>
      <c r="W25" s="146">
        <v>1</v>
      </c>
      <c r="X25" s="11"/>
      <c r="Y25" s="27">
        <f>IF(Y17="","",DAY(Y17))</f>
        <v>21</v>
      </c>
      <c r="Z25" s="27">
        <f t="shared" ref="Z25:BX25" si="491">IF(Z17="","",DAY(Z17))</f>
        <v>22</v>
      </c>
      <c r="AA25" s="27">
        <f t="shared" si="491"/>
        <v>23</v>
      </c>
      <c r="AB25" s="27">
        <f t="shared" si="491"/>
        <v>24</v>
      </c>
      <c r="AC25" s="27">
        <f t="shared" si="491"/>
        <v>25</v>
      </c>
      <c r="AD25" s="27">
        <f t="shared" si="491"/>
        <v>26</v>
      </c>
      <c r="AE25" s="27">
        <f t="shared" si="491"/>
        <v>27</v>
      </c>
      <c r="AF25" s="27">
        <f t="shared" si="491"/>
        <v>28</v>
      </c>
      <c r="AG25" s="27">
        <f t="shared" si="491"/>
        <v>29</v>
      </c>
      <c r="AH25" s="27">
        <f t="shared" si="491"/>
        <v>30</v>
      </c>
      <c r="AI25" s="27">
        <f t="shared" si="491"/>
        <v>31</v>
      </c>
      <c r="AJ25" s="27">
        <f t="shared" si="491"/>
        <v>1</v>
      </c>
      <c r="AK25" s="27">
        <f t="shared" si="491"/>
        <v>2</v>
      </c>
      <c r="AL25" s="27">
        <f t="shared" si="491"/>
        <v>3</v>
      </c>
      <c r="AM25" s="27">
        <f t="shared" si="491"/>
        <v>4</v>
      </c>
      <c r="AN25" s="27">
        <f t="shared" si="491"/>
        <v>5</v>
      </c>
      <c r="AO25" s="27">
        <f t="shared" si="491"/>
        <v>6</v>
      </c>
      <c r="AP25" s="27">
        <f t="shared" si="491"/>
        <v>7</v>
      </c>
      <c r="AQ25" s="27">
        <f t="shared" si="491"/>
        <v>8</v>
      </c>
      <c r="AR25" s="27">
        <f t="shared" si="491"/>
        <v>9</v>
      </c>
      <c r="AS25" s="27">
        <f t="shared" si="491"/>
        <v>10</v>
      </c>
      <c r="AT25" s="27">
        <f t="shared" si="491"/>
        <v>11</v>
      </c>
      <c r="AU25" s="27">
        <f t="shared" si="491"/>
        <v>12</v>
      </c>
      <c r="AV25" s="27">
        <f t="shared" si="491"/>
        <v>13</v>
      </c>
      <c r="AW25" s="27">
        <f t="shared" si="491"/>
        <v>14</v>
      </c>
      <c r="AX25" s="27">
        <f t="shared" si="491"/>
        <v>15</v>
      </c>
      <c r="AY25" s="27">
        <f t="shared" si="491"/>
        <v>16</v>
      </c>
      <c r="AZ25" s="27">
        <f t="shared" si="491"/>
        <v>17</v>
      </c>
      <c r="BA25" s="27">
        <f t="shared" si="491"/>
        <v>18</v>
      </c>
      <c r="BB25" s="27">
        <f t="shared" si="491"/>
        <v>19</v>
      </c>
      <c r="BC25" s="27">
        <f t="shared" si="491"/>
        <v>20</v>
      </c>
      <c r="BD25" s="27">
        <f t="shared" si="491"/>
        <v>21</v>
      </c>
      <c r="BE25" s="27">
        <f t="shared" si="491"/>
        <v>22</v>
      </c>
      <c r="BF25" s="27">
        <f t="shared" si="491"/>
        <v>23</v>
      </c>
      <c r="BG25" s="27">
        <f t="shared" si="491"/>
        <v>24</v>
      </c>
      <c r="BH25" s="27">
        <f t="shared" si="491"/>
        <v>25</v>
      </c>
      <c r="BI25" s="27">
        <f t="shared" si="491"/>
        <v>26</v>
      </c>
      <c r="BJ25" s="27">
        <f t="shared" si="491"/>
        <v>27</v>
      </c>
      <c r="BK25" s="27">
        <f t="shared" si="491"/>
        <v>28</v>
      </c>
      <c r="BL25" s="27">
        <f t="shared" si="491"/>
        <v>29</v>
      </c>
      <c r="BM25" s="27">
        <f t="shared" si="491"/>
        <v>30</v>
      </c>
      <c r="BN25" s="27">
        <f t="shared" si="491"/>
        <v>1</v>
      </c>
      <c r="BO25" s="27">
        <f t="shared" si="491"/>
        <v>2</v>
      </c>
      <c r="BP25" s="27">
        <f t="shared" si="491"/>
        <v>3</v>
      </c>
      <c r="BQ25" s="27">
        <f t="shared" si="491"/>
        <v>4</v>
      </c>
      <c r="BR25" s="27">
        <f t="shared" si="491"/>
        <v>5</v>
      </c>
      <c r="BS25" s="27">
        <f t="shared" si="491"/>
        <v>6</v>
      </c>
      <c r="BT25" s="27">
        <f t="shared" si="491"/>
        <v>7</v>
      </c>
      <c r="BU25" s="27">
        <f t="shared" si="491"/>
        <v>8</v>
      </c>
      <c r="BV25" s="27">
        <f t="shared" si="491"/>
        <v>9</v>
      </c>
      <c r="BW25" s="27">
        <f t="shared" si="491"/>
        <v>10</v>
      </c>
      <c r="BX25" s="93">
        <f t="shared" si="491"/>
        <v>11</v>
      </c>
      <c r="BY25" s="93">
        <f t="shared" ref="BY25:EJ25" si="492">IF(BY17="","",DAY(BY17))</f>
        <v>12</v>
      </c>
      <c r="BZ25" s="93">
        <f t="shared" si="492"/>
        <v>13</v>
      </c>
      <c r="CA25" s="93">
        <f t="shared" si="492"/>
        <v>14</v>
      </c>
      <c r="CB25" s="93">
        <f t="shared" si="492"/>
        <v>15</v>
      </c>
      <c r="CC25" s="93">
        <f t="shared" si="492"/>
        <v>16</v>
      </c>
      <c r="CD25" s="93">
        <f t="shared" si="492"/>
        <v>17</v>
      </c>
      <c r="CE25" s="93">
        <f t="shared" si="492"/>
        <v>18</v>
      </c>
      <c r="CF25" s="93">
        <f t="shared" si="492"/>
        <v>19</v>
      </c>
      <c r="CG25" s="93">
        <f t="shared" si="492"/>
        <v>20</v>
      </c>
      <c r="CH25" s="93">
        <f t="shared" si="492"/>
        <v>21</v>
      </c>
      <c r="CI25" s="93">
        <f t="shared" si="492"/>
        <v>22</v>
      </c>
      <c r="CJ25" s="93">
        <f t="shared" si="492"/>
        <v>23</v>
      </c>
      <c r="CK25" s="93">
        <f t="shared" si="492"/>
        <v>24</v>
      </c>
      <c r="CL25" s="93">
        <f t="shared" si="492"/>
        <v>25</v>
      </c>
      <c r="CM25" s="93">
        <f t="shared" si="492"/>
        <v>26</v>
      </c>
      <c r="CN25" s="93">
        <f t="shared" si="492"/>
        <v>27</v>
      </c>
      <c r="CO25" s="93">
        <f t="shared" si="492"/>
        <v>28</v>
      </c>
      <c r="CP25" s="93">
        <f t="shared" si="492"/>
        <v>29</v>
      </c>
      <c r="CQ25" s="93">
        <f t="shared" si="492"/>
        <v>30</v>
      </c>
      <c r="CR25" s="93">
        <f t="shared" si="492"/>
        <v>31</v>
      </c>
      <c r="CS25" s="93">
        <f t="shared" si="492"/>
        <v>1</v>
      </c>
      <c r="CT25" s="93">
        <f t="shared" si="492"/>
        <v>2</v>
      </c>
      <c r="CU25" s="93">
        <f t="shared" si="492"/>
        <v>3</v>
      </c>
      <c r="CV25" s="93">
        <f t="shared" si="492"/>
        <v>4</v>
      </c>
      <c r="CW25" s="93">
        <f t="shared" si="492"/>
        <v>5</v>
      </c>
      <c r="CX25" s="93">
        <f t="shared" si="492"/>
        <v>6</v>
      </c>
      <c r="CY25" s="93">
        <f t="shared" si="492"/>
        <v>7</v>
      </c>
      <c r="CZ25" s="93">
        <f t="shared" si="492"/>
        <v>8</v>
      </c>
      <c r="DA25" s="93">
        <f t="shared" si="492"/>
        <v>9</v>
      </c>
      <c r="DB25" s="93">
        <f t="shared" si="492"/>
        <v>10</v>
      </c>
      <c r="DC25" s="93">
        <f t="shared" si="492"/>
        <v>11</v>
      </c>
      <c r="DD25" s="93">
        <f t="shared" si="492"/>
        <v>12</v>
      </c>
      <c r="DE25" s="93">
        <f t="shared" si="492"/>
        <v>13</v>
      </c>
      <c r="DF25" s="93">
        <f t="shared" si="492"/>
        <v>14</v>
      </c>
      <c r="DG25" s="93">
        <f t="shared" si="492"/>
        <v>15</v>
      </c>
      <c r="DH25" s="93">
        <f t="shared" si="492"/>
        <v>16</v>
      </c>
      <c r="DI25" s="93">
        <f t="shared" si="492"/>
        <v>17</v>
      </c>
      <c r="DJ25" s="93">
        <f t="shared" si="492"/>
        <v>18</v>
      </c>
      <c r="DK25" s="93">
        <f t="shared" si="492"/>
        <v>19</v>
      </c>
      <c r="DL25" s="93">
        <f t="shared" si="492"/>
        <v>20</v>
      </c>
      <c r="DM25" s="93">
        <f t="shared" si="492"/>
        <v>21</v>
      </c>
      <c r="DN25" s="93">
        <f t="shared" si="492"/>
        <v>22</v>
      </c>
      <c r="DO25" s="93">
        <f t="shared" si="492"/>
        <v>23</v>
      </c>
      <c r="DP25" s="93">
        <f t="shared" si="492"/>
        <v>24</v>
      </c>
      <c r="DQ25" s="93">
        <f t="shared" si="492"/>
        <v>25</v>
      </c>
      <c r="DR25" s="93">
        <f t="shared" si="492"/>
        <v>26</v>
      </c>
      <c r="DS25" s="93">
        <f t="shared" si="492"/>
        <v>27</v>
      </c>
      <c r="DT25" s="93">
        <f t="shared" si="492"/>
        <v>28</v>
      </c>
      <c r="DU25" s="93">
        <f t="shared" si="492"/>
        <v>29</v>
      </c>
      <c r="DV25" s="93">
        <f t="shared" si="492"/>
        <v>30</v>
      </c>
      <c r="DW25" s="93">
        <f t="shared" si="492"/>
        <v>31</v>
      </c>
      <c r="DX25" s="93">
        <f t="shared" si="492"/>
        <v>1</v>
      </c>
      <c r="DY25" s="93">
        <f t="shared" si="492"/>
        <v>2</v>
      </c>
      <c r="DZ25" s="93">
        <f t="shared" si="492"/>
        <v>3</v>
      </c>
      <c r="EA25" s="93">
        <f t="shared" si="492"/>
        <v>4</v>
      </c>
      <c r="EB25" s="93">
        <f t="shared" si="492"/>
        <v>5</v>
      </c>
      <c r="EC25" s="93">
        <f t="shared" si="492"/>
        <v>6</v>
      </c>
      <c r="ED25" s="93">
        <f t="shared" si="492"/>
        <v>7</v>
      </c>
      <c r="EE25" s="93">
        <f t="shared" si="492"/>
        <v>8</v>
      </c>
      <c r="EF25" s="93">
        <f t="shared" si="492"/>
        <v>9</v>
      </c>
      <c r="EG25" s="93">
        <f t="shared" si="492"/>
        <v>10</v>
      </c>
      <c r="EH25" s="93">
        <f t="shared" si="492"/>
        <v>11</v>
      </c>
      <c r="EI25" s="93">
        <f t="shared" si="492"/>
        <v>12</v>
      </c>
      <c r="EJ25" s="93">
        <f t="shared" si="492"/>
        <v>13</v>
      </c>
      <c r="EK25" s="93">
        <f t="shared" ref="EK25:GV25" si="493">IF(EK17="","",DAY(EK17))</f>
        <v>14</v>
      </c>
      <c r="EL25" s="93">
        <f t="shared" si="493"/>
        <v>15</v>
      </c>
      <c r="EM25" s="93">
        <f t="shared" si="493"/>
        <v>16</v>
      </c>
      <c r="EN25" s="93">
        <f t="shared" si="493"/>
        <v>17</v>
      </c>
      <c r="EO25" s="93">
        <f t="shared" si="493"/>
        <v>18</v>
      </c>
      <c r="EP25" s="93">
        <f t="shared" si="493"/>
        <v>19</v>
      </c>
      <c r="EQ25" s="93">
        <f t="shared" si="493"/>
        <v>20</v>
      </c>
      <c r="ER25" s="93">
        <f t="shared" si="493"/>
        <v>21</v>
      </c>
      <c r="ES25" s="93">
        <f t="shared" si="493"/>
        <v>22</v>
      </c>
      <c r="ET25" s="93">
        <f t="shared" si="493"/>
        <v>23</v>
      </c>
      <c r="EU25" s="93">
        <f t="shared" si="493"/>
        <v>24</v>
      </c>
      <c r="EV25" s="93">
        <f t="shared" si="493"/>
        <v>25</v>
      </c>
      <c r="EW25" s="93">
        <f t="shared" si="493"/>
        <v>26</v>
      </c>
      <c r="EX25" s="93">
        <f t="shared" si="493"/>
        <v>27</v>
      </c>
      <c r="EY25" s="93">
        <f t="shared" si="493"/>
        <v>28</v>
      </c>
      <c r="EZ25" s="93">
        <f t="shared" si="493"/>
        <v>1</v>
      </c>
      <c r="FA25" s="93">
        <f t="shared" si="493"/>
        <v>2</v>
      </c>
      <c r="FB25" s="93">
        <f t="shared" si="493"/>
        <v>3</v>
      </c>
      <c r="FC25" s="93">
        <f t="shared" si="493"/>
        <v>4</v>
      </c>
      <c r="FD25" s="93">
        <f t="shared" si="493"/>
        <v>5</v>
      </c>
      <c r="FE25" s="93">
        <f t="shared" si="493"/>
        <v>6</v>
      </c>
      <c r="FF25" s="93">
        <f t="shared" si="493"/>
        <v>7</v>
      </c>
      <c r="FG25" s="93">
        <f t="shared" si="493"/>
        <v>8</v>
      </c>
      <c r="FH25" s="93">
        <f t="shared" si="493"/>
        <v>9</v>
      </c>
      <c r="FI25" s="93">
        <f t="shared" si="493"/>
        <v>10</v>
      </c>
      <c r="FJ25" s="93">
        <f t="shared" si="493"/>
        <v>11</v>
      </c>
      <c r="FK25" s="93">
        <f t="shared" si="493"/>
        <v>12</v>
      </c>
      <c r="FL25" s="93">
        <f t="shared" si="493"/>
        <v>13</v>
      </c>
      <c r="FM25" s="93">
        <f t="shared" si="493"/>
        <v>14</v>
      </c>
      <c r="FN25" s="93">
        <f t="shared" si="493"/>
        <v>15</v>
      </c>
      <c r="FO25" s="93">
        <f t="shared" si="493"/>
        <v>16</v>
      </c>
      <c r="FP25" s="93">
        <f t="shared" si="493"/>
        <v>17</v>
      </c>
      <c r="FQ25" s="93">
        <f t="shared" si="493"/>
        <v>18</v>
      </c>
      <c r="FR25" s="93">
        <f t="shared" si="493"/>
        <v>19</v>
      </c>
      <c r="FS25" s="93">
        <f t="shared" si="493"/>
        <v>20</v>
      </c>
      <c r="FT25" s="93">
        <f t="shared" si="493"/>
        <v>21</v>
      </c>
      <c r="FU25" s="93">
        <f t="shared" si="493"/>
        <v>22</v>
      </c>
      <c r="FV25" s="93">
        <f t="shared" si="493"/>
        <v>23</v>
      </c>
      <c r="FW25" s="93">
        <f t="shared" si="493"/>
        <v>24</v>
      </c>
      <c r="FX25" s="93">
        <f t="shared" si="493"/>
        <v>25</v>
      </c>
      <c r="FY25" s="93">
        <f t="shared" si="493"/>
        <v>26</v>
      </c>
      <c r="FZ25" s="93">
        <f t="shared" si="493"/>
        <v>27</v>
      </c>
      <c r="GA25" s="93">
        <f t="shared" si="493"/>
        <v>28</v>
      </c>
      <c r="GB25" s="93">
        <f t="shared" si="493"/>
        <v>29</v>
      </c>
      <c r="GC25" s="93">
        <f t="shared" si="493"/>
        <v>30</v>
      </c>
      <c r="GD25" s="93">
        <f t="shared" si="493"/>
        <v>31</v>
      </c>
      <c r="GE25" s="93">
        <f t="shared" si="493"/>
        <v>1</v>
      </c>
      <c r="GF25" s="93">
        <f t="shared" si="493"/>
        <v>2</v>
      </c>
      <c r="GG25" s="93">
        <f t="shared" si="493"/>
        <v>3</v>
      </c>
      <c r="GH25" s="93">
        <f t="shared" si="493"/>
        <v>4</v>
      </c>
      <c r="GI25" s="93">
        <f t="shared" si="493"/>
        <v>5</v>
      </c>
      <c r="GJ25" s="93">
        <f t="shared" si="493"/>
        <v>6</v>
      </c>
      <c r="GK25" s="93">
        <f t="shared" si="493"/>
        <v>7</v>
      </c>
      <c r="GL25" s="93">
        <f t="shared" si="493"/>
        <v>8</v>
      </c>
      <c r="GM25" s="93">
        <f t="shared" si="493"/>
        <v>9</v>
      </c>
      <c r="GN25" s="93">
        <f t="shared" si="493"/>
        <v>10</v>
      </c>
      <c r="GO25" s="93">
        <f t="shared" si="493"/>
        <v>11</v>
      </c>
      <c r="GP25" s="93">
        <f t="shared" si="493"/>
        <v>12</v>
      </c>
      <c r="GQ25" s="93">
        <f t="shared" si="493"/>
        <v>13</v>
      </c>
      <c r="GR25" s="93">
        <f t="shared" si="493"/>
        <v>14</v>
      </c>
      <c r="GS25" s="93">
        <f t="shared" si="493"/>
        <v>15</v>
      </c>
      <c r="GT25" s="93">
        <f t="shared" si="493"/>
        <v>16</v>
      </c>
      <c r="GU25" s="93">
        <f t="shared" si="493"/>
        <v>17</v>
      </c>
      <c r="GV25" s="93">
        <f t="shared" si="493"/>
        <v>18</v>
      </c>
      <c r="GW25" s="93">
        <f t="shared" ref="GW25:JH25" si="494">IF(GW17="","",DAY(GW17))</f>
        <v>19</v>
      </c>
      <c r="GX25" s="93">
        <f t="shared" si="494"/>
        <v>20</v>
      </c>
      <c r="GY25" s="93">
        <f t="shared" si="494"/>
        <v>21</v>
      </c>
      <c r="GZ25" s="93">
        <f t="shared" si="494"/>
        <v>22</v>
      </c>
      <c r="HA25" s="93">
        <f t="shared" si="494"/>
        <v>23</v>
      </c>
      <c r="HB25" s="93">
        <f t="shared" si="494"/>
        <v>24</v>
      </c>
      <c r="HC25" s="93">
        <f t="shared" si="494"/>
        <v>25</v>
      </c>
      <c r="HD25" s="93">
        <f t="shared" si="494"/>
        <v>26</v>
      </c>
      <c r="HE25" s="93">
        <f t="shared" si="494"/>
        <v>27</v>
      </c>
      <c r="HF25" s="93">
        <f t="shared" si="494"/>
        <v>28</v>
      </c>
      <c r="HG25" s="93">
        <f t="shared" si="494"/>
        <v>29</v>
      </c>
      <c r="HH25" s="93">
        <f t="shared" si="494"/>
        <v>30</v>
      </c>
      <c r="HI25" s="93">
        <f t="shared" si="494"/>
        <v>1</v>
      </c>
      <c r="HJ25" s="93">
        <f t="shared" si="494"/>
        <v>2</v>
      </c>
      <c r="HK25" s="93">
        <f t="shared" si="494"/>
        <v>3</v>
      </c>
      <c r="HL25" s="93">
        <f t="shared" si="494"/>
        <v>4</v>
      </c>
      <c r="HM25" s="93">
        <f t="shared" si="494"/>
        <v>5</v>
      </c>
      <c r="HN25" s="93">
        <f t="shared" si="494"/>
        <v>6</v>
      </c>
      <c r="HO25" s="93">
        <f t="shared" si="494"/>
        <v>7</v>
      </c>
      <c r="HP25" s="93">
        <f t="shared" si="494"/>
        <v>8</v>
      </c>
      <c r="HQ25" s="93">
        <f t="shared" si="494"/>
        <v>9</v>
      </c>
      <c r="HR25" s="93">
        <f t="shared" si="494"/>
        <v>10</v>
      </c>
      <c r="HS25" s="93">
        <f t="shared" si="494"/>
        <v>11</v>
      </c>
      <c r="HT25" s="93">
        <f t="shared" si="494"/>
        <v>12</v>
      </c>
      <c r="HU25" s="93">
        <f t="shared" si="494"/>
        <v>13</v>
      </c>
      <c r="HV25" s="93">
        <f t="shared" si="494"/>
        <v>14</v>
      </c>
      <c r="HW25" s="93">
        <f t="shared" si="494"/>
        <v>15</v>
      </c>
      <c r="HX25" s="93">
        <f t="shared" si="494"/>
        <v>16</v>
      </c>
      <c r="HY25" s="93">
        <f t="shared" si="494"/>
        <v>17</v>
      </c>
      <c r="HZ25" s="93">
        <f t="shared" si="494"/>
        <v>18</v>
      </c>
      <c r="IA25" s="93">
        <f t="shared" si="494"/>
        <v>19</v>
      </c>
      <c r="IB25" s="93">
        <f t="shared" si="494"/>
        <v>20</v>
      </c>
      <c r="IC25" s="93">
        <f t="shared" si="494"/>
        <v>21</v>
      </c>
      <c r="ID25" s="93">
        <f t="shared" si="494"/>
        <v>22</v>
      </c>
      <c r="IE25" s="93">
        <f t="shared" si="494"/>
        <v>23</v>
      </c>
      <c r="IF25" s="93">
        <f t="shared" si="494"/>
        <v>24</v>
      </c>
      <c r="IG25" s="93">
        <f t="shared" si="494"/>
        <v>25</v>
      </c>
      <c r="IH25" s="93">
        <f t="shared" si="494"/>
        <v>26</v>
      </c>
      <c r="II25" s="93">
        <f t="shared" si="494"/>
        <v>27</v>
      </c>
      <c r="IJ25" s="93">
        <f t="shared" si="494"/>
        <v>28</v>
      </c>
      <c r="IK25" s="93">
        <f t="shared" si="494"/>
        <v>29</v>
      </c>
      <c r="IL25" s="93">
        <f t="shared" si="494"/>
        <v>30</v>
      </c>
      <c r="IM25" s="93">
        <f t="shared" si="494"/>
        <v>31</v>
      </c>
      <c r="IN25" s="93">
        <f t="shared" si="494"/>
        <v>1</v>
      </c>
      <c r="IO25" s="93">
        <f t="shared" si="494"/>
        <v>2</v>
      </c>
      <c r="IP25" s="93">
        <f t="shared" si="494"/>
        <v>3</v>
      </c>
      <c r="IQ25" s="93">
        <f t="shared" si="494"/>
        <v>4</v>
      </c>
      <c r="IR25" s="93">
        <f t="shared" si="494"/>
        <v>5</v>
      </c>
      <c r="IS25" s="93">
        <f t="shared" si="494"/>
        <v>6</v>
      </c>
      <c r="IT25" s="93">
        <f t="shared" si="494"/>
        <v>7</v>
      </c>
      <c r="IU25" s="93">
        <f t="shared" si="494"/>
        <v>8</v>
      </c>
      <c r="IV25" s="93">
        <f t="shared" si="494"/>
        <v>9</v>
      </c>
      <c r="IW25" s="93">
        <f t="shared" si="494"/>
        <v>10</v>
      </c>
      <c r="IX25" s="93">
        <f t="shared" si="494"/>
        <v>11</v>
      </c>
      <c r="IY25" s="93">
        <f t="shared" si="494"/>
        <v>12</v>
      </c>
      <c r="IZ25" s="93">
        <f t="shared" si="494"/>
        <v>13</v>
      </c>
      <c r="JA25" s="93">
        <f t="shared" si="494"/>
        <v>14</v>
      </c>
      <c r="JB25" s="93">
        <f t="shared" si="494"/>
        <v>15</v>
      </c>
      <c r="JC25" s="93">
        <f t="shared" si="494"/>
        <v>16</v>
      </c>
      <c r="JD25" s="93">
        <f t="shared" si="494"/>
        <v>17</v>
      </c>
      <c r="JE25" s="93">
        <f t="shared" si="494"/>
        <v>18</v>
      </c>
      <c r="JF25" s="93">
        <f t="shared" si="494"/>
        <v>19</v>
      </c>
      <c r="JG25" s="93">
        <f t="shared" si="494"/>
        <v>20</v>
      </c>
      <c r="JH25" s="93">
        <f t="shared" si="494"/>
        <v>21</v>
      </c>
      <c r="JI25" s="93">
        <f t="shared" ref="JI25:LT25" si="495">IF(JI17="","",DAY(JI17))</f>
        <v>22</v>
      </c>
      <c r="JJ25" s="93">
        <f t="shared" si="495"/>
        <v>23</v>
      </c>
      <c r="JK25" s="93">
        <f t="shared" si="495"/>
        <v>24</v>
      </c>
      <c r="JL25" s="93">
        <f t="shared" si="495"/>
        <v>25</v>
      </c>
      <c r="JM25" s="93">
        <f t="shared" si="495"/>
        <v>26</v>
      </c>
      <c r="JN25" s="93">
        <f t="shared" si="495"/>
        <v>27</v>
      </c>
      <c r="JO25" s="93">
        <f t="shared" si="495"/>
        <v>28</v>
      </c>
      <c r="JP25" s="93">
        <f t="shared" si="495"/>
        <v>29</v>
      </c>
      <c r="JQ25" s="93">
        <f t="shared" si="495"/>
        <v>30</v>
      </c>
      <c r="JR25" s="93">
        <f t="shared" si="495"/>
        <v>1</v>
      </c>
      <c r="JS25" s="93">
        <f t="shared" si="495"/>
        <v>2</v>
      </c>
      <c r="JT25" s="93">
        <f t="shared" si="495"/>
        <v>3</v>
      </c>
      <c r="JU25" s="93">
        <f t="shared" si="495"/>
        <v>4</v>
      </c>
      <c r="JV25" s="93">
        <f t="shared" si="495"/>
        <v>5</v>
      </c>
      <c r="JW25" s="93">
        <f t="shared" si="495"/>
        <v>6</v>
      </c>
      <c r="JX25" s="93">
        <f t="shared" si="495"/>
        <v>7</v>
      </c>
      <c r="JY25" s="93">
        <f t="shared" si="495"/>
        <v>8</v>
      </c>
      <c r="JZ25" s="93">
        <f t="shared" si="495"/>
        <v>9</v>
      </c>
      <c r="KA25" s="93">
        <f t="shared" si="495"/>
        <v>10</v>
      </c>
      <c r="KB25" s="93">
        <f t="shared" si="495"/>
        <v>11</v>
      </c>
      <c r="KC25" s="93">
        <f t="shared" si="495"/>
        <v>12</v>
      </c>
      <c r="KD25" s="93">
        <f t="shared" si="495"/>
        <v>13</v>
      </c>
      <c r="KE25" s="93">
        <f t="shared" si="495"/>
        <v>14</v>
      </c>
      <c r="KF25" s="93">
        <f t="shared" si="495"/>
        <v>15</v>
      </c>
      <c r="KG25" s="93">
        <f t="shared" si="495"/>
        <v>16</v>
      </c>
      <c r="KH25" s="93">
        <f t="shared" si="495"/>
        <v>17</v>
      </c>
      <c r="KI25" s="93">
        <f t="shared" si="495"/>
        <v>18</v>
      </c>
      <c r="KJ25" s="93">
        <f t="shared" si="495"/>
        <v>19</v>
      </c>
      <c r="KK25" s="93">
        <f t="shared" si="495"/>
        <v>20</v>
      </c>
      <c r="KL25" s="93">
        <f t="shared" si="495"/>
        <v>21</v>
      </c>
      <c r="KM25" s="93">
        <f t="shared" si="495"/>
        <v>22</v>
      </c>
      <c r="KN25" s="93">
        <f t="shared" si="495"/>
        <v>23</v>
      </c>
      <c r="KO25" s="93">
        <f t="shared" si="495"/>
        <v>24</v>
      </c>
      <c r="KP25" s="93">
        <f t="shared" si="495"/>
        <v>25</v>
      </c>
      <c r="KQ25" s="93">
        <f t="shared" si="495"/>
        <v>26</v>
      </c>
      <c r="KR25" s="93">
        <f t="shared" si="495"/>
        <v>27</v>
      </c>
      <c r="KS25" s="93">
        <f t="shared" si="495"/>
        <v>28</v>
      </c>
      <c r="KT25" s="93">
        <f t="shared" si="495"/>
        <v>29</v>
      </c>
      <c r="KU25" s="93">
        <f t="shared" si="495"/>
        <v>30</v>
      </c>
      <c r="KV25" s="93">
        <f t="shared" si="495"/>
        <v>31</v>
      </c>
      <c r="KW25" s="93">
        <f t="shared" si="495"/>
        <v>1</v>
      </c>
      <c r="KX25" s="93">
        <f t="shared" si="495"/>
        <v>2</v>
      </c>
      <c r="KY25" s="93">
        <f t="shared" si="495"/>
        <v>3</v>
      </c>
      <c r="KZ25" s="93">
        <f t="shared" si="495"/>
        <v>4</v>
      </c>
      <c r="LA25" s="93">
        <f t="shared" si="495"/>
        <v>5</v>
      </c>
      <c r="LB25" s="93">
        <f t="shared" si="495"/>
        <v>6</v>
      </c>
      <c r="LC25" s="93">
        <f t="shared" si="495"/>
        <v>7</v>
      </c>
      <c r="LD25" s="93">
        <f t="shared" si="495"/>
        <v>8</v>
      </c>
      <c r="LE25" s="93">
        <f t="shared" si="495"/>
        <v>9</v>
      </c>
      <c r="LF25" s="93">
        <f t="shared" si="495"/>
        <v>10</v>
      </c>
      <c r="LG25" s="93">
        <f t="shared" si="495"/>
        <v>11</v>
      </c>
      <c r="LH25" s="93">
        <f t="shared" si="495"/>
        <v>12</v>
      </c>
      <c r="LI25" s="93">
        <f t="shared" si="495"/>
        <v>13</v>
      </c>
      <c r="LJ25" s="93">
        <f t="shared" si="495"/>
        <v>14</v>
      </c>
      <c r="LK25" s="93">
        <f t="shared" si="495"/>
        <v>15</v>
      </c>
      <c r="LL25" s="93">
        <f t="shared" si="495"/>
        <v>16</v>
      </c>
      <c r="LM25" s="93">
        <f t="shared" si="495"/>
        <v>17</v>
      </c>
      <c r="LN25" s="93">
        <f t="shared" si="495"/>
        <v>18</v>
      </c>
      <c r="LO25" s="93">
        <f t="shared" si="495"/>
        <v>19</v>
      </c>
      <c r="LP25" s="93">
        <f t="shared" si="495"/>
        <v>20</v>
      </c>
      <c r="LQ25" s="93">
        <f t="shared" si="495"/>
        <v>21</v>
      </c>
      <c r="LR25" s="93">
        <f t="shared" si="495"/>
        <v>22</v>
      </c>
      <c r="LS25" s="93">
        <f t="shared" si="495"/>
        <v>23</v>
      </c>
      <c r="LT25" s="93">
        <f t="shared" si="495"/>
        <v>24</v>
      </c>
      <c r="LU25" s="93">
        <f t="shared" ref="LU25:NY25" si="496">IF(LU17="","",DAY(LU17))</f>
        <v>25</v>
      </c>
      <c r="LV25" s="93">
        <f t="shared" si="496"/>
        <v>26</v>
      </c>
      <c r="LW25" s="93">
        <f t="shared" si="496"/>
        <v>27</v>
      </c>
      <c r="LX25" s="93">
        <f t="shared" si="496"/>
        <v>28</v>
      </c>
      <c r="LY25" s="93">
        <f t="shared" si="496"/>
        <v>29</v>
      </c>
      <c r="LZ25" s="93">
        <f t="shared" si="496"/>
        <v>30</v>
      </c>
      <c r="MA25" s="93">
        <f t="shared" si="496"/>
        <v>31</v>
      </c>
      <c r="MB25" s="93">
        <f t="shared" si="496"/>
        <v>1</v>
      </c>
      <c r="MC25" s="93">
        <f t="shared" si="496"/>
        <v>2</v>
      </c>
      <c r="MD25" s="93">
        <f t="shared" si="496"/>
        <v>3</v>
      </c>
      <c r="ME25" s="93">
        <f t="shared" si="496"/>
        <v>4</v>
      </c>
      <c r="MF25" s="93">
        <f t="shared" si="496"/>
        <v>5</v>
      </c>
      <c r="MG25" s="93">
        <f t="shared" si="496"/>
        <v>6</v>
      </c>
      <c r="MH25" s="93">
        <f t="shared" si="496"/>
        <v>7</v>
      </c>
      <c r="MI25" s="93">
        <f t="shared" si="496"/>
        <v>8</v>
      </c>
      <c r="MJ25" s="93">
        <f t="shared" si="496"/>
        <v>9</v>
      </c>
      <c r="MK25" s="93">
        <f t="shared" si="496"/>
        <v>10</v>
      </c>
      <c r="ML25" s="93">
        <f t="shared" si="496"/>
        <v>11</v>
      </c>
      <c r="MM25" s="93">
        <f t="shared" si="496"/>
        <v>12</v>
      </c>
      <c r="MN25" s="93">
        <f t="shared" si="496"/>
        <v>13</v>
      </c>
      <c r="MO25" s="93">
        <f t="shared" si="496"/>
        <v>14</v>
      </c>
      <c r="MP25" s="93">
        <f t="shared" si="496"/>
        <v>15</v>
      </c>
      <c r="MQ25" s="93">
        <f t="shared" si="496"/>
        <v>16</v>
      </c>
      <c r="MR25" s="93">
        <f t="shared" si="496"/>
        <v>17</v>
      </c>
      <c r="MS25" s="93">
        <f t="shared" si="496"/>
        <v>18</v>
      </c>
      <c r="MT25" s="93">
        <f t="shared" si="496"/>
        <v>19</v>
      </c>
      <c r="MU25" s="93">
        <f t="shared" si="496"/>
        <v>20</v>
      </c>
      <c r="MV25" s="93">
        <f t="shared" si="496"/>
        <v>21</v>
      </c>
      <c r="MW25" s="93">
        <f t="shared" si="496"/>
        <v>22</v>
      </c>
      <c r="MX25" s="93">
        <f t="shared" si="496"/>
        <v>23</v>
      </c>
      <c r="MY25" s="93">
        <f t="shared" si="496"/>
        <v>24</v>
      </c>
      <c r="MZ25" s="93">
        <f t="shared" si="496"/>
        <v>25</v>
      </c>
      <c r="NA25" s="93">
        <f t="shared" si="496"/>
        <v>26</v>
      </c>
      <c r="NB25" s="93">
        <f t="shared" si="496"/>
        <v>27</v>
      </c>
      <c r="NC25" s="93">
        <f t="shared" si="496"/>
        <v>28</v>
      </c>
      <c r="ND25" s="93">
        <f t="shared" si="496"/>
        <v>29</v>
      </c>
      <c r="NE25" s="93">
        <f t="shared" si="496"/>
        <v>30</v>
      </c>
      <c r="NF25" s="93">
        <f t="shared" si="496"/>
        <v>1</v>
      </c>
      <c r="NG25" s="93">
        <f t="shared" si="496"/>
        <v>2</v>
      </c>
      <c r="NH25" s="93">
        <f t="shared" si="496"/>
        <v>3</v>
      </c>
      <c r="NI25" s="93">
        <f t="shared" si="496"/>
        <v>4</v>
      </c>
      <c r="NJ25" s="93">
        <f t="shared" si="496"/>
        <v>5</v>
      </c>
      <c r="NK25" s="93">
        <f t="shared" si="496"/>
        <v>6</v>
      </c>
      <c r="NL25" s="93">
        <f t="shared" si="496"/>
        <v>7</v>
      </c>
      <c r="NM25" s="93">
        <f t="shared" si="496"/>
        <v>8</v>
      </c>
      <c r="NN25" s="93">
        <f t="shared" si="496"/>
        <v>9</v>
      </c>
      <c r="NO25" s="93">
        <f t="shared" si="496"/>
        <v>10</v>
      </c>
      <c r="NP25" s="93">
        <f t="shared" si="496"/>
        <v>11</v>
      </c>
      <c r="NQ25" s="93">
        <f t="shared" si="496"/>
        <v>12</v>
      </c>
      <c r="NR25" s="93">
        <f t="shared" si="496"/>
        <v>13</v>
      </c>
      <c r="NS25" s="93">
        <f t="shared" si="496"/>
        <v>14</v>
      </c>
      <c r="NT25" s="93">
        <f t="shared" si="496"/>
        <v>15</v>
      </c>
      <c r="NU25" s="93">
        <f t="shared" si="496"/>
        <v>16</v>
      </c>
      <c r="NV25" s="93">
        <f t="shared" si="496"/>
        <v>17</v>
      </c>
      <c r="NW25" s="93">
        <f t="shared" si="496"/>
        <v>18</v>
      </c>
      <c r="NX25" s="93">
        <f t="shared" si="496"/>
        <v>19</v>
      </c>
      <c r="NY25" s="27">
        <f t="shared" si="496"/>
        <v>20</v>
      </c>
      <c r="NZ25" s="27">
        <f t="shared" ref="NZ25:QK25" si="497">IF(NZ17="","",DAY(NZ17))</f>
        <v>21</v>
      </c>
      <c r="OA25" s="27">
        <f t="shared" si="497"/>
        <v>22</v>
      </c>
      <c r="OB25" s="27">
        <f t="shared" si="497"/>
        <v>23</v>
      </c>
      <c r="OC25" s="27">
        <f t="shared" si="497"/>
        <v>24</v>
      </c>
      <c r="OD25" s="27">
        <f t="shared" si="497"/>
        <v>25</v>
      </c>
      <c r="OE25" s="27">
        <f t="shared" si="497"/>
        <v>26</v>
      </c>
      <c r="OF25" s="27">
        <f t="shared" si="497"/>
        <v>27</v>
      </c>
      <c r="OG25" s="27">
        <f t="shared" si="497"/>
        <v>28</v>
      </c>
      <c r="OH25" s="27">
        <f t="shared" si="497"/>
        <v>29</v>
      </c>
      <c r="OI25" s="27">
        <f t="shared" si="497"/>
        <v>30</v>
      </c>
      <c r="OJ25" s="27">
        <f t="shared" si="497"/>
        <v>31</v>
      </c>
      <c r="OK25" s="27">
        <f t="shared" si="497"/>
        <v>1</v>
      </c>
      <c r="OL25" s="27">
        <f t="shared" si="497"/>
        <v>2</v>
      </c>
      <c r="OM25" s="27">
        <f t="shared" si="497"/>
        <v>3</v>
      </c>
      <c r="ON25" s="27">
        <f t="shared" si="497"/>
        <v>4</v>
      </c>
      <c r="OO25" s="27">
        <f t="shared" si="497"/>
        <v>5</v>
      </c>
      <c r="OP25" s="27">
        <f t="shared" si="497"/>
        <v>6</v>
      </c>
      <c r="OQ25" s="27">
        <f t="shared" si="497"/>
        <v>7</v>
      </c>
      <c r="OR25" s="27">
        <f t="shared" si="497"/>
        <v>8</v>
      </c>
      <c r="OS25" s="27">
        <f t="shared" si="497"/>
        <v>9</v>
      </c>
      <c r="OT25" s="27">
        <f t="shared" si="497"/>
        <v>10</v>
      </c>
      <c r="OU25" s="27">
        <f t="shared" si="497"/>
        <v>11</v>
      </c>
      <c r="OV25" s="27">
        <f t="shared" si="497"/>
        <v>12</v>
      </c>
      <c r="OW25" s="27">
        <f t="shared" si="497"/>
        <v>13</v>
      </c>
      <c r="OX25" s="27">
        <f t="shared" si="497"/>
        <v>14</v>
      </c>
      <c r="OY25" s="27">
        <f t="shared" si="497"/>
        <v>15</v>
      </c>
      <c r="OZ25" s="27">
        <f t="shared" si="497"/>
        <v>16</v>
      </c>
      <c r="PA25" s="27">
        <f t="shared" si="497"/>
        <v>17</v>
      </c>
      <c r="PB25" s="27">
        <f t="shared" si="497"/>
        <v>18</v>
      </c>
      <c r="PC25" s="27">
        <f t="shared" si="497"/>
        <v>19</v>
      </c>
      <c r="PD25" s="27">
        <f t="shared" si="497"/>
        <v>20</v>
      </c>
      <c r="PE25" s="27">
        <f t="shared" si="497"/>
        <v>21</v>
      </c>
      <c r="PF25" s="27">
        <f t="shared" si="497"/>
        <v>22</v>
      </c>
      <c r="PG25" s="27">
        <f t="shared" si="497"/>
        <v>23</v>
      </c>
      <c r="PH25" s="27">
        <f t="shared" si="497"/>
        <v>24</v>
      </c>
      <c r="PI25" s="27">
        <f t="shared" si="497"/>
        <v>25</v>
      </c>
      <c r="PJ25" s="27">
        <f t="shared" si="497"/>
        <v>26</v>
      </c>
      <c r="PK25" s="27">
        <f t="shared" si="497"/>
        <v>27</v>
      </c>
      <c r="PL25" s="27">
        <f t="shared" si="497"/>
        <v>28</v>
      </c>
      <c r="PM25" s="27">
        <f t="shared" si="497"/>
        <v>29</v>
      </c>
      <c r="PN25" s="27">
        <f t="shared" si="497"/>
        <v>30</v>
      </c>
      <c r="PO25" s="27">
        <f t="shared" si="497"/>
        <v>1</v>
      </c>
      <c r="PP25" s="27">
        <f t="shared" si="497"/>
        <v>2</v>
      </c>
      <c r="PQ25" s="27">
        <f t="shared" si="497"/>
        <v>3</v>
      </c>
      <c r="PR25" s="27">
        <f t="shared" si="497"/>
        <v>4</v>
      </c>
      <c r="PS25" s="27">
        <f t="shared" si="497"/>
        <v>5</v>
      </c>
      <c r="PT25" s="27">
        <f t="shared" si="497"/>
        <v>6</v>
      </c>
      <c r="PU25" s="27">
        <f t="shared" si="497"/>
        <v>7</v>
      </c>
      <c r="PV25" s="27">
        <f t="shared" si="497"/>
        <v>8</v>
      </c>
      <c r="PW25" s="27">
        <f t="shared" si="497"/>
        <v>9</v>
      </c>
      <c r="PX25" s="27">
        <f t="shared" si="497"/>
        <v>10</v>
      </c>
      <c r="PY25" s="27">
        <f t="shared" si="497"/>
        <v>11</v>
      </c>
      <c r="PZ25" s="27">
        <f t="shared" si="497"/>
        <v>12</v>
      </c>
      <c r="QA25" s="27">
        <f t="shared" si="497"/>
        <v>13</v>
      </c>
      <c r="QB25" s="27">
        <f t="shared" si="497"/>
        <v>14</v>
      </c>
      <c r="QC25" s="27">
        <f t="shared" si="497"/>
        <v>15</v>
      </c>
      <c r="QD25" s="27">
        <f t="shared" si="497"/>
        <v>16</v>
      </c>
      <c r="QE25" s="27">
        <f t="shared" si="497"/>
        <v>17</v>
      </c>
      <c r="QF25" s="27">
        <f t="shared" si="497"/>
        <v>18</v>
      </c>
      <c r="QG25" s="27">
        <f t="shared" si="497"/>
        <v>19</v>
      </c>
      <c r="QH25" s="27">
        <f t="shared" si="497"/>
        <v>20</v>
      </c>
      <c r="QI25" s="27">
        <f t="shared" si="497"/>
        <v>21</v>
      </c>
      <c r="QJ25" s="27">
        <f t="shared" si="497"/>
        <v>22</v>
      </c>
      <c r="QK25" s="27">
        <f t="shared" si="497"/>
        <v>23</v>
      </c>
      <c r="QL25" s="27">
        <f t="shared" ref="QL25:SW25" si="498">IF(QL17="","",DAY(QL17))</f>
        <v>24</v>
      </c>
      <c r="QM25" s="27">
        <f t="shared" si="498"/>
        <v>25</v>
      </c>
      <c r="QN25" s="27">
        <f t="shared" si="498"/>
        <v>26</v>
      </c>
      <c r="QO25" s="27">
        <f t="shared" si="498"/>
        <v>27</v>
      </c>
      <c r="QP25" s="27">
        <f t="shared" si="498"/>
        <v>28</v>
      </c>
      <c r="QQ25" s="27">
        <f t="shared" si="498"/>
        <v>29</v>
      </c>
      <c r="QR25" s="27">
        <f t="shared" si="498"/>
        <v>30</v>
      </c>
      <c r="QS25" s="27">
        <f t="shared" si="498"/>
        <v>31</v>
      </c>
      <c r="QT25" s="27">
        <f t="shared" si="498"/>
        <v>1</v>
      </c>
      <c r="QU25" s="27">
        <f t="shared" si="498"/>
        <v>2</v>
      </c>
      <c r="QV25" s="27">
        <f t="shared" si="498"/>
        <v>3</v>
      </c>
      <c r="QW25" s="27">
        <f t="shared" si="498"/>
        <v>4</v>
      </c>
      <c r="QX25" s="27">
        <f t="shared" si="498"/>
        <v>5</v>
      </c>
      <c r="QY25" s="27">
        <f t="shared" si="498"/>
        <v>6</v>
      </c>
      <c r="QZ25" s="27">
        <f t="shared" si="498"/>
        <v>7</v>
      </c>
      <c r="RA25" s="27">
        <f t="shared" si="498"/>
        <v>8</v>
      </c>
      <c r="RB25" s="27">
        <f t="shared" si="498"/>
        <v>9</v>
      </c>
      <c r="RC25" s="27">
        <f t="shared" si="498"/>
        <v>10</v>
      </c>
      <c r="RD25" s="27">
        <f t="shared" si="498"/>
        <v>11</v>
      </c>
      <c r="RE25" s="27">
        <f t="shared" si="498"/>
        <v>12</v>
      </c>
      <c r="RF25" s="27">
        <f t="shared" si="498"/>
        <v>13</v>
      </c>
      <c r="RG25" s="27">
        <f t="shared" si="498"/>
        <v>14</v>
      </c>
      <c r="RH25" s="27">
        <f t="shared" si="498"/>
        <v>15</v>
      </c>
      <c r="RI25" s="27">
        <f t="shared" si="498"/>
        <v>16</v>
      </c>
      <c r="RJ25" s="27">
        <f t="shared" si="498"/>
        <v>17</v>
      </c>
      <c r="RK25" s="27">
        <f t="shared" si="498"/>
        <v>18</v>
      </c>
      <c r="RL25" s="27">
        <f t="shared" si="498"/>
        <v>19</v>
      </c>
      <c r="RM25" s="27">
        <f t="shared" si="498"/>
        <v>20</v>
      </c>
      <c r="RN25" s="27">
        <f t="shared" si="498"/>
        <v>21</v>
      </c>
      <c r="RO25" s="27">
        <f t="shared" si="498"/>
        <v>22</v>
      </c>
      <c r="RP25" s="27">
        <f t="shared" si="498"/>
        <v>23</v>
      </c>
      <c r="RQ25" s="27">
        <f t="shared" si="498"/>
        <v>24</v>
      </c>
      <c r="RR25" s="27">
        <f t="shared" si="498"/>
        <v>25</v>
      </c>
      <c r="RS25" s="27">
        <f t="shared" si="498"/>
        <v>26</v>
      </c>
      <c r="RT25" s="27">
        <f t="shared" si="498"/>
        <v>27</v>
      </c>
      <c r="RU25" s="27">
        <f t="shared" si="498"/>
        <v>28</v>
      </c>
      <c r="RV25" s="27">
        <f t="shared" si="498"/>
        <v>29</v>
      </c>
      <c r="RW25" s="27">
        <f t="shared" si="498"/>
        <v>30</v>
      </c>
      <c r="RX25" s="27">
        <f t="shared" si="498"/>
        <v>31</v>
      </c>
      <c r="RY25" s="27">
        <f t="shared" si="498"/>
        <v>1</v>
      </c>
      <c r="RZ25" s="27">
        <f t="shared" si="498"/>
        <v>2</v>
      </c>
      <c r="SA25" s="27">
        <f t="shared" si="498"/>
        <v>3</v>
      </c>
      <c r="SB25" s="27">
        <f t="shared" si="498"/>
        <v>4</v>
      </c>
      <c r="SC25" s="27">
        <f t="shared" si="498"/>
        <v>5</v>
      </c>
      <c r="SD25" s="27">
        <f t="shared" si="498"/>
        <v>6</v>
      </c>
      <c r="SE25" s="27">
        <f t="shared" si="498"/>
        <v>7</v>
      </c>
      <c r="SF25" s="27">
        <f t="shared" si="498"/>
        <v>8</v>
      </c>
      <c r="SG25" s="27">
        <f t="shared" si="498"/>
        <v>9</v>
      </c>
      <c r="SH25" s="27">
        <f t="shared" si="498"/>
        <v>10</v>
      </c>
      <c r="SI25" s="27">
        <f t="shared" si="498"/>
        <v>11</v>
      </c>
      <c r="SJ25" s="27">
        <f t="shared" si="498"/>
        <v>12</v>
      </c>
      <c r="SK25" s="27">
        <f t="shared" si="498"/>
        <v>13</v>
      </c>
      <c r="SL25" s="27">
        <f t="shared" si="498"/>
        <v>14</v>
      </c>
      <c r="SM25" s="27">
        <f t="shared" si="498"/>
        <v>15</v>
      </c>
      <c r="SN25" s="27">
        <f t="shared" si="498"/>
        <v>16</v>
      </c>
      <c r="SO25" s="27">
        <f t="shared" si="498"/>
        <v>17</v>
      </c>
      <c r="SP25" s="27">
        <f t="shared" si="498"/>
        <v>18</v>
      </c>
      <c r="SQ25" s="27">
        <f t="shared" si="498"/>
        <v>19</v>
      </c>
      <c r="SR25" s="27">
        <f t="shared" si="498"/>
        <v>20</v>
      </c>
      <c r="SS25" s="27">
        <f t="shared" si="498"/>
        <v>21</v>
      </c>
      <c r="ST25" s="27">
        <f t="shared" si="498"/>
        <v>22</v>
      </c>
      <c r="SU25" s="27">
        <f t="shared" si="498"/>
        <v>23</v>
      </c>
      <c r="SV25" s="27">
        <f t="shared" si="498"/>
        <v>24</v>
      </c>
      <c r="SW25" s="27">
        <f t="shared" si="498"/>
        <v>25</v>
      </c>
      <c r="SX25" s="27">
        <f t="shared" ref="SX25:TT25" si="499">IF(SX17="","",DAY(SX17))</f>
        <v>26</v>
      </c>
      <c r="SY25" s="27">
        <f t="shared" si="499"/>
        <v>27</v>
      </c>
      <c r="SZ25" s="27">
        <f t="shared" si="499"/>
        <v>28</v>
      </c>
      <c r="TA25" s="27">
        <f t="shared" si="499"/>
        <v>1</v>
      </c>
      <c r="TB25" s="27">
        <f t="shared" si="499"/>
        <v>2</v>
      </c>
      <c r="TC25" s="27">
        <f t="shared" si="499"/>
        <v>3</v>
      </c>
      <c r="TD25" s="27">
        <f t="shared" si="499"/>
        <v>4</v>
      </c>
      <c r="TE25" s="27">
        <f t="shared" si="499"/>
        <v>5</v>
      </c>
      <c r="TF25" s="27">
        <f t="shared" si="499"/>
        <v>6</v>
      </c>
      <c r="TG25" s="27">
        <f t="shared" si="499"/>
        <v>7</v>
      </c>
      <c r="TH25" s="27">
        <f t="shared" si="499"/>
        <v>8</v>
      </c>
      <c r="TI25" s="27">
        <f t="shared" si="499"/>
        <v>9</v>
      </c>
      <c r="TJ25" s="27">
        <f t="shared" si="499"/>
        <v>10</v>
      </c>
      <c r="TK25" s="27">
        <f t="shared" si="499"/>
        <v>11</v>
      </c>
      <c r="TL25" s="27">
        <f t="shared" si="499"/>
        <v>12</v>
      </c>
      <c r="TM25" s="27">
        <f t="shared" si="499"/>
        <v>13</v>
      </c>
      <c r="TN25" s="27">
        <f t="shared" si="499"/>
        <v>14</v>
      </c>
      <c r="TO25" s="27">
        <f t="shared" si="499"/>
        <v>15</v>
      </c>
      <c r="TP25" s="27">
        <f t="shared" si="499"/>
        <v>16</v>
      </c>
      <c r="TQ25" s="27">
        <f t="shared" si="499"/>
        <v>17</v>
      </c>
      <c r="TR25" s="27">
        <f t="shared" si="499"/>
        <v>18</v>
      </c>
      <c r="TS25" s="27">
        <f t="shared" si="499"/>
        <v>19</v>
      </c>
      <c r="TT25" s="58">
        <f t="shared" si="499"/>
        <v>20</v>
      </c>
    </row>
    <row r="26" spans="1:549" ht="15" customHeight="1">
      <c r="A26" s="166"/>
      <c r="C26" s="166"/>
      <c r="D26" s="99"/>
      <c r="E26" s="166"/>
      <c r="F26" s="99"/>
      <c r="G26" s="32" t="s">
        <v>21</v>
      </c>
      <c r="H26" s="33" t="s">
        <v>22</v>
      </c>
      <c r="I26" s="34" t="s">
        <v>23</v>
      </c>
      <c r="J26" s="99"/>
      <c r="K26" s="32" t="s">
        <v>21</v>
      </c>
      <c r="L26" s="33" t="s">
        <v>22</v>
      </c>
      <c r="M26" s="34" t="s">
        <v>23</v>
      </c>
      <c r="N26" s="99"/>
      <c r="O26" s="166"/>
      <c r="P26" s="99"/>
      <c r="Q26" s="32" t="s">
        <v>21</v>
      </c>
      <c r="R26" s="33" t="s">
        <v>22</v>
      </c>
      <c r="S26" s="34" t="s">
        <v>23</v>
      </c>
      <c r="T26" s="99"/>
      <c r="U26" s="166"/>
      <c r="V26" s="11"/>
      <c r="W26" s="146">
        <v>1</v>
      </c>
      <c r="X26" s="11"/>
      <c r="Y26" s="28" t="str">
        <f>IF(Y17="","",CHOOSE(WEEKDAY(Y17),"D","L","M","M","J","V","S"))</f>
        <v>V</v>
      </c>
      <c r="Z26" s="28" t="str">
        <f t="shared" ref="Z26:BX26" si="500">IF(Z17="","",CHOOSE(WEEKDAY(Z17),"D","L","M","M","J","V","S"))</f>
        <v>S</v>
      </c>
      <c r="AA26" s="28" t="str">
        <f t="shared" si="500"/>
        <v>D</v>
      </c>
      <c r="AB26" s="28" t="str">
        <f t="shared" si="500"/>
        <v>L</v>
      </c>
      <c r="AC26" s="28" t="str">
        <f t="shared" si="500"/>
        <v>M</v>
      </c>
      <c r="AD26" s="28" t="str">
        <f t="shared" si="500"/>
        <v>M</v>
      </c>
      <c r="AE26" s="28" t="str">
        <f t="shared" si="500"/>
        <v>J</v>
      </c>
      <c r="AF26" s="28" t="str">
        <f t="shared" si="500"/>
        <v>V</v>
      </c>
      <c r="AG26" s="28" t="str">
        <f t="shared" si="500"/>
        <v>S</v>
      </c>
      <c r="AH26" s="28" t="str">
        <f t="shared" si="500"/>
        <v>D</v>
      </c>
      <c r="AI26" s="28" t="str">
        <f t="shared" si="500"/>
        <v>L</v>
      </c>
      <c r="AJ26" s="28" t="str">
        <f t="shared" si="500"/>
        <v>M</v>
      </c>
      <c r="AK26" s="28" t="str">
        <f t="shared" si="500"/>
        <v>M</v>
      </c>
      <c r="AL26" s="28" t="str">
        <f t="shared" si="500"/>
        <v>J</v>
      </c>
      <c r="AM26" s="28" t="str">
        <f t="shared" si="500"/>
        <v>V</v>
      </c>
      <c r="AN26" s="28" t="str">
        <f t="shared" si="500"/>
        <v>S</v>
      </c>
      <c r="AO26" s="28" t="str">
        <f t="shared" si="500"/>
        <v>D</v>
      </c>
      <c r="AP26" s="28" t="str">
        <f t="shared" si="500"/>
        <v>L</v>
      </c>
      <c r="AQ26" s="28" t="str">
        <f t="shared" si="500"/>
        <v>M</v>
      </c>
      <c r="AR26" s="28" t="str">
        <f t="shared" si="500"/>
        <v>M</v>
      </c>
      <c r="AS26" s="28" t="str">
        <f t="shared" si="500"/>
        <v>J</v>
      </c>
      <c r="AT26" s="28" t="str">
        <f t="shared" si="500"/>
        <v>V</v>
      </c>
      <c r="AU26" s="28" t="str">
        <f t="shared" si="500"/>
        <v>S</v>
      </c>
      <c r="AV26" s="28" t="str">
        <f t="shared" si="500"/>
        <v>D</v>
      </c>
      <c r="AW26" s="28" t="str">
        <f t="shared" si="500"/>
        <v>L</v>
      </c>
      <c r="AX26" s="28" t="str">
        <f t="shared" si="500"/>
        <v>M</v>
      </c>
      <c r="AY26" s="28" t="str">
        <f t="shared" si="500"/>
        <v>M</v>
      </c>
      <c r="AZ26" s="28" t="str">
        <f t="shared" si="500"/>
        <v>J</v>
      </c>
      <c r="BA26" s="28" t="str">
        <f t="shared" si="500"/>
        <v>V</v>
      </c>
      <c r="BB26" s="28" t="str">
        <f t="shared" si="500"/>
        <v>S</v>
      </c>
      <c r="BC26" s="28" t="str">
        <f t="shared" si="500"/>
        <v>D</v>
      </c>
      <c r="BD26" s="28" t="str">
        <f t="shared" si="500"/>
        <v>L</v>
      </c>
      <c r="BE26" s="28" t="str">
        <f t="shared" si="500"/>
        <v>M</v>
      </c>
      <c r="BF26" s="28" t="str">
        <f t="shared" si="500"/>
        <v>M</v>
      </c>
      <c r="BG26" s="28" t="str">
        <f t="shared" si="500"/>
        <v>J</v>
      </c>
      <c r="BH26" s="28" t="str">
        <f t="shared" si="500"/>
        <v>V</v>
      </c>
      <c r="BI26" s="28" t="str">
        <f t="shared" si="500"/>
        <v>S</v>
      </c>
      <c r="BJ26" s="28" t="str">
        <f t="shared" si="500"/>
        <v>D</v>
      </c>
      <c r="BK26" s="28" t="str">
        <f t="shared" si="500"/>
        <v>L</v>
      </c>
      <c r="BL26" s="28" t="str">
        <f t="shared" si="500"/>
        <v>M</v>
      </c>
      <c r="BM26" s="28" t="str">
        <f t="shared" si="500"/>
        <v>M</v>
      </c>
      <c r="BN26" s="28" t="str">
        <f t="shared" si="500"/>
        <v>J</v>
      </c>
      <c r="BO26" s="28" t="str">
        <f t="shared" si="500"/>
        <v>V</v>
      </c>
      <c r="BP26" s="28" t="str">
        <f t="shared" si="500"/>
        <v>S</v>
      </c>
      <c r="BQ26" s="28" t="str">
        <f t="shared" si="500"/>
        <v>D</v>
      </c>
      <c r="BR26" s="28" t="str">
        <f t="shared" si="500"/>
        <v>L</v>
      </c>
      <c r="BS26" s="28" t="str">
        <f t="shared" si="500"/>
        <v>M</v>
      </c>
      <c r="BT26" s="28" t="str">
        <f t="shared" si="500"/>
        <v>M</v>
      </c>
      <c r="BU26" s="28" t="str">
        <f t="shared" si="500"/>
        <v>J</v>
      </c>
      <c r="BV26" s="28" t="str">
        <f t="shared" si="500"/>
        <v>V</v>
      </c>
      <c r="BW26" s="28" t="str">
        <f t="shared" si="500"/>
        <v>S</v>
      </c>
      <c r="BX26" s="94" t="str">
        <f t="shared" si="500"/>
        <v>D</v>
      </c>
      <c r="BY26" s="94" t="str">
        <f t="shared" ref="BY26:EJ26" si="501">IF(BY17="","",CHOOSE(WEEKDAY(BY17),"D","L","M","M","J","V","S"))</f>
        <v>L</v>
      </c>
      <c r="BZ26" s="94" t="str">
        <f t="shared" si="501"/>
        <v>M</v>
      </c>
      <c r="CA26" s="94" t="str">
        <f t="shared" si="501"/>
        <v>M</v>
      </c>
      <c r="CB26" s="94" t="str">
        <f t="shared" si="501"/>
        <v>J</v>
      </c>
      <c r="CC26" s="94" t="str">
        <f t="shared" si="501"/>
        <v>V</v>
      </c>
      <c r="CD26" s="94" t="str">
        <f t="shared" si="501"/>
        <v>S</v>
      </c>
      <c r="CE26" s="94" t="str">
        <f t="shared" si="501"/>
        <v>D</v>
      </c>
      <c r="CF26" s="94" t="str">
        <f t="shared" si="501"/>
        <v>L</v>
      </c>
      <c r="CG26" s="94" t="str">
        <f t="shared" si="501"/>
        <v>M</v>
      </c>
      <c r="CH26" s="94" t="str">
        <f t="shared" si="501"/>
        <v>M</v>
      </c>
      <c r="CI26" s="94" t="str">
        <f t="shared" si="501"/>
        <v>J</v>
      </c>
      <c r="CJ26" s="94" t="str">
        <f t="shared" si="501"/>
        <v>V</v>
      </c>
      <c r="CK26" s="94" t="str">
        <f t="shared" si="501"/>
        <v>S</v>
      </c>
      <c r="CL26" s="94" t="str">
        <f t="shared" si="501"/>
        <v>D</v>
      </c>
      <c r="CM26" s="94" t="str">
        <f t="shared" si="501"/>
        <v>L</v>
      </c>
      <c r="CN26" s="94" t="str">
        <f t="shared" si="501"/>
        <v>M</v>
      </c>
      <c r="CO26" s="94" t="str">
        <f t="shared" si="501"/>
        <v>M</v>
      </c>
      <c r="CP26" s="94" t="str">
        <f t="shared" si="501"/>
        <v>J</v>
      </c>
      <c r="CQ26" s="94" t="str">
        <f t="shared" si="501"/>
        <v>V</v>
      </c>
      <c r="CR26" s="94" t="str">
        <f t="shared" si="501"/>
        <v>S</v>
      </c>
      <c r="CS26" s="94" t="str">
        <f t="shared" si="501"/>
        <v>D</v>
      </c>
      <c r="CT26" s="94" t="str">
        <f t="shared" si="501"/>
        <v>L</v>
      </c>
      <c r="CU26" s="94" t="str">
        <f t="shared" si="501"/>
        <v>M</v>
      </c>
      <c r="CV26" s="94" t="str">
        <f t="shared" si="501"/>
        <v>M</v>
      </c>
      <c r="CW26" s="94" t="str">
        <f t="shared" si="501"/>
        <v>J</v>
      </c>
      <c r="CX26" s="94" t="str">
        <f t="shared" si="501"/>
        <v>V</v>
      </c>
      <c r="CY26" s="94" t="str">
        <f t="shared" si="501"/>
        <v>S</v>
      </c>
      <c r="CZ26" s="94" t="str">
        <f t="shared" si="501"/>
        <v>D</v>
      </c>
      <c r="DA26" s="94" t="str">
        <f t="shared" si="501"/>
        <v>L</v>
      </c>
      <c r="DB26" s="94" t="str">
        <f t="shared" si="501"/>
        <v>M</v>
      </c>
      <c r="DC26" s="94" t="str">
        <f t="shared" si="501"/>
        <v>M</v>
      </c>
      <c r="DD26" s="94" t="str">
        <f t="shared" si="501"/>
        <v>J</v>
      </c>
      <c r="DE26" s="94" t="str">
        <f t="shared" si="501"/>
        <v>V</v>
      </c>
      <c r="DF26" s="94" t="str">
        <f t="shared" si="501"/>
        <v>S</v>
      </c>
      <c r="DG26" s="94" t="str">
        <f t="shared" si="501"/>
        <v>D</v>
      </c>
      <c r="DH26" s="94" t="str">
        <f t="shared" si="501"/>
        <v>L</v>
      </c>
      <c r="DI26" s="94" t="str">
        <f t="shared" si="501"/>
        <v>M</v>
      </c>
      <c r="DJ26" s="94" t="str">
        <f t="shared" si="501"/>
        <v>M</v>
      </c>
      <c r="DK26" s="94" t="str">
        <f t="shared" si="501"/>
        <v>J</v>
      </c>
      <c r="DL26" s="94" t="str">
        <f t="shared" si="501"/>
        <v>V</v>
      </c>
      <c r="DM26" s="94" t="str">
        <f t="shared" si="501"/>
        <v>S</v>
      </c>
      <c r="DN26" s="94" t="str">
        <f t="shared" si="501"/>
        <v>D</v>
      </c>
      <c r="DO26" s="94" t="str">
        <f t="shared" si="501"/>
        <v>L</v>
      </c>
      <c r="DP26" s="94" t="str">
        <f t="shared" si="501"/>
        <v>M</v>
      </c>
      <c r="DQ26" s="94" t="str">
        <f t="shared" si="501"/>
        <v>M</v>
      </c>
      <c r="DR26" s="94" t="str">
        <f t="shared" si="501"/>
        <v>J</v>
      </c>
      <c r="DS26" s="94" t="str">
        <f t="shared" si="501"/>
        <v>V</v>
      </c>
      <c r="DT26" s="94" t="str">
        <f t="shared" si="501"/>
        <v>S</v>
      </c>
      <c r="DU26" s="94" t="str">
        <f t="shared" si="501"/>
        <v>D</v>
      </c>
      <c r="DV26" s="94" t="str">
        <f t="shared" si="501"/>
        <v>L</v>
      </c>
      <c r="DW26" s="94" t="str">
        <f t="shared" si="501"/>
        <v>M</v>
      </c>
      <c r="DX26" s="94" t="str">
        <f t="shared" si="501"/>
        <v>M</v>
      </c>
      <c r="DY26" s="94" t="str">
        <f t="shared" si="501"/>
        <v>J</v>
      </c>
      <c r="DZ26" s="94" t="str">
        <f t="shared" si="501"/>
        <v>V</v>
      </c>
      <c r="EA26" s="94" t="str">
        <f t="shared" si="501"/>
        <v>S</v>
      </c>
      <c r="EB26" s="94" t="str">
        <f t="shared" si="501"/>
        <v>D</v>
      </c>
      <c r="EC26" s="94" t="str">
        <f t="shared" si="501"/>
        <v>L</v>
      </c>
      <c r="ED26" s="94" t="str">
        <f t="shared" si="501"/>
        <v>M</v>
      </c>
      <c r="EE26" s="94" t="str">
        <f t="shared" si="501"/>
        <v>M</v>
      </c>
      <c r="EF26" s="94" t="str">
        <f t="shared" si="501"/>
        <v>J</v>
      </c>
      <c r="EG26" s="94" t="str">
        <f t="shared" si="501"/>
        <v>V</v>
      </c>
      <c r="EH26" s="94" t="str">
        <f t="shared" si="501"/>
        <v>S</v>
      </c>
      <c r="EI26" s="94" t="str">
        <f t="shared" si="501"/>
        <v>D</v>
      </c>
      <c r="EJ26" s="94" t="str">
        <f t="shared" si="501"/>
        <v>L</v>
      </c>
      <c r="EK26" s="94" t="str">
        <f t="shared" ref="EK26:GV26" si="502">IF(EK17="","",CHOOSE(WEEKDAY(EK17),"D","L","M","M","J","V","S"))</f>
        <v>M</v>
      </c>
      <c r="EL26" s="94" t="str">
        <f t="shared" si="502"/>
        <v>M</v>
      </c>
      <c r="EM26" s="94" t="str">
        <f t="shared" si="502"/>
        <v>J</v>
      </c>
      <c r="EN26" s="94" t="str">
        <f t="shared" si="502"/>
        <v>V</v>
      </c>
      <c r="EO26" s="94" t="str">
        <f t="shared" si="502"/>
        <v>S</v>
      </c>
      <c r="EP26" s="94" t="str">
        <f t="shared" si="502"/>
        <v>D</v>
      </c>
      <c r="EQ26" s="94" t="str">
        <f t="shared" si="502"/>
        <v>L</v>
      </c>
      <c r="ER26" s="94" t="str">
        <f t="shared" si="502"/>
        <v>M</v>
      </c>
      <c r="ES26" s="94" t="str">
        <f t="shared" si="502"/>
        <v>M</v>
      </c>
      <c r="ET26" s="94" t="str">
        <f t="shared" si="502"/>
        <v>J</v>
      </c>
      <c r="EU26" s="94" t="str">
        <f t="shared" si="502"/>
        <v>V</v>
      </c>
      <c r="EV26" s="94" t="str">
        <f t="shared" si="502"/>
        <v>S</v>
      </c>
      <c r="EW26" s="94" t="str">
        <f t="shared" si="502"/>
        <v>D</v>
      </c>
      <c r="EX26" s="94" t="str">
        <f t="shared" si="502"/>
        <v>L</v>
      </c>
      <c r="EY26" s="94" t="str">
        <f t="shared" si="502"/>
        <v>M</v>
      </c>
      <c r="EZ26" s="94" t="str">
        <f t="shared" si="502"/>
        <v>M</v>
      </c>
      <c r="FA26" s="94" t="str">
        <f t="shared" si="502"/>
        <v>J</v>
      </c>
      <c r="FB26" s="94" t="str">
        <f t="shared" si="502"/>
        <v>V</v>
      </c>
      <c r="FC26" s="94" t="str">
        <f t="shared" si="502"/>
        <v>S</v>
      </c>
      <c r="FD26" s="94" t="str">
        <f t="shared" si="502"/>
        <v>D</v>
      </c>
      <c r="FE26" s="94" t="str">
        <f t="shared" si="502"/>
        <v>L</v>
      </c>
      <c r="FF26" s="94" t="str">
        <f t="shared" si="502"/>
        <v>M</v>
      </c>
      <c r="FG26" s="94" t="str">
        <f t="shared" si="502"/>
        <v>M</v>
      </c>
      <c r="FH26" s="94" t="str">
        <f t="shared" si="502"/>
        <v>J</v>
      </c>
      <c r="FI26" s="94" t="str">
        <f t="shared" si="502"/>
        <v>V</v>
      </c>
      <c r="FJ26" s="94" t="str">
        <f t="shared" si="502"/>
        <v>S</v>
      </c>
      <c r="FK26" s="94" t="str">
        <f t="shared" si="502"/>
        <v>D</v>
      </c>
      <c r="FL26" s="94" t="str">
        <f t="shared" si="502"/>
        <v>L</v>
      </c>
      <c r="FM26" s="94" t="str">
        <f t="shared" si="502"/>
        <v>M</v>
      </c>
      <c r="FN26" s="94" t="str">
        <f t="shared" si="502"/>
        <v>M</v>
      </c>
      <c r="FO26" s="94" t="str">
        <f t="shared" si="502"/>
        <v>J</v>
      </c>
      <c r="FP26" s="94" t="str">
        <f t="shared" si="502"/>
        <v>V</v>
      </c>
      <c r="FQ26" s="94" t="str">
        <f t="shared" si="502"/>
        <v>S</v>
      </c>
      <c r="FR26" s="94" t="str">
        <f t="shared" si="502"/>
        <v>D</v>
      </c>
      <c r="FS26" s="94" t="str">
        <f t="shared" si="502"/>
        <v>L</v>
      </c>
      <c r="FT26" s="94" t="str">
        <f t="shared" si="502"/>
        <v>M</v>
      </c>
      <c r="FU26" s="94" t="str">
        <f t="shared" si="502"/>
        <v>M</v>
      </c>
      <c r="FV26" s="94" t="str">
        <f t="shared" si="502"/>
        <v>J</v>
      </c>
      <c r="FW26" s="94" t="str">
        <f t="shared" si="502"/>
        <v>V</v>
      </c>
      <c r="FX26" s="94" t="str">
        <f t="shared" si="502"/>
        <v>S</v>
      </c>
      <c r="FY26" s="94" t="str">
        <f t="shared" si="502"/>
        <v>D</v>
      </c>
      <c r="FZ26" s="94" t="str">
        <f t="shared" si="502"/>
        <v>L</v>
      </c>
      <c r="GA26" s="94" t="str">
        <f t="shared" si="502"/>
        <v>M</v>
      </c>
      <c r="GB26" s="94" t="str">
        <f t="shared" si="502"/>
        <v>M</v>
      </c>
      <c r="GC26" s="94" t="str">
        <f t="shared" si="502"/>
        <v>J</v>
      </c>
      <c r="GD26" s="94" t="str">
        <f t="shared" si="502"/>
        <v>V</v>
      </c>
      <c r="GE26" s="94" t="str">
        <f t="shared" si="502"/>
        <v>S</v>
      </c>
      <c r="GF26" s="94" t="str">
        <f t="shared" si="502"/>
        <v>D</v>
      </c>
      <c r="GG26" s="94" t="str">
        <f t="shared" si="502"/>
        <v>L</v>
      </c>
      <c r="GH26" s="94" t="str">
        <f t="shared" si="502"/>
        <v>M</v>
      </c>
      <c r="GI26" s="94" t="str">
        <f t="shared" si="502"/>
        <v>M</v>
      </c>
      <c r="GJ26" s="94" t="str">
        <f t="shared" si="502"/>
        <v>J</v>
      </c>
      <c r="GK26" s="94" t="str">
        <f t="shared" si="502"/>
        <v>V</v>
      </c>
      <c r="GL26" s="94" t="str">
        <f t="shared" si="502"/>
        <v>S</v>
      </c>
      <c r="GM26" s="94" t="str">
        <f t="shared" si="502"/>
        <v>D</v>
      </c>
      <c r="GN26" s="94" t="str">
        <f t="shared" si="502"/>
        <v>L</v>
      </c>
      <c r="GO26" s="94" t="str">
        <f t="shared" si="502"/>
        <v>M</v>
      </c>
      <c r="GP26" s="94" t="str">
        <f t="shared" si="502"/>
        <v>M</v>
      </c>
      <c r="GQ26" s="94" t="str">
        <f t="shared" si="502"/>
        <v>J</v>
      </c>
      <c r="GR26" s="94" t="str">
        <f t="shared" si="502"/>
        <v>V</v>
      </c>
      <c r="GS26" s="94" t="str">
        <f t="shared" si="502"/>
        <v>S</v>
      </c>
      <c r="GT26" s="94" t="str">
        <f t="shared" si="502"/>
        <v>D</v>
      </c>
      <c r="GU26" s="94" t="str">
        <f t="shared" si="502"/>
        <v>L</v>
      </c>
      <c r="GV26" s="94" t="str">
        <f t="shared" si="502"/>
        <v>M</v>
      </c>
      <c r="GW26" s="94" t="str">
        <f t="shared" ref="GW26:JH26" si="503">IF(GW17="","",CHOOSE(WEEKDAY(GW17),"D","L","M","M","J","V","S"))</f>
        <v>M</v>
      </c>
      <c r="GX26" s="94" t="str">
        <f t="shared" si="503"/>
        <v>J</v>
      </c>
      <c r="GY26" s="94" t="str">
        <f t="shared" si="503"/>
        <v>V</v>
      </c>
      <c r="GZ26" s="94" t="str">
        <f t="shared" si="503"/>
        <v>S</v>
      </c>
      <c r="HA26" s="94" t="str">
        <f t="shared" si="503"/>
        <v>D</v>
      </c>
      <c r="HB26" s="94" t="str">
        <f t="shared" si="503"/>
        <v>L</v>
      </c>
      <c r="HC26" s="94" t="str">
        <f t="shared" si="503"/>
        <v>M</v>
      </c>
      <c r="HD26" s="94" t="str">
        <f t="shared" si="503"/>
        <v>M</v>
      </c>
      <c r="HE26" s="94" t="str">
        <f t="shared" si="503"/>
        <v>J</v>
      </c>
      <c r="HF26" s="94" t="str">
        <f t="shared" si="503"/>
        <v>V</v>
      </c>
      <c r="HG26" s="94" t="str">
        <f t="shared" si="503"/>
        <v>S</v>
      </c>
      <c r="HH26" s="94" t="str">
        <f t="shared" si="503"/>
        <v>D</v>
      </c>
      <c r="HI26" s="94" t="str">
        <f t="shared" si="503"/>
        <v>L</v>
      </c>
      <c r="HJ26" s="94" t="str">
        <f t="shared" si="503"/>
        <v>M</v>
      </c>
      <c r="HK26" s="94" t="str">
        <f t="shared" si="503"/>
        <v>M</v>
      </c>
      <c r="HL26" s="94" t="str">
        <f t="shared" si="503"/>
        <v>J</v>
      </c>
      <c r="HM26" s="94" t="str">
        <f t="shared" si="503"/>
        <v>V</v>
      </c>
      <c r="HN26" s="94" t="str">
        <f t="shared" si="503"/>
        <v>S</v>
      </c>
      <c r="HO26" s="94" t="str">
        <f t="shared" si="503"/>
        <v>D</v>
      </c>
      <c r="HP26" s="94" t="str">
        <f t="shared" si="503"/>
        <v>L</v>
      </c>
      <c r="HQ26" s="94" t="str">
        <f t="shared" si="503"/>
        <v>M</v>
      </c>
      <c r="HR26" s="94" t="str">
        <f t="shared" si="503"/>
        <v>M</v>
      </c>
      <c r="HS26" s="94" t="str">
        <f t="shared" si="503"/>
        <v>J</v>
      </c>
      <c r="HT26" s="94" t="str">
        <f t="shared" si="503"/>
        <v>V</v>
      </c>
      <c r="HU26" s="94" t="str">
        <f t="shared" si="503"/>
        <v>S</v>
      </c>
      <c r="HV26" s="94" t="str">
        <f t="shared" si="503"/>
        <v>D</v>
      </c>
      <c r="HW26" s="94" t="str">
        <f t="shared" si="503"/>
        <v>L</v>
      </c>
      <c r="HX26" s="94" t="str">
        <f t="shared" si="503"/>
        <v>M</v>
      </c>
      <c r="HY26" s="94" t="str">
        <f t="shared" si="503"/>
        <v>M</v>
      </c>
      <c r="HZ26" s="94" t="str">
        <f t="shared" si="503"/>
        <v>J</v>
      </c>
      <c r="IA26" s="94" t="str">
        <f t="shared" si="503"/>
        <v>V</v>
      </c>
      <c r="IB26" s="94" t="str">
        <f t="shared" si="503"/>
        <v>S</v>
      </c>
      <c r="IC26" s="94" t="str">
        <f t="shared" si="503"/>
        <v>D</v>
      </c>
      <c r="ID26" s="94" t="str">
        <f t="shared" si="503"/>
        <v>L</v>
      </c>
      <c r="IE26" s="94" t="str">
        <f t="shared" si="503"/>
        <v>M</v>
      </c>
      <c r="IF26" s="94" t="str">
        <f t="shared" si="503"/>
        <v>M</v>
      </c>
      <c r="IG26" s="94" t="str">
        <f t="shared" si="503"/>
        <v>J</v>
      </c>
      <c r="IH26" s="94" t="str">
        <f t="shared" si="503"/>
        <v>V</v>
      </c>
      <c r="II26" s="94" t="str">
        <f t="shared" si="503"/>
        <v>S</v>
      </c>
      <c r="IJ26" s="94" t="str">
        <f t="shared" si="503"/>
        <v>D</v>
      </c>
      <c r="IK26" s="94" t="str">
        <f t="shared" si="503"/>
        <v>L</v>
      </c>
      <c r="IL26" s="94" t="str">
        <f t="shared" si="503"/>
        <v>M</v>
      </c>
      <c r="IM26" s="94" t="str">
        <f t="shared" si="503"/>
        <v>M</v>
      </c>
      <c r="IN26" s="94" t="str">
        <f t="shared" si="503"/>
        <v>J</v>
      </c>
      <c r="IO26" s="94" t="str">
        <f t="shared" si="503"/>
        <v>V</v>
      </c>
      <c r="IP26" s="94" t="str">
        <f t="shared" si="503"/>
        <v>S</v>
      </c>
      <c r="IQ26" s="94" t="str">
        <f t="shared" si="503"/>
        <v>D</v>
      </c>
      <c r="IR26" s="94" t="str">
        <f t="shared" si="503"/>
        <v>L</v>
      </c>
      <c r="IS26" s="94" t="str">
        <f t="shared" si="503"/>
        <v>M</v>
      </c>
      <c r="IT26" s="94" t="str">
        <f t="shared" si="503"/>
        <v>M</v>
      </c>
      <c r="IU26" s="94" t="str">
        <f t="shared" si="503"/>
        <v>J</v>
      </c>
      <c r="IV26" s="94" t="str">
        <f t="shared" si="503"/>
        <v>V</v>
      </c>
      <c r="IW26" s="94" t="str">
        <f t="shared" si="503"/>
        <v>S</v>
      </c>
      <c r="IX26" s="94" t="str">
        <f t="shared" si="503"/>
        <v>D</v>
      </c>
      <c r="IY26" s="94" t="str">
        <f t="shared" si="503"/>
        <v>L</v>
      </c>
      <c r="IZ26" s="94" t="str">
        <f t="shared" si="503"/>
        <v>M</v>
      </c>
      <c r="JA26" s="94" t="str">
        <f t="shared" si="503"/>
        <v>M</v>
      </c>
      <c r="JB26" s="94" t="str">
        <f t="shared" si="503"/>
        <v>J</v>
      </c>
      <c r="JC26" s="94" t="str">
        <f t="shared" si="503"/>
        <v>V</v>
      </c>
      <c r="JD26" s="94" t="str">
        <f t="shared" si="503"/>
        <v>S</v>
      </c>
      <c r="JE26" s="94" t="str">
        <f t="shared" si="503"/>
        <v>D</v>
      </c>
      <c r="JF26" s="94" t="str">
        <f t="shared" si="503"/>
        <v>L</v>
      </c>
      <c r="JG26" s="94" t="str">
        <f t="shared" si="503"/>
        <v>M</v>
      </c>
      <c r="JH26" s="94" t="str">
        <f t="shared" si="503"/>
        <v>M</v>
      </c>
      <c r="JI26" s="94" t="str">
        <f t="shared" ref="JI26:LT26" si="504">IF(JI17="","",CHOOSE(WEEKDAY(JI17),"D","L","M","M","J","V","S"))</f>
        <v>J</v>
      </c>
      <c r="JJ26" s="94" t="str">
        <f t="shared" si="504"/>
        <v>V</v>
      </c>
      <c r="JK26" s="94" t="str">
        <f t="shared" si="504"/>
        <v>S</v>
      </c>
      <c r="JL26" s="94" t="str">
        <f t="shared" si="504"/>
        <v>D</v>
      </c>
      <c r="JM26" s="94" t="str">
        <f t="shared" si="504"/>
        <v>L</v>
      </c>
      <c r="JN26" s="94" t="str">
        <f t="shared" si="504"/>
        <v>M</v>
      </c>
      <c r="JO26" s="94" t="str">
        <f t="shared" si="504"/>
        <v>M</v>
      </c>
      <c r="JP26" s="94" t="str">
        <f t="shared" si="504"/>
        <v>J</v>
      </c>
      <c r="JQ26" s="94" t="str">
        <f t="shared" si="504"/>
        <v>V</v>
      </c>
      <c r="JR26" s="94" t="str">
        <f t="shared" si="504"/>
        <v>S</v>
      </c>
      <c r="JS26" s="94" t="str">
        <f t="shared" si="504"/>
        <v>D</v>
      </c>
      <c r="JT26" s="94" t="str">
        <f t="shared" si="504"/>
        <v>L</v>
      </c>
      <c r="JU26" s="94" t="str">
        <f t="shared" si="504"/>
        <v>M</v>
      </c>
      <c r="JV26" s="94" t="str">
        <f t="shared" si="504"/>
        <v>M</v>
      </c>
      <c r="JW26" s="94" t="str">
        <f t="shared" si="504"/>
        <v>J</v>
      </c>
      <c r="JX26" s="94" t="str">
        <f t="shared" si="504"/>
        <v>V</v>
      </c>
      <c r="JY26" s="94" t="str">
        <f t="shared" si="504"/>
        <v>S</v>
      </c>
      <c r="JZ26" s="94" t="str">
        <f t="shared" si="504"/>
        <v>D</v>
      </c>
      <c r="KA26" s="94" t="str">
        <f t="shared" si="504"/>
        <v>L</v>
      </c>
      <c r="KB26" s="94" t="str">
        <f t="shared" si="504"/>
        <v>M</v>
      </c>
      <c r="KC26" s="94" t="str">
        <f t="shared" si="504"/>
        <v>M</v>
      </c>
      <c r="KD26" s="94" t="str">
        <f t="shared" si="504"/>
        <v>J</v>
      </c>
      <c r="KE26" s="94" t="str">
        <f t="shared" si="504"/>
        <v>V</v>
      </c>
      <c r="KF26" s="94" t="str">
        <f t="shared" si="504"/>
        <v>S</v>
      </c>
      <c r="KG26" s="94" t="str">
        <f t="shared" si="504"/>
        <v>D</v>
      </c>
      <c r="KH26" s="94" t="str">
        <f t="shared" si="504"/>
        <v>L</v>
      </c>
      <c r="KI26" s="94" t="str">
        <f t="shared" si="504"/>
        <v>M</v>
      </c>
      <c r="KJ26" s="94" t="str">
        <f t="shared" si="504"/>
        <v>M</v>
      </c>
      <c r="KK26" s="94" t="str">
        <f t="shared" si="504"/>
        <v>J</v>
      </c>
      <c r="KL26" s="94" t="str">
        <f t="shared" si="504"/>
        <v>V</v>
      </c>
      <c r="KM26" s="94" t="str">
        <f t="shared" si="504"/>
        <v>S</v>
      </c>
      <c r="KN26" s="94" t="str">
        <f t="shared" si="504"/>
        <v>D</v>
      </c>
      <c r="KO26" s="94" t="str">
        <f t="shared" si="504"/>
        <v>L</v>
      </c>
      <c r="KP26" s="94" t="str">
        <f t="shared" si="504"/>
        <v>M</v>
      </c>
      <c r="KQ26" s="94" t="str">
        <f t="shared" si="504"/>
        <v>M</v>
      </c>
      <c r="KR26" s="94" t="str">
        <f t="shared" si="504"/>
        <v>J</v>
      </c>
      <c r="KS26" s="94" t="str">
        <f t="shared" si="504"/>
        <v>V</v>
      </c>
      <c r="KT26" s="94" t="str">
        <f t="shared" si="504"/>
        <v>S</v>
      </c>
      <c r="KU26" s="94" t="str">
        <f t="shared" si="504"/>
        <v>D</v>
      </c>
      <c r="KV26" s="94" t="str">
        <f t="shared" si="504"/>
        <v>L</v>
      </c>
      <c r="KW26" s="94" t="str">
        <f t="shared" si="504"/>
        <v>M</v>
      </c>
      <c r="KX26" s="94" t="str">
        <f t="shared" si="504"/>
        <v>M</v>
      </c>
      <c r="KY26" s="94" t="str">
        <f t="shared" si="504"/>
        <v>J</v>
      </c>
      <c r="KZ26" s="94" t="str">
        <f t="shared" si="504"/>
        <v>V</v>
      </c>
      <c r="LA26" s="94" t="str">
        <f t="shared" si="504"/>
        <v>S</v>
      </c>
      <c r="LB26" s="94" t="str">
        <f t="shared" si="504"/>
        <v>D</v>
      </c>
      <c r="LC26" s="94" t="str">
        <f t="shared" si="504"/>
        <v>L</v>
      </c>
      <c r="LD26" s="94" t="str">
        <f t="shared" si="504"/>
        <v>M</v>
      </c>
      <c r="LE26" s="94" t="str">
        <f t="shared" si="504"/>
        <v>M</v>
      </c>
      <c r="LF26" s="94" t="str">
        <f t="shared" si="504"/>
        <v>J</v>
      </c>
      <c r="LG26" s="94" t="str">
        <f t="shared" si="504"/>
        <v>V</v>
      </c>
      <c r="LH26" s="94" t="str">
        <f t="shared" si="504"/>
        <v>S</v>
      </c>
      <c r="LI26" s="94" t="str">
        <f t="shared" si="504"/>
        <v>D</v>
      </c>
      <c r="LJ26" s="94" t="str">
        <f t="shared" si="504"/>
        <v>L</v>
      </c>
      <c r="LK26" s="94" t="str">
        <f t="shared" si="504"/>
        <v>M</v>
      </c>
      <c r="LL26" s="94" t="str">
        <f t="shared" si="504"/>
        <v>M</v>
      </c>
      <c r="LM26" s="94" t="str">
        <f t="shared" si="504"/>
        <v>J</v>
      </c>
      <c r="LN26" s="94" t="str">
        <f t="shared" si="504"/>
        <v>V</v>
      </c>
      <c r="LO26" s="94" t="str">
        <f t="shared" si="504"/>
        <v>S</v>
      </c>
      <c r="LP26" s="94" t="str">
        <f t="shared" si="504"/>
        <v>D</v>
      </c>
      <c r="LQ26" s="94" t="str">
        <f t="shared" si="504"/>
        <v>L</v>
      </c>
      <c r="LR26" s="94" t="str">
        <f t="shared" si="504"/>
        <v>M</v>
      </c>
      <c r="LS26" s="94" t="str">
        <f t="shared" si="504"/>
        <v>M</v>
      </c>
      <c r="LT26" s="94" t="str">
        <f t="shared" si="504"/>
        <v>J</v>
      </c>
      <c r="LU26" s="94" t="str">
        <f t="shared" ref="LU26:NY26" si="505">IF(LU17="","",CHOOSE(WEEKDAY(LU17),"D","L","M","M","J","V","S"))</f>
        <v>V</v>
      </c>
      <c r="LV26" s="94" t="str">
        <f t="shared" si="505"/>
        <v>S</v>
      </c>
      <c r="LW26" s="94" t="str">
        <f t="shared" si="505"/>
        <v>D</v>
      </c>
      <c r="LX26" s="94" t="str">
        <f t="shared" si="505"/>
        <v>L</v>
      </c>
      <c r="LY26" s="94" t="str">
        <f t="shared" si="505"/>
        <v>M</v>
      </c>
      <c r="LZ26" s="94" t="str">
        <f t="shared" si="505"/>
        <v>M</v>
      </c>
      <c r="MA26" s="94" t="str">
        <f t="shared" si="505"/>
        <v>J</v>
      </c>
      <c r="MB26" s="94" t="str">
        <f t="shared" si="505"/>
        <v>V</v>
      </c>
      <c r="MC26" s="94" t="str">
        <f t="shared" si="505"/>
        <v>S</v>
      </c>
      <c r="MD26" s="94" t="str">
        <f t="shared" si="505"/>
        <v>D</v>
      </c>
      <c r="ME26" s="94" t="str">
        <f t="shared" si="505"/>
        <v>L</v>
      </c>
      <c r="MF26" s="94" t="str">
        <f t="shared" si="505"/>
        <v>M</v>
      </c>
      <c r="MG26" s="94" t="str">
        <f t="shared" si="505"/>
        <v>M</v>
      </c>
      <c r="MH26" s="94" t="str">
        <f t="shared" si="505"/>
        <v>J</v>
      </c>
      <c r="MI26" s="94" t="str">
        <f t="shared" si="505"/>
        <v>V</v>
      </c>
      <c r="MJ26" s="94" t="str">
        <f t="shared" si="505"/>
        <v>S</v>
      </c>
      <c r="MK26" s="94" t="str">
        <f t="shared" si="505"/>
        <v>D</v>
      </c>
      <c r="ML26" s="94" t="str">
        <f t="shared" si="505"/>
        <v>L</v>
      </c>
      <c r="MM26" s="94" t="str">
        <f t="shared" si="505"/>
        <v>M</v>
      </c>
      <c r="MN26" s="94" t="str">
        <f t="shared" si="505"/>
        <v>M</v>
      </c>
      <c r="MO26" s="94" t="str">
        <f t="shared" si="505"/>
        <v>J</v>
      </c>
      <c r="MP26" s="94" t="str">
        <f t="shared" si="505"/>
        <v>V</v>
      </c>
      <c r="MQ26" s="94" t="str">
        <f t="shared" si="505"/>
        <v>S</v>
      </c>
      <c r="MR26" s="94" t="str">
        <f t="shared" si="505"/>
        <v>D</v>
      </c>
      <c r="MS26" s="94" t="str">
        <f t="shared" si="505"/>
        <v>L</v>
      </c>
      <c r="MT26" s="94" t="str">
        <f t="shared" si="505"/>
        <v>M</v>
      </c>
      <c r="MU26" s="94" t="str">
        <f t="shared" si="505"/>
        <v>M</v>
      </c>
      <c r="MV26" s="94" t="str">
        <f t="shared" si="505"/>
        <v>J</v>
      </c>
      <c r="MW26" s="94" t="str">
        <f t="shared" si="505"/>
        <v>V</v>
      </c>
      <c r="MX26" s="94" t="str">
        <f t="shared" si="505"/>
        <v>S</v>
      </c>
      <c r="MY26" s="94" t="str">
        <f t="shared" si="505"/>
        <v>D</v>
      </c>
      <c r="MZ26" s="94" t="str">
        <f t="shared" si="505"/>
        <v>L</v>
      </c>
      <c r="NA26" s="94" t="str">
        <f t="shared" si="505"/>
        <v>M</v>
      </c>
      <c r="NB26" s="94" t="str">
        <f t="shared" si="505"/>
        <v>M</v>
      </c>
      <c r="NC26" s="94" t="str">
        <f t="shared" si="505"/>
        <v>J</v>
      </c>
      <c r="ND26" s="94" t="str">
        <f t="shared" si="505"/>
        <v>V</v>
      </c>
      <c r="NE26" s="94" t="str">
        <f t="shared" si="505"/>
        <v>S</v>
      </c>
      <c r="NF26" s="94" t="str">
        <f t="shared" si="505"/>
        <v>D</v>
      </c>
      <c r="NG26" s="94" t="str">
        <f t="shared" si="505"/>
        <v>L</v>
      </c>
      <c r="NH26" s="94" t="str">
        <f t="shared" si="505"/>
        <v>M</v>
      </c>
      <c r="NI26" s="94" t="str">
        <f t="shared" si="505"/>
        <v>M</v>
      </c>
      <c r="NJ26" s="94" t="str">
        <f t="shared" si="505"/>
        <v>J</v>
      </c>
      <c r="NK26" s="94" t="str">
        <f t="shared" si="505"/>
        <v>V</v>
      </c>
      <c r="NL26" s="94" t="str">
        <f t="shared" si="505"/>
        <v>S</v>
      </c>
      <c r="NM26" s="94" t="str">
        <f t="shared" si="505"/>
        <v>D</v>
      </c>
      <c r="NN26" s="94" t="str">
        <f t="shared" si="505"/>
        <v>L</v>
      </c>
      <c r="NO26" s="94" t="str">
        <f t="shared" si="505"/>
        <v>M</v>
      </c>
      <c r="NP26" s="94" t="str">
        <f t="shared" si="505"/>
        <v>M</v>
      </c>
      <c r="NQ26" s="94" t="str">
        <f t="shared" si="505"/>
        <v>J</v>
      </c>
      <c r="NR26" s="94" t="str">
        <f t="shared" si="505"/>
        <v>V</v>
      </c>
      <c r="NS26" s="94" t="str">
        <f t="shared" si="505"/>
        <v>S</v>
      </c>
      <c r="NT26" s="94" t="str">
        <f t="shared" si="505"/>
        <v>D</v>
      </c>
      <c r="NU26" s="94" t="str">
        <f t="shared" si="505"/>
        <v>L</v>
      </c>
      <c r="NV26" s="94" t="str">
        <f t="shared" si="505"/>
        <v>M</v>
      </c>
      <c r="NW26" s="94" t="str">
        <f t="shared" si="505"/>
        <v>M</v>
      </c>
      <c r="NX26" s="94" t="str">
        <f t="shared" si="505"/>
        <v>J</v>
      </c>
      <c r="NY26" s="28" t="str">
        <f t="shared" si="505"/>
        <v>V</v>
      </c>
      <c r="NZ26" s="28" t="str">
        <f t="shared" ref="NZ26:QK26" si="506">IF(NZ17="","",CHOOSE(WEEKDAY(NZ17),"D","L","M","M","J","V","S"))</f>
        <v>S</v>
      </c>
      <c r="OA26" s="28" t="str">
        <f t="shared" si="506"/>
        <v>D</v>
      </c>
      <c r="OB26" s="28" t="str">
        <f t="shared" si="506"/>
        <v>L</v>
      </c>
      <c r="OC26" s="28" t="str">
        <f t="shared" si="506"/>
        <v>M</v>
      </c>
      <c r="OD26" s="28" t="str">
        <f t="shared" si="506"/>
        <v>M</v>
      </c>
      <c r="OE26" s="28" t="str">
        <f t="shared" si="506"/>
        <v>J</v>
      </c>
      <c r="OF26" s="28" t="str">
        <f t="shared" si="506"/>
        <v>V</v>
      </c>
      <c r="OG26" s="28" t="str">
        <f t="shared" si="506"/>
        <v>S</v>
      </c>
      <c r="OH26" s="28" t="str">
        <f t="shared" si="506"/>
        <v>D</v>
      </c>
      <c r="OI26" s="28" t="str">
        <f t="shared" si="506"/>
        <v>L</v>
      </c>
      <c r="OJ26" s="28" t="str">
        <f t="shared" si="506"/>
        <v>M</v>
      </c>
      <c r="OK26" s="28" t="str">
        <f t="shared" si="506"/>
        <v>M</v>
      </c>
      <c r="OL26" s="28" t="str">
        <f t="shared" si="506"/>
        <v>J</v>
      </c>
      <c r="OM26" s="28" t="str">
        <f t="shared" si="506"/>
        <v>V</v>
      </c>
      <c r="ON26" s="28" t="str">
        <f t="shared" si="506"/>
        <v>S</v>
      </c>
      <c r="OO26" s="28" t="str">
        <f t="shared" si="506"/>
        <v>D</v>
      </c>
      <c r="OP26" s="28" t="str">
        <f t="shared" si="506"/>
        <v>L</v>
      </c>
      <c r="OQ26" s="28" t="str">
        <f t="shared" si="506"/>
        <v>M</v>
      </c>
      <c r="OR26" s="28" t="str">
        <f t="shared" si="506"/>
        <v>M</v>
      </c>
      <c r="OS26" s="28" t="str">
        <f t="shared" si="506"/>
        <v>J</v>
      </c>
      <c r="OT26" s="28" t="str">
        <f t="shared" si="506"/>
        <v>V</v>
      </c>
      <c r="OU26" s="28" t="str">
        <f t="shared" si="506"/>
        <v>S</v>
      </c>
      <c r="OV26" s="28" t="str">
        <f t="shared" si="506"/>
        <v>D</v>
      </c>
      <c r="OW26" s="28" t="str">
        <f t="shared" si="506"/>
        <v>L</v>
      </c>
      <c r="OX26" s="28" t="str">
        <f t="shared" si="506"/>
        <v>M</v>
      </c>
      <c r="OY26" s="28" t="str">
        <f t="shared" si="506"/>
        <v>M</v>
      </c>
      <c r="OZ26" s="28" t="str">
        <f t="shared" si="506"/>
        <v>J</v>
      </c>
      <c r="PA26" s="28" t="str">
        <f t="shared" si="506"/>
        <v>V</v>
      </c>
      <c r="PB26" s="28" t="str">
        <f t="shared" si="506"/>
        <v>S</v>
      </c>
      <c r="PC26" s="28" t="str">
        <f t="shared" si="506"/>
        <v>D</v>
      </c>
      <c r="PD26" s="28" t="str">
        <f t="shared" si="506"/>
        <v>L</v>
      </c>
      <c r="PE26" s="28" t="str">
        <f t="shared" si="506"/>
        <v>M</v>
      </c>
      <c r="PF26" s="28" t="str">
        <f t="shared" si="506"/>
        <v>M</v>
      </c>
      <c r="PG26" s="28" t="str">
        <f t="shared" si="506"/>
        <v>J</v>
      </c>
      <c r="PH26" s="28" t="str">
        <f t="shared" si="506"/>
        <v>V</v>
      </c>
      <c r="PI26" s="28" t="str">
        <f t="shared" si="506"/>
        <v>S</v>
      </c>
      <c r="PJ26" s="28" t="str">
        <f t="shared" si="506"/>
        <v>D</v>
      </c>
      <c r="PK26" s="28" t="str">
        <f t="shared" si="506"/>
        <v>L</v>
      </c>
      <c r="PL26" s="28" t="str">
        <f t="shared" si="506"/>
        <v>M</v>
      </c>
      <c r="PM26" s="28" t="str">
        <f t="shared" si="506"/>
        <v>M</v>
      </c>
      <c r="PN26" s="28" t="str">
        <f t="shared" si="506"/>
        <v>J</v>
      </c>
      <c r="PO26" s="28" t="str">
        <f t="shared" si="506"/>
        <v>V</v>
      </c>
      <c r="PP26" s="28" t="str">
        <f t="shared" si="506"/>
        <v>S</v>
      </c>
      <c r="PQ26" s="28" t="str">
        <f t="shared" si="506"/>
        <v>D</v>
      </c>
      <c r="PR26" s="28" t="str">
        <f t="shared" si="506"/>
        <v>L</v>
      </c>
      <c r="PS26" s="28" t="str">
        <f t="shared" si="506"/>
        <v>M</v>
      </c>
      <c r="PT26" s="28" t="str">
        <f t="shared" si="506"/>
        <v>M</v>
      </c>
      <c r="PU26" s="28" t="str">
        <f t="shared" si="506"/>
        <v>J</v>
      </c>
      <c r="PV26" s="28" t="str">
        <f t="shared" si="506"/>
        <v>V</v>
      </c>
      <c r="PW26" s="28" t="str">
        <f t="shared" si="506"/>
        <v>S</v>
      </c>
      <c r="PX26" s="28" t="str">
        <f t="shared" si="506"/>
        <v>D</v>
      </c>
      <c r="PY26" s="28" t="str">
        <f t="shared" si="506"/>
        <v>L</v>
      </c>
      <c r="PZ26" s="28" t="str">
        <f t="shared" si="506"/>
        <v>M</v>
      </c>
      <c r="QA26" s="28" t="str">
        <f t="shared" si="506"/>
        <v>M</v>
      </c>
      <c r="QB26" s="28" t="str">
        <f t="shared" si="506"/>
        <v>J</v>
      </c>
      <c r="QC26" s="28" t="str">
        <f t="shared" si="506"/>
        <v>V</v>
      </c>
      <c r="QD26" s="28" t="str">
        <f t="shared" si="506"/>
        <v>S</v>
      </c>
      <c r="QE26" s="28" t="str">
        <f t="shared" si="506"/>
        <v>D</v>
      </c>
      <c r="QF26" s="28" t="str">
        <f t="shared" si="506"/>
        <v>L</v>
      </c>
      <c r="QG26" s="28" t="str">
        <f t="shared" si="506"/>
        <v>M</v>
      </c>
      <c r="QH26" s="28" t="str">
        <f t="shared" si="506"/>
        <v>M</v>
      </c>
      <c r="QI26" s="28" t="str">
        <f t="shared" si="506"/>
        <v>J</v>
      </c>
      <c r="QJ26" s="28" t="str">
        <f t="shared" si="506"/>
        <v>V</v>
      </c>
      <c r="QK26" s="28" t="str">
        <f t="shared" si="506"/>
        <v>S</v>
      </c>
      <c r="QL26" s="28" t="str">
        <f t="shared" ref="QL26:SW26" si="507">IF(QL17="","",CHOOSE(WEEKDAY(QL17),"D","L","M","M","J","V","S"))</f>
        <v>D</v>
      </c>
      <c r="QM26" s="28" t="str">
        <f t="shared" si="507"/>
        <v>L</v>
      </c>
      <c r="QN26" s="28" t="str">
        <f t="shared" si="507"/>
        <v>M</v>
      </c>
      <c r="QO26" s="28" t="str">
        <f t="shared" si="507"/>
        <v>M</v>
      </c>
      <c r="QP26" s="28" t="str">
        <f t="shared" si="507"/>
        <v>J</v>
      </c>
      <c r="QQ26" s="28" t="str">
        <f t="shared" si="507"/>
        <v>V</v>
      </c>
      <c r="QR26" s="28" t="str">
        <f t="shared" si="507"/>
        <v>S</v>
      </c>
      <c r="QS26" s="28" t="str">
        <f t="shared" si="507"/>
        <v>D</v>
      </c>
      <c r="QT26" s="28" t="str">
        <f t="shared" si="507"/>
        <v>L</v>
      </c>
      <c r="QU26" s="28" t="str">
        <f t="shared" si="507"/>
        <v>M</v>
      </c>
      <c r="QV26" s="28" t="str">
        <f t="shared" si="507"/>
        <v>M</v>
      </c>
      <c r="QW26" s="28" t="str">
        <f t="shared" si="507"/>
        <v>J</v>
      </c>
      <c r="QX26" s="28" t="str">
        <f t="shared" si="507"/>
        <v>V</v>
      </c>
      <c r="QY26" s="28" t="str">
        <f t="shared" si="507"/>
        <v>S</v>
      </c>
      <c r="QZ26" s="28" t="str">
        <f t="shared" si="507"/>
        <v>D</v>
      </c>
      <c r="RA26" s="28" t="str">
        <f t="shared" si="507"/>
        <v>L</v>
      </c>
      <c r="RB26" s="28" t="str">
        <f t="shared" si="507"/>
        <v>M</v>
      </c>
      <c r="RC26" s="28" t="str">
        <f t="shared" si="507"/>
        <v>M</v>
      </c>
      <c r="RD26" s="28" t="str">
        <f t="shared" si="507"/>
        <v>J</v>
      </c>
      <c r="RE26" s="28" t="str">
        <f t="shared" si="507"/>
        <v>V</v>
      </c>
      <c r="RF26" s="28" t="str">
        <f t="shared" si="507"/>
        <v>S</v>
      </c>
      <c r="RG26" s="28" t="str">
        <f t="shared" si="507"/>
        <v>D</v>
      </c>
      <c r="RH26" s="28" t="str">
        <f t="shared" si="507"/>
        <v>L</v>
      </c>
      <c r="RI26" s="28" t="str">
        <f t="shared" si="507"/>
        <v>M</v>
      </c>
      <c r="RJ26" s="28" t="str">
        <f t="shared" si="507"/>
        <v>M</v>
      </c>
      <c r="RK26" s="28" t="str">
        <f t="shared" si="507"/>
        <v>J</v>
      </c>
      <c r="RL26" s="28" t="str">
        <f t="shared" si="507"/>
        <v>V</v>
      </c>
      <c r="RM26" s="28" t="str">
        <f t="shared" si="507"/>
        <v>S</v>
      </c>
      <c r="RN26" s="28" t="str">
        <f t="shared" si="507"/>
        <v>D</v>
      </c>
      <c r="RO26" s="28" t="str">
        <f t="shared" si="507"/>
        <v>L</v>
      </c>
      <c r="RP26" s="28" t="str">
        <f t="shared" si="507"/>
        <v>M</v>
      </c>
      <c r="RQ26" s="28" t="str">
        <f t="shared" si="507"/>
        <v>M</v>
      </c>
      <c r="RR26" s="28" t="str">
        <f t="shared" si="507"/>
        <v>J</v>
      </c>
      <c r="RS26" s="28" t="str">
        <f t="shared" si="507"/>
        <v>V</v>
      </c>
      <c r="RT26" s="28" t="str">
        <f t="shared" si="507"/>
        <v>S</v>
      </c>
      <c r="RU26" s="28" t="str">
        <f t="shared" si="507"/>
        <v>D</v>
      </c>
      <c r="RV26" s="28" t="str">
        <f t="shared" si="507"/>
        <v>L</v>
      </c>
      <c r="RW26" s="28" t="str">
        <f t="shared" si="507"/>
        <v>M</v>
      </c>
      <c r="RX26" s="28" t="str">
        <f t="shared" si="507"/>
        <v>M</v>
      </c>
      <c r="RY26" s="28" t="str">
        <f t="shared" si="507"/>
        <v>J</v>
      </c>
      <c r="RZ26" s="28" t="str">
        <f t="shared" si="507"/>
        <v>V</v>
      </c>
      <c r="SA26" s="28" t="str">
        <f t="shared" si="507"/>
        <v>S</v>
      </c>
      <c r="SB26" s="28" t="str">
        <f t="shared" si="507"/>
        <v>D</v>
      </c>
      <c r="SC26" s="28" t="str">
        <f t="shared" si="507"/>
        <v>L</v>
      </c>
      <c r="SD26" s="28" t="str">
        <f t="shared" si="507"/>
        <v>M</v>
      </c>
      <c r="SE26" s="28" t="str">
        <f t="shared" si="507"/>
        <v>M</v>
      </c>
      <c r="SF26" s="28" t="str">
        <f t="shared" si="507"/>
        <v>J</v>
      </c>
      <c r="SG26" s="28" t="str">
        <f t="shared" si="507"/>
        <v>V</v>
      </c>
      <c r="SH26" s="28" t="str">
        <f t="shared" si="507"/>
        <v>S</v>
      </c>
      <c r="SI26" s="28" t="str">
        <f t="shared" si="507"/>
        <v>D</v>
      </c>
      <c r="SJ26" s="28" t="str">
        <f t="shared" si="507"/>
        <v>L</v>
      </c>
      <c r="SK26" s="28" t="str">
        <f t="shared" si="507"/>
        <v>M</v>
      </c>
      <c r="SL26" s="28" t="str">
        <f t="shared" si="507"/>
        <v>M</v>
      </c>
      <c r="SM26" s="28" t="str">
        <f t="shared" si="507"/>
        <v>J</v>
      </c>
      <c r="SN26" s="28" t="str">
        <f t="shared" si="507"/>
        <v>V</v>
      </c>
      <c r="SO26" s="28" t="str">
        <f t="shared" si="507"/>
        <v>S</v>
      </c>
      <c r="SP26" s="28" t="str">
        <f t="shared" si="507"/>
        <v>D</v>
      </c>
      <c r="SQ26" s="28" t="str">
        <f t="shared" si="507"/>
        <v>L</v>
      </c>
      <c r="SR26" s="28" t="str">
        <f t="shared" si="507"/>
        <v>M</v>
      </c>
      <c r="SS26" s="28" t="str">
        <f t="shared" si="507"/>
        <v>M</v>
      </c>
      <c r="ST26" s="28" t="str">
        <f t="shared" si="507"/>
        <v>J</v>
      </c>
      <c r="SU26" s="28" t="str">
        <f t="shared" si="507"/>
        <v>V</v>
      </c>
      <c r="SV26" s="28" t="str">
        <f t="shared" si="507"/>
        <v>S</v>
      </c>
      <c r="SW26" s="28" t="str">
        <f t="shared" si="507"/>
        <v>D</v>
      </c>
      <c r="SX26" s="28" t="str">
        <f t="shared" ref="SX26:TT26" si="508">IF(SX17="","",CHOOSE(WEEKDAY(SX17),"D","L","M","M","J","V","S"))</f>
        <v>L</v>
      </c>
      <c r="SY26" s="28" t="str">
        <f t="shared" si="508"/>
        <v>M</v>
      </c>
      <c r="SZ26" s="28" t="str">
        <f t="shared" si="508"/>
        <v>M</v>
      </c>
      <c r="TA26" s="28" t="str">
        <f t="shared" si="508"/>
        <v>J</v>
      </c>
      <c r="TB26" s="28" t="str">
        <f t="shared" si="508"/>
        <v>V</v>
      </c>
      <c r="TC26" s="28" t="str">
        <f t="shared" si="508"/>
        <v>S</v>
      </c>
      <c r="TD26" s="28" t="str">
        <f t="shared" si="508"/>
        <v>D</v>
      </c>
      <c r="TE26" s="28" t="str">
        <f t="shared" si="508"/>
        <v>L</v>
      </c>
      <c r="TF26" s="28" t="str">
        <f t="shared" si="508"/>
        <v>M</v>
      </c>
      <c r="TG26" s="28" t="str">
        <f t="shared" si="508"/>
        <v>M</v>
      </c>
      <c r="TH26" s="28" t="str">
        <f t="shared" si="508"/>
        <v>J</v>
      </c>
      <c r="TI26" s="28" t="str">
        <f t="shared" si="508"/>
        <v>V</v>
      </c>
      <c r="TJ26" s="28" t="str">
        <f t="shared" si="508"/>
        <v>S</v>
      </c>
      <c r="TK26" s="28" t="str">
        <f t="shared" si="508"/>
        <v>D</v>
      </c>
      <c r="TL26" s="28" t="str">
        <f t="shared" si="508"/>
        <v>L</v>
      </c>
      <c r="TM26" s="28" t="str">
        <f t="shared" si="508"/>
        <v>M</v>
      </c>
      <c r="TN26" s="28" t="str">
        <f t="shared" si="508"/>
        <v>M</v>
      </c>
      <c r="TO26" s="28" t="str">
        <f t="shared" si="508"/>
        <v>J</v>
      </c>
      <c r="TP26" s="28" t="str">
        <f t="shared" si="508"/>
        <v>V</v>
      </c>
      <c r="TQ26" s="28" t="str">
        <f t="shared" si="508"/>
        <v>S</v>
      </c>
      <c r="TR26" s="28" t="str">
        <f t="shared" si="508"/>
        <v>D</v>
      </c>
      <c r="TS26" s="28" t="str">
        <f t="shared" si="508"/>
        <v>L</v>
      </c>
      <c r="TT26" s="35" t="str">
        <f t="shared" si="508"/>
        <v>M</v>
      </c>
    </row>
    <row r="27" spans="1:549" s="21" customFormat="1" ht="5.25" customHeight="1" thickBot="1">
      <c r="A27" s="5"/>
      <c r="B27" s="4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/>
      <c r="W27" s="101"/>
      <c r="X27" s="11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144"/>
      <c r="EX27" s="144"/>
      <c r="EY27" s="144"/>
      <c r="EZ27" s="144"/>
      <c r="FA27" s="144"/>
      <c r="FB27" s="144"/>
      <c r="FC27" s="144"/>
      <c r="FD27" s="144"/>
      <c r="FE27" s="144"/>
      <c r="FF27" s="144"/>
      <c r="FG27" s="144"/>
      <c r="FH27" s="144"/>
      <c r="FI27" s="144"/>
      <c r="FJ27" s="144"/>
      <c r="FK27" s="144"/>
      <c r="FL27" s="144"/>
      <c r="FM27" s="144"/>
      <c r="FN27" s="144"/>
      <c r="FO27" s="144"/>
      <c r="FP27" s="144"/>
      <c r="FQ27" s="144"/>
      <c r="FR27" s="144"/>
      <c r="FS27" s="144"/>
      <c r="FT27" s="144"/>
      <c r="FU27" s="144"/>
      <c r="FV27" s="144"/>
      <c r="FW27" s="144"/>
      <c r="FX27" s="144"/>
      <c r="FY27" s="144"/>
      <c r="FZ27" s="144"/>
      <c r="GA27" s="144"/>
      <c r="GB27" s="144"/>
      <c r="GC27" s="144"/>
      <c r="GD27" s="144"/>
      <c r="GE27" s="144"/>
      <c r="GF27" s="144"/>
      <c r="GG27" s="144"/>
      <c r="GH27" s="144"/>
      <c r="GI27" s="144"/>
      <c r="GJ27" s="144"/>
      <c r="GK27" s="144"/>
      <c r="GL27" s="144"/>
      <c r="GM27" s="144"/>
      <c r="GN27" s="144"/>
      <c r="GO27" s="144"/>
      <c r="GP27" s="144"/>
      <c r="GQ27" s="144"/>
      <c r="GR27" s="144"/>
      <c r="GS27" s="144"/>
      <c r="GT27" s="144"/>
      <c r="GU27" s="144"/>
      <c r="GV27" s="144"/>
      <c r="GW27" s="144"/>
      <c r="GX27" s="144"/>
      <c r="GY27" s="144"/>
      <c r="GZ27" s="144"/>
      <c r="HA27" s="144"/>
      <c r="HB27" s="144"/>
      <c r="HC27" s="144"/>
      <c r="HD27" s="144"/>
      <c r="HE27" s="144"/>
      <c r="HF27" s="144"/>
      <c r="HG27" s="144"/>
      <c r="HH27" s="144"/>
      <c r="HI27" s="144"/>
      <c r="HJ27" s="144"/>
      <c r="HK27" s="144"/>
      <c r="HL27" s="144"/>
      <c r="HM27" s="144"/>
      <c r="HN27" s="144"/>
      <c r="HO27" s="144"/>
      <c r="HP27" s="144"/>
      <c r="HQ27" s="144"/>
      <c r="HR27" s="144"/>
      <c r="HS27" s="144"/>
      <c r="HT27" s="144"/>
      <c r="HU27" s="144"/>
      <c r="HV27" s="144"/>
      <c r="HW27" s="144"/>
      <c r="HX27" s="144"/>
      <c r="HY27" s="144"/>
      <c r="HZ27" s="144"/>
      <c r="IA27" s="144"/>
      <c r="IB27" s="144"/>
      <c r="IC27" s="144"/>
      <c r="ID27" s="144"/>
      <c r="IE27" s="144"/>
      <c r="IF27" s="144"/>
      <c r="IG27" s="144"/>
      <c r="IH27" s="144"/>
      <c r="II27" s="144"/>
      <c r="IJ27" s="144"/>
      <c r="IK27" s="144"/>
      <c r="IL27" s="144"/>
      <c r="IM27" s="144"/>
      <c r="IN27" s="144"/>
      <c r="IO27" s="144"/>
      <c r="IP27" s="144"/>
      <c r="IQ27" s="144"/>
      <c r="IR27" s="144"/>
      <c r="IS27" s="144"/>
      <c r="IT27" s="144"/>
      <c r="IU27" s="144"/>
      <c r="IV27" s="144"/>
      <c r="IW27" s="144"/>
      <c r="IX27" s="144"/>
      <c r="IY27" s="144"/>
      <c r="IZ27" s="144"/>
      <c r="JA27" s="144"/>
      <c r="JB27" s="144"/>
      <c r="JC27" s="144"/>
      <c r="JD27" s="144"/>
      <c r="JE27" s="144"/>
      <c r="JF27" s="144"/>
      <c r="JG27" s="144"/>
      <c r="JH27" s="144"/>
      <c r="JI27" s="144"/>
      <c r="JJ27" s="144"/>
      <c r="JK27" s="144"/>
      <c r="JL27" s="144"/>
      <c r="JM27" s="144"/>
      <c r="JN27" s="144"/>
      <c r="JO27" s="144"/>
      <c r="JP27" s="144"/>
      <c r="JQ27" s="144"/>
      <c r="JR27" s="144"/>
      <c r="JS27" s="144"/>
      <c r="JT27" s="144"/>
      <c r="JU27" s="144"/>
      <c r="JV27" s="144"/>
      <c r="JW27" s="144"/>
      <c r="JX27" s="144"/>
      <c r="JY27" s="144"/>
      <c r="JZ27" s="144"/>
      <c r="KA27" s="144"/>
      <c r="KB27" s="144"/>
      <c r="KC27" s="144"/>
      <c r="KD27" s="144"/>
      <c r="KE27" s="144"/>
      <c r="KF27" s="144"/>
      <c r="KG27" s="144"/>
      <c r="KH27" s="144"/>
      <c r="KI27" s="144"/>
      <c r="KJ27" s="144"/>
      <c r="KK27" s="144"/>
      <c r="KL27" s="144"/>
      <c r="KM27" s="144"/>
      <c r="KN27" s="144"/>
      <c r="KO27" s="144"/>
      <c r="KP27" s="144"/>
      <c r="KQ27" s="144"/>
      <c r="KR27" s="144"/>
      <c r="KS27" s="144"/>
      <c r="KT27" s="144"/>
      <c r="KU27" s="144"/>
      <c r="KV27" s="144"/>
      <c r="KW27" s="144"/>
      <c r="KX27" s="144"/>
      <c r="KY27" s="144"/>
      <c r="KZ27" s="144"/>
      <c r="LA27" s="144"/>
      <c r="LB27" s="144"/>
      <c r="LC27" s="144"/>
      <c r="LD27" s="144"/>
      <c r="LE27" s="144"/>
      <c r="LF27" s="144"/>
      <c r="LG27" s="144"/>
      <c r="LH27" s="144"/>
      <c r="LI27" s="144"/>
      <c r="LJ27" s="144"/>
      <c r="LK27" s="144"/>
      <c r="LL27" s="144"/>
      <c r="LM27" s="144"/>
      <c r="LN27" s="144"/>
      <c r="LO27" s="144"/>
      <c r="LP27" s="144"/>
      <c r="LQ27" s="144"/>
      <c r="LR27" s="144"/>
      <c r="LS27" s="144"/>
      <c r="LT27" s="144"/>
      <c r="LU27" s="144"/>
      <c r="LV27" s="144"/>
      <c r="LW27" s="144"/>
      <c r="LX27" s="144"/>
      <c r="LY27" s="144"/>
      <c r="LZ27" s="144"/>
      <c r="MA27" s="144"/>
      <c r="MB27" s="144"/>
      <c r="MC27" s="144"/>
      <c r="MD27" s="144"/>
      <c r="ME27" s="144"/>
      <c r="MF27" s="144"/>
      <c r="MG27" s="144"/>
      <c r="MH27" s="144"/>
      <c r="MI27" s="144"/>
      <c r="MJ27" s="144"/>
      <c r="MK27" s="144"/>
      <c r="ML27" s="144"/>
      <c r="MM27" s="144"/>
      <c r="MN27" s="144"/>
      <c r="MO27" s="144"/>
      <c r="MP27" s="144"/>
      <c r="MQ27" s="144"/>
      <c r="MR27" s="144"/>
      <c r="MS27" s="144"/>
      <c r="MT27" s="144"/>
      <c r="MU27" s="144"/>
      <c r="MV27" s="144"/>
      <c r="MW27" s="144"/>
      <c r="MX27" s="144"/>
      <c r="MY27" s="144"/>
      <c r="MZ27" s="144"/>
      <c r="NA27" s="144"/>
      <c r="NB27" s="144"/>
      <c r="NC27" s="144"/>
      <c r="ND27" s="144"/>
      <c r="NE27" s="144"/>
      <c r="NF27" s="144"/>
      <c r="NG27" s="144"/>
      <c r="NH27" s="144"/>
      <c r="NI27" s="144"/>
      <c r="NJ27" s="144"/>
      <c r="NK27" s="144"/>
      <c r="NL27" s="144"/>
      <c r="NM27" s="144"/>
      <c r="NN27" s="144"/>
      <c r="NO27" s="144"/>
      <c r="NP27" s="144"/>
      <c r="NQ27" s="144"/>
      <c r="NR27" s="144"/>
      <c r="NS27" s="144"/>
      <c r="NT27" s="144"/>
      <c r="NU27" s="144"/>
      <c r="NV27" s="144"/>
      <c r="NW27" s="144"/>
      <c r="NX27" s="144"/>
      <c r="NY27" s="144"/>
      <c r="NZ27" s="144"/>
      <c r="OA27" s="144"/>
      <c r="OB27" s="144"/>
      <c r="OC27" s="144"/>
      <c r="OD27" s="144"/>
      <c r="OE27" s="144"/>
      <c r="OF27" s="144"/>
      <c r="OG27" s="144"/>
      <c r="OH27" s="144"/>
      <c r="OI27" s="144"/>
      <c r="OJ27" s="144"/>
      <c r="OK27" s="144"/>
      <c r="OL27" s="144"/>
      <c r="OM27" s="144"/>
      <c r="ON27" s="144"/>
      <c r="OO27" s="144"/>
      <c r="OP27" s="144"/>
      <c r="OQ27" s="144"/>
      <c r="OR27" s="144"/>
      <c r="OS27" s="144"/>
      <c r="OT27" s="144"/>
      <c r="OU27" s="144"/>
      <c r="OV27" s="144"/>
      <c r="OW27" s="144"/>
      <c r="OX27" s="144"/>
      <c r="OY27" s="144"/>
      <c r="OZ27" s="144"/>
      <c r="PA27" s="144"/>
      <c r="PB27" s="144"/>
      <c r="PC27" s="144"/>
      <c r="PD27" s="144"/>
      <c r="PE27" s="144"/>
      <c r="PF27" s="144"/>
      <c r="PG27" s="144"/>
      <c r="PH27" s="144"/>
      <c r="PI27" s="144"/>
      <c r="PJ27" s="144"/>
      <c r="PK27" s="144"/>
      <c r="PL27" s="144"/>
      <c r="PM27" s="144"/>
      <c r="PN27" s="144"/>
      <c r="PO27" s="144"/>
      <c r="PP27" s="144"/>
      <c r="PQ27" s="144"/>
      <c r="PR27" s="144"/>
      <c r="PS27" s="144"/>
      <c r="PT27" s="144"/>
      <c r="PU27" s="144"/>
      <c r="PV27" s="144"/>
      <c r="PW27" s="144"/>
      <c r="PX27" s="144"/>
      <c r="PY27" s="144"/>
      <c r="PZ27" s="144"/>
      <c r="QA27" s="144"/>
      <c r="QB27" s="144"/>
      <c r="QC27" s="144"/>
      <c r="QD27" s="144"/>
      <c r="QE27" s="144"/>
      <c r="QF27" s="144"/>
      <c r="QG27" s="144"/>
      <c r="QH27" s="144"/>
      <c r="QI27" s="144"/>
      <c r="QJ27" s="144"/>
      <c r="QK27" s="144"/>
      <c r="QL27" s="144"/>
      <c r="QM27" s="144"/>
      <c r="QN27" s="144"/>
      <c r="QO27" s="144"/>
      <c r="QP27" s="144"/>
      <c r="QQ27" s="144"/>
      <c r="QR27" s="144"/>
      <c r="QS27" s="144"/>
      <c r="QT27" s="144"/>
      <c r="QU27" s="144"/>
      <c r="QV27" s="144"/>
      <c r="QW27" s="144"/>
      <c r="QX27" s="144"/>
      <c r="QY27" s="144"/>
      <c r="QZ27" s="144"/>
      <c r="RA27" s="144"/>
      <c r="RB27" s="144"/>
      <c r="RC27" s="144"/>
      <c r="RD27" s="144"/>
      <c r="RE27" s="144"/>
      <c r="RF27" s="144"/>
      <c r="RG27" s="144"/>
      <c r="RH27" s="144"/>
      <c r="RI27" s="144"/>
      <c r="RJ27" s="144"/>
      <c r="RK27" s="144"/>
      <c r="RL27" s="144"/>
      <c r="RM27" s="144"/>
      <c r="RN27" s="144"/>
      <c r="RO27" s="144"/>
      <c r="RP27" s="144"/>
      <c r="RQ27" s="144"/>
      <c r="RR27" s="144"/>
      <c r="RS27" s="144"/>
      <c r="RT27" s="144"/>
      <c r="RU27" s="144"/>
      <c r="RV27" s="144"/>
      <c r="RW27" s="144"/>
      <c r="RX27" s="144"/>
      <c r="RY27" s="144"/>
      <c r="RZ27" s="144"/>
      <c r="SA27" s="144"/>
      <c r="SB27" s="144"/>
      <c r="SC27" s="144"/>
      <c r="SD27" s="144"/>
      <c r="SE27" s="144"/>
      <c r="SF27" s="144"/>
      <c r="SG27" s="144"/>
      <c r="SH27" s="144"/>
      <c r="SI27" s="144"/>
      <c r="SJ27" s="144"/>
      <c r="SK27" s="144"/>
      <c r="SL27" s="144"/>
      <c r="SM27" s="144"/>
      <c r="SN27" s="144"/>
      <c r="SO27" s="144"/>
      <c r="SP27" s="144"/>
      <c r="SQ27" s="144"/>
      <c r="SR27" s="144"/>
      <c r="SS27" s="144"/>
      <c r="ST27" s="144"/>
      <c r="SU27" s="144"/>
      <c r="SV27" s="144"/>
      <c r="SW27" s="144"/>
      <c r="SX27" s="144"/>
      <c r="SY27" s="144"/>
      <c r="SZ27" s="144"/>
      <c r="TA27" s="144"/>
      <c r="TB27" s="144"/>
      <c r="TC27" s="144"/>
      <c r="TD27" s="144"/>
      <c r="TE27" s="144"/>
      <c r="TF27" s="144"/>
      <c r="TG27" s="144"/>
      <c r="TH27" s="144"/>
      <c r="TI27" s="144"/>
      <c r="TJ27" s="144"/>
      <c r="TK27" s="144"/>
      <c r="TL27" s="144"/>
      <c r="TM27" s="144"/>
      <c r="TN27" s="144"/>
      <c r="TO27" s="144"/>
      <c r="TP27" s="144"/>
      <c r="TQ27" s="144"/>
      <c r="TR27" s="144"/>
      <c r="TS27" s="144"/>
      <c r="TT27" s="144"/>
    </row>
    <row r="28" spans="1:549" s="1" customFormat="1" ht="15" customHeight="1">
      <c r="A28" s="173" t="s">
        <v>28</v>
      </c>
      <c r="B28" s="18"/>
      <c r="C28" s="200" t="s">
        <v>44</v>
      </c>
      <c r="D28" s="98"/>
      <c r="E28" s="92" t="s">
        <v>32</v>
      </c>
      <c r="F28" s="54"/>
      <c r="G28" s="71">
        <v>21</v>
      </c>
      <c r="H28" s="73">
        <v>10</v>
      </c>
      <c r="I28" s="72">
        <v>21</v>
      </c>
      <c r="J28" s="54"/>
      <c r="K28" s="130" t="str">
        <f>IF(Q23="","",TEXT(Q23,"j"))</f>
        <v>4</v>
      </c>
      <c r="L28" s="131" t="str">
        <f>IF(Q23="","",TEXT(Q23,"m"))</f>
        <v>11</v>
      </c>
      <c r="M28" s="132" t="str">
        <f>IF(Q23="","",TEXT(Q23,"aa"))</f>
        <v>21</v>
      </c>
      <c r="N28" s="20"/>
      <c r="O28" s="129">
        <f>IF(AND(OR(S28="",M21="",M28="",I28="")),"",IF(NETWORKDAYS.INTL(DATE(I28,H28,G28),DATE(M28,L28,K28),1,'JOURS FERIES'!$C$5:$C$17)&lt;1,"ERREUR",NETWORKDAYS.INTL(DATE(I28,H28,G28),DATE(M28,L28,K28),1,'JOURS FERIES'!$C$5:$C$17)))</f>
        <v>10</v>
      </c>
      <c r="P28" s="54"/>
      <c r="Q28" s="130">
        <f>MAX(Q30,Q32,Q34,Q36,Q38,Q40,Q42,Q44,Q46,Q48,Q50,Q52,Q54,Q56,Q58)</f>
        <v>5</v>
      </c>
      <c r="R28" s="131">
        <f>MAX(R30,R32,R34,R36,R38,R40,R42,R44,R46,R48,R50,R52,R54,R56,R58)</f>
        <v>11</v>
      </c>
      <c r="S28" s="132">
        <f>MAX(S30,S32,S34,S36,S38,S40,S42,S44,S46,S48,S50,S52,S54,S56,S58)</f>
        <v>21</v>
      </c>
      <c r="T28" s="54"/>
      <c r="U28" s="133" t="str">
        <f>IF(AND(OR(S28=0,R28=0,Q28=0,M23=0,M28=0,L28=0,K28=0,I28=0,H28=0,G23=0,G28=0)),"",IF(DATE(S28,R28,Q28)&lt;=DATE(I28,H28,G28),"NOK",IF(DATE(S28,R28,Q28)&lt;=DATE(M28,L28,K28),"","NOK")))</f>
        <v>NOK</v>
      </c>
      <c r="V28" s="54"/>
      <c r="W28" s="128">
        <f>MAX(DATE(S30+100,R30,Q30),DATE(S32+100,R32,Q32),DATE(S34+100,R34,Q34),DATE(S36+100,R36,Q36),DATE(S38+100,R38,Q38),DATE(S40+100,R40,Q40),DATE(S42+100,R42,Q42),DATE(S44+100,R44,Q44),DATE(S46+100,R46,Q466),DATE(S48+100,R48,Q48),DATE(S50+100,R50,Q50),DATE(S52+100,R52,Q52),DATE(S54+100,R54,Q54),DATE(S56+100,R56,Q56),DATE(S58+100,R58,Q58))</f>
        <v>44505</v>
      </c>
      <c r="X28" s="54"/>
      <c r="Y28" s="51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52"/>
      <c r="NJ28" s="52"/>
      <c r="NK28" s="52"/>
      <c r="NL28" s="52"/>
      <c r="NM28" s="52"/>
      <c r="NN28" s="52"/>
      <c r="NO28" s="52"/>
      <c r="NP28" s="52"/>
      <c r="NQ28" s="52"/>
      <c r="NR28" s="52"/>
      <c r="NS28" s="52"/>
      <c r="NT28" s="52"/>
      <c r="NU28" s="52"/>
      <c r="NV28" s="52"/>
      <c r="NW28" s="52"/>
      <c r="NX28" s="52"/>
      <c r="NY28" s="52"/>
      <c r="NZ28" s="52"/>
      <c r="OA28" s="52"/>
      <c r="OB28" s="52"/>
      <c r="OC28" s="52"/>
      <c r="OD28" s="52"/>
      <c r="OE28" s="52"/>
      <c r="OF28" s="52"/>
      <c r="OG28" s="52"/>
      <c r="OH28" s="52"/>
      <c r="OI28" s="52"/>
      <c r="OJ28" s="52"/>
      <c r="OK28" s="52"/>
      <c r="OL28" s="52"/>
      <c r="OM28" s="52"/>
      <c r="ON28" s="52"/>
      <c r="OO28" s="52"/>
      <c r="OP28" s="52"/>
      <c r="OQ28" s="52"/>
      <c r="OR28" s="52"/>
      <c r="OS28" s="52"/>
      <c r="OT28" s="52"/>
      <c r="OU28" s="52"/>
      <c r="OV28" s="52"/>
      <c r="OW28" s="52"/>
      <c r="OX28" s="52"/>
      <c r="OY28" s="52"/>
      <c r="OZ28" s="52"/>
      <c r="PA28" s="52"/>
      <c r="PB28" s="52"/>
      <c r="PC28" s="52"/>
      <c r="PD28" s="52"/>
      <c r="PE28" s="52"/>
      <c r="PF28" s="52"/>
      <c r="PG28" s="52"/>
      <c r="PH28" s="52"/>
      <c r="PI28" s="52"/>
      <c r="PJ28" s="52"/>
      <c r="PK28" s="52"/>
      <c r="PL28" s="52"/>
      <c r="PM28" s="52"/>
      <c r="PN28" s="52"/>
      <c r="PO28" s="52"/>
      <c r="PP28" s="52"/>
      <c r="PQ28" s="52"/>
      <c r="PR28" s="52"/>
      <c r="PS28" s="52"/>
      <c r="PT28" s="52"/>
      <c r="PU28" s="52"/>
      <c r="PV28" s="52"/>
      <c r="PW28" s="52"/>
      <c r="PX28" s="52"/>
      <c r="PY28" s="52"/>
      <c r="PZ28" s="52"/>
      <c r="QA28" s="52"/>
      <c r="QB28" s="52"/>
      <c r="QC28" s="52"/>
      <c r="QD28" s="52"/>
      <c r="QE28" s="52"/>
      <c r="QF28" s="52"/>
      <c r="QG28" s="52"/>
      <c r="QH28" s="52"/>
      <c r="QI28" s="52"/>
      <c r="QJ28" s="52"/>
      <c r="QK28" s="52"/>
      <c r="QL28" s="52"/>
      <c r="QM28" s="52"/>
      <c r="QN28" s="52"/>
      <c r="QO28" s="52"/>
      <c r="QP28" s="52"/>
      <c r="QQ28" s="52"/>
      <c r="QR28" s="52"/>
      <c r="QS28" s="52"/>
      <c r="QT28" s="52"/>
      <c r="QU28" s="52"/>
      <c r="QV28" s="52"/>
      <c r="QW28" s="52"/>
      <c r="QX28" s="52"/>
      <c r="QY28" s="52"/>
      <c r="QZ28" s="52"/>
      <c r="RA28" s="52"/>
      <c r="RB28" s="52"/>
      <c r="RC28" s="52"/>
      <c r="RD28" s="52"/>
      <c r="RE28" s="52"/>
      <c r="RF28" s="52"/>
      <c r="RG28" s="52"/>
      <c r="RH28" s="52"/>
      <c r="RI28" s="52"/>
      <c r="RJ28" s="52"/>
      <c r="RK28" s="52"/>
      <c r="RL28" s="52"/>
      <c r="RM28" s="52"/>
      <c r="RN28" s="52"/>
      <c r="RO28" s="52"/>
      <c r="RP28" s="52"/>
      <c r="RQ28" s="52"/>
      <c r="RR28" s="52"/>
      <c r="RS28" s="52"/>
      <c r="RT28" s="52"/>
      <c r="RU28" s="52"/>
      <c r="RV28" s="52"/>
      <c r="RW28" s="52"/>
      <c r="RX28" s="52"/>
      <c r="RY28" s="52"/>
      <c r="RZ28" s="52"/>
      <c r="SA28" s="52"/>
      <c r="SB28" s="52"/>
      <c r="SC28" s="52"/>
      <c r="SD28" s="52"/>
      <c r="SE28" s="52"/>
      <c r="SF28" s="52"/>
      <c r="SG28" s="52"/>
      <c r="SH28" s="52"/>
      <c r="SI28" s="52"/>
      <c r="SJ28" s="52"/>
      <c r="SK28" s="52"/>
      <c r="SL28" s="52"/>
      <c r="SM28" s="52"/>
      <c r="SN28" s="52"/>
      <c r="SO28" s="52"/>
      <c r="SP28" s="52"/>
      <c r="SQ28" s="52"/>
      <c r="SR28" s="52"/>
      <c r="SS28" s="52"/>
      <c r="ST28" s="52"/>
      <c r="SU28" s="52"/>
      <c r="SV28" s="52"/>
      <c r="SW28" s="52"/>
      <c r="SX28" s="52"/>
      <c r="SY28" s="52"/>
      <c r="SZ28" s="52"/>
      <c r="TA28" s="52"/>
      <c r="TB28" s="52"/>
      <c r="TC28" s="52"/>
      <c r="TD28" s="52"/>
      <c r="TE28" s="52"/>
      <c r="TF28" s="52"/>
      <c r="TG28" s="52"/>
      <c r="TH28" s="52"/>
      <c r="TI28" s="52"/>
      <c r="TJ28" s="52"/>
      <c r="TK28" s="52"/>
      <c r="TL28" s="52"/>
      <c r="TM28" s="52"/>
      <c r="TN28" s="52"/>
      <c r="TO28" s="52"/>
      <c r="TP28" s="52"/>
      <c r="TQ28" s="52"/>
      <c r="TR28" s="52"/>
      <c r="TS28" s="52"/>
      <c r="TT28" s="53"/>
    </row>
    <row r="29" spans="1:549" ht="5.0999999999999996" customHeight="1" thickBot="1">
      <c r="A29" s="174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56"/>
      <c r="X29" s="11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</row>
    <row r="30" spans="1:549" s="1" customFormat="1" ht="15" customHeight="1">
      <c r="A30" s="174"/>
      <c r="B30" s="18"/>
      <c r="C30" s="61" t="s">
        <v>97</v>
      </c>
      <c r="D30" s="19"/>
      <c r="E30" s="41" t="s">
        <v>84</v>
      </c>
      <c r="F30" s="19"/>
      <c r="G30" s="74">
        <v>23</v>
      </c>
      <c r="H30" s="75">
        <v>10</v>
      </c>
      <c r="I30" s="76">
        <v>21</v>
      </c>
      <c r="J30" s="19"/>
      <c r="K30" s="74">
        <v>29</v>
      </c>
      <c r="L30" s="75">
        <v>10</v>
      </c>
      <c r="M30" s="76">
        <v>21</v>
      </c>
      <c r="N30" s="20"/>
      <c r="O30" s="59">
        <f>IF(AND(OR(,I30="",M21="",M30="")),"",IF(NETWORKDAYS.INTL(DATE(I30,H30,G30),DATE(M30,L30,K30),1,'JOURS FERIES'!$C$5:$C$17)&lt;1,"ERREUR",NETWORKDAYS.INTL(DATE(I30,H30,G30),DATE(M30,L30,K30),1,'JOURS FERIES'!$C$5:$C$17)))</f>
        <v>5</v>
      </c>
      <c r="P30" s="19"/>
      <c r="Q30" s="74">
        <v>5</v>
      </c>
      <c r="R30" s="75">
        <v>11</v>
      </c>
      <c r="S30" s="76">
        <v>21</v>
      </c>
      <c r="T30" s="19"/>
      <c r="U30" s="22" t="str">
        <f>IF(AND(OR(S30="",R30="",Q30="",M23="",M30="",L30="",K30="",I30="",H30="",G30="")),"",IF(DATE(I30,H30,G30)&lt;DATE($I$28,$H$28,$G$28),"NOK",IF(DATE(S30,R30,Q30)&lt;=DATE(I30,H30,G30),"NOK",IF(DATE(M30,L30,K30)&gt;DATE(M28,L28,K28),"NOK",IF(DATE(S30,R30,Q30)&lt;=DATE(M30,L30,K30),"","NOK")))))</f>
        <v>NOK</v>
      </c>
      <c r="V30" s="19"/>
      <c r="W30" s="57"/>
      <c r="X30" s="54"/>
      <c r="Y30" s="36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  <c r="MG30" s="37"/>
      <c r="MH30" s="37"/>
      <c r="MI30" s="37"/>
      <c r="MJ30" s="37"/>
      <c r="MK30" s="37"/>
      <c r="ML30" s="37"/>
      <c r="MM30" s="37"/>
      <c r="MN30" s="37"/>
      <c r="MO30" s="37"/>
      <c r="MP30" s="37"/>
      <c r="MQ30" s="37"/>
      <c r="MR30" s="37"/>
      <c r="MS30" s="37"/>
      <c r="MT30" s="37"/>
      <c r="MU30" s="37"/>
      <c r="MV30" s="37"/>
      <c r="MW30" s="37"/>
      <c r="MX30" s="37"/>
      <c r="MY30" s="37"/>
      <c r="MZ30" s="37"/>
      <c r="NA30" s="37"/>
      <c r="NB30" s="37"/>
      <c r="NC30" s="37"/>
      <c r="ND30" s="37"/>
      <c r="NE30" s="37"/>
      <c r="NF30" s="37"/>
      <c r="NG30" s="37"/>
      <c r="NH30" s="37"/>
      <c r="NI30" s="37"/>
      <c r="NJ30" s="37"/>
      <c r="NK30" s="37"/>
      <c r="NL30" s="37"/>
      <c r="NM30" s="37"/>
      <c r="NN30" s="37"/>
      <c r="NO30" s="37"/>
      <c r="NP30" s="37"/>
      <c r="NQ30" s="37"/>
      <c r="NR30" s="37"/>
      <c r="NS30" s="37"/>
      <c r="NT30" s="37"/>
      <c r="NU30" s="37"/>
      <c r="NV30" s="37"/>
      <c r="NW30" s="37"/>
      <c r="NX30" s="37"/>
      <c r="NY30" s="37"/>
      <c r="NZ30" s="37"/>
      <c r="OA30" s="37"/>
      <c r="OB30" s="37"/>
      <c r="OC30" s="37"/>
      <c r="OD30" s="37"/>
      <c r="OE30" s="37"/>
      <c r="OF30" s="37"/>
      <c r="OG30" s="37"/>
      <c r="OH30" s="37"/>
      <c r="OI30" s="37"/>
      <c r="OJ30" s="37"/>
      <c r="OK30" s="37"/>
      <c r="OL30" s="37"/>
      <c r="OM30" s="37"/>
      <c r="ON30" s="37"/>
      <c r="OO30" s="37"/>
      <c r="OP30" s="37"/>
      <c r="OQ30" s="37"/>
      <c r="OR30" s="37"/>
      <c r="OS30" s="37"/>
      <c r="OT30" s="37"/>
      <c r="OU30" s="37"/>
      <c r="OV30" s="37"/>
      <c r="OW30" s="37"/>
      <c r="OX30" s="37"/>
      <c r="OY30" s="37"/>
      <c r="OZ30" s="37"/>
      <c r="PA30" s="37"/>
      <c r="PB30" s="37"/>
      <c r="PC30" s="37"/>
      <c r="PD30" s="37"/>
      <c r="PE30" s="37"/>
      <c r="PF30" s="37"/>
      <c r="PG30" s="37"/>
      <c r="PH30" s="37"/>
      <c r="PI30" s="37"/>
      <c r="PJ30" s="37"/>
      <c r="PK30" s="37"/>
      <c r="PL30" s="37"/>
      <c r="PM30" s="37"/>
      <c r="PN30" s="37"/>
      <c r="PO30" s="37"/>
      <c r="PP30" s="37"/>
      <c r="PQ30" s="37"/>
      <c r="PR30" s="37"/>
      <c r="PS30" s="37"/>
      <c r="PT30" s="37"/>
      <c r="PU30" s="37"/>
      <c r="PV30" s="37"/>
      <c r="PW30" s="37"/>
      <c r="PX30" s="37"/>
      <c r="PY30" s="37"/>
      <c r="PZ30" s="37"/>
      <c r="QA30" s="37"/>
      <c r="QB30" s="37"/>
      <c r="QC30" s="37"/>
      <c r="QD30" s="37"/>
      <c r="QE30" s="37"/>
      <c r="QF30" s="37"/>
      <c r="QG30" s="37"/>
      <c r="QH30" s="37"/>
      <c r="QI30" s="37"/>
      <c r="QJ30" s="37"/>
      <c r="QK30" s="37"/>
      <c r="QL30" s="37"/>
      <c r="QM30" s="37"/>
      <c r="QN30" s="37"/>
      <c r="QO30" s="37"/>
      <c r="QP30" s="37"/>
      <c r="QQ30" s="37"/>
      <c r="QR30" s="37"/>
      <c r="QS30" s="37"/>
      <c r="QT30" s="37"/>
      <c r="QU30" s="37"/>
      <c r="QV30" s="37"/>
      <c r="QW30" s="37"/>
      <c r="QX30" s="37"/>
      <c r="QY30" s="37"/>
      <c r="QZ30" s="37"/>
      <c r="RA30" s="37"/>
      <c r="RB30" s="37"/>
      <c r="RC30" s="37"/>
      <c r="RD30" s="37"/>
      <c r="RE30" s="37"/>
      <c r="RF30" s="37"/>
      <c r="RG30" s="37"/>
      <c r="RH30" s="37"/>
      <c r="RI30" s="37"/>
      <c r="RJ30" s="37"/>
      <c r="RK30" s="37"/>
      <c r="RL30" s="37"/>
      <c r="RM30" s="37"/>
      <c r="RN30" s="37"/>
      <c r="RO30" s="37"/>
      <c r="RP30" s="37"/>
      <c r="RQ30" s="37"/>
      <c r="RR30" s="37"/>
      <c r="RS30" s="37"/>
      <c r="RT30" s="37"/>
      <c r="RU30" s="37"/>
      <c r="RV30" s="37"/>
      <c r="RW30" s="37"/>
      <c r="RX30" s="37"/>
      <c r="RY30" s="37"/>
      <c r="RZ30" s="37"/>
      <c r="SA30" s="37"/>
      <c r="SB30" s="37"/>
      <c r="SC30" s="37"/>
      <c r="SD30" s="37"/>
      <c r="SE30" s="37"/>
      <c r="SF30" s="37"/>
      <c r="SG30" s="37"/>
      <c r="SH30" s="37"/>
      <c r="SI30" s="37"/>
      <c r="SJ30" s="37"/>
      <c r="SK30" s="37"/>
      <c r="SL30" s="37"/>
      <c r="SM30" s="37"/>
      <c r="SN30" s="37"/>
      <c r="SO30" s="37"/>
      <c r="SP30" s="37"/>
      <c r="SQ30" s="37"/>
      <c r="SR30" s="37"/>
      <c r="SS30" s="37"/>
      <c r="ST30" s="37"/>
      <c r="SU30" s="37"/>
      <c r="SV30" s="37"/>
      <c r="SW30" s="37"/>
      <c r="SX30" s="37"/>
      <c r="SY30" s="37"/>
      <c r="SZ30" s="37"/>
      <c r="TA30" s="37"/>
      <c r="TB30" s="37"/>
      <c r="TC30" s="37"/>
      <c r="TD30" s="37"/>
      <c r="TE30" s="37"/>
      <c r="TF30" s="37"/>
      <c r="TG30" s="37"/>
      <c r="TH30" s="37"/>
      <c r="TI30" s="37"/>
      <c r="TJ30" s="37"/>
      <c r="TK30" s="37"/>
      <c r="TL30" s="37"/>
      <c r="TM30" s="37"/>
      <c r="TN30" s="37"/>
      <c r="TO30" s="37"/>
      <c r="TP30" s="37"/>
      <c r="TQ30" s="37"/>
      <c r="TR30" s="37"/>
      <c r="TS30" s="37"/>
      <c r="TT30" s="38"/>
    </row>
    <row r="31" spans="1:549" ht="5.0999999999999996" customHeight="1" thickBot="1">
      <c r="A31" s="174"/>
      <c r="C31" s="19"/>
      <c r="D31" s="19"/>
      <c r="E31" s="19"/>
      <c r="F31" s="19"/>
      <c r="G31" s="19"/>
      <c r="H31" s="19"/>
      <c r="I31" s="5"/>
      <c r="K31" s="5"/>
      <c r="L31" s="5"/>
      <c r="M31" s="5"/>
      <c r="O31" s="5"/>
      <c r="Q31" s="5"/>
      <c r="R31" s="5"/>
      <c r="S31" s="5"/>
      <c r="U31" s="5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</row>
    <row r="32" spans="1:549" s="1" customFormat="1">
      <c r="A32" s="174"/>
      <c r="B32" s="18"/>
      <c r="C32" s="61" t="s">
        <v>88</v>
      </c>
      <c r="D32" s="19"/>
      <c r="E32" s="41" t="s">
        <v>85</v>
      </c>
      <c r="F32" s="19"/>
      <c r="G32" s="74"/>
      <c r="H32" s="75"/>
      <c r="I32" s="76"/>
      <c r="J32" s="19"/>
      <c r="K32" s="74"/>
      <c r="L32" s="75"/>
      <c r="M32" s="76"/>
      <c r="N32" s="20"/>
      <c r="O32" s="59" t="str">
        <f>IF(AND(OR(I32="",M21="",M32="")),"",IF(NETWORKDAYS.INTL(DATE(I32,H32,G32),DATE(M32,L32,K32),1,'JOURS FERIES'!$C$5:$C$17)&lt;1,"ERREUR",NETWORKDAYS.INTL(DATE(I32,H32,G32),DATE(M32,L32,K32),1,'JOURS FERIES'!$C$5:$C$17)))</f>
        <v/>
      </c>
      <c r="P32" s="19"/>
      <c r="Q32" s="74"/>
      <c r="R32" s="75"/>
      <c r="S32" s="76"/>
      <c r="T32" s="19"/>
      <c r="U32" s="22" t="str">
        <f>IF(AND(OR(S32="",R32="",Q32="",M23="",M32="",L32="",K32="",I32="",H32="",G32="")),"",IF(DATE(I32,H32,G32)&lt;=DATE($I$28,$H$28,$G$28),"NOK",IF(DATE(S32,R32,Q32)&lt;=DATE(I32,H32,G32),"NOK",IF(DATE(S32,R32,Q32)&lt;=DATE(M32,L32,K32),"","NOK"))))</f>
        <v/>
      </c>
      <c r="V32" s="19"/>
      <c r="W32" s="140" t="b">
        <f>IF(BY17="","",IF(_xlfn.ISOWEEKNUM(BX17)=_xlfn.ISOWEEKNUM(BY17),"",IF(BY17=TEXT(BY17+6-WEEKDAY(BY17,1),"JJ-mmm-aa"),"S " &amp;_xlfn.ISOWEEKNUM(BY17))))</f>
        <v>0</v>
      </c>
      <c r="X32" s="19"/>
      <c r="Y32" s="36"/>
      <c r="Z32" s="37"/>
      <c r="AA32" s="46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  <c r="MG32" s="37"/>
      <c r="MH32" s="37"/>
      <c r="MI32" s="37"/>
      <c r="MJ32" s="37"/>
      <c r="MK32" s="37"/>
      <c r="ML32" s="37"/>
      <c r="MM32" s="37"/>
      <c r="MN32" s="37"/>
      <c r="MO32" s="37"/>
      <c r="MP32" s="37"/>
      <c r="MQ32" s="37"/>
      <c r="MR32" s="37"/>
      <c r="MS32" s="37"/>
      <c r="MT32" s="37"/>
      <c r="MU32" s="37"/>
      <c r="MV32" s="37"/>
      <c r="MW32" s="37"/>
      <c r="MX32" s="37"/>
      <c r="MY32" s="37"/>
      <c r="MZ32" s="37"/>
      <c r="NA32" s="37"/>
      <c r="NB32" s="37"/>
      <c r="NC32" s="37"/>
      <c r="ND32" s="37"/>
      <c r="NE32" s="37"/>
      <c r="NF32" s="37"/>
      <c r="NG32" s="37"/>
      <c r="NH32" s="37"/>
      <c r="NI32" s="37"/>
      <c r="NJ32" s="37"/>
      <c r="NK32" s="37"/>
      <c r="NL32" s="37"/>
      <c r="NM32" s="37"/>
      <c r="NN32" s="37"/>
      <c r="NO32" s="37"/>
      <c r="NP32" s="37"/>
      <c r="NQ32" s="37"/>
      <c r="NR32" s="37"/>
      <c r="NS32" s="37"/>
      <c r="NT32" s="37"/>
      <c r="NU32" s="37"/>
      <c r="NV32" s="37"/>
      <c r="NW32" s="37"/>
      <c r="NX32" s="37"/>
      <c r="NY32" s="37"/>
      <c r="NZ32" s="37"/>
      <c r="OA32" s="37"/>
      <c r="OB32" s="37"/>
      <c r="OC32" s="37"/>
      <c r="OD32" s="37"/>
      <c r="OE32" s="37"/>
      <c r="OF32" s="37"/>
      <c r="OG32" s="37"/>
      <c r="OH32" s="37"/>
      <c r="OI32" s="37"/>
      <c r="OJ32" s="37"/>
      <c r="OK32" s="37"/>
      <c r="OL32" s="37"/>
      <c r="OM32" s="37"/>
      <c r="ON32" s="37"/>
      <c r="OO32" s="37"/>
      <c r="OP32" s="37"/>
      <c r="OQ32" s="37"/>
      <c r="OR32" s="37"/>
      <c r="OS32" s="37"/>
      <c r="OT32" s="37"/>
      <c r="OU32" s="37"/>
      <c r="OV32" s="37"/>
      <c r="OW32" s="37"/>
      <c r="OX32" s="37"/>
      <c r="OY32" s="37"/>
      <c r="OZ32" s="37"/>
      <c r="PA32" s="37"/>
      <c r="PB32" s="37"/>
      <c r="PC32" s="37"/>
      <c r="PD32" s="37"/>
      <c r="PE32" s="37"/>
      <c r="PF32" s="37"/>
      <c r="PG32" s="37"/>
      <c r="PH32" s="37"/>
      <c r="PI32" s="37"/>
      <c r="PJ32" s="37"/>
      <c r="PK32" s="37"/>
      <c r="PL32" s="37"/>
      <c r="PM32" s="37"/>
      <c r="PN32" s="37"/>
      <c r="PO32" s="37"/>
      <c r="PP32" s="37"/>
      <c r="PQ32" s="37"/>
      <c r="PR32" s="37"/>
      <c r="PS32" s="37"/>
      <c r="PT32" s="37"/>
      <c r="PU32" s="37"/>
      <c r="PV32" s="37"/>
      <c r="PW32" s="37"/>
      <c r="PX32" s="37"/>
      <c r="PY32" s="37"/>
      <c r="PZ32" s="37"/>
      <c r="QA32" s="37"/>
      <c r="QB32" s="37"/>
      <c r="QC32" s="37"/>
      <c r="QD32" s="37"/>
      <c r="QE32" s="37"/>
      <c r="QF32" s="37"/>
      <c r="QG32" s="37"/>
      <c r="QH32" s="37"/>
      <c r="QI32" s="37"/>
      <c r="QJ32" s="37"/>
      <c r="QK32" s="37"/>
      <c r="QL32" s="37"/>
      <c r="QM32" s="37"/>
      <c r="QN32" s="37"/>
      <c r="QO32" s="37"/>
      <c r="QP32" s="37"/>
      <c r="QQ32" s="37"/>
      <c r="QR32" s="37"/>
      <c r="QS32" s="37"/>
      <c r="QT32" s="37"/>
      <c r="QU32" s="37"/>
      <c r="QV32" s="37"/>
      <c r="QW32" s="37"/>
      <c r="QX32" s="37"/>
      <c r="QY32" s="37"/>
      <c r="QZ32" s="37"/>
      <c r="RA32" s="37"/>
      <c r="RB32" s="37"/>
      <c r="RC32" s="37"/>
      <c r="RD32" s="37"/>
      <c r="RE32" s="37"/>
      <c r="RF32" s="37"/>
      <c r="RG32" s="37"/>
      <c r="RH32" s="37"/>
      <c r="RI32" s="37"/>
      <c r="RJ32" s="37"/>
      <c r="RK32" s="37"/>
      <c r="RL32" s="37"/>
      <c r="RM32" s="37"/>
      <c r="RN32" s="37"/>
      <c r="RO32" s="37"/>
      <c r="RP32" s="37"/>
      <c r="RQ32" s="37"/>
      <c r="RR32" s="37"/>
      <c r="RS32" s="37"/>
      <c r="RT32" s="37"/>
      <c r="RU32" s="37"/>
      <c r="RV32" s="37"/>
      <c r="RW32" s="37"/>
      <c r="RX32" s="37"/>
      <c r="RY32" s="37"/>
      <c r="RZ32" s="37"/>
      <c r="SA32" s="37"/>
      <c r="SB32" s="37"/>
      <c r="SC32" s="37"/>
      <c r="SD32" s="37"/>
      <c r="SE32" s="37"/>
      <c r="SF32" s="37"/>
      <c r="SG32" s="37"/>
      <c r="SH32" s="37"/>
      <c r="SI32" s="37"/>
      <c r="SJ32" s="37"/>
      <c r="SK32" s="37"/>
      <c r="SL32" s="37"/>
      <c r="SM32" s="37"/>
      <c r="SN32" s="37"/>
      <c r="SO32" s="37"/>
      <c r="SP32" s="37"/>
      <c r="SQ32" s="37"/>
      <c r="SR32" s="37"/>
      <c r="SS32" s="37"/>
      <c r="ST32" s="37"/>
      <c r="SU32" s="37"/>
      <c r="SV32" s="37"/>
      <c r="SW32" s="37"/>
      <c r="SX32" s="37"/>
      <c r="SY32" s="37"/>
      <c r="SZ32" s="37"/>
      <c r="TA32" s="37"/>
      <c r="TB32" s="37"/>
      <c r="TC32" s="37"/>
      <c r="TD32" s="37"/>
      <c r="TE32" s="37"/>
      <c r="TF32" s="37"/>
      <c r="TG32" s="37"/>
      <c r="TH32" s="37"/>
      <c r="TI32" s="37"/>
      <c r="TJ32" s="37"/>
      <c r="TK32" s="37"/>
      <c r="TL32" s="37"/>
      <c r="TM32" s="37"/>
      <c r="TN32" s="37"/>
      <c r="TO32" s="37"/>
      <c r="TP32" s="37"/>
      <c r="TQ32" s="37"/>
      <c r="TR32" s="37"/>
      <c r="TS32" s="37"/>
      <c r="TT32" s="38"/>
    </row>
    <row r="33" spans="1:540" ht="5.0999999999999996" customHeight="1" thickBot="1">
      <c r="A33" s="174"/>
      <c r="C33" s="19"/>
      <c r="D33" s="19"/>
      <c r="E33" s="19"/>
      <c r="F33" s="19"/>
      <c r="G33" s="19"/>
      <c r="H33" s="19"/>
      <c r="I33" s="5"/>
      <c r="K33" s="5"/>
      <c r="L33" s="5"/>
      <c r="M33" s="5"/>
      <c r="O33" s="5"/>
      <c r="Q33" s="5"/>
      <c r="R33" s="5"/>
      <c r="S33" s="5"/>
      <c r="U33" s="5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144"/>
      <c r="BZ33" s="144"/>
      <c r="CA33" s="144"/>
      <c r="CB33" s="144"/>
      <c r="CC33" s="144"/>
      <c r="CD33" s="144"/>
      <c r="CE33" s="144"/>
      <c r="CF33" s="144"/>
      <c r="CG33" s="144"/>
      <c r="CH33" s="144"/>
      <c r="CI33" s="144"/>
      <c r="CJ33" s="144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4"/>
      <c r="DF33" s="144"/>
      <c r="DG33" s="144"/>
      <c r="DH33" s="144"/>
      <c r="DI33" s="144"/>
      <c r="DJ33" s="144"/>
      <c r="DK33" s="144"/>
      <c r="DL33" s="144"/>
      <c r="DM33" s="144"/>
      <c r="DN33" s="144"/>
      <c r="DO33" s="144"/>
      <c r="DP33" s="144"/>
      <c r="DQ33" s="144"/>
      <c r="DR33" s="144"/>
      <c r="DS33" s="144"/>
      <c r="DT33" s="144"/>
      <c r="DU33" s="144"/>
      <c r="DV33" s="144"/>
      <c r="DW33" s="144"/>
      <c r="DX33" s="144"/>
      <c r="DY33" s="144"/>
      <c r="DZ33" s="144"/>
      <c r="EA33" s="144"/>
      <c r="EB33" s="144"/>
      <c r="EC33" s="144"/>
      <c r="ED33" s="144"/>
      <c r="EE33" s="144"/>
      <c r="EF33" s="144"/>
      <c r="EG33" s="144"/>
      <c r="EH33" s="144"/>
      <c r="EI33" s="144"/>
      <c r="EJ33" s="144"/>
      <c r="EK33" s="144"/>
      <c r="EL33" s="144"/>
      <c r="EM33" s="144"/>
      <c r="EN33" s="144"/>
      <c r="EO33" s="144"/>
      <c r="EP33" s="144"/>
      <c r="EQ33" s="144"/>
      <c r="ER33" s="144"/>
      <c r="ES33" s="144"/>
      <c r="ET33" s="144"/>
      <c r="EU33" s="144"/>
      <c r="EV33" s="144"/>
      <c r="EW33" s="144"/>
      <c r="EX33" s="144"/>
      <c r="EY33" s="144"/>
      <c r="EZ33" s="144"/>
      <c r="FA33" s="144"/>
      <c r="FB33" s="144"/>
      <c r="FC33" s="144"/>
      <c r="FD33" s="144"/>
      <c r="FE33" s="144"/>
      <c r="FF33" s="144"/>
      <c r="FG33" s="144"/>
      <c r="FH33" s="144"/>
      <c r="FI33" s="144"/>
      <c r="FJ33" s="144"/>
      <c r="FK33" s="144"/>
      <c r="FL33" s="144"/>
      <c r="FM33" s="144"/>
      <c r="FN33" s="144"/>
      <c r="FO33" s="144"/>
      <c r="FP33" s="144"/>
      <c r="FQ33" s="144"/>
      <c r="FR33" s="144"/>
      <c r="FS33" s="144"/>
      <c r="FT33" s="144"/>
      <c r="FU33" s="144"/>
      <c r="FV33" s="144"/>
      <c r="FW33" s="144"/>
      <c r="FX33" s="144"/>
      <c r="FY33" s="144"/>
      <c r="FZ33" s="144"/>
      <c r="GA33" s="144"/>
      <c r="GB33" s="144"/>
      <c r="GC33" s="144"/>
      <c r="GD33" s="144"/>
      <c r="GE33" s="144"/>
      <c r="GF33" s="144"/>
      <c r="GG33" s="144"/>
      <c r="GH33" s="144"/>
      <c r="GI33" s="144"/>
      <c r="GJ33" s="144"/>
      <c r="GK33" s="144"/>
      <c r="GL33" s="144"/>
      <c r="GM33" s="144"/>
      <c r="GN33" s="144"/>
      <c r="GO33" s="144"/>
      <c r="GP33" s="144"/>
      <c r="GQ33" s="144"/>
      <c r="GR33" s="144"/>
      <c r="GS33" s="144"/>
      <c r="GT33" s="144"/>
      <c r="GU33" s="144"/>
      <c r="GV33" s="144"/>
      <c r="GW33" s="144"/>
      <c r="GX33" s="144"/>
      <c r="GY33" s="144"/>
      <c r="GZ33" s="144"/>
      <c r="HA33" s="144"/>
      <c r="HB33" s="144"/>
      <c r="HC33" s="144"/>
      <c r="HD33" s="144"/>
      <c r="HE33" s="144"/>
      <c r="HF33" s="144"/>
      <c r="HG33" s="144"/>
      <c r="HH33" s="144"/>
      <c r="HI33" s="144"/>
      <c r="HJ33" s="144"/>
      <c r="HK33" s="144"/>
      <c r="HL33" s="144"/>
      <c r="HM33" s="144"/>
      <c r="HN33" s="144"/>
      <c r="HO33" s="144"/>
      <c r="HP33" s="144"/>
      <c r="HQ33" s="144"/>
      <c r="HR33" s="144"/>
      <c r="HS33" s="144"/>
      <c r="HT33" s="144"/>
      <c r="HU33" s="144"/>
      <c r="HV33" s="144"/>
      <c r="HW33" s="144"/>
      <c r="HX33" s="144"/>
      <c r="HY33" s="144"/>
      <c r="HZ33" s="144"/>
      <c r="IA33" s="144"/>
      <c r="IB33" s="144"/>
      <c r="IC33" s="144"/>
      <c r="ID33" s="144"/>
      <c r="IE33" s="144"/>
      <c r="IF33" s="144"/>
      <c r="IG33" s="144"/>
      <c r="IH33" s="144"/>
      <c r="II33" s="144"/>
      <c r="IJ33" s="144"/>
      <c r="IK33" s="144"/>
      <c r="IL33" s="144"/>
      <c r="IM33" s="144"/>
      <c r="IN33" s="144"/>
      <c r="IO33" s="144"/>
      <c r="IP33" s="144"/>
      <c r="IQ33" s="144"/>
      <c r="IR33" s="144"/>
      <c r="IS33" s="144"/>
      <c r="IT33" s="144"/>
      <c r="IU33" s="144"/>
      <c r="IV33" s="144"/>
      <c r="IW33" s="144"/>
      <c r="IX33" s="144"/>
      <c r="IY33" s="144"/>
      <c r="IZ33" s="144"/>
      <c r="JA33" s="144"/>
      <c r="JB33" s="144"/>
      <c r="JC33" s="144"/>
      <c r="JD33" s="144"/>
      <c r="JE33" s="144"/>
      <c r="JF33" s="144"/>
      <c r="JG33" s="144"/>
      <c r="JH33" s="144"/>
      <c r="JI33" s="144"/>
      <c r="JJ33" s="144"/>
      <c r="JK33" s="144"/>
      <c r="JL33" s="144"/>
      <c r="JM33" s="144"/>
      <c r="JN33" s="144"/>
      <c r="JO33" s="144"/>
      <c r="JP33" s="144"/>
      <c r="JQ33" s="144"/>
      <c r="JR33" s="144"/>
      <c r="JS33" s="144"/>
      <c r="JT33" s="144"/>
      <c r="JU33" s="144"/>
      <c r="JV33" s="144"/>
      <c r="JW33" s="144"/>
      <c r="JX33" s="144"/>
      <c r="JY33" s="144"/>
      <c r="JZ33" s="144"/>
      <c r="KA33" s="144"/>
      <c r="KB33" s="144"/>
      <c r="KC33" s="144"/>
      <c r="KD33" s="144"/>
      <c r="KE33" s="144"/>
      <c r="KF33" s="144"/>
      <c r="KG33" s="144"/>
      <c r="KH33" s="144"/>
      <c r="KI33" s="144"/>
      <c r="KJ33" s="144"/>
      <c r="KK33" s="144"/>
      <c r="KL33" s="144"/>
      <c r="KM33" s="144"/>
      <c r="KN33" s="144"/>
      <c r="KO33" s="144"/>
      <c r="KP33" s="144"/>
      <c r="KQ33" s="144"/>
      <c r="KR33" s="144"/>
      <c r="KS33" s="144"/>
      <c r="KT33" s="144"/>
      <c r="KU33" s="144"/>
      <c r="KV33" s="144"/>
      <c r="KW33" s="144"/>
      <c r="KX33" s="144"/>
      <c r="KY33" s="144"/>
      <c r="KZ33" s="144"/>
      <c r="LA33" s="144"/>
      <c r="LB33" s="144"/>
      <c r="LC33" s="144"/>
      <c r="LD33" s="144"/>
      <c r="LE33" s="144"/>
      <c r="LF33" s="144"/>
      <c r="LG33" s="144"/>
      <c r="LH33" s="144"/>
      <c r="LI33" s="144"/>
      <c r="LJ33" s="144"/>
      <c r="LK33" s="144"/>
      <c r="LL33" s="144"/>
      <c r="LM33" s="144"/>
      <c r="LN33" s="144"/>
      <c r="LO33" s="144"/>
      <c r="LP33" s="144"/>
      <c r="LQ33" s="144"/>
      <c r="LR33" s="144"/>
      <c r="LS33" s="144"/>
      <c r="LT33" s="144"/>
      <c r="LU33" s="144"/>
      <c r="LV33" s="144"/>
      <c r="LW33" s="144"/>
      <c r="LX33" s="144"/>
      <c r="LY33" s="144"/>
      <c r="LZ33" s="144"/>
      <c r="MA33" s="144"/>
      <c r="MB33" s="144"/>
      <c r="MC33" s="144"/>
      <c r="MD33" s="144"/>
      <c r="ME33" s="144"/>
      <c r="MF33" s="144"/>
      <c r="MG33" s="144"/>
      <c r="MH33" s="144"/>
      <c r="MI33" s="144"/>
      <c r="MJ33" s="144"/>
      <c r="MK33" s="144"/>
      <c r="ML33" s="144"/>
      <c r="MM33" s="144"/>
      <c r="MN33" s="144"/>
      <c r="MO33" s="144"/>
      <c r="MP33" s="144"/>
      <c r="MQ33" s="144"/>
      <c r="MR33" s="144"/>
      <c r="MS33" s="144"/>
      <c r="MT33" s="144"/>
      <c r="MU33" s="144"/>
      <c r="MV33" s="144"/>
      <c r="MW33" s="144"/>
      <c r="MX33" s="144"/>
      <c r="MY33" s="144"/>
      <c r="MZ33" s="144"/>
      <c r="NA33" s="144"/>
      <c r="NB33" s="144"/>
      <c r="NC33" s="144"/>
      <c r="ND33" s="144"/>
      <c r="NE33" s="144"/>
      <c r="NF33" s="144"/>
      <c r="NG33" s="144"/>
      <c r="NH33" s="144"/>
      <c r="NI33" s="144"/>
      <c r="NJ33" s="144"/>
      <c r="NK33" s="144"/>
      <c r="NL33" s="144"/>
      <c r="NM33" s="144"/>
      <c r="NN33" s="144"/>
      <c r="NO33" s="144"/>
      <c r="NP33" s="144"/>
      <c r="NQ33" s="144"/>
      <c r="NR33" s="144"/>
      <c r="NS33" s="144"/>
      <c r="NT33" s="144"/>
      <c r="NU33" s="144"/>
      <c r="NV33" s="144"/>
      <c r="NW33" s="144"/>
      <c r="NX33" s="144"/>
      <c r="NY33" s="144"/>
      <c r="NZ33" s="144"/>
      <c r="OA33" s="144"/>
      <c r="OB33" s="144"/>
      <c r="OC33" s="144"/>
      <c r="OD33" s="144"/>
      <c r="OE33" s="144"/>
      <c r="OF33" s="144"/>
      <c r="OG33" s="144"/>
      <c r="OH33" s="144"/>
      <c r="OI33" s="144"/>
      <c r="OJ33" s="144"/>
      <c r="OK33" s="144"/>
      <c r="OL33" s="144"/>
      <c r="OM33" s="144"/>
      <c r="ON33" s="144"/>
      <c r="OO33" s="144"/>
      <c r="OP33" s="144"/>
      <c r="OQ33" s="144"/>
      <c r="OR33" s="144"/>
      <c r="OS33" s="144"/>
      <c r="OT33" s="144"/>
      <c r="OU33" s="144"/>
      <c r="OV33" s="144"/>
      <c r="OW33" s="144"/>
      <c r="OX33" s="144"/>
      <c r="OY33" s="144"/>
      <c r="OZ33" s="144"/>
      <c r="PA33" s="144"/>
      <c r="PB33" s="144"/>
      <c r="PC33" s="144"/>
      <c r="PD33" s="144"/>
      <c r="PE33" s="144"/>
      <c r="PF33" s="144"/>
      <c r="PG33" s="144"/>
      <c r="PH33" s="144"/>
      <c r="PI33" s="144"/>
      <c r="PJ33" s="144"/>
      <c r="PK33" s="144"/>
      <c r="PL33" s="144"/>
      <c r="PM33" s="144"/>
      <c r="PN33" s="144"/>
      <c r="PO33" s="144"/>
      <c r="PP33" s="144"/>
      <c r="PQ33" s="144"/>
      <c r="PR33" s="144"/>
      <c r="PS33" s="144"/>
      <c r="PT33" s="144"/>
      <c r="PU33" s="144"/>
      <c r="PV33" s="144"/>
      <c r="PW33" s="144"/>
      <c r="PX33" s="144"/>
      <c r="PY33" s="144"/>
      <c r="PZ33" s="144"/>
      <c r="QA33" s="144"/>
      <c r="QB33" s="144"/>
      <c r="QC33" s="144"/>
      <c r="QD33" s="144"/>
      <c r="QE33" s="144"/>
      <c r="QF33" s="144"/>
      <c r="QG33" s="144"/>
      <c r="QH33" s="144"/>
      <c r="QI33" s="144"/>
      <c r="QJ33" s="144"/>
      <c r="QK33" s="144"/>
      <c r="QL33" s="144"/>
      <c r="QM33" s="144"/>
      <c r="QN33" s="144"/>
      <c r="QO33" s="144"/>
      <c r="QP33" s="144"/>
      <c r="QQ33" s="144"/>
      <c r="QR33" s="144"/>
      <c r="QS33" s="144"/>
      <c r="QT33" s="144"/>
      <c r="QU33" s="144"/>
      <c r="QV33" s="144"/>
      <c r="QW33" s="144"/>
      <c r="QX33" s="144"/>
      <c r="QY33" s="144"/>
      <c r="QZ33" s="144"/>
      <c r="RA33" s="144"/>
      <c r="RB33" s="144"/>
      <c r="RC33" s="144"/>
      <c r="RD33" s="144"/>
      <c r="RE33" s="144"/>
      <c r="RF33" s="144"/>
      <c r="RG33" s="144"/>
      <c r="RH33" s="144"/>
      <c r="RI33" s="144"/>
      <c r="RJ33" s="144"/>
      <c r="RK33" s="144"/>
      <c r="RL33" s="144"/>
      <c r="RM33" s="144"/>
      <c r="RN33" s="144"/>
      <c r="RO33" s="144"/>
      <c r="RP33" s="144"/>
      <c r="RQ33" s="144"/>
      <c r="RR33" s="144"/>
      <c r="RS33" s="144"/>
      <c r="RT33" s="144"/>
      <c r="RU33" s="144"/>
      <c r="RV33" s="144"/>
      <c r="RW33" s="144"/>
      <c r="RX33" s="144"/>
      <c r="RY33" s="144"/>
      <c r="RZ33" s="144"/>
      <c r="SA33" s="144"/>
      <c r="SB33" s="144"/>
      <c r="SC33" s="144"/>
      <c r="SD33" s="144"/>
      <c r="SE33" s="144"/>
      <c r="SF33" s="144"/>
      <c r="SG33" s="144"/>
      <c r="SH33" s="144"/>
      <c r="SI33" s="144"/>
      <c r="SJ33" s="144"/>
      <c r="SK33" s="144"/>
      <c r="SL33" s="144"/>
      <c r="SM33" s="144"/>
      <c r="SN33" s="144"/>
      <c r="SO33" s="144"/>
      <c r="SP33" s="144"/>
      <c r="SQ33" s="144"/>
      <c r="SR33" s="144"/>
      <c r="SS33" s="144"/>
      <c r="ST33" s="144"/>
      <c r="SU33" s="144"/>
      <c r="SV33" s="144"/>
      <c r="SW33" s="144"/>
      <c r="SX33" s="144"/>
      <c r="SY33" s="144"/>
      <c r="SZ33" s="144"/>
      <c r="TA33" s="144"/>
      <c r="TB33" s="144"/>
      <c r="TC33" s="144"/>
      <c r="TD33" s="144"/>
      <c r="TE33" s="144"/>
      <c r="TF33" s="144"/>
      <c r="TG33" s="144"/>
      <c r="TH33" s="144"/>
      <c r="TI33" s="144"/>
      <c r="TJ33" s="144"/>
      <c r="TK33" s="144"/>
      <c r="TL33" s="144"/>
      <c r="TM33" s="144"/>
      <c r="TN33" s="144"/>
      <c r="TO33" s="144"/>
      <c r="TP33" s="144"/>
      <c r="TQ33" s="144"/>
      <c r="TR33" s="144"/>
      <c r="TS33" s="144"/>
      <c r="TT33" s="144"/>
    </row>
    <row r="34" spans="1:540" s="1" customFormat="1">
      <c r="A34" s="174"/>
      <c r="B34" s="18"/>
      <c r="C34" s="61" t="s">
        <v>86</v>
      </c>
      <c r="D34" s="19"/>
      <c r="E34" s="41"/>
      <c r="F34" s="19"/>
      <c r="G34" s="74"/>
      <c r="H34" s="75"/>
      <c r="I34" s="76"/>
      <c r="J34" s="19"/>
      <c r="K34" s="74"/>
      <c r="L34" s="75"/>
      <c r="M34" s="76"/>
      <c r="N34" s="20"/>
      <c r="O34" s="59" t="str">
        <f>IF(AND(OR(I34="",M21="",M34="")),"",IF(NETWORKDAYS.INTL(DATE(I34,H34,G34),DATE(M34,L34,K34),1,'JOURS FERIES'!$C$5:$C$17)&lt;1,"ERREUR",NETWORKDAYS.INTL(DATE(I34,H34,G34),DATE(M34,L34,K34),1,'JOURS FERIES'!$C$5:$C$17)))</f>
        <v/>
      </c>
      <c r="P34" s="19"/>
      <c r="Q34" s="74"/>
      <c r="R34" s="75"/>
      <c r="S34" s="76"/>
      <c r="T34" s="19"/>
      <c r="U34" s="22" t="str">
        <f>IF(AND(OR(S34="",R34="",Q34="",M23="",M34="",L34="",K34="",I34="",H34="",G34="")),"",IF(DATE(I34,H34,G34)&lt;=DATE($I$28,$H$28,$G$28),"NOK",IF(DATE(S34,R34,Q34)&lt;=DATE(I34,H34,G34),"NOK",IF(DATE(S34,R34,Q34)&lt;=DATE(M34,L34,K34),"","NOK"))))</f>
        <v/>
      </c>
      <c r="V34" s="19"/>
      <c r="W34" s="57"/>
      <c r="X34" s="19"/>
      <c r="Y34" s="36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  <c r="MG34" s="37"/>
      <c r="MH34" s="37"/>
      <c r="MI34" s="37"/>
      <c r="MJ34" s="37"/>
      <c r="MK34" s="37"/>
      <c r="ML34" s="37"/>
      <c r="MM34" s="37"/>
      <c r="MN34" s="37"/>
      <c r="MO34" s="37"/>
      <c r="MP34" s="37"/>
      <c r="MQ34" s="37"/>
      <c r="MR34" s="37"/>
      <c r="MS34" s="37"/>
      <c r="MT34" s="37"/>
      <c r="MU34" s="37"/>
      <c r="MV34" s="37"/>
      <c r="MW34" s="37"/>
      <c r="MX34" s="37"/>
      <c r="MY34" s="37"/>
      <c r="MZ34" s="37"/>
      <c r="NA34" s="37"/>
      <c r="NB34" s="37"/>
      <c r="NC34" s="37"/>
      <c r="ND34" s="37"/>
      <c r="NE34" s="37"/>
      <c r="NF34" s="37"/>
      <c r="NG34" s="37"/>
      <c r="NH34" s="37"/>
      <c r="NI34" s="37"/>
      <c r="NJ34" s="37"/>
      <c r="NK34" s="37"/>
      <c r="NL34" s="37"/>
      <c r="NM34" s="37"/>
      <c r="NN34" s="37"/>
      <c r="NO34" s="37"/>
      <c r="NP34" s="37"/>
      <c r="NQ34" s="37"/>
      <c r="NR34" s="37"/>
      <c r="NS34" s="37"/>
      <c r="NT34" s="37"/>
      <c r="NU34" s="37"/>
      <c r="NV34" s="37"/>
      <c r="NW34" s="37"/>
      <c r="NX34" s="37"/>
      <c r="NY34" s="37"/>
      <c r="NZ34" s="37"/>
      <c r="OA34" s="37"/>
      <c r="OB34" s="37"/>
      <c r="OC34" s="37"/>
      <c r="OD34" s="37"/>
      <c r="OE34" s="37"/>
      <c r="OF34" s="37"/>
      <c r="OG34" s="37"/>
      <c r="OH34" s="37"/>
      <c r="OI34" s="37"/>
      <c r="OJ34" s="37"/>
      <c r="OK34" s="37"/>
      <c r="OL34" s="37"/>
      <c r="OM34" s="37"/>
      <c r="ON34" s="37"/>
      <c r="OO34" s="37"/>
      <c r="OP34" s="37"/>
      <c r="OQ34" s="37"/>
      <c r="OR34" s="37"/>
      <c r="OS34" s="37"/>
      <c r="OT34" s="37"/>
      <c r="OU34" s="37"/>
      <c r="OV34" s="37"/>
      <c r="OW34" s="37"/>
      <c r="OX34" s="37"/>
      <c r="OY34" s="37"/>
      <c r="OZ34" s="37"/>
      <c r="PA34" s="37"/>
      <c r="PB34" s="37"/>
      <c r="PC34" s="37"/>
      <c r="PD34" s="37"/>
      <c r="PE34" s="37"/>
      <c r="PF34" s="37"/>
      <c r="PG34" s="37"/>
      <c r="PH34" s="37"/>
      <c r="PI34" s="37"/>
      <c r="PJ34" s="37"/>
      <c r="PK34" s="37"/>
      <c r="PL34" s="37"/>
      <c r="PM34" s="37"/>
      <c r="PN34" s="37"/>
      <c r="PO34" s="37"/>
      <c r="PP34" s="37"/>
      <c r="PQ34" s="37"/>
      <c r="PR34" s="37"/>
      <c r="PS34" s="37"/>
      <c r="PT34" s="37"/>
      <c r="PU34" s="37"/>
      <c r="PV34" s="37"/>
      <c r="PW34" s="37"/>
      <c r="PX34" s="37"/>
      <c r="PY34" s="37"/>
      <c r="PZ34" s="37"/>
      <c r="QA34" s="37"/>
      <c r="QB34" s="37"/>
      <c r="QC34" s="37"/>
      <c r="QD34" s="37"/>
      <c r="QE34" s="37"/>
      <c r="QF34" s="37"/>
      <c r="QG34" s="37"/>
      <c r="QH34" s="37"/>
      <c r="QI34" s="37"/>
      <c r="QJ34" s="37"/>
      <c r="QK34" s="37"/>
      <c r="QL34" s="37"/>
      <c r="QM34" s="37"/>
      <c r="QN34" s="37"/>
      <c r="QO34" s="37"/>
      <c r="QP34" s="37"/>
      <c r="QQ34" s="37"/>
      <c r="QR34" s="37"/>
      <c r="QS34" s="37"/>
      <c r="QT34" s="37"/>
      <c r="QU34" s="37"/>
      <c r="QV34" s="37"/>
      <c r="QW34" s="37"/>
      <c r="QX34" s="37"/>
      <c r="QY34" s="37"/>
      <c r="QZ34" s="37"/>
      <c r="RA34" s="37"/>
      <c r="RB34" s="37"/>
      <c r="RC34" s="37"/>
      <c r="RD34" s="37"/>
      <c r="RE34" s="37"/>
      <c r="RF34" s="37"/>
      <c r="RG34" s="37"/>
      <c r="RH34" s="37"/>
      <c r="RI34" s="37"/>
      <c r="RJ34" s="37"/>
      <c r="RK34" s="37"/>
      <c r="RL34" s="37"/>
      <c r="RM34" s="37"/>
      <c r="RN34" s="37"/>
      <c r="RO34" s="37"/>
      <c r="RP34" s="37"/>
      <c r="RQ34" s="37"/>
      <c r="RR34" s="37"/>
      <c r="RS34" s="37"/>
      <c r="RT34" s="37"/>
      <c r="RU34" s="37"/>
      <c r="RV34" s="37"/>
      <c r="RW34" s="37"/>
      <c r="RX34" s="37"/>
      <c r="RY34" s="37"/>
      <c r="RZ34" s="37"/>
      <c r="SA34" s="37"/>
      <c r="SB34" s="37"/>
      <c r="SC34" s="37"/>
      <c r="SD34" s="37"/>
      <c r="SE34" s="37"/>
      <c r="SF34" s="37"/>
      <c r="SG34" s="37"/>
      <c r="SH34" s="37"/>
      <c r="SI34" s="37"/>
      <c r="SJ34" s="37"/>
      <c r="SK34" s="37"/>
      <c r="SL34" s="37"/>
      <c r="SM34" s="37"/>
      <c r="SN34" s="37"/>
      <c r="SO34" s="37"/>
      <c r="SP34" s="37"/>
      <c r="SQ34" s="37"/>
      <c r="SR34" s="37"/>
      <c r="SS34" s="37"/>
      <c r="ST34" s="37"/>
      <c r="SU34" s="37"/>
      <c r="SV34" s="37"/>
      <c r="SW34" s="37"/>
      <c r="SX34" s="37"/>
      <c r="SY34" s="37"/>
      <c r="SZ34" s="37"/>
      <c r="TA34" s="37"/>
      <c r="TB34" s="37"/>
      <c r="TC34" s="37"/>
      <c r="TD34" s="37"/>
      <c r="TE34" s="37"/>
      <c r="TF34" s="37"/>
      <c r="TG34" s="37"/>
      <c r="TH34" s="37"/>
      <c r="TI34" s="37"/>
      <c r="TJ34" s="37"/>
      <c r="TK34" s="37"/>
      <c r="TL34" s="37"/>
      <c r="TM34" s="37"/>
      <c r="TN34" s="37"/>
      <c r="TO34" s="37"/>
      <c r="TP34" s="37"/>
      <c r="TQ34" s="37"/>
      <c r="TR34" s="37"/>
      <c r="TS34" s="37"/>
      <c r="TT34" s="38"/>
    </row>
    <row r="35" spans="1:540" ht="5.0999999999999996" customHeight="1" thickBot="1">
      <c r="A35" s="174"/>
      <c r="C35" s="19"/>
      <c r="D35" s="19"/>
      <c r="E35" s="19"/>
      <c r="F35" s="19"/>
      <c r="G35" s="19"/>
      <c r="H35" s="19"/>
      <c r="I35" s="5"/>
      <c r="K35" s="5"/>
      <c r="L35" s="5"/>
      <c r="M35" s="5"/>
      <c r="O35" s="5"/>
      <c r="Q35" s="5"/>
      <c r="R35" s="5"/>
      <c r="S35" s="5"/>
      <c r="U35" s="5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144"/>
      <c r="BZ35" s="144"/>
      <c r="CA35" s="144"/>
      <c r="CB35" s="144"/>
      <c r="CC35" s="144"/>
      <c r="CD35" s="144"/>
      <c r="CE35" s="144"/>
      <c r="CF35" s="144"/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44"/>
      <c r="CW35" s="144"/>
      <c r="CX35" s="144"/>
      <c r="CY35" s="144"/>
      <c r="CZ35" s="144"/>
      <c r="DA35" s="144"/>
      <c r="DB35" s="144"/>
      <c r="DC35" s="144"/>
      <c r="DD35" s="144"/>
      <c r="DE35" s="144"/>
      <c r="DF35" s="144"/>
      <c r="DG35" s="144"/>
      <c r="DH35" s="144"/>
      <c r="DI35" s="144"/>
      <c r="DJ35" s="144"/>
      <c r="DK35" s="144"/>
      <c r="DL35" s="144"/>
      <c r="DM35" s="144"/>
      <c r="DN35" s="144"/>
      <c r="DO35" s="144"/>
      <c r="DP35" s="144"/>
      <c r="DQ35" s="144"/>
      <c r="DR35" s="144"/>
      <c r="DS35" s="144"/>
      <c r="DT35" s="144"/>
      <c r="DU35" s="144"/>
      <c r="DV35" s="144"/>
      <c r="DW35" s="144"/>
      <c r="DX35" s="144"/>
      <c r="DY35" s="144"/>
      <c r="DZ35" s="144"/>
      <c r="EA35" s="144"/>
      <c r="EB35" s="144"/>
      <c r="EC35" s="144"/>
      <c r="ED35" s="144"/>
      <c r="EE35" s="144"/>
      <c r="EF35" s="144"/>
      <c r="EG35" s="144"/>
      <c r="EH35" s="144"/>
      <c r="EI35" s="144"/>
      <c r="EJ35" s="144"/>
      <c r="EK35" s="144"/>
      <c r="EL35" s="144"/>
      <c r="EM35" s="144"/>
      <c r="EN35" s="144"/>
      <c r="EO35" s="144"/>
      <c r="EP35" s="144"/>
      <c r="EQ35" s="144"/>
      <c r="ER35" s="144"/>
      <c r="ES35" s="144"/>
      <c r="ET35" s="144"/>
      <c r="EU35" s="144"/>
      <c r="EV35" s="144"/>
      <c r="EW35" s="144"/>
      <c r="EX35" s="144"/>
      <c r="EY35" s="144"/>
      <c r="EZ35" s="144"/>
      <c r="FA35" s="144"/>
      <c r="FB35" s="144"/>
      <c r="FC35" s="144"/>
      <c r="FD35" s="144"/>
      <c r="FE35" s="144"/>
      <c r="FF35" s="144"/>
      <c r="FG35" s="144"/>
      <c r="FH35" s="144"/>
      <c r="FI35" s="144"/>
      <c r="FJ35" s="144"/>
      <c r="FK35" s="144"/>
      <c r="FL35" s="144"/>
      <c r="FM35" s="144"/>
      <c r="FN35" s="144"/>
      <c r="FO35" s="144"/>
      <c r="FP35" s="144"/>
      <c r="FQ35" s="144"/>
      <c r="FR35" s="144"/>
      <c r="FS35" s="144"/>
      <c r="FT35" s="144"/>
      <c r="FU35" s="144"/>
      <c r="FV35" s="144"/>
      <c r="FW35" s="144"/>
      <c r="FX35" s="144"/>
      <c r="FY35" s="144"/>
      <c r="FZ35" s="144"/>
      <c r="GA35" s="144"/>
      <c r="GB35" s="144"/>
      <c r="GC35" s="144"/>
      <c r="GD35" s="144"/>
      <c r="GE35" s="144"/>
      <c r="GF35" s="144"/>
      <c r="GG35" s="144"/>
      <c r="GH35" s="144"/>
      <c r="GI35" s="144"/>
      <c r="GJ35" s="144"/>
      <c r="GK35" s="144"/>
      <c r="GL35" s="144"/>
      <c r="GM35" s="144"/>
      <c r="GN35" s="144"/>
      <c r="GO35" s="144"/>
      <c r="GP35" s="144"/>
      <c r="GQ35" s="144"/>
      <c r="GR35" s="144"/>
      <c r="GS35" s="144"/>
      <c r="GT35" s="144"/>
      <c r="GU35" s="144"/>
      <c r="GV35" s="144"/>
      <c r="GW35" s="144"/>
      <c r="GX35" s="144"/>
      <c r="GY35" s="144"/>
      <c r="GZ35" s="144"/>
      <c r="HA35" s="144"/>
      <c r="HB35" s="144"/>
      <c r="HC35" s="144"/>
      <c r="HD35" s="144"/>
      <c r="HE35" s="144"/>
      <c r="HF35" s="144"/>
      <c r="HG35" s="144"/>
      <c r="HH35" s="144"/>
      <c r="HI35" s="144"/>
      <c r="HJ35" s="144"/>
      <c r="HK35" s="144"/>
      <c r="HL35" s="144"/>
      <c r="HM35" s="144"/>
      <c r="HN35" s="144"/>
      <c r="HO35" s="144"/>
      <c r="HP35" s="144"/>
      <c r="HQ35" s="144"/>
      <c r="HR35" s="144"/>
      <c r="HS35" s="144"/>
      <c r="HT35" s="144"/>
      <c r="HU35" s="144"/>
      <c r="HV35" s="144"/>
      <c r="HW35" s="144"/>
      <c r="HX35" s="144"/>
      <c r="HY35" s="144"/>
      <c r="HZ35" s="144"/>
      <c r="IA35" s="144"/>
      <c r="IB35" s="144"/>
      <c r="IC35" s="144"/>
      <c r="ID35" s="144"/>
      <c r="IE35" s="144"/>
      <c r="IF35" s="144"/>
      <c r="IG35" s="144"/>
      <c r="IH35" s="144"/>
      <c r="II35" s="144"/>
      <c r="IJ35" s="144"/>
      <c r="IK35" s="144"/>
      <c r="IL35" s="144"/>
      <c r="IM35" s="144"/>
      <c r="IN35" s="144"/>
      <c r="IO35" s="144"/>
      <c r="IP35" s="144"/>
      <c r="IQ35" s="144"/>
      <c r="IR35" s="144"/>
      <c r="IS35" s="144"/>
      <c r="IT35" s="144"/>
      <c r="IU35" s="144"/>
      <c r="IV35" s="144"/>
      <c r="IW35" s="144"/>
      <c r="IX35" s="144"/>
      <c r="IY35" s="144"/>
      <c r="IZ35" s="144"/>
      <c r="JA35" s="144"/>
      <c r="JB35" s="144"/>
      <c r="JC35" s="144"/>
      <c r="JD35" s="144"/>
      <c r="JE35" s="144"/>
      <c r="JF35" s="144"/>
      <c r="JG35" s="144"/>
      <c r="JH35" s="144"/>
      <c r="JI35" s="144"/>
      <c r="JJ35" s="144"/>
      <c r="JK35" s="144"/>
      <c r="JL35" s="144"/>
      <c r="JM35" s="144"/>
      <c r="JN35" s="144"/>
      <c r="JO35" s="144"/>
      <c r="JP35" s="144"/>
      <c r="JQ35" s="144"/>
      <c r="JR35" s="144"/>
      <c r="JS35" s="144"/>
      <c r="JT35" s="144"/>
      <c r="JU35" s="144"/>
      <c r="JV35" s="144"/>
      <c r="JW35" s="144"/>
      <c r="JX35" s="144"/>
      <c r="JY35" s="144"/>
      <c r="JZ35" s="144"/>
      <c r="KA35" s="144"/>
      <c r="KB35" s="144"/>
      <c r="KC35" s="144"/>
      <c r="KD35" s="144"/>
      <c r="KE35" s="144"/>
      <c r="KF35" s="144"/>
      <c r="KG35" s="144"/>
      <c r="KH35" s="144"/>
      <c r="KI35" s="144"/>
      <c r="KJ35" s="144"/>
      <c r="KK35" s="144"/>
      <c r="KL35" s="144"/>
      <c r="KM35" s="144"/>
      <c r="KN35" s="144"/>
      <c r="KO35" s="144"/>
      <c r="KP35" s="144"/>
      <c r="KQ35" s="144"/>
      <c r="KR35" s="144"/>
      <c r="KS35" s="144"/>
      <c r="KT35" s="144"/>
      <c r="KU35" s="144"/>
      <c r="KV35" s="144"/>
      <c r="KW35" s="144"/>
      <c r="KX35" s="144"/>
      <c r="KY35" s="144"/>
      <c r="KZ35" s="144"/>
      <c r="LA35" s="144"/>
      <c r="LB35" s="144"/>
      <c r="LC35" s="144"/>
      <c r="LD35" s="144"/>
      <c r="LE35" s="144"/>
      <c r="LF35" s="144"/>
      <c r="LG35" s="144"/>
      <c r="LH35" s="144"/>
      <c r="LI35" s="144"/>
      <c r="LJ35" s="144"/>
      <c r="LK35" s="144"/>
      <c r="LL35" s="144"/>
      <c r="LM35" s="144"/>
      <c r="LN35" s="144"/>
      <c r="LO35" s="144"/>
      <c r="LP35" s="144"/>
      <c r="LQ35" s="144"/>
      <c r="LR35" s="144"/>
      <c r="LS35" s="144"/>
      <c r="LT35" s="144"/>
      <c r="LU35" s="144"/>
      <c r="LV35" s="144"/>
      <c r="LW35" s="144"/>
      <c r="LX35" s="144"/>
      <c r="LY35" s="144"/>
      <c r="LZ35" s="144"/>
      <c r="MA35" s="144"/>
      <c r="MB35" s="144"/>
      <c r="MC35" s="144"/>
      <c r="MD35" s="144"/>
      <c r="ME35" s="144"/>
      <c r="MF35" s="144"/>
      <c r="MG35" s="144"/>
      <c r="MH35" s="144"/>
      <c r="MI35" s="144"/>
      <c r="MJ35" s="144"/>
      <c r="MK35" s="144"/>
      <c r="ML35" s="144"/>
      <c r="MM35" s="144"/>
      <c r="MN35" s="144"/>
      <c r="MO35" s="144"/>
      <c r="MP35" s="144"/>
      <c r="MQ35" s="144"/>
      <c r="MR35" s="144"/>
      <c r="MS35" s="144"/>
      <c r="MT35" s="144"/>
      <c r="MU35" s="144"/>
      <c r="MV35" s="144"/>
      <c r="MW35" s="144"/>
      <c r="MX35" s="144"/>
      <c r="MY35" s="144"/>
      <c r="MZ35" s="144"/>
      <c r="NA35" s="144"/>
      <c r="NB35" s="144"/>
      <c r="NC35" s="144"/>
      <c r="ND35" s="144"/>
      <c r="NE35" s="144"/>
      <c r="NF35" s="144"/>
      <c r="NG35" s="144"/>
      <c r="NH35" s="144"/>
      <c r="NI35" s="144"/>
      <c r="NJ35" s="144"/>
      <c r="NK35" s="144"/>
      <c r="NL35" s="144"/>
      <c r="NM35" s="144"/>
      <c r="NN35" s="144"/>
      <c r="NO35" s="144"/>
      <c r="NP35" s="144"/>
      <c r="NQ35" s="144"/>
      <c r="NR35" s="144"/>
      <c r="NS35" s="144"/>
      <c r="NT35" s="144"/>
      <c r="NU35" s="144"/>
      <c r="NV35" s="144"/>
      <c r="NW35" s="144"/>
      <c r="NX35" s="144"/>
      <c r="NY35" s="144"/>
      <c r="NZ35" s="144"/>
      <c r="OA35" s="144"/>
      <c r="OB35" s="144"/>
      <c r="OC35" s="144"/>
      <c r="OD35" s="144"/>
      <c r="OE35" s="144"/>
      <c r="OF35" s="144"/>
      <c r="OG35" s="144"/>
      <c r="OH35" s="144"/>
      <c r="OI35" s="144"/>
      <c r="OJ35" s="144"/>
      <c r="OK35" s="144"/>
      <c r="OL35" s="144"/>
      <c r="OM35" s="144"/>
      <c r="ON35" s="144"/>
      <c r="OO35" s="144"/>
      <c r="OP35" s="144"/>
      <c r="OQ35" s="144"/>
      <c r="OR35" s="144"/>
      <c r="OS35" s="144"/>
      <c r="OT35" s="144"/>
      <c r="OU35" s="144"/>
      <c r="OV35" s="144"/>
      <c r="OW35" s="144"/>
      <c r="OX35" s="144"/>
      <c r="OY35" s="144"/>
      <c r="OZ35" s="144"/>
      <c r="PA35" s="144"/>
      <c r="PB35" s="144"/>
      <c r="PC35" s="144"/>
      <c r="PD35" s="144"/>
      <c r="PE35" s="144"/>
      <c r="PF35" s="144"/>
      <c r="PG35" s="144"/>
      <c r="PH35" s="144"/>
      <c r="PI35" s="144"/>
      <c r="PJ35" s="144"/>
      <c r="PK35" s="144"/>
      <c r="PL35" s="144"/>
      <c r="PM35" s="144"/>
      <c r="PN35" s="144"/>
      <c r="PO35" s="144"/>
      <c r="PP35" s="144"/>
      <c r="PQ35" s="144"/>
      <c r="PR35" s="144"/>
      <c r="PS35" s="144"/>
      <c r="PT35" s="144"/>
      <c r="PU35" s="144"/>
      <c r="PV35" s="144"/>
      <c r="PW35" s="144"/>
      <c r="PX35" s="144"/>
      <c r="PY35" s="144"/>
      <c r="PZ35" s="144"/>
      <c r="QA35" s="144"/>
      <c r="QB35" s="144"/>
      <c r="QC35" s="144"/>
      <c r="QD35" s="144"/>
      <c r="QE35" s="144"/>
      <c r="QF35" s="144"/>
      <c r="QG35" s="144"/>
      <c r="QH35" s="144"/>
      <c r="QI35" s="144"/>
      <c r="QJ35" s="144"/>
      <c r="QK35" s="144"/>
      <c r="QL35" s="144"/>
      <c r="QM35" s="144"/>
      <c r="QN35" s="144"/>
      <c r="QO35" s="144"/>
      <c r="QP35" s="144"/>
      <c r="QQ35" s="144"/>
      <c r="QR35" s="144"/>
      <c r="QS35" s="144"/>
      <c r="QT35" s="144"/>
      <c r="QU35" s="144"/>
      <c r="QV35" s="144"/>
      <c r="QW35" s="144"/>
      <c r="QX35" s="144"/>
      <c r="QY35" s="144"/>
      <c r="QZ35" s="144"/>
      <c r="RA35" s="144"/>
      <c r="RB35" s="144"/>
      <c r="RC35" s="144"/>
      <c r="RD35" s="144"/>
      <c r="RE35" s="144"/>
      <c r="RF35" s="144"/>
      <c r="RG35" s="144"/>
      <c r="RH35" s="144"/>
      <c r="RI35" s="144"/>
      <c r="RJ35" s="144"/>
      <c r="RK35" s="144"/>
      <c r="RL35" s="144"/>
      <c r="RM35" s="144"/>
      <c r="RN35" s="144"/>
      <c r="RO35" s="144"/>
      <c r="RP35" s="144"/>
      <c r="RQ35" s="144"/>
      <c r="RR35" s="144"/>
      <c r="RS35" s="144"/>
      <c r="RT35" s="144"/>
      <c r="RU35" s="144"/>
      <c r="RV35" s="144"/>
      <c r="RW35" s="144"/>
      <c r="RX35" s="144"/>
      <c r="RY35" s="144"/>
      <c r="RZ35" s="144"/>
      <c r="SA35" s="144"/>
      <c r="SB35" s="144"/>
      <c r="SC35" s="144"/>
      <c r="SD35" s="144"/>
      <c r="SE35" s="144"/>
      <c r="SF35" s="144"/>
      <c r="SG35" s="144"/>
      <c r="SH35" s="144"/>
      <c r="SI35" s="144"/>
      <c r="SJ35" s="144"/>
      <c r="SK35" s="144"/>
      <c r="SL35" s="144"/>
      <c r="SM35" s="144"/>
      <c r="SN35" s="144"/>
      <c r="SO35" s="144"/>
      <c r="SP35" s="144"/>
      <c r="SQ35" s="144"/>
      <c r="SR35" s="144"/>
      <c r="SS35" s="144"/>
      <c r="ST35" s="144"/>
      <c r="SU35" s="144"/>
      <c r="SV35" s="144"/>
      <c r="SW35" s="144"/>
      <c r="SX35" s="144"/>
      <c r="SY35" s="144"/>
      <c r="SZ35" s="144"/>
      <c r="TA35" s="144"/>
      <c r="TB35" s="144"/>
      <c r="TC35" s="144"/>
      <c r="TD35" s="144"/>
      <c r="TE35" s="144"/>
      <c r="TF35" s="144"/>
      <c r="TG35" s="144"/>
      <c r="TH35" s="144"/>
      <c r="TI35" s="144"/>
      <c r="TJ35" s="144"/>
      <c r="TK35" s="144"/>
      <c r="TL35" s="144"/>
      <c r="TM35" s="144"/>
      <c r="TN35" s="144"/>
      <c r="TO35" s="144"/>
      <c r="TP35" s="144"/>
      <c r="TQ35" s="144"/>
      <c r="TR35" s="144"/>
      <c r="TS35" s="144"/>
      <c r="TT35" s="144"/>
    </row>
    <row r="36" spans="1:540" s="1" customFormat="1">
      <c r="A36" s="174"/>
      <c r="B36" s="18"/>
      <c r="C36" s="61" t="s">
        <v>87</v>
      </c>
      <c r="D36" s="19"/>
      <c r="E36" s="41"/>
      <c r="F36" s="19"/>
      <c r="G36" s="74"/>
      <c r="H36" s="75"/>
      <c r="I36" s="76"/>
      <c r="J36" s="19"/>
      <c r="K36" s="74"/>
      <c r="L36" s="75"/>
      <c r="M36" s="76"/>
      <c r="N36" s="20"/>
      <c r="O36" s="59" t="str">
        <f>IF(AND(OR(I36="",M21="",M36="")),"",IF(NETWORKDAYS.INTL(DATE(I36,H36,G36),DATE(M36,L36,K36),1,'JOURS FERIES'!$C$5:$C$17)&lt;1,"ERREUR",NETWORKDAYS.INTL(DATE(I36,H36,G36),DATE(M36,L36,K36),1,'JOURS FERIES'!$C$5:$C$17)))</f>
        <v/>
      </c>
      <c r="P36" s="19"/>
      <c r="Q36" s="74"/>
      <c r="R36" s="75"/>
      <c r="S36" s="76"/>
      <c r="T36" s="19"/>
      <c r="U36" s="22" t="str">
        <f>IF(AND(OR(S36="",R36="",Q36="",M23="",M36="",L36="",K36="",I36="",H36="",G36="")),"",IF(DATE(I36,H36,G36)&lt;=DATE($I$28,$H$28,$G$28),"NOK",IF(DATE(S36,R36,Q36)&lt;=DATE(I36,H36,G36),"NOK",IF(DATE(S36,R36,Q36)&lt;=DATE(M36,L36,K36),"","NOK"))))</f>
        <v/>
      </c>
      <c r="V36" s="19"/>
      <c r="W36" s="43"/>
      <c r="X36" s="19"/>
      <c r="Y36" s="36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  <c r="MG36" s="37"/>
      <c r="MH36" s="37"/>
      <c r="MI36" s="37"/>
      <c r="MJ36" s="37"/>
      <c r="MK36" s="37"/>
      <c r="ML36" s="37"/>
      <c r="MM36" s="37"/>
      <c r="MN36" s="37"/>
      <c r="MO36" s="37"/>
      <c r="MP36" s="37"/>
      <c r="MQ36" s="37"/>
      <c r="MR36" s="37"/>
      <c r="MS36" s="37"/>
      <c r="MT36" s="37"/>
      <c r="MU36" s="37"/>
      <c r="MV36" s="37"/>
      <c r="MW36" s="37"/>
      <c r="MX36" s="37"/>
      <c r="MY36" s="37"/>
      <c r="MZ36" s="37"/>
      <c r="NA36" s="37"/>
      <c r="NB36" s="37"/>
      <c r="NC36" s="37"/>
      <c r="ND36" s="37"/>
      <c r="NE36" s="37"/>
      <c r="NF36" s="37"/>
      <c r="NG36" s="37"/>
      <c r="NH36" s="37"/>
      <c r="NI36" s="37"/>
      <c r="NJ36" s="37"/>
      <c r="NK36" s="37"/>
      <c r="NL36" s="37"/>
      <c r="NM36" s="37"/>
      <c r="NN36" s="37"/>
      <c r="NO36" s="37"/>
      <c r="NP36" s="37"/>
      <c r="NQ36" s="37"/>
      <c r="NR36" s="37"/>
      <c r="NS36" s="37"/>
      <c r="NT36" s="37"/>
      <c r="NU36" s="37"/>
      <c r="NV36" s="37"/>
      <c r="NW36" s="37"/>
      <c r="NX36" s="37"/>
      <c r="NY36" s="37"/>
      <c r="NZ36" s="37"/>
      <c r="OA36" s="37"/>
      <c r="OB36" s="37"/>
      <c r="OC36" s="37"/>
      <c r="OD36" s="37"/>
      <c r="OE36" s="37"/>
      <c r="OF36" s="37"/>
      <c r="OG36" s="37"/>
      <c r="OH36" s="37"/>
      <c r="OI36" s="37"/>
      <c r="OJ36" s="37"/>
      <c r="OK36" s="37"/>
      <c r="OL36" s="37"/>
      <c r="OM36" s="37"/>
      <c r="ON36" s="37"/>
      <c r="OO36" s="37"/>
      <c r="OP36" s="37"/>
      <c r="OQ36" s="37"/>
      <c r="OR36" s="37"/>
      <c r="OS36" s="37"/>
      <c r="OT36" s="37"/>
      <c r="OU36" s="37"/>
      <c r="OV36" s="37"/>
      <c r="OW36" s="37"/>
      <c r="OX36" s="37"/>
      <c r="OY36" s="37"/>
      <c r="OZ36" s="37"/>
      <c r="PA36" s="37"/>
      <c r="PB36" s="37"/>
      <c r="PC36" s="37"/>
      <c r="PD36" s="37"/>
      <c r="PE36" s="37"/>
      <c r="PF36" s="37"/>
      <c r="PG36" s="37"/>
      <c r="PH36" s="37"/>
      <c r="PI36" s="37"/>
      <c r="PJ36" s="37"/>
      <c r="PK36" s="37"/>
      <c r="PL36" s="37"/>
      <c r="PM36" s="37"/>
      <c r="PN36" s="37"/>
      <c r="PO36" s="37"/>
      <c r="PP36" s="37"/>
      <c r="PQ36" s="37"/>
      <c r="PR36" s="37"/>
      <c r="PS36" s="37"/>
      <c r="PT36" s="37"/>
      <c r="PU36" s="37"/>
      <c r="PV36" s="37"/>
      <c r="PW36" s="37"/>
      <c r="PX36" s="37"/>
      <c r="PY36" s="37"/>
      <c r="PZ36" s="37"/>
      <c r="QA36" s="37"/>
      <c r="QB36" s="37"/>
      <c r="QC36" s="37"/>
      <c r="QD36" s="37"/>
      <c r="QE36" s="37"/>
      <c r="QF36" s="37"/>
      <c r="QG36" s="37"/>
      <c r="QH36" s="37"/>
      <c r="QI36" s="37"/>
      <c r="QJ36" s="37"/>
      <c r="QK36" s="37"/>
      <c r="QL36" s="37"/>
      <c r="QM36" s="37"/>
      <c r="QN36" s="37"/>
      <c r="QO36" s="37"/>
      <c r="QP36" s="37"/>
      <c r="QQ36" s="37"/>
      <c r="QR36" s="37"/>
      <c r="QS36" s="37"/>
      <c r="QT36" s="37"/>
      <c r="QU36" s="37"/>
      <c r="QV36" s="37"/>
      <c r="QW36" s="37"/>
      <c r="QX36" s="37"/>
      <c r="QY36" s="37"/>
      <c r="QZ36" s="37"/>
      <c r="RA36" s="37"/>
      <c r="RB36" s="37"/>
      <c r="RC36" s="37"/>
      <c r="RD36" s="37"/>
      <c r="RE36" s="37"/>
      <c r="RF36" s="37"/>
      <c r="RG36" s="37"/>
      <c r="RH36" s="37"/>
      <c r="RI36" s="37"/>
      <c r="RJ36" s="37"/>
      <c r="RK36" s="37"/>
      <c r="RL36" s="37"/>
      <c r="RM36" s="37"/>
      <c r="RN36" s="37"/>
      <c r="RO36" s="37"/>
      <c r="RP36" s="37"/>
      <c r="RQ36" s="37"/>
      <c r="RR36" s="37"/>
      <c r="RS36" s="37"/>
      <c r="RT36" s="37"/>
      <c r="RU36" s="37"/>
      <c r="RV36" s="37"/>
      <c r="RW36" s="37"/>
      <c r="RX36" s="37"/>
      <c r="RY36" s="37"/>
      <c r="RZ36" s="37"/>
      <c r="SA36" s="37"/>
      <c r="SB36" s="37"/>
      <c r="SC36" s="37"/>
      <c r="SD36" s="37"/>
      <c r="SE36" s="37"/>
      <c r="SF36" s="37"/>
      <c r="SG36" s="37"/>
      <c r="SH36" s="37"/>
      <c r="SI36" s="37"/>
      <c r="SJ36" s="37"/>
      <c r="SK36" s="37"/>
      <c r="SL36" s="37"/>
      <c r="SM36" s="37"/>
      <c r="SN36" s="37"/>
      <c r="SO36" s="37"/>
      <c r="SP36" s="37"/>
      <c r="SQ36" s="37"/>
      <c r="SR36" s="37"/>
      <c r="SS36" s="37"/>
      <c r="ST36" s="37"/>
      <c r="SU36" s="37"/>
      <c r="SV36" s="37"/>
      <c r="SW36" s="37"/>
      <c r="SX36" s="37"/>
      <c r="SY36" s="37"/>
      <c r="SZ36" s="37"/>
      <c r="TA36" s="37"/>
      <c r="TB36" s="37"/>
      <c r="TC36" s="37"/>
      <c r="TD36" s="37"/>
      <c r="TE36" s="37"/>
      <c r="TF36" s="37"/>
      <c r="TG36" s="37"/>
      <c r="TH36" s="37"/>
      <c r="TI36" s="37"/>
      <c r="TJ36" s="37"/>
      <c r="TK36" s="37"/>
      <c r="TL36" s="37"/>
      <c r="TM36" s="37"/>
      <c r="TN36" s="37"/>
      <c r="TO36" s="37"/>
      <c r="TP36" s="37"/>
      <c r="TQ36" s="37"/>
      <c r="TR36" s="37"/>
      <c r="TS36" s="37"/>
      <c r="TT36" s="38"/>
    </row>
    <row r="37" spans="1:540" ht="5.0999999999999996" customHeight="1" thickBot="1">
      <c r="A37" s="174"/>
      <c r="C37" s="19"/>
      <c r="D37" s="19"/>
      <c r="E37" s="19"/>
      <c r="F37" s="19"/>
      <c r="G37" s="19"/>
      <c r="H37" s="19"/>
      <c r="I37" s="5"/>
      <c r="K37" s="5"/>
      <c r="L37" s="5"/>
      <c r="M37" s="5"/>
      <c r="O37" s="5"/>
      <c r="Q37" s="5"/>
      <c r="R37" s="5"/>
      <c r="S37" s="5"/>
      <c r="U37" s="5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144"/>
      <c r="BZ37" s="144"/>
      <c r="CA37" s="144"/>
      <c r="CB37" s="144"/>
      <c r="CC37" s="144"/>
      <c r="CD37" s="144"/>
      <c r="CE37" s="144"/>
      <c r="CF37" s="144"/>
      <c r="CG37" s="144"/>
      <c r="CH37" s="144"/>
      <c r="CI37" s="144"/>
      <c r="CJ37" s="144"/>
      <c r="CK37" s="144"/>
      <c r="CL37" s="144"/>
      <c r="CM37" s="144"/>
      <c r="CN37" s="144"/>
      <c r="CO37" s="144"/>
      <c r="CP37" s="144"/>
      <c r="CQ37" s="144"/>
      <c r="CR37" s="144"/>
      <c r="CS37" s="144"/>
      <c r="CT37" s="144"/>
      <c r="CU37" s="144"/>
      <c r="CV37" s="144"/>
      <c r="CW37" s="144"/>
      <c r="CX37" s="144"/>
      <c r="CY37" s="144"/>
      <c r="CZ37" s="144"/>
      <c r="DA37" s="144"/>
      <c r="DB37" s="144"/>
      <c r="DC37" s="144"/>
      <c r="DD37" s="144"/>
      <c r="DE37" s="144"/>
      <c r="DF37" s="144"/>
      <c r="DG37" s="144"/>
      <c r="DH37" s="144"/>
      <c r="DI37" s="144"/>
      <c r="DJ37" s="144"/>
      <c r="DK37" s="144"/>
      <c r="DL37" s="144"/>
      <c r="DM37" s="144"/>
      <c r="DN37" s="144"/>
      <c r="DO37" s="144"/>
      <c r="DP37" s="144"/>
      <c r="DQ37" s="144"/>
      <c r="DR37" s="144"/>
      <c r="DS37" s="144"/>
      <c r="DT37" s="144"/>
      <c r="DU37" s="144"/>
      <c r="DV37" s="144"/>
      <c r="DW37" s="144"/>
      <c r="DX37" s="144"/>
      <c r="DY37" s="144"/>
      <c r="DZ37" s="144"/>
      <c r="EA37" s="144"/>
      <c r="EB37" s="144"/>
      <c r="EC37" s="144"/>
      <c r="ED37" s="144"/>
      <c r="EE37" s="144"/>
      <c r="EF37" s="144"/>
      <c r="EG37" s="144"/>
      <c r="EH37" s="144"/>
      <c r="EI37" s="144"/>
      <c r="EJ37" s="144"/>
      <c r="EK37" s="144"/>
      <c r="EL37" s="144"/>
      <c r="EM37" s="144"/>
      <c r="EN37" s="144"/>
      <c r="EO37" s="144"/>
      <c r="EP37" s="144"/>
      <c r="EQ37" s="144"/>
      <c r="ER37" s="144"/>
      <c r="ES37" s="144"/>
      <c r="ET37" s="144"/>
      <c r="EU37" s="144"/>
      <c r="EV37" s="144"/>
      <c r="EW37" s="144"/>
      <c r="EX37" s="144"/>
      <c r="EY37" s="144"/>
      <c r="EZ37" s="144"/>
      <c r="FA37" s="144"/>
      <c r="FB37" s="144"/>
      <c r="FC37" s="144"/>
      <c r="FD37" s="144"/>
      <c r="FE37" s="144"/>
      <c r="FF37" s="144"/>
      <c r="FG37" s="144"/>
      <c r="FH37" s="144"/>
      <c r="FI37" s="144"/>
      <c r="FJ37" s="144"/>
      <c r="FK37" s="144"/>
      <c r="FL37" s="144"/>
      <c r="FM37" s="144"/>
      <c r="FN37" s="144"/>
      <c r="FO37" s="144"/>
      <c r="FP37" s="144"/>
      <c r="FQ37" s="144"/>
      <c r="FR37" s="144"/>
      <c r="FS37" s="144"/>
      <c r="FT37" s="144"/>
      <c r="FU37" s="144"/>
      <c r="FV37" s="144"/>
      <c r="FW37" s="144"/>
      <c r="FX37" s="144"/>
      <c r="FY37" s="144"/>
      <c r="FZ37" s="144"/>
      <c r="GA37" s="144"/>
      <c r="GB37" s="144"/>
      <c r="GC37" s="144"/>
      <c r="GD37" s="144"/>
      <c r="GE37" s="144"/>
      <c r="GF37" s="144"/>
      <c r="GG37" s="144"/>
      <c r="GH37" s="144"/>
      <c r="GI37" s="144"/>
      <c r="GJ37" s="144"/>
      <c r="GK37" s="144"/>
      <c r="GL37" s="144"/>
      <c r="GM37" s="144"/>
      <c r="GN37" s="144"/>
      <c r="GO37" s="144"/>
      <c r="GP37" s="144"/>
      <c r="GQ37" s="144"/>
      <c r="GR37" s="144"/>
      <c r="GS37" s="144"/>
      <c r="GT37" s="144"/>
      <c r="GU37" s="144"/>
      <c r="GV37" s="144"/>
      <c r="GW37" s="144"/>
      <c r="GX37" s="144"/>
      <c r="GY37" s="144"/>
      <c r="GZ37" s="144"/>
      <c r="HA37" s="144"/>
      <c r="HB37" s="144"/>
      <c r="HC37" s="144"/>
      <c r="HD37" s="144"/>
      <c r="HE37" s="144"/>
      <c r="HF37" s="144"/>
      <c r="HG37" s="144"/>
      <c r="HH37" s="144"/>
      <c r="HI37" s="144"/>
      <c r="HJ37" s="144"/>
      <c r="HK37" s="144"/>
      <c r="HL37" s="144"/>
      <c r="HM37" s="144"/>
      <c r="HN37" s="144"/>
      <c r="HO37" s="144"/>
      <c r="HP37" s="144"/>
      <c r="HQ37" s="144"/>
      <c r="HR37" s="144"/>
      <c r="HS37" s="144"/>
      <c r="HT37" s="144"/>
      <c r="HU37" s="144"/>
      <c r="HV37" s="144"/>
      <c r="HW37" s="144"/>
      <c r="HX37" s="144"/>
      <c r="HY37" s="144"/>
      <c r="HZ37" s="144"/>
      <c r="IA37" s="144"/>
      <c r="IB37" s="144"/>
      <c r="IC37" s="144"/>
      <c r="ID37" s="144"/>
      <c r="IE37" s="144"/>
      <c r="IF37" s="144"/>
      <c r="IG37" s="144"/>
      <c r="IH37" s="144"/>
      <c r="II37" s="144"/>
      <c r="IJ37" s="144"/>
      <c r="IK37" s="144"/>
      <c r="IL37" s="144"/>
      <c r="IM37" s="144"/>
      <c r="IN37" s="144"/>
      <c r="IO37" s="144"/>
      <c r="IP37" s="144"/>
      <c r="IQ37" s="144"/>
      <c r="IR37" s="144"/>
      <c r="IS37" s="144"/>
      <c r="IT37" s="144"/>
      <c r="IU37" s="144"/>
      <c r="IV37" s="144"/>
      <c r="IW37" s="144"/>
      <c r="IX37" s="144"/>
      <c r="IY37" s="144"/>
      <c r="IZ37" s="144"/>
      <c r="JA37" s="144"/>
      <c r="JB37" s="144"/>
      <c r="JC37" s="144"/>
      <c r="JD37" s="144"/>
      <c r="JE37" s="144"/>
      <c r="JF37" s="144"/>
      <c r="JG37" s="144"/>
      <c r="JH37" s="144"/>
      <c r="JI37" s="144"/>
      <c r="JJ37" s="144"/>
      <c r="JK37" s="144"/>
      <c r="JL37" s="144"/>
      <c r="JM37" s="144"/>
      <c r="JN37" s="144"/>
      <c r="JO37" s="144"/>
      <c r="JP37" s="144"/>
      <c r="JQ37" s="144"/>
      <c r="JR37" s="144"/>
      <c r="JS37" s="144"/>
      <c r="JT37" s="144"/>
      <c r="JU37" s="144"/>
      <c r="JV37" s="144"/>
      <c r="JW37" s="144"/>
      <c r="JX37" s="144"/>
      <c r="JY37" s="144"/>
      <c r="JZ37" s="144"/>
      <c r="KA37" s="144"/>
      <c r="KB37" s="144"/>
      <c r="KC37" s="144"/>
      <c r="KD37" s="144"/>
      <c r="KE37" s="144"/>
      <c r="KF37" s="144"/>
      <c r="KG37" s="144"/>
      <c r="KH37" s="144"/>
      <c r="KI37" s="144"/>
      <c r="KJ37" s="144"/>
      <c r="KK37" s="144"/>
      <c r="KL37" s="144"/>
      <c r="KM37" s="144"/>
      <c r="KN37" s="144"/>
      <c r="KO37" s="144"/>
      <c r="KP37" s="144"/>
      <c r="KQ37" s="144"/>
      <c r="KR37" s="144"/>
      <c r="KS37" s="144"/>
      <c r="KT37" s="144"/>
      <c r="KU37" s="144"/>
      <c r="KV37" s="144"/>
      <c r="KW37" s="144"/>
      <c r="KX37" s="144"/>
      <c r="KY37" s="144"/>
      <c r="KZ37" s="144"/>
      <c r="LA37" s="144"/>
      <c r="LB37" s="144"/>
      <c r="LC37" s="144"/>
      <c r="LD37" s="144"/>
      <c r="LE37" s="144"/>
      <c r="LF37" s="144"/>
      <c r="LG37" s="144"/>
      <c r="LH37" s="144"/>
      <c r="LI37" s="144"/>
      <c r="LJ37" s="144"/>
      <c r="LK37" s="144"/>
      <c r="LL37" s="144"/>
      <c r="LM37" s="144"/>
      <c r="LN37" s="144"/>
      <c r="LO37" s="144"/>
      <c r="LP37" s="144"/>
      <c r="LQ37" s="144"/>
      <c r="LR37" s="144"/>
      <c r="LS37" s="144"/>
      <c r="LT37" s="144"/>
      <c r="LU37" s="144"/>
      <c r="LV37" s="144"/>
      <c r="LW37" s="144"/>
      <c r="LX37" s="144"/>
      <c r="LY37" s="144"/>
      <c r="LZ37" s="144"/>
      <c r="MA37" s="144"/>
      <c r="MB37" s="144"/>
      <c r="MC37" s="144"/>
      <c r="MD37" s="144"/>
      <c r="ME37" s="144"/>
      <c r="MF37" s="144"/>
      <c r="MG37" s="144"/>
      <c r="MH37" s="144"/>
      <c r="MI37" s="144"/>
      <c r="MJ37" s="144"/>
      <c r="MK37" s="144"/>
      <c r="ML37" s="144"/>
      <c r="MM37" s="144"/>
      <c r="MN37" s="144"/>
      <c r="MO37" s="144"/>
      <c r="MP37" s="144"/>
      <c r="MQ37" s="144"/>
      <c r="MR37" s="144"/>
      <c r="MS37" s="144"/>
      <c r="MT37" s="144"/>
      <c r="MU37" s="144"/>
      <c r="MV37" s="144"/>
      <c r="MW37" s="144"/>
      <c r="MX37" s="144"/>
      <c r="MY37" s="144"/>
      <c r="MZ37" s="144"/>
      <c r="NA37" s="144"/>
      <c r="NB37" s="144"/>
      <c r="NC37" s="144"/>
      <c r="ND37" s="144"/>
      <c r="NE37" s="144"/>
      <c r="NF37" s="144"/>
      <c r="NG37" s="144"/>
      <c r="NH37" s="144"/>
      <c r="NI37" s="144"/>
      <c r="NJ37" s="144"/>
      <c r="NK37" s="144"/>
      <c r="NL37" s="144"/>
      <c r="NM37" s="144"/>
      <c r="NN37" s="144"/>
      <c r="NO37" s="144"/>
      <c r="NP37" s="144"/>
      <c r="NQ37" s="144"/>
      <c r="NR37" s="144"/>
      <c r="NS37" s="144"/>
      <c r="NT37" s="144"/>
      <c r="NU37" s="144"/>
      <c r="NV37" s="144"/>
      <c r="NW37" s="144"/>
      <c r="NX37" s="144"/>
      <c r="NY37" s="144"/>
      <c r="NZ37" s="144"/>
      <c r="OA37" s="144"/>
      <c r="OB37" s="144"/>
      <c r="OC37" s="144"/>
      <c r="OD37" s="144"/>
      <c r="OE37" s="144"/>
      <c r="OF37" s="144"/>
      <c r="OG37" s="144"/>
      <c r="OH37" s="144"/>
      <c r="OI37" s="144"/>
      <c r="OJ37" s="144"/>
      <c r="OK37" s="144"/>
      <c r="OL37" s="144"/>
      <c r="OM37" s="144"/>
      <c r="ON37" s="144"/>
      <c r="OO37" s="144"/>
      <c r="OP37" s="144"/>
      <c r="OQ37" s="144"/>
      <c r="OR37" s="144"/>
      <c r="OS37" s="144"/>
      <c r="OT37" s="144"/>
      <c r="OU37" s="144"/>
      <c r="OV37" s="144"/>
      <c r="OW37" s="144"/>
      <c r="OX37" s="144"/>
      <c r="OY37" s="144"/>
      <c r="OZ37" s="144"/>
      <c r="PA37" s="144"/>
      <c r="PB37" s="144"/>
      <c r="PC37" s="144"/>
      <c r="PD37" s="144"/>
      <c r="PE37" s="144"/>
      <c r="PF37" s="144"/>
      <c r="PG37" s="144"/>
      <c r="PH37" s="144"/>
      <c r="PI37" s="144"/>
      <c r="PJ37" s="144"/>
      <c r="PK37" s="144"/>
      <c r="PL37" s="144"/>
      <c r="PM37" s="144"/>
      <c r="PN37" s="144"/>
      <c r="PO37" s="144"/>
      <c r="PP37" s="144"/>
      <c r="PQ37" s="144"/>
      <c r="PR37" s="144"/>
      <c r="PS37" s="144"/>
      <c r="PT37" s="144"/>
      <c r="PU37" s="144"/>
      <c r="PV37" s="144"/>
      <c r="PW37" s="144"/>
      <c r="PX37" s="144"/>
      <c r="PY37" s="144"/>
      <c r="PZ37" s="144"/>
      <c r="QA37" s="144"/>
      <c r="QB37" s="144"/>
      <c r="QC37" s="144"/>
      <c r="QD37" s="144"/>
      <c r="QE37" s="144"/>
      <c r="QF37" s="144"/>
      <c r="QG37" s="144"/>
      <c r="QH37" s="144"/>
      <c r="QI37" s="144"/>
      <c r="QJ37" s="144"/>
      <c r="QK37" s="144"/>
      <c r="QL37" s="144"/>
      <c r="QM37" s="144"/>
      <c r="QN37" s="144"/>
      <c r="QO37" s="144"/>
      <c r="QP37" s="144"/>
      <c r="QQ37" s="144"/>
      <c r="QR37" s="144"/>
      <c r="QS37" s="144"/>
      <c r="QT37" s="144"/>
      <c r="QU37" s="144"/>
      <c r="QV37" s="144"/>
      <c r="QW37" s="144"/>
      <c r="QX37" s="144"/>
      <c r="QY37" s="144"/>
      <c r="QZ37" s="144"/>
      <c r="RA37" s="144"/>
      <c r="RB37" s="144"/>
      <c r="RC37" s="144"/>
      <c r="RD37" s="144"/>
      <c r="RE37" s="144"/>
      <c r="RF37" s="144"/>
      <c r="RG37" s="144"/>
      <c r="RH37" s="144"/>
      <c r="RI37" s="144"/>
      <c r="RJ37" s="144"/>
      <c r="RK37" s="144"/>
      <c r="RL37" s="144"/>
      <c r="RM37" s="144"/>
      <c r="RN37" s="144"/>
      <c r="RO37" s="144"/>
      <c r="RP37" s="144"/>
      <c r="RQ37" s="144"/>
      <c r="RR37" s="144"/>
      <c r="RS37" s="144"/>
      <c r="RT37" s="144"/>
      <c r="RU37" s="144"/>
      <c r="RV37" s="144"/>
      <c r="RW37" s="144"/>
      <c r="RX37" s="144"/>
      <c r="RY37" s="144"/>
      <c r="RZ37" s="144"/>
      <c r="SA37" s="144"/>
      <c r="SB37" s="144"/>
      <c r="SC37" s="144"/>
      <c r="SD37" s="144"/>
      <c r="SE37" s="144"/>
      <c r="SF37" s="144"/>
      <c r="SG37" s="144"/>
      <c r="SH37" s="144"/>
      <c r="SI37" s="144"/>
      <c r="SJ37" s="144"/>
      <c r="SK37" s="144"/>
      <c r="SL37" s="144"/>
      <c r="SM37" s="144"/>
      <c r="SN37" s="144"/>
      <c r="SO37" s="144"/>
      <c r="SP37" s="144"/>
      <c r="SQ37" s="144"/>
      <c r="SR37" s="144"/>
      <c r="SS37" s="144"/>
      <c r="ST37" s="144"/>
      <c r="SU37" s="144"/>
      <c r="SV37" s="144"/>
      <c r="SW37" s="144"/>
      <c r="SX37" s="144"/>
      <c r="SY37" s="144"/>
      <c r="SZ37" s="144"/>
      <c r="TA37" s="144"/>
      <c r="TB37" s="144"/>
      <c r="TC37" s="144"/>
      <c r="TD37" s="144"/>
      <c r="TE37" s="144"/>
      <c r="TF37" s="144"/>
      <c r="TG37" s="144"/>
      <c r="TH37" s="144"/>
      <c r="TI37" s="144"/>
      <c r="TJ37" s="144"/>
      <c r="TK37" s="144"/>
      <c r="TL37" s="144"/>
      <c r="TM37" s="144"/>
      <c r="TN37" s="144"/>
      <c r="TO37" s="144"/>
      <c r="TP37" s="144"/>
      <c r="TQ37" s="144"/>
      <c r="TR37" s="144"/>
      <c r="TS37" s="144"/>
      <c r="TT37" s="144"/>
    </row>
    <row r="38" spans="1:540" s="1" customFormat="1">
      <c r="A38" s="175"/>
      <c r="B38" s="18"/>
      <c r="C38" s="61" t="s">
        <v>96</v>
      </c>
      <c r="D38" s="19"/>
      <c r="E38" s="41"/>
      <c r="F38" s="19"/>
      <c r="G38" s="74"/>
      <c r="H38" s="75"/>
      <c r="I38" s="76"/>
      <c r="J38" s="19"/>
      <c r="K38" s="74"/>
      <c r="L38" s="75"/>
      <c r="M38" s="76"/>
      <c r="N38" s="20"/>
      <c r="O38" s="59" t="str">
        <f>IF(AND(OR(I38="",M21="",M38="")),"",IF(NETWORKDAYS.INTL(DATE(I38,H38,G38),DATE(M38,L38,K38),1,'JOURS FERIES'!$C$5:$C$17)&lt;1,"ERREUR",NETWORKDAYS.INTL(DATE(I38,H38,G38),DATE(M38,L38,K38),1,'JOURS FERIES'!$C$5:$C$17)))</f>
        <v/>
      </c>
      <c r="P38" s="19"/>
      <c r="Q38" s="74"/>
      <c r="R38" s="75"/>
      <c r="S38" s="76"/>
      <c r="T38" s="19"/>
      <c r="U38" s="22" t="str">
        <f>IF(AND(OR(S38="",R38="",Q38="",M23="",M38="",L38="",K38="",I38="",H38="",G38="")),"",IF(DATE(I38,H38,G38)&lt;DATE($I$28,$H$28,$G$28),"NOK",IF(DATE(S38,R38,Q38)&lt;DATE(I38,H38,G38),"NOK",IF(DATE(S38,R38,Q38)&lt;=DATE(M38,L38,K38),"","NOK"))))</f>
        <v/>
      </c>
      <c r="V38" s="19"/>
      <c r="W38" s="57"/>
      <c r="X38" s="19"/>
      <c r="Y38" s="36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7"/>
      <c r="NH38" s="37"/>
      <c r="NI38" s="37"/>
      <c r="NJ38" s="37"/>
      <c r="NK38" s="37"/>
      <c r="NL38" s="37"/>
      <c r="NM38" s="37"/>
      <c r="NN38" s="37"/>
      <c r="NO38" s="37"/>
      <c r="NP38" s="37"/>
      <c r="NQ38" s="37"/>
      <c r="NR38" s="37"/>
      <c r="NS38" s="37"/>
      <c r="NT38" s="37"/>
      <c r="NU38" s="37"/>
      <c r="NV38" s="37"/>
      <c r="NW38" s="37"/>
      <c r="NX38" s="37"/>
      <c r="NY38" s="37"/>
      <c r="NZ38" s="37"/>
      <c r="OA38" s="37"/>
      <c r="OB38" s="37"/>
      <c r="OC38" s="37"/>
      <c r="OD38" s="37"/>
      <c r="OE38" s="37"/>
      <c r="OF38" s="37"/>
      <c r="OG38" s="37"/>
      <c r="OH38" s="37"/>
      <c r="OI38" s="37"/>
      <c r="OJ38" s="37"/>
      <c r="OK38" s="37"/>
      <c r="OL38" s="37"/>
      <c r="OM38" s="37"/>
      <c r="ON38" s="37"/>
      <c r="OO38" s="37"/>
      <c r="OP38" s="37"/>
      <c r="OQ38" s="37"/>
      <c r="OR38" s="37"/>
      <c r="OS38" s="37"/>
      <c r="OT38" s="37"/>
      <c r="OU38" s="37"/>
      <c r="OV38" s="37"/>
      <c r="OW38" s="37"/>
      <c r="OX38" s="37"/>
      <c r="OY38" s="37"/>
      <c r="OZ38" s="37"/>
      <c r="PA38" s="37"/>
      <c r="PB38" s="37"/>
      <c r="PC38" s="37"/>
      <c r="PD38" s="37"/>
      <c r="PE38" s="37"/>
      <c r="PF38" s="37"/>
      <c r="PG38" s="37"/>
      <c r="PH38" s="37"/>
      <c r="PI38" s="37"/>
      <c r="PJ38" s="37"/>
      <c r="PK38" s="37"/>
      <c r="PL38" s="37"/>
      <c r="PM38" s="37"/>
      <c r="PN38" s="37"/>
      <c r="PO38" s="37"/>
      <c r="PP38" s="37"/>
      <c r="PQ38" s="37"/>
      <c r="PR38" s="37"/>
      <c r="PS38" s="37"/>
      <c r="PT38" s="37"/>
      <c r="PU38" s="37"/>
      <c r="PV38" s="37"/>
      <c r="PW38" s="37"/>
      <c r="PX38" s="37"/>
      <c r="PY38" s="37"/>
      <c r="PZ38" s="37"/>
      <c r="QA38" s="37"/>
      <c r="QB38" s="37"/>
      <c r="QC38" s="37"/>
      <c r="QD38" s="37"/>
      <c r="QE38" s="37"/>
      <c r="QF38" s="37"/>
      <c r="QG38" s="37"/>
      <c r="QH38" s="37"/>
      <c r="QI38" s="37"/>
      <c r="QJ38" s="37"/>
      <c r="QK38" s="37"/>
      <c r="QL38" s="37"/>
      <c r="QM38" s="37"/>
      <c r="QN38" s="37"/>
      <c r="QO38" s="37"/>
      <c r="QP38" s="37"/>
      <c r="QQ38" s="37"/>
      <c r="QR38" s="37"/>
      <c r="QS38" s="37"/>
      <c r="QT38" s="37"/>
      <c r="QU38" s="37"/>
      <c r="QV38" s="37"/>
      <c r="QW38" s="37"/>
      <c r="QX38" s="37"/>
      <c r="QY38" s="37"/>
      <c r="QZ38" s="37"/>
      <c r="RA38" s="37"/>
      <c r="RB38" s="37"/>
      <c r="RC38" s="37"/>
      <c r="RD38" s="37"/>
      <c r="RE38" s="37"/>
      <c r="RF38" s="37"/>
      <c r="RG38" s="37"/>
      <c r="RH38" s="37"/>
      <c r="RI38" s="37"/>
      <c r="RJ38" s="37"/>
      <c r="RK38" s="37"/>
      <c r="RL38" s="37"/>
      <c r="RM38" s="37"/>
      <c r="RN38" s="37"/>
      <c r="RO38" s="37"/>
      <c r="RP38" s="37"/>
      <c r="RQ38" s="37"/>
      <c r="RR38" s="37"/>
      <c r="RS38" s="37"/>
      <c r="RT38" s="37"/>
      <c r="RU38" s="37"/>
      <c r="RV38" s="37"/>
      <c r="RW38" s="37"/>
      <c r="RX38" s="37"/>
      <c r="RY38" s="37"/>
      <c r="RZ38" s="37"/>
      <c r="SA38" s="37"/>
      <c r="SB38" s="37"/>
      <c r="SC38" s="37"/>
      <c r="SD38" s="37"/>
      <c r="SE38" s="37"/>
      <c r="SF38" s="37"/>
      <c r="SG38" s="37"/>
      <c r="SH38" s="37"/>
      <c r="SI38" s="37"/>
      <c r="SJ38" s="37"/>
      <c r="SK38" s="37"/>
      <c r="SL38" s="37"/>
      <c r="SM38" s="37"/>
      <c r="SN38" s="37"/>
      <c r="SO38" s="37"/>
      <c r="SP38" s="37"/>
      <c r="SQ38" s="37"/>
      <c r="SR38" s="37"/>
      <c r="SS38" s="37"/>
      <c r="ST38" s="37"/>
      <c r="SU38" s="37"/>
      <c r="SV38" s="37"/>
      <c r="SW38" s="37"/>
      <c r="SX38" s="37"/>
      <c r="SY38" s="37"/>
      <c r="SZ38" s="37"/>
      <c r="TA38" s="37"/>
      <c r="TB38" s="37"/>
      <c r="TC38" s="37"/>
      <c r="TD38" s="37"/>
      <c r="TE38" s="37"/>
      <c r="TF38" s="37"/>
      <c r="TG38" s="37"/>
      <c r="TH38" s="37"/>
      <c r="TI38" s="37"/>
      <c r="TJ38" s="37"/>
      <c r="TK38" s="37"/>
      <c r="TL38" s="37"/>
      <c r="TM38" s="37"/>
      <c r="TN38" s="37"/>
      <c r="TO38" s="37"/>
      <c r="TP38" s="37"/>
      <c r="TQ38" s="37"/>
      <c r="TR38" s="37"/>
      <c r="TS38" s="37"/>
      <c r="TT38" s="38"/>
    </row>
    <row r="39" spans="1:540" s="21" customFormat="1" ht="5.0999999999999996" customHeight="1" thickBot="1">
      <c r="A39" s="5"/>
      <c r="B39" s="4"/>
      <c r="C39" s="19"/>
      <c r="D39" s="19"/>
      <c r="E39" s="19"/>
      <c r="F39" s="19"/>
      <c r="G39" s="19"/>
      <c r="H39" s="19"/>
      <c r="I39" s="5"/>
      <c r="J39" s="5"/>
      <c r="K39" s="5"/>
      <c r="L39" s="5"/>
      <c r="M39" s="5"/>
      <c r="N39" s="6"/>
      <c r="O39" s="5"/>
      <c r="P39" s="5"/>
      <c r="Q39" s="5"/>
      <c r="R39" s="5"/>
      <c r="S39" s="5"/>
      <c r="T39" s="5"/>
      <c r="U39" s="5"/>
      <c r="V39" s="5"/>
      <c r="W39" s="44"/>
      <c r="X39" s="5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  <c r="DI39" s="144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4"/>
      <c r="ED39" s="144"/>
      <c r="EE39" s="144"/>
      <c r="EF39" s="144"/>
      <c r="EG39" s="144"/>
      <c r="EH39" s="144"/>
      <c r="EI39" s="144"/>
      <c r="EJ39" s="144"/>
      <c r="EK39" s="144"/>
      <c r="EL39" s="144"/>
      <c r="EM39" s="144"/>
      <c r="EN39" s="144"/>
      <c r="EO39" s="144"/>
      <c r="EP39" s="144"/>
      <c r="EQ39" s="144"/>
      <c r="ER39" s="144"/>
      <c r="ES39" s="144"/>
      <c r="ET39" s="144"/>
      <c r="EU39" s="144"/>
      <c r="EV39" s="144"/>
      <c r="EW39" s="144"/>
      <c r="EX39" s="144"/>
      <c r="EY39" s="144"/>
      <c r="EZ39" s="144"/>
      <c r="FA39" s="144"/>
      <c r="FB39" s="144"/>
      <c r="FC39" s="144"/>
      <c r="FD39" s="144"/>
      <c r="FE39" s="144"/>
      <c r="FF39" s="144"/>
      <c r="FG39" s="144"/>
      <c r="FH39" s="144"/>
      <c r="FI39" s="144"/>
      <c r="FJ39" s="144"/>
      <c r="FK39" s="144"/>
      <c r="FL39" s="144"/>
      <c r="FM39" s="144"/>
      <c r="FN39" s="144"/>
      <c r="FO39" s="144"/>
      <c r="FP39" s="144"/>
      <c r="FQ39" s="144"/>
      <c r="FR39" s="144"/>
      <c r="FS39" s="144"/>
      <c r="FT39" s="144"/>
      <c r="FU39" s="144"/>
      <c r="FV39" s="144"/>
      <c r="FW39" s="144"/>
      <c r="FX39" s="144"/>
      <c r="FY39" s="144"/>
      <c r="FZ39" s="144"/>
      <c r="GA39" s="144"/>
      <c r="GB39" s="144"/>
      <c r="GC39" s="144"/>
      <c r="GD39" s="144"/>
      <c r="GE39" s="144"/>
      <c r="GF39" s="144"/>
      <c r="GG39" s="144"/>
      <c r="GH39" s="144"/>
      <c r="GI39" s="144"/>
      <c r="GJ39" s="144"/>
      <c r="GK39" s="144"/>
      <c r="GL39" s="144"/>
      <c r="GM39" s="144"/>
      <c r="GN39" s="144"/>
      <c r="GO39" s="144"/>
      <c r="GP39" s="144"/>
      <c r="GQ39" s="144"/>
      <c r="GR39" s="144"/>
      <c r="GS39" s="144"/>
      <c r="GT39" s="144"/>
      <c r="GU39" s="144"/>
      <c r="GV39" s="144"/>
      <c r="GW39" s="144"/>
      <c r="GX39" s="144"/>
      <c r="GY39" s="144"/>
      <c r="GZ39" s="144"/>
      <c r="HA39" s="144"/>
      <c r="HB39" s="144"/>
      <c r="HC39" s="144"/>
      <c r="HD39" s="144"/>
      <c r="HE39" s="144"/>
      <c r="HF39" s="144"/>
      <c r="HG39" s="144"/>
      <c r="HH39" s="144"/>
      <c r="HI39" s="144"/>
      <c r="HJ39" s="144"/>
      <c r="HK39" s="144"/>
      <c r="HL39" s="144"/>
      <c r="HM39" s="144"/>
      <c r="HN39" s="144"/>
      <c r="HO39" s="144"/>
      <c r="HP39" s="144"/>
      <c r="HQ39" s="144"/>
      <c r="HR39" s="144"/>
      <c r="HS39" s="144"/>
      <c r="HT39" s="144"/>
      <c r="HU39" s="144"/>
      <c r="HV39" s="144"/>
      <c r="HW39" s="144"/>
      <c r="HX39" s="144"/>
      <c r="HY39" s="144"/>
      <c r="HZ39" s="144"/>
      <c r="IA39" s="144"/>
      <c r="IB39" s="144"/>
      <c r="IC39" s="144"/>
      <c r="ID39" s="144"/>
      <c r="IE39" s="144"/>
      <c r="IF39" s="144"/>
      <c r="IG39" s="144"/>
      <c r="IH39" s="144"/>
      <c r="II39" s="144"/>
      <c r="IJ39" s="144"/>
      <c r="IK39" s="144"/>
      <c r="IL39" s="144"/>
      <c r="IM39" s="144"/>
      <c r="IN39" s="144"/>
      <c r="IO39" s="144"/>
      <c r="IP39" s="144"/>
      <c r="IQ39" s="144"/>
      <c r="IR39" s="144"/>
      <c r="IS39" s="144"/>
      <c r="IT39" s="144"/>
      <c r="IU39" s="144"/>
      <c r="IV39" s="144"/>
      <c r="IW39" s="144"/>
      <c r="IX39" s="144"/>
      <c r="IY39" s="144"/>
      <c r="IZ39" s="144"/>
      <c r="JA39" s="144"/>
      <c r="JB39" s="144"/>
      <c r="JC39" s="144"/>
      <c r="JD39" s="144"/>
      <c r="JE39" s="144"/>
      <c r="JF39" s="144"/>
      <c r="JG39" s="144"/>
      <c r="JH39" s="144"/>
      <c r="JI39" s="144"/>
      <c r="JJ39" s="144"/>
      <c r="JK39" s="144"/>
      <c r="JL39" s="144"/>
      <c r="JM39" s="144"/>
      <c r="JN39" s="144"/>
      <c r="JO39" s="144"/>
      <c r="JP39" s="144"/>
      <c r="JQ39" s="144"/>
      <c r="JR39" s="144"/>
      <c r="JS39" s="144"/>
      <c r="JT39" s="144"/>
      <c r="JU39" s="144"/>
      <c r="JV39" s="144"/>
      <c r="JW39" s="144"/>
      <c r="JX39" s="144"/>
      <c r="JY39" s="144"/>
      <c r="JZ39" s="144"/>
      <c r="KA39" s="144"/>
      <c r="KB39" s="144"/>
      <c r="KC39" s="144"/>
      <c r="KD39" s="144"/>
      <c r="KE39" s="144"/>
      <c r="KF39" s="144"/>
      <c r="KG39" s="144"/>
      <c r="KH39" s="144"/>
      <c r="KI39" s="144"/>
      <c r="KJ39" s="144"/>
      <c r="KK39" s="144"/>
      <c r="KL39" s="144"/>
      <c r="KM39" s="144"/>
      <c r="KN39" s="144"/>
      <c r="KO39" s="144"/>
      <c r="KP39" s="144"/>
      <c r="KQ39" s="144"/>
      <c r="KR39" s="144"/>
      <c r="KS39" s="144"/>
      <c r="KT39" s="144"/>
      <c r="KU39" s="144"/>
      <c r="KV39" s="144"/>
      <c r="KW39" s="144"/>
      <c r="KX39" s="144"/>
      <c r="KY39" s="144"/>
      <c r="KZ39" s="144"/>
      <c r="LA39" s="144"/>
      <c r="LB39" s="144"/>
      <c r="LC39" s="144"/>
      <c r="LD39" s="144"/>
      <c r="LE39" s="144"/>
      <c r="LF39" s="144"/>
      <c r="LG39" s="144"/>
      <c r="LH39" s="144"/>
      <c r="LI39" s="144"/>
      <c r="LJ39" s="144"/>
      <c r="LK39" s="144"/>
      <c r="LL39" s="144"/>
      <c r="LM39" s="144"/>
      <c r="LN39" s="144"/>
      <c r="LO39" s="144"/>
      <c r="LP39" s="144"/>
      <c r="LQ39" s="144"/>
      <c r="LR39" s="144"/>
      <c r="LS39" s="144"/>
      <c r="LT39" s="144"/>
      <c r="LU39" s="144"/>
      <c r="LV39" s="144"/>
      <c r="LW39" s="144"/>
      <c r="LX39" s="144"/>
      <c r="LY39" s="144"/>
      <c r="LZ39" s="144"/>
      <c r="MA39" s="144"/>
      <c r="MB39" s="144"/>
      <c r="MC39" s="144"/>
      <c r="MD39" s="144"/>
      <c r="ME39" s="144"/>
      <c r="MF39" s="144"/>
      <c r="MG39" s="144"/>
      <c r="MH39" s="144"/>
      <c r="MI39" s="144"/>
      <c r="MJ39" s="144"/>
      <c r="MK39" s="144"/>
      <c r="ML39" s="144"/>
      <c r="MM39" s="144"/>
      <c r="MN39" s="144"/>
      <c r="MO39" s="144"/>
      <c r="MP39" s="144"/>
      <c r="MQ39" s="144"/>
      <c r="MR39" s="144"/>
      <c r="MS39" s="144"/>
      <c r="MT39" s="144"/>
      <c r="MU39" s="144"/>
      <c r="MV39" s="144"/>
      <c r="MW39" s="144"/>
      <c r="MX39" s="144"/>
      <c r="MY39" s="144"/>
      <c r="MZ39" s="144"/>
      <c r="NA39" s="144"/>
      <c r="NB39" s="144"/>
      <c r="NC39" s="144"/>
      <c r="ND39" s="144"/>
      <c r="NE39" s="144"/>
      <c r="NF39" s="144"/>
      <c r="NG39" s="144"/>
      <c r="NH39" s="144"/>
      <c r="NI39" s="144"/>
      <c r="NJ39" s="144"/>
      <c r="NK39" s="144"/>
      <c r="NL39" s="144"/>
      <c r="NM39" s="144"/>
      <c r="NN39" s="144"/>
      <c r="NO39" s="144"/>
      <c r="NP39" s="144"/>
      <c r="NQ39" s="144"/>
      <c r="NR39" s="144"/>
      <c r="NS39" s="144"/>
      <c r="NT39" s="144"/>
      <c r="NU39" s="144"/>
      <c r="NV39" s="144"/>
      <c r="NW39" s="144"/>
      <c r="NX39" s="144"/>
      <c r="NY39" s="144"/>
      <c r="NZ39" s="144"/>
      <c r="OA39" s="144"/>
      <c r="OB39" s="144"/>
      <c r="OC39" s="144"/>
      <c r="OD39" s="144"/>
      <c r="OE39" s="144"/>
      <c r="OF39" s="144"/>
      <c r="OG39" s="144"/>
      <c r="OH39" s="144"/>
      <c r="OI39" s="144"/>
      <c r="OJ39" s="144"/>
      <c r="OK39" s="144"/>
      <c r="OL39" s="144"/>
      <c r="OM39" s="144"/>
      <c r="ON39" s="144"/>
      <c r="OO39" s="144"/>
      <c r="OP39" s="144"/>
      <c r="OQ39" s="144"/>
      <c r="OR39" s="144"/>
      <c r="OS39" s="144"/>
      <c r="OT39" s="144"/>
      <c r="OU39" s="144"/>
      <c r="OV39" s="144"/>
      <c r="OW39" s="144"/>
      <c r="OX39" s="144"/>
      <c r="OY39" s="144"/>
      <c r="OZ39" s="144"/>
      <c r="PA39" s="144"/>
      <c r="PB39" s="144"/>
      <c r="PC39" s="144"/>
      <c r="PD39" s="144"/>
      <c r="PE39" s="144"/>
      <c r="PF39" s="144"/>
      <c r="PG39" s="144"/>
      <c r="PH39" s="144"/>
      <c r="PI39" s="144"/>
      <c r="PJ39" s="144"/>
      <c r="PK39" s="144"/>
      <c r="PL39" s="144"/>
      <c r="PM39" s="144"/>
      <c r="PN39" s="144"/>
      <c r="PO39" s="144"/>
      <c r="PP39" s="144"/>
      <c r="PQ39" s="144"/>
      <c r="PR39" s="144"/>
      <c r="PS39" s="144"/>
      <c r="PT39" s="144"/>
      <c r="PU39" s="144"/>
      <c r="PV39" s="144"/>
      <c r="PW39" s="144"/>
      <c r="PX39" s="144"/>
      <c r="PY39" s="144"/>
      <c r="PZ39" s="144"/>
      <c r="QA39" s="144"/>
      <c r="QB39" s="144"/>
      <c r="QC39" s="144"/>
      <c r="QD39" s="144"/>
      <c r="QE39" s="144"/>
      <c r="QF39" s="144"/>
      <c r="QG39" s="144"/>
      <c r="QH39" s="144"/>
      <c r="QI39" s="144"/>
      <c r="QJ39" s="144"/>
      <c r="QK39" s="144"/>
      <c r="QL39" s="144"/>
      <c r="QM39" s="144"/>
      <c r="QN39" s="144"/>
      <c r="QO39" s="144"/>
      <c r="QP39" s="144"/>
      <c r="QQ39" s="144"/>
      <c r="QR39" s="144"/>
      <c r="QS39" s="144"/>
      <c r="QT39" s="144"/>
      <c r="QU39" s="144"/>
      <c r="QV39" s="144"/>
      <c r="QW39" s="144"/>
      <c r="QX39" s="144"/>
      <c r="QY39" s="144"/>
      <c r="QZ39" s="144"/>
      <c r="RA39" s="144"/>
      <c r="RB39" s="144"/>
      <c r="RC39" s="144"/>
      <c r="RD39" s="144"/>
      <c r="RE39" s="144"/>
      <c r="RF39" s="144"/>
      <c r="RG39" s="144"/>
      <c r="RH39" s="144"/>
      <c r="RI39" s="144"/>
      <c r="RJ39" s="144"/>
      <c r="RK39" s="144"/>
      <c r="RL39" s="144"/>
      <c r="RM39" s="144"/>
      <c r="RN39" s="144"/>
      <c r="RO39" s="144"/>
      <c r="RP39" s="144"/>
      <c r="RQ39" s="144"/>
      <c r="RR39" s="144"/>
      <c r="RS39" s="144"/>
      <c r="RT39" s="144"/>
      <c r="RU39" s="144"/>
      <c r="RV39" s="144"/>
      <c r="RW39" s="144"/>
      <c r="RX39" s="144"/>
      <c r="RY39" s="144"/>
      <c r="RZ39" s="144"/>
      <c r="SA39" s="144"/>
      <c r="SB39" s="144"/>
      <c r="SC39" s="144"/>
      <c r="SD39" s="144"/>
      <c r="SE39" s="144"/>
      <c r="SF39" s="144"/>
      <c r="SG39" s="144"/>
      <c r="SH39" s="144"/>
      <c r="SI39" s="144"/>
      <c r="SJ39" s="144"/>
      <c r="SK39" s="144"/>
      <c r="SL39" s="144"/>
      <c r="SM39" s="144"/>
      <c r="SN39" s="144"/>
      <c r="SO39" s="144"/>
      <c r="SP39" s="144"/>
      <c r="SQ39" s="144"/>
      <c r="SR39" s="144"/>
      <c r="SS39" s="144"/>
      <c r="ST39" s="144"/>
      <c r="SU39" s="144"/>
      <c r="SV39" s="144"/>
      <c r="SW39" s="144"/>
      <c r="SX39" s="144"/>
      <c r="SY39" s="144"/>
      <c r="SZ39" s="144"/>
      <c r="TA39" s="144"/>
      <c r="TB39" s="144"/>
      <c r="TC39" s="144"/>
      <c r="TD39" s="144"/>
      <c r="TE39" s="144"/>
      <c r="TF39" s="144"/>
      <c r="TG39" s="144"/>
      <c r="TH39" s="144"/>
      <c r="TI39" s="144"/>
      <c r="TJ39" s="144"/>
      <c r="TK39" s="144"/>
      <c r="TL39" s="144"/>
      <c r="TM39" s="144"/>
      <c r="TN39" s="144"/>
      <c r="TO39" s="144"/>
      <c r="TP39" s="144"/>
      <c r="TQ39" s="144"/>
      <c r="TR39" s="144"/>
      <c r="TS39" s="144"/>
      <c r="TT39" s="144"/>
    </row>
    <row r="40" spans="1:540" s="1" customFormat="1" ht="15" customHeight="1">
      <c r="A40" s="156" t="s">
        <v>29</v>
      </c>
      <c r="B40" s="18"/>
      <c r="C40" s="60" t="s">
        <v>45</v>
      </c>
      <c r="D40" s="19"/>
      <c r="E40" s="42" t="s">
        <v>89</v>
      </c>
      <c r="F40" s="19"/>
      <c r="G40" s="77"/>
      <c r="H40" s="78"/>
      <c r="I40" s="79"/>
      <c r="J40" s="19"/>
      <c r="K40" s="77"/>
      <c r="L40" s="78"/>
      <c r="M40" s="79"/>
      <c r="N40" s="20"/>
      <c r="O40" s="23" t="str">
        <f>IF(AND(OR(I40="",M21="",M40="")),"",IF(NETWORKDAYS.INTL(DATE(I40,H40,G40),DATE(M40,L40,K40),1,'JOURS FERIES'!$C$5:$C$17)&lt;1,"ERREUR",NETWORKDAYS.INTL(DATE(I40,H40,G40),DATE(M40,L40,K40),1,'JOURS FERIES'!$C$5:$C$17)))</f>
        <v/>
      </c>
      <c r="P40" s="19"/>
      <c r="Q40" s="77"/>
      <c r="R40" s="78"/>
      <c r="S40" s="79"/>
      <c r="T40" s="19"/>
      <c r="U40" s="40" t="str">
        <f>IF(AND(OR(S40="",R40="",Q40="",M23="",M40="",L40="",K40="",I40="",H40="",G40="")),"",IF(DATE(I40,H40,G40)&lt;DATE($I$28,$H$28,$G$28),"NOK",IF(DATE(S40,R40,Q40)&lt;DATE(I40,H40,G40),"NOK",IF(DATE(S40,R40,Q40)&lt;=DATE(M40,L40,K40),"","NOK"))))</f>
        <v/>
      </c>
      <c r="V40" s="19"/>
      <c r="W40" s="57"/>
      <c r="X40" s="19"/>
      <c r="Y40" s="36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7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7"/>
      <c r="MV40" s="37"/>
      <c r="MW40" s="37"/>
      <c r="MX40" s="37"/>
      <c r="MY40" s="37"/>
      <c r="MZ40" s="37"/>
      <c r="NA40" s="37"/>
      <c r="NB40" s="37"/>
      <c r="NC40" s="37"/>
      <c r="ND40" s="37"/>
      <c r="NE40" s="37"/>
      <c r="NF40" s="37"/>
      <c r="NG40" s="37"/>
      <c r="NH40" s="37"/>
      <c r="NI40" s="37"/>
      <c r="NJ40" s="37"/>
      <c r="NK40" s="37"/>
      <c r="NL40" s="37"/>
      <c r="NM40" s="37"/>
      <c r="NN40" s="37"/>
      <c r="NO40" s="37"/>
      <c r="NP40" s="37"/>
      <c r="NQ40" s="37"/>
      <c r="NR40" s="37"/>
      <c r="NS40" s="37"/>
      <c r="NT40" s="37"/>
      <c r="NU40" s="37"/>
      <c r="NV40" s="37"/>
      <c r="NW40" s="37"/>
      <c r="NX40" s="37"/>
      <c r="NY40" s="37"/>
      <c r="NZ40" s="37"/>
      <c r="OA40" s="37"/>
      <c r="OB40" s="37"/>
      <c r="OC40" s="37"/>
      <c r="OD40" s="37"/>
      <c r="OE40" s="37"/>
      <c r="OF40" s="37"/>
      <c r="OG40" s="37"/>
      <c r="OH40" s="37"/>
      <c r="OI40" s="37"/>
      <c r="OJ40" s="37"/>
      <c r="OK40" s="37"/>
      <c r="OL40" s="37"/>
      <c r="OM40" s="37"/>
      <c r="ON40" s="37"/>
      <c r="OO40" s="37"/>
      <c r="OP40" s="37"/>
      <c r="OQ40" s="37"/>
      <c r="OR40" s="37"/>
      <c r="OS40" s="37"/>
      <c r="OT40" s="37"/>
      <c r="OU40" s="37"/>
      <c r="OV40" s="37"/>
      <c r="OW40" s="37"/>
      <c r="OX40" s="37"/>
      <c r="OY40" s="37"/>
      <c r="OZ40" s="37"/>
      <c r="PA40" s="37"/>
      <c r="PB40" s="37"/>
      <c r="PC40" s="37"/>
      <c r="PD40" s="37"/>
      <c r="PE40" s="37"/>
      <c r="PF40" s="37"/>
      <c r="PG40" s="37"/>
      <c r="PH40" s="37"/>
      <c r="PI40" s="37"/>
      <c r="PJ40" s="37"/>
      <c r="PK40" s="37"/>
      <c r="PL40" s="37"/>
      <c r="PM40" s="37"/>
      <c r="PN40" s="37"/>
      <c r="PO40" s="37"/>
      <c r="PP40" s="37"/>
      <c r="PQ40" s="37"/>
      <c r="PR40" s="37"/>
      <c r="PS40" s="37"/>
      <c r="PT40" s="37"/>
      <c r="PU40" s="37"/>
      <c r="PV40" s="37"/>
      <c r="PW40" s="37"/>
      <c r="PX40" s="37"/>
      <c r="PY40" s="37"/>
      <c r="PZ40" s="37"/>
      <c r="QA40" s="37"/>
      <c r="QB40" s="37"/>
      <c r="QC40" s="37"/>
      <c r="QD40" s="37"/>
      <c r="QE40" s="37"/>
      <c r="QF40" s="37"/>
      <c r="QG40" s="37"/>
      <c r="QH40" s="37"/>
      <c r="QI40" s="37"/>
      <c r="QJ40" s="37"/>
      <c r="QK40" s="37"/>
      <c r="QL40" s="37"/>
      <c r="QM40" s="37"/>
      <c r="QN40" s="37"/>
      <c r="QO40" s="37"/>
      <c r="QP40" s="37"/>
      <c r="QQ40" s="37"/>
      <c r="QR40" s="37"/>
      <c r="QS40" s="37"/>
      <c r="QT40" s="37"/>
      <c r="QU40" s="37"/>
      <c r="QV40" s="37"/>
      <c r="QW40" s="37"/>
      <c r="QX40" s="37"/>
      <c r="QY40" s="37"/>
      <c r="QZ40" s="37"/>
      <c r="RA40" s="37"/>
      <c r="RB40" s="37"/>
      <c r="RC40" s="37"/>
      <c r="RD40" s="37"/>
      <c r="RE40" s="37"/>
      <c r="RF40" s="37"/>
      <c r="RG40" s="37"/>
      <c r="RH40" s="37"/>
      <c r="RI40" s="37"/>
      <c r="RJ40" s="37"/>
      <c r="RK40" s="37"/>
      <c r="RL40" s="37"/>
      <c r="RM40" s="37"/>
      <c r="RN40" s="37"/>
      <c r="RO40" s="37"/>
      <c r="RP40" s="37"/>
      <c r="RQ40" s="37"/>
      <c r="RR40" s="37"/>
      <c r="RS40" s="37"/>
      <c r="RT40" s="37"/>
      <c r="RU40" s="37"/>
      <c r="RV40" s="37"/>
      <c r="RW40" s="37"/>
      <c r="RX40" s="37"/>
      <c r="RY40" s="37"/>
      <c r="RZ40" s="37"/>
      <c r="SA40" s="37"/>
      <c r="SB40" s="37"/>
      <c r="SC40" s="37"/>
      <c r="SD40" s="37"/>
      <c r="SE40" s="37"/>
      <c r="SF40" s="37"/>
      <c r="SG40" s="37"/>
      <c r="SH40" s="37"/>
      <c r="SI40" s="37"/>
      <c r="SJ40" s="37"/>
      <c r="SK40" s="37"/>
      <c r="SL40" s="37"/>
      <c r="SM40" s="37"/>
      <c r="SN40" s="37"/>
      <c r="SO40" s="37"/>
      <c r="SP40" s="37"/>
      <c r="SQ40" s="37"/>
      <c r="SR40" s="37"/>
      <c r="SS40" s="37"/>
      <c r="ST40" s="37"/>
      <c r="SU40" s="37"/>
      <c r="SV40" s="37"/>
      <c r="SW40" s="37"/>
      <c r="SX40" s="37"/>
      <c r="SY40" s="37"/>
      <c r="SZ40" s="37"/>
      <c r="TA40" s="37"/>
      <c r="TB40" s="37"/>
      <c r="TC40" s="37"/>
      <c r="TD40" s="37"/>
      <c r="TE40" s="37"/>
      <c r="TF40" s="37"/>
      <c r="TG40" s="37"/>
      <c r="TH40" s="37"/>
      <c r="TI40" s="37"/>
      <c r="TJ40" s="37"/>
      <c r="TK40" s="37"/>
      <c r="TL40" s="37"/>
      <c r="TM40" s="37"/>
      <c r="TN40" s="37"/>
      <c r="TO40" s="37"/>
      <c r="TP40" s="37"/>
      <c r="TQ40" s="37"/>
      <c r="TR40" s="37"/>
      <c r="TS40" s="37"/>
      <c r="TT40" s="38"/>
    </row>
    <row r="41" spans="1:540" ht="5.0999999999999996" customHeight="1" thickBot="1">
      <c r="A41" s="157"/>
      <c r="C41" s="19"/>
      <c r="D41" s="19"/>
      <c r="E41" s="19"/>
      <c r="F41" s="19"/>
      <c r="G41" s="19"/>
      <c r="H41" s="19"/>
      <c r="I41" s="5"/>
      <c r="K41" s="5"/>
      <c r="L41" s="5"/>
      <c r="M41" s="5"/>
      <c r="O41" s="5"/>
      <c r="Q41" s="5"/>
      <c r="R41" s="5"/>
      <c r="S41" s="5"/>
      <c r="U41" s="5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4"/>
      <c r="ED41" s="144"/>
      <c r="EE41" s="144"/>
      <c r="EF41" s="144"/>
      <c r="EG41" s="144"/>
      <c r="EH41" s="144"/>
      <c r="EI41" s="144"/>
      <c r="EJ41" s="144"/>
      <c r="EK41" s="144"/>
      <c r="EL41" s="144"/>
      <c r="EM41" s="144"/>
      <c r="EN41" s="144"/>
      <c r="EO41" s="144"/>
      <c r="EP41" s="144"/>
      <c r="EQ41" s="144"/>
      <c r="ER41" s="144"/>
      <c r="ES41" s="144"/>
      <c r="ET41" s="144"/>
      <c r="EU41" s="144"/>
      <c r="EV41" s="144"/>
      <c r="EW41" s="144"/>
      <c r="EX41" s="144"/>
      <c r="EY41" s="144"/>
      <c r="EZ41" s="144"/>
      <c r="FA41" s="144"/>
      <c r="FB41" s="144"/>
      <c r="FC41" s="144"/>
      <c r="FD41" s="144"/>
      <c r="FE41" s="144"/>
      <c r="FF41" s="144"/>
      <c r="FG41" s="144"/>
      <c r="FH41" s="144"/>
      <c r="FI41" s="144"/>
      <c r="FJ41" s="144"/>
      <c r="FK41" s="144"/>
      <c r="FL41" s="144"/>
      <c r="FM41" s="144"/>
      <c r="FN41" s="144"/>
      <c r="FO41" s="144"/>
      <c r="FP41" s="144"/>
      <c r="FQ41" s="144"/>
      <c r="FR41" s="144"/>
      <c r="FS41" s="144"/>
      <c r="FT41" s="144"/>
      <c r="FU41" s="144"/>
      <c r="FV41" s="144"/>
      <c r="FW41" s="144"/>
      <c r="FX41" s="144"/>
      <c r="FY41" s="144"/>
      <c r="FZ41" s="144"/>
      <c r="GA41" s="144"/>
      <c r="GB41" s="144"/>
      <c r="GC41" s="144"/>
      <c r="GD41" s="144"/>
      <c r="GE41" s="144"/>
      <c r="GF41" s="144"/>
      <c r="GG41" s="144"/>
      <c r="GH41" s="144"/>
      <c r="GI41" s="144"/>
      <c r="GJ41" s="144"/>
      <c r="GK41" s="144"/>
      <c r="GL41" s="144"/>
      <c r="GM41" s="144"/>
      <c r="GN41" s="144"/>
      <c r="GO41" s="144"/>
      <c r="GP41" s="144"/>
      <c r="GQ41" s="144"/>
      <c r="GR41" s="144"/>
      <c r="GS41" s="144"/>
      <c r="GT41" s="144"/>
      <c r="GU41" s="144"/>
      <c r="GV41" s="144"/>
      <c r="GW41" s="144"/>
      <c r="GX41" s="144"/>
      <c r="GY41" s="144"/>
      <c r="GZ41" s="144"/>
      <c r="HA41" s="144"/>
      <c r="HB41" s="144"/>
      <c r="HC41" s="144"/>
      <c r="HD41" s="144"/>
      <c r="HE41" s="144"/>
      <c r="HF41" s="144"/>
      <c r="HG41" s="144"/>
      <c r="HH41" s="144"/>
      <c r="HI41" s="144"/>
      <c r="HJ41" s="144"/>
      <c r="HK41" s="144"/>
      <c r="HL41" s="144"/>
      <c r="HM41" s="144"/>
      <c r="HN41" s="144"/>
      <c r="HO41" s="144"/>
      <c r="HP41" s="144"/>
      <c r="HQ41" s="144"/>
      <c r="HR41" s="144"/>
      <c r="HS41" s="144"/>
      <c r="HT41" s="144"/>
      <c r="HU41" s="144"/>
      <c r="HV41" s="144"/>
      <c r="HW41" s="144"/>
      <c r="HX41" s="144"/>
      <c r="HY41" s="144"/>
      <c r="HZ41" s="144"/>
      <c r="IA41" s="144"/>
      <c r="IB41" s="144"/>
      <c r="IC41" s="144"/>
      <c r="ID41" s="144"/>
      <c r="IE41" s="144"/>
      <c r="IF41" s="144"/>
      <c r="IG41" s="144"/>
      <c r="IH41" s="144"/>
      <c r="II41" s="144"/>
      <c r="IJ41" s="144"/>
      <c r="IK41" s="144"/>
      <c r="IL41" s="144"/>
      <c r="IM41" s="144"/>
      <c r="IN41" s="144"/>
      <c r="IO41" s="144"/>
      <c r="IP41" s="144"/>
      <c r="IQ41" s="144"/>
      <c r="IR41" s="144"/>
      <c r="IS41" s="144"/>
      <c r="IT41" s="144"/>
      <c r="IU41" s="144"/>
      <c r="IV41" s="144"/>
      <c r="IW41" s="144"/>
      <c r="IX41" s="144"/>
      <c r="IY41" s="144"/>
      <c r="IZ41" s="144"/>
      <c r="JA41" s="144"/>
      <c r="JB41" s="144"/>
      <c r="JC41" s="144"/>
      <c r="JD41" s="144"/>
      <c r="JE41" s="144"/>
      <c r="JF41" s="144"/>
      <c r="JG41" s="144"/>
      <c r="JH41" s="144"/>
      <c r="JI41" s="144"/>
      <c r="JJ41" s="144"/>
      <c r="JK41" s="144"/>
      <c r="JL41" s="144"/>
      <c r="JM41" s="144"/>
      <c r="JN41" s="144"/>
      <c r="JO41" s="144"/>
      <c r="JP41" s="144"/>
      <c r="JQ41" s="144"/>
      <c r="JR41" s="144"/>
      <c r="JS41" s="144"/>
      <c r="JT41" s="144"/>
      <c r="JU41" s="144"/>
      <c r="JV41" s="144"/>
      <c r="JW41" s="144"/>
      <c r="JX41" s="144"/>
      <c r="JY41" s="144"/>
      <c r="JZ41" s="144"/>
      <c r="KA41" s="144"/>
      <c r="KB41" s="144"/>
      <c r="KC41" s="144"/>
      <c r="KD41" s="144"/>
      <c r="KE41" s="144"/>
      <c r="KF41" s="144"/>
      <c r="KG41" s="144"/>
      <c r="KH41" s="144"/>
      <c r="KI41" s="144"/>
      <c r="KJ41" s="144"/>
      <c r="KK41" s="144"/>
      <c r="KL41" s="144"/>
      <c r="KM41" s="144"/>
      <c r="KN41" s="144"/>
      <c r="KO41" s="144"/>
      <c r="KP41" s="144"/>
      <c r="KQ41" s="144"/>
      <c r="KR41" s="144"/>
      <c r="KS41" s="144"/>
      <c r="KT41" s="144"/>
      <c r="KU41" s="144"/>
      <c r="KV41" s="144"/>
      <c r="KW41" s="144"/>
      <c r="KX41" s="144"/>
      <c r="KY41" s="144"/>
      <c r="KZ41" s="144"/>
      <c r="LA41" s="144"/>
      <c r="LB41" s="144"/>
      <c r="LC41" s="144"/>
      <c r="LD41" s="144"/>
      <c r="LE41" s="144"/>
      <c r="LF41" s="144"/>
      <c r="LG41" s="144"/>
      <c r="LH41" s="144"/>
      <c r="LI41" s="144"/>
      <c r="LJ41" s="144"/>
      <c r="LK41" s="144"/>
      <c r="LL41" s="144"/>
      <c r="LM41" s="144"/>
      <c r="LN41" s="144"/>
      <c r="LO41" s="144"/>
      <c r="LP41" s="144"/>
      <c r="LQ41" s="144"/>
      <c r="LR41" s="144"/>
      <c r="LS41" s="144"/>
      <c r="LT41" s="144"/>
      <c r="LU41" s="144"/>
      <c r="LV41" s="144"/>
      <c r="LW41" s="144"/>
      <c r="LX41" s="144"/>
      <c r="LY41" s="144"/>
      <c r="LZ41" s="144"/>
      <c r="MA41" s="144"/>
      <c r="MB41" s="144"/>
      <c r="MC41" s="144"/>
      <c r="MD41" s="144"/>
      <c r="ME41" s="144"/>
      <c r="MF41" s="144"/>
      <c r="MG41" s="144"/>
      <c r="MH41" s="144"/>
      <c r="MI41" s="144"/>
      <c r="MJ41" s="144"/>
      <c r="MK41" s="144"/>
      <c r="ML41" s="144"/>
      <c r="MM41" s="144"/>
      <c r="MN41" s="144"/>
      <c r="MO41" s="144"/>
      <c r="MP41" s="144"/>
      <c r="MQ41" s="144"/>
      <c r="MR41" s="144"/>
      <c r="MS41" s="144"/>
      <c r="MT41" s="144"/>
      <c r="MU41" s="144"/>
      <c r="MV41" s="144"/>
      <c r="MW41" s="144"/>
      <c r="MX41" s="144"/>
      <c r="MY41" s="144"/>
      <c r="MZ41" s="144"/>
      <c r="NA41" s="144"/>
      <c r="NB41" s="144"/>
      <c r="NC41" s="144"/>
      <c r="ND41" s="144"/>
      <c r="NE41" s="144"/>
      <c r="NF41" s="144"/>
      <c r="NG41" s="144"/>
      <c r="NH41" s="144"/>
      <c r="NI41" s="144"/>
      <c r="NJ41" s="144"/>
      <c r="NK41" s="144"/>
      <c r="NL41" s="144"/>
      <c r="NM41" s="144"/>
      <c r="NN41" s="144"/>
      <c r="NO41" s="144"/>
      <c r="NP41" s="144"/>
      <c r="NQ41" s="144"/>
      <c r="NR41" s="144"/>
      <c r="NS41" s="144"/>
      <c r="NT41" s="144"/>
      <c r="NU41" s="144"/>
      <c r="NV41" s="144"/>
      <c r="NW41" s="144"/>
      <c r="NX41" s="144"/>
      <c r="NY41" s="144"/>
      <c r="NZ41" s="144"/>
      <c r="OA41" s="144"/>
      <c r="OB41" s="144"/>
      <c r="OC41" s="144"/>
      <c r="OD41" s="144"/>
      <c r="OE41" s="144"/>
      <c r="OF41" s="144"/>
      <c r="OG41" s="144"/>
      <c r="OH41" s="144"/>
      <c r="OI41" s="144"/>
      <c r="OJ41" s="144"/>
      <c r="OK41" s="144"/>
      <c r="OL41" s="144"/>
      <c r="OM41" s="144"/>
      <c r="ON41" s="144"/>
      <c r="OO41" s="144"/>
      <c r="OP41" s="144"/>
      <c r="OQ41" s="144"/>
      <c r="OR41" s="144"/>
      <c r="OS41" s="144"/>
      <c r="OT41" s="144"/>
      <c r="OU41" s="144"/>
      <c r="OV41" s="144"/>
      <c r="OW41" s="144"/>
      <c r="OX41" s="144"/>
      <c r="OY41" s="144"/>
      <c r="OZ41" s="144"/>
      <c r="PA41" s="144"/>
      <c r="PB41" s="144"/>
      <c r="PC41" s="144"/>
      <c r="PD41" s="144"/>
      <c r="PE41" s="144"/>
      <c r="PF41" s="144"/>
      <c r="PG41" s="144"/>
      <c r="PH41" s="144"/>
      <c r="PI41" s="144"/>
      <c r="PJ41" s="144"/>
      <c r="PK41" s="144"/>
      <c r="PL41" s="144"/>
      <c r="PM41" s="144"/>
      <c r="PN41" s="144"/>
      <c r="PO41" s="144"/>
      <c r="PP41" s="144"/>
      <c r="PQ41" s="144"/>
      <c r="PR41" s="144"/>
      <c r="PS41" s="144"/>
      <c r="PT41" s="144"/>
      <c r="PU41" s="144"/>
      <c r="PV41" s="144"/>
      <c r="PW41" s="144"/>
      <c r="PX41" s="144"/>
      <c r="PY41" s="144"/>
      <c r="PZ41" s="144"/>
      <c r="QA41" s="144"/>
      <c r="QB41" s="144"/>
      <c r="QC41" s="144"/>
      <c r="QD41" s="144"/>
      <c r="QE41" s="144"/>
      <c r="QF41" s="144"/>
      <c r="QG41" s="144"/>
      <c r="QH41" s="144"/>
      <c r="QI41" s="144"/>
      <c r="QJ41" s="144"/>
      <c r="QK41" s="144"/>
      <c r="QL41" s="144"/>
      <c r="QM41" s="144"/>
      <c r="QN41" s="144"/>
      <c r="QO41" s="144"/>
      <c r="QP41" s="144"/>
      <c r="QQ41" s="144"/>
      <c r="QR41" s="144"/>
      <c r="QS41" s="144"/>
      <c r="QT41" s="144"/>
      <c r="QU41" s="144"/>
      <c r="QV41" s="144"/>
      <c r="QW41" s="144"/>
      <c r="QX41" s="144"/>
      <c r="QY41" s="144"/>
      <c r="QZ41" s="144"/>
      <c r="RA41" s="144"/>
      <c r="RB41" s="144"/>
      <c r="RC41" s="144"/>
      <c r="RD41" s="144"/>
      <c r="RE41" s="144"/>
      <c r="RF41" s="144"/>
      <c r="RG41" s="144"/>
      <c r="RH41" s="144"/>
      <c r="RI41" s="144"/>
      <c r="RJ41" s="144"/>
      <c r="RK41" s="144"/>
      <c r="RL41" s="144"/>
      <c r="RM41" s="144"/>
      <c r="RN41" s="144"/>
      <c r="RO41" s="144"/>
      <c r="RP41" s="144"/>
      <c r="RQ41" s="144"/>
      <c r="RR41" s="144"/>
      <c r="RS41" s="144"/>
      <c r="RT41" s="144"/>
      <c r="RU41" s="144"/>
      <c r="RV41" s="144"/>
      <c r="RW41" s="144"/>
      <c r="RX41" s="144"/>
      <c r="RY41" s="144"/>
      <c r="RZ41" s="144"/>
      <c r="SA41" s="144"/>
      <c r="SB41" s="144"/>
      <c r="SC41" s="144"/>
      <c r="SD41" s="144"/>
      <c r="SE41" s="144"/>
      <c r="SF41" s="144"/>
      <c r="SG41" s="144"/>
      <c r="SH41" s="144"/>
      <c r="SI41" s="144"/>
      <c r="SJ41" s="144"/>
      <c r="SK41" s="144"/>
      <c r="SL41" s="144"/>
      <c r="SM41" s="144"/>
      <c r="SN41" s="144"/>
      <c r="SO41" s="144"/>
      <c r="SP41" s="144"/>
      <c r="SQ41" s="144"/>
      <c r="SR41" s="144"/>
      <c r="SS41" s="144"/>
      <c r="ST41" s="144"/>
      <c r="SU41" s="144"/>
      <c r="SV41" s="144"/>
      <c r="SW41" s="144"/>
      <c r="SX41" s="144"/>
      <c r="SY41" s="144"/>
      <c r="SZ41" s="144"/>
      <c r="TA41" s="144"/>
      <c r="TB41" s="144"/>
      <c r="TC41" s="144"/>
      <c r="TD41" s="144"/>
      <c r="TE41" s="144"/>
      <c r="TF41" s="144"/>
      <c r="TG41" s="144"/>
      <c r="TH41" s="144"/>
      <c r="TI41" s="144"/>
      <c r="TJ41" s="144"/>
      <c r="TK41" s="144"/>
      <c r="TL41" s="144"/>
      <c r="TM41" s="144"/>
      <c r="TN41" s="144"/>
      <c r="TO41" s="144"/>
      <c r="TP41" s="144"/>
      <c r="TQ41" s="144"/>
      <c r="TR41" s="144"/>
      <c r="TS41" s="144"/>
      <c r="TT41" s="144"/>
    </row>
    <row r="42" spans="1:540" s="1" customFormat="1" ht="15" customHeight="1">
      <c r="A42" s="157"/>
      <c r="B42" s="18"/>
      <c r="C42" s="60" t="s">
        <v>34</v>
      </c>
      <c r="D42" s="19"/>
      <c r="E42" s="42"/>
      <c r="F42" s="19"/>
      <c r="G42" s="77"/>
      <c r="H42" s="78"/>
      <c r="I42" s="79"/>
      <c r="J42" s="19"/>
      <c r="K42" s="77"/>
      <c r="L42" s="78"/>
      <c r="M42" s="79"/>
      <c r="N42" s="20"/>
      <c r="O42" s="23" t="str">
        <f>IF(AND(OR(,I42="",M21="",M42="")),"",IF(NETWORKDAYS.INTL(DATE(I42,H42,G42),DATE(M42,L42,K42),1,'JOURS FERIES'!$C$5:$C$17)&lt;1,"ERREUR",NETWORKDAYS.INTL(DATE(I42,H42,G42),DATE(M42,L42,K42),1,'JOURS FERIES'!$C$5:$C$17)))</f>
        <v/>
      </c>
      <c r="P42" s="19"/>
      <c r="Q42" s="77"/>
      <c r="R42" s="78"/>
      <c r="S42" s="79"/>
      <c r="T42" s="19"/>
      <c r="U42" s="40" t="str">
        <f>IF(AND(OR(S42="",R42="",Q42="",M23="",M42="",L42="",K42="",I42="",H42="",G42="")),"",IF(DATE(I42,H42,G42)&lt;DATE($I$28,$H$28,$G$28),"NOK",IF(DATE(S42,R42,Q42)&lt;DATE(I42,H42,G42),"NOK",IF(DATE(S42,R42,Q42)&lt;=DATE(M42,L42,K42),"","NOK"))))</f>
        <v/>
      </c>
      <c r="V42" s="19"/>
      <c r="W42" s="57"/>
      <c r="X42" s="19"/>
      <c r="Y42" s="36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7"/>
      <c r="NH42" s="37"/>
      <c r="NI42" s="37"/>
      <c r="NJ42" s="37"/>
      <c r="NK42" s="37"/>
      <c r="NL42" s="37"/>
      <c r="NM42" s="37"/>
      <c r="NN42" s="37"/>
      <c r="NO42" s="37"/>
      <c r="NP42" s="37"/>
      <c r="NQ42" s="37"/>
      <c r="NR42" s="37"/>
      <c r="NS42" s="37"/>
      <c r="NT42" s="37"/>
      <c r="NU42" s="37"/>
      <c r="NV42" s="37"/>
      <c r="NW42" s="37"/>
      <c r="NX42" s="37"/>
      <c r="NY42" s="37"/>
      <c r="NZ42" s="37"/>
      <c r="OA42" s="37"/>
      <c r="OB42" s="37"/>
      <c r="OC42" s="37"/>
      <c r="OD42" s="37"/>
      <c r="OE42" s="37"/>
      <c r="OF42" s="37"/>
      <c r="OG42" s="37"/>
      <c r="OH42" s="37"/>
      <c r="OI42" s="37"/>
      <c r="OJ42" s="37"/>
      <c r="OK42" s="37"/>
      <c r="OL42" s="37"/>
      <c r="OM42" s="37"/>
      <c r="ON42" s="37"/>
      <c r="OO42" s="37"/>
      <c r="OP42" s="37"/>
      <c r="OQ42" s="37"/>
      <c r="OR42" s="37"/>
      <c r="OS42" s="37"/>
      <c r="OT42" s="37"/>
      <c r="OU42" s="37"/>
      <c r="OV42" s="37"/>
      <c r="OW42" s="37"/>
      <c r="OX42" s="37"/>
      <c r="OY42" s="37"/>
      <c r="OZ42" s="37"/>
      <c r="PA42" s="37"/>
      <c r="PB42" s="37"/>
      <c r="PC42" s="37"/>
      <c r="PD42" s="37"/>
      <c r="PE42" s="37"/>
      <c r="PF42" s="37"/>
      <c r="PG42" s="37"/>
      <c r="PH42" s="37"/>
      <c r="PI42" s="37"/>
      <c r="PJ42" s="37"/>
      <c r="PK42" s="37"/>
      <c r="PL42" s="37"/>
      <c r="PM42" s="37"/>
      <c r="PN42" s="37"/>
      <c r="PO42" s="37"/>
      <c r="PP42" s="37"/>
      <c r="PQ42" s="37"/>
      <c r="PR42" s="37"/>
      <c r="PS42" s="37"/>
      <c r="PT42" s="37"/>
      <c r="PU42" s="37"/>
      <c r="PV42" s="37"/>
      <c r="PW42" s="37"/>
      <c r="PX42" s="37"/>
      <c r="PY42" s="37"/>
      <c r="PZ42" s="37"/>
      <c r="QA42" s="37"/>
      <c r="QB42" s="37"/>
      <c r="QC42" s="37"/>
      <c r="QD42" s="37"/>
      <c r="QE42" s="37"/>
      <c r="QF42" s="37"/>
      <c r="QG42" s="37"/>
      <c r="QH42" s="37"/>
      <c r="QI42" s="37"/>
      <c r="QJ42" s="37"/>
      <c r="QK42" s="37"/>
      <c r="QL42" s="37"/>
      <c r="QM42" s="37"/>
      <c r="QN42" s="37"/>
      <c r="QO42" s="37"/>
      <c r="QP42" s="37"/>
      <c r="QQ42" s="37"/>
      <c r="QR42" s="37"/>
      <c r="QS42" s="37"/>
      <c r="QT42" s="37"/>
      <c r="QU42" s="37"/>
      <c r="QV42" s="37"/>
      <c r="QW42" s="37"/>
      <c r="QX42" s="37"/>
      <c r="QY42" s="37"/>
      <c r="QZ42" s="37"/>
      <c r="RA42" s="37"/>
      <c r="RB42" s="37"/>
      <c r="RC42" s="37"/>
      <c r="RD42" s="37"/>
      <c r="RE42" s="37"/>
      <c r="RF42" s="37"/>
      <c r="RG42" s="37"/>
      <c r="RH42" s="37"/>
      <c r="RI42" s="37"/>
      <c r="RJ42" s="37"/>
      <c r="RK42" s="37"/>
      <c r="RL42" s="37"/>
      <c r="RM42" s="37"/>
      <c r="RN42" s="37"/>
      <c r="RO42" s="37"/>
      <c r="RP42" s="37"/>
      <c r="RQ42" s="37"/>
      <c r="RR42" s="37"/>
      <c r="RS42" s="37"/>
      <c r="RT42" s="37"/>
      <c r="RU42" s="37"/>
      <c r="RV42" s="37"/>
      <c r="RW42" s="37"/>
      <c r="RX42" s="37"/>
      <c r="RY42" s="37"/>
      <c r="RZ42" s="37"/>
      <c r="SA42" s="37"/>
      <c r="SB42" s="37"/>
      <c r="SC42" s="37"/>
      <c r="SD42" s="37"/>
      <c r="SE42" s="37"/>
      <c r="SF42" s="37"/>
      <c r="SG42" s="37"/>
      <c r="SH42" s="37"/>
      <c r="SI42" s="37"/>
      <c r="SJ42" s="37"/>
      <c r="SK42" s="37"/>
      <c r="SL42" s="37"/>
      <c r="SM42" s="37"/>
      <c r="SN42" s="37"/>
      <c r="SO42" s="37"/>
      <c r="SP42" s="37"/>
      <c r="SQ42" s="37"/>
      <c r="SR42" s="37"/>
      <c r="SS42" s="37"/>
      <c r="ST42" s="37"/>
      <c r="SU42" s="37"/>
      <c r="SV42" s="37"/>
      <c r="SW42" s="37"/>
      <c r="SX42" s="37"/>
      <c r="SY42" s="37"/>
      <c r="SZ42" s="37"/>
      <c r="TA42" s="37"/>
      <c r="TB42" s="37"/>
      <c r="TC42" s="37"/>
      <c r="TD42" s="37"/>
      <c r="TE42" s="37"/>
      <c r="TF42" s="37"/>
      <c r="TG42" s="37"/>
      <c r="TH42" s="37"/>
      <c r="TI42" s="37"/>
      <c r="TJ42" s="37"/>
      <c r="TK42" s="37"/>
      <c r="TL42" s="37"/>
      <c r="TM42" s="37"/>
      <c r="TN42" s="37"/>
      <c r="TO42" s="37"/>
      <c r="TP42" s="37"/>
      <c r="TQ42" s="37"/>
      <c r="TR42" s="37"/>
      <c r="TS42" s="37"/>
      <c r="TT42" s="38"/>
    </row>
    <row r="43" spans="1:540" ht="5.0999999999999996" customHeight="1" thickBot="1">
      <c r="A43" s="157"/>
      <c r="C43" s="19"/>
      <c r="D43" s="19"/>
      <c r="E43" s="19"/>
      <c r="F43" s="19"/>
      <c r="G43" s="19"/>
      <c r="H43" s="19"/>
      <c r="I43" s="5"/>
      <c r="K43" s="5"/>
      <c r="L43" s="5"/>
      <c r="M43" s="5"/>
      <c r="O43" s="5"/>
      <c r="Q43" s="5"/>
      <c r="R43" s="5"/>
      <c r="S43" s="5"/>
      <c r="U43" s="5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  <c r="CO43" s="144"/>
      <c r="CP43" s="144"/>
      <c r="CQ43" s="144"/>
      <c r="CR43" s="144"/>
      <c r="CS43" s="144"/>
      <c r="CT43" s="144"/>
      <c r="CU43" s="144"/>
      <c r="CV43" s="144"/>
      <c r="CW43" s="144"/>
      <c r="CX43" s="144"/>
      <c r="CY43" s="144"/>
      <c r="CZ43" s="144"/>
      <c r="DA43" s="144"/>
      <c r="DB43" s="144"/>
      <c r="DC43" s="144"/>
      <c r="DD43" s="144"/>
      <c r="DE43" s="144"/>
      <c r="DF43" s="144"/>
      <c r="DG43" s="144"/>
      <c r="DH43" s="144"/>
      <c r="DI43" s="144"/>
      <c r="DJ43" s="144"/>
      <c r="DK43" s="144"/>
      <c r="DL43" s="144"/>
      <c r="DM43" s="144"/>
      <c r="DN43" s="144"/>
      <c r="DO43" s="144"/>
      <c r="DP43" s="144"/>
      <c r="DQ43" s="144"/>
      <c r="DR43" s="144"/>
      <c r="DS43" s="144"/>
      <c r="DT43" s="144"/>
      <c r="DU43" s="144"/>
      <c r="DV43" s="144"/>
      <c r="DW43" s="144"/>
      <c r="DX43" s="144"/>
      <c r="DY43" s="144"/>
      <c r="DZ43" s="144"/>
      <c r="EA43" s="144"/>
      <c r="EB43" s="144"/>
      <c r="EC43" s="144"/>
      <c r="ED43" s="144"/>
      <c r="EE43" s="144"/>
      <c r="EF43" s="144"/>
      <c r="EG43" s="144"/>
      <c r="EH43" s="144"/>
      <c r="EI43" s="144"/>
      <c r="EJ43" s="144"/>
      <c r="EK43" s="144"/>
      <c r="EL43" s="144"/>
      <c r="EM43" s="144"/>
      <c r="EN43" s="144"/>
      <c r="EO43" s="144"/>
      <c r="EP43" s="144"/>
      <c r="EQ43" s="144"/>
      <c r="ER43" s="144"/>
      <c r="ES43" s="144"/>
      <c r="ET43" s="144"/>
      <c r="EU43" s="144"/>
      <c r="EV43" s="144"/>
      <c r="EW43" s="144"/>
      <c r="EX43" s="144"/>
      <c r="EY43" s="144"/>
      <c r="EZ43" s="144"/>
      <c r="FA43" s="144"/>
      <c r="FB43" s="144"/>
      <c r="FC43" s="144"/>
      <c r="FD43" s="144"/>
      <c r="FE43" s="144"/>
      <c r="FF43" s="144"/>
      <c r="FG43" s="144"/>
      <c r="FH43" s="144"/>
      <c r="FI43" s="144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4"/>
      <c r="FW43" s="144"/>
      <c r="FX43" s="144"/>
      <c r="FY43" s="144"/>
      <c r="FZ43" s="144"/>
      <c r="GA43" s="144"/>
      <c r="GB43" s="144"/>
      <c r="GC43" s="144"/>
      <c r="GD43" s="144"/>
      <c r="GE43" s="144"/>
      <c r="GF43" s="144"/>
      <c r="GG43" s="144"/>
      <c r="GH43" s="144"/>
      <c r="GI43" s="144"/>
      <c r="GJ43" s="144"/>
      <c r="GK43" s="144"/>
      <c r="GL43" s="144"/>
      <c r="GM43" s="144"/>
      <c r="GN43" s="144"/>
      <c r="GO43" s="144"/>
      <c r="GP43" s="144"/>
      <c r="GQ43" s="144"/>
      <c r="GR43" s="144"/>
      <c r="GS43" s="144"/>
      <c r="GT43" s="144"/>
      <c r="GU43" s="144"/>
      <c r="GV43" s="144"/>
      <c r="GW43" s="144"/>
      <c r="GX43" s="144"/>
      <c r="GY43" s="144"/>
      <c r="GZ43" s="144"/>
      <c r="HA43" s="144"/>
      <c r="HB43" s="144"/>
      <c r="HC43" s="144"/>
      <c r="HD43" s="144"/>
      <c r="HE43" s="144"/>
      <c r="HF43" s="144"/>
      <c r="HG43" s="144"/>
      <c r="HH43" s="144"/>
      <c r="HI43" s="144"/>
      <c r="HJ43" s="144"/>
      <c r="HK43" s="144"/>
      <c r="HL43" s="144"/>
      <c r="HM43" s="144"/>
      <c r="HN43" s="144"/>
      <c r="HO43" s="144"/>
      <c r="HP43" s="144"/>
      <c r="HQ43" s="144"/>
      <c r="HR43" s="144"/>
      <c r="HS43" s="144"/>
      <c r="HT43" s="144"/>
      <c r="HU43" s="144"/>
      <c r="HV43" s="144"/>
      <c r="HW43" s="144"/>
      <c r="HX43" s="144"/>
      <c r="HY43" s="144"/>
      <c r="HZ43" s="144"/>
      <c r="IA43" s="144"/>
      <c r="IB43" s="144"/>
      <c r="IC43" s="144"/>
      <c r="ID43" s="144"/>
      <c r="IE43" s="144"/>
      <c r="IF43" s="144"/>
      <c r="IG43" s="144"/>
      <c r="IH43" s="144"/>
      <c r="II43" s="144"/>
      <c r="IJ43" s="144"/>
      <c r="IK43" s="144"/>
      <c r="IL43" s="144"/>
      <c r="IM43" s="144"/>
      <c r="IN43" s="144"/>
      <c r="IO43" s="144"/>
      <c r="IP43" s="144"/>
      <c r="IQ43" s="144"/>
      <c r="IR43" s="144"/>
      <c r="IS43" s="144"/>
      <c r="IT43" s="144"/>
      <c r="IU43" s="144"/>
      <c r="IV43" s="144"/>
      <c r="IW43" s="144"/>
      <c r="IX43" s="144"/>
      <c r="IY43" s="144"/>
      <c r="IZ43" s="144"/>
      <c r="JA43" s="144"/>
      <c r="JB43" s="144"/>
      <c r="JC43" s="144"/>
      <c r="JD43" s="144"/>
      <c r="JE43" s="144"/>
      <c r="JF43" s="144"/>
      <c r="JG43" s="144"/>
      <c r="JH43" s="144"/>
      <c r="JI43" s="144"/>
      <c r="JJ43" s="144"/>
      <c r="JK43" s="144"/>
      <c r="JL43" s="144"/>
      <c r="JM43" s="144"/>
      <c r="JN43" s="144"/>
      <c r="JO43" s="144"/>
      <c r="JP43" s="144"/>
      <c r="JQ43" s="144"/>
      <c r="JR43" s="144"/>
      <c r="JS43" s="144"/>
      <c r="JT43" s="144"/>
      <c r="JU43" s="144"/>
      <c r="JV43" s="144"/>
      <c r="JW43" s="144"/>
      <c r="JX43" s="144"/>
      <c r="JY43" s="144"/>
      <c r="JZ43" s="144"/>
      <c r="KA43" s="144"/>
      <c r="KB43" s="144"/>
      <c r="KC43" s="144"/>
      <c r="KD43" s="144"/>
      <c r="KE43" s="144"/>
      <c r="KF43" s="144"/>
      <c r="KG43" s="144"/>
      <c r="KH43" s="144"/>
      <c r="KI43" s="144"/>
      <c r="KJ43" s="144"/>
      <c r="KK43" s="144"/>
      <c r="KL43" s="144"/>
      <c r="KM43" s="144"/>
      <c r="KN43" s="144"/>
      <c r="KO43" s="144"/>
      <c r="KP43" s="144"/>
      <c r="KQ43" s="144"/>
      <c r="KR43" s="144"/>
      <c r="KS43" s="144"/>
      <c r="KT43" s="144"/>
      <c r="KU43" s="144"/>
      <c r="KV43" s="144"/>
      <c r="KW43" s="144"/>
      <c r="KX43" s="144"/>
      <c r="KY43" s="144"/>
      <c r="KZ43" s="144"/>
      <c r="LA43" s="144"/>
      <c r="LB43" s="144"/>
      <c r="LC43" s="144"/>
      <c r="LD43" s="144"/>
      <c r="LE43" s="144"/>
      <c r="LF43" s="144"/>
      <c r="LG43" s="144"/>
      <c r="LH43" s="144"/>
      <c r="LI43" s="144"/>
      <c r="LJ43" s="144"/>
      <c r="LK43" s="144"/>
      <c r="LL43" s="144"/>
      <c r="LM43" s="144"/>
      <c r="LN43" s="144"/>
      <c r="LO43" s="144"/>
      <c r="LP43" s="144"/>
      <c r="LQ43" s="144"/>
      <c r="LR43" s="144"/>
      <c r="LS43" s="144"/>
      <c r="LT43" s="144"/>
      <c r="LU43" s="144"/>
      <c r="LV43" s="144"/>
      <c r="LW43" s="144"/>
      <c r="LX43" s="144"/>
      <c r="LY43" s="144"/>
      <c r="LZ43" s="144"/>
      <c r="MA43" s="144"/>
      <c r="MB43" s="144"/>
      <c r="MC43" s="144"/>
      <c r="MD43" s="144"/>
      <c r="ME43" s="144"/>
      <c r="MF43" s="144"/>
      <c r="MG43" s="144"/>
      <c r="MH43" s="144"/>
      <c r="MI43" s="144"/>
      <c r="MJ43" s="144"/>
      <c r="MK43" s="144"/>
      <c r="ML43" s="144"/>
      <c r="MM43" s="144"/>
      <c r="MN43" s="144"/>
      <c r="MO43" s="144"/>
      <c r="MP43" s="144"/>
      <c r="MQ43" s="144"/>
      <c r="MR43" s="144"/>
      <c r="MS43" s="144"/>
      <c r="MT43" s="144"/>
      <c r="MU43" s="144"/>
      <c r="MV43" s="144"/>
      <c r="MW43" s="144"/>
      <c r="MX43" s="144"/>
      <c r="MY43" s="144"/>
      <c r="MZ43" s="144"/>
      <c r="NA43" s="144"/>
      <c r="NB43" s="144"/>
      <c r="NC43" s="144"/>
      <c r="ND43" s="144"/>
      <c r="NE43" s="144"/>
      <c r="NF43" s="144"/>
      <c r="NG43" s="144"/>
      <c r="NH43" s="144"/>
      <c r="NI43" s="144"/>
      <c r="NJ43" s="144"/>
      <c r="NK43" s="144"/>
      <c r="NL43" s="144"/>
      <c r="NM43" s="144"/>
      <c r="NN43" s="144"/>
      <c r="NO43" s="144"/>
      <c r="NP43" s="144"/>
      <c r="NQ43" s="144"/>
      <c r="NR43" s="144"/>
      <c r="NS43" s="144"/>
      <c r="NT43" s="144"/>
      <c r="NU43" s="144"/>
      <c r="NV43" s="144"/>
      <c r="NW43" s="144"/>
      <c r="NX43" s="144"/>
      <c r="NY43" s="144"/>
      <c r="NZ43" s="144"/>
      <c r="OA43" s="144"/>
      <c r="OB43" s="144"/>
      <c r="OC43" s="144"/>
      <c r="OD43" s="144"/>
      <c r="OE43" s="144"/>
      <c r="OF43" s="144"/>
      <c r="OG43" s="144"/>
      <c r="OH43" s="144"/>
      <c r="OI43" s="144"/>
      <c r="OJ43" s="144"/>
      <c r="OK43" s="144"/>
      <c r="OL43" s="144"/>
      <c r="OM43" s="144"/>
      <c r="ON43" s="144"/>
      <c r="OO43" s="144"/>
      <c r="OP43" s="144"/>
      <c r="OQ43" s="144"/>
      <c r="OR43" s="144"/>
      <c r="OS43" s="144"/>
      <c r="OT43" s="144"/>
      <c r="OU43" s="144"/>
      <c r="OV43" s="144"/>
      <c r="OW43" s="144"/>
      <c r="OX43" s="144"/>
      <c r="OY43" s="144"/>
      <c r="OZ43" s="144"/>
      <c r="PA43" s="144"/>
      <c r="PB43" s="144"/>
      <c r="PC43" s="144"/>
      <c r="PD43" s="144"/>
      <c r="PE43" s="144"/>
      <c r="PF43" s="144"/>
      <c r="PG43" s="144"/>
      <c r="PH43" s="144"/>
      <c r="PI43" s="144"/>
      <c r="PJ43" s="144"/>
      <c r="PK43" s="144"/>
      <c r="PL43" s="144"/>
      <c r="PM43" s="144"/>
      <c r="PN43" s="144"/>
      <c r="PO43" s="144"/>
      <c r="PP43" s="144"/>
      <c r="PQ43" s="144"/>
      <c r="PR43" s="144"/>
      <c r="PS43" s="144"/>
      <c r="PT43" s="144"/>
      <c r="PU43" s="144"/>
      <c r="PV43" s="144"/>
      <c r="PW43" s="144"/>
      <c r="PX43" s="144"/>
      <c r="PY43" s="144"/>
      <c r="PZ43" s="144"/>
      <c r="QA43" s="144"/>
      <c r="QB43" s="144"/>
      <c r="QC43" s="144"/>
      <c r="QD43" s="144"/>
      <c r="QE43" s="144"/>
      <c r="QF43" s="144"/>
      <c r="QG43" s="144"/>
      <c r="QH43" s="144"/>
      <c r="QI43" s="144"/>
      <c r="QJ43" s="144"/>
      <c r="QK43" s="144"/>
      <c r="QL43" s="144"/>
      <c r="QM43" s="144"/>
      <c r="QN43" s="144"/>
      <c r="QO43" s="144"/>
      <c r="QP43" s="144"/>
      <c r="QQ43" s="144"/>
      <c r="QR43" s="144"/>
      <c r="QS43" s="144"/>
      <c r="QT43" s="144"/>
      <c r="QU43" s="144"/>
      <c r="QV43" s="144"/>
      <c r="QW43" s="144"/>
      <c r="QX43" s="144"/>
      <c r="QY43" s="144"/>
      <c r="QZ43" s="144"/>
      <c r="RA43" s="144"/>
      <c r="RB43" s="144"/>
      <c r="RC43" s="144"/>
      <c r="RD43" s="144"/>
      <c r="RE43" s="144"/>
      <c r="RF43" s="144"/>
      <c r="RG43" s="144"/>
      <c r="RH43" s="144"/>
      <c r="RI43" s="144"/>
      <c r="RJ43" s="144"/>
      <c r="RK43" s="144"/>
      <c r="RL43" s="144"/>
      <c r="RM43" s="144"/>
      <c r="RN43" s="144"/>
      <c r="RO43" s="144"/>
      <c r="RP43" s="144"/>
      <c r="RQ43" s="144"/>
      <c r="RR43" s="144"/>
      <c r="RS43" s="144"/>
      <c r="RT43" s="144"/>
      <c r="RU43" s="144"/>
      <c r="RV43" s="144"/>
      <c r="RW43" s="144"/>
      <c r="RX43" s="144"/>
      <c r="RY43" s="144"/>
      <c r="RZ43" s="144"/>
      <c r="SA43" s="144"/>
      <c r="SB43" s="144"/>
      <c r="SC43" s="144"/>
      <c r="SD43" s="144"/>
      <c r="SE43" s="144"/>
      <c r="SF43" s="144"/>
      <c r="SG43" s="144"/>
      <c r="SH43" s="144"/>
      <c r="SI43" s="144"/>
      <c r="SJ43" s="144"/>
      <c r="SK43" s="144"/>
      <c r="SL43" s="144"/>
      <c r="SM43" s="144"/>
      <c r="SN43" s="144"/>
      <c r="SO43" s="144"/>
      <c r="SP43" s="144"/>
      <c r="SQ43" s="144"/>
      <c r="SR43" s="144"/>
      <c r="SS43" s="144"/>
      <c r="ST43" s="144"/>
      <c r="SU43" s="144"/>
      <c r="SV43" s="144"/>
      <c r="SW43" s="144"/>
      <c r="SX43" s="144"/>
      <c r="SY43" s="144"/>
      <c r="SZ43" s="144"/>
      <c r="TA43" s="144"/>
      <c r="TB43" s="144"/>
      <c r="TC43" s="144"/>
      <c r="TD43" s="144"/>
      <c r="TE43" s="144"/>
      <c r="TF43" s="144"/>
      <c r="TG43" s="144"/>
      <c r="TH43" s="144"/>
      <c r="TI43" s="144"/>
      <c r="TJ43" s="144"/>
      <c r="TK43" s="144"/>
      <c r="TL43" s="144"/>
      <c r="TM43" s="144"/>
      <c r="TN43" s="144"/>
      <c r="TO43" s="144"/>
      <c r="TP43" s="144"/>
      <c r="TQ43" s="144"/>
      <c r="TR43" s="144"/>
      <c r="TS43" s="144"/>
      <c r="TT43" s="144"/>
    </row>
    <row r="44" spans="1:540" s="1" customFormat="1" ht="18" customHeight="1">
      <c r="A44" s="157"/>
      <c r="B44" s="18"/>
      <c r="C44" s="60" t="s">
        <v>39</v>
      </c>
      <c r="D44" s="19"/>
      <c r="E44" s="42"/>
      <c r="F44" s="19"/>
      <c r="G44" s="77"/>
      <c r="H44" s="78"/>
      <c r="I44" s="79"/>
      <c r="J44" s="19"/>
      <c r="K44" s="77"/>
      <c r="L44" s="78"/>
      <c r="M44" s="79"/>
      <c r="N44" s="20"/>
      <c r="O44" s="23" t="str">
        <f>IF(AND(OR(I44="",M21="",M44="")),"",IF(NETWORKDAYS.INTL(DATE(I44,H44,G44),DATE(M44,L44,K44),1,'JOURS FERIES'!$C$5:$C$17)&lt;1,"ERREUR",NETWORKDAYS.INTL(DATE(I44,H44,G44),DATE(M44,L44,K44),1,'JOURS FERIES'!$C$5:$C$17)))</f>
        <v/>
      </c>
      <c r="P44" s="19"/>
      <c r="Q44" s="77"/>
      <c r="R44" s="78"/>
      <c r="S44" s="79"/>
      <c r="T44" s="19"/>
      <c r="U44" s="40" t="str">
        <f>IF(AND(OR(S44="",R44="",Q44="",M23="",M44="",L44="",K44="",I44="",H44="",G44="")),"",IF(DATE(I44,H44,G44)&lt;DATE($I$28,$H$28,$G$28),"NOK",IF(DATE(S44,R44,Q44)&lt;DATE(I44,H44,G44),"NOK",IF(DATE(S44,R44,Q44)&lt;=DATE(M44,L44,K44),"","NOK"))))</f>
        <v/>
      </c>
      <c r="V44" s="19"/>
      <c r="W44" s="57"/>
      <c r="X44" s="19"/>
      <c r="Y44" s="36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7"/>
      <c r="NH44" s="37"/>
      <c r="NI44" s="37"/>
      <c r="NJ44" s="37"/>
      <c r="NK44" s="37"/>
      <c r="NL44" s="37"/>
      <c r="NM44" s="37"/>
      <c r="NN44" s="37"/>
      <c r="NO44" s="37"/>
      <c r="NP44" s="37"/>
      <c r="NQ44" s="37"/>
      <c r="NR44" s="37"/>
      <c r="NS44" s="37"/>
      <c r="NT44" s="37"/>
      <c r="NU44" s="37"/>
      <c r="NV44" s="37"/>
      <c r="NW44" s="37"/>
      <c r="NX44" s="37"/>
      <c r="NY44" s="37"/>
      <c r="NZ44" s="37"/>
      <c r="OA44" s="37"/>
      <c r="OB44" s="37"/>
      <c r="OC44" s="37"/>
      <c r="OD44" s="37"/>
      <c r="OE44" s="37"/>
      <c r="OF44" s="37"/>
      <c r="OG44" s="37"/>
      <c r="OH44" s="37"/>
      <c r="OI44" s="37"/>
      <c r="OJ44" s="37"/>
      <c r="OK44" s="37"/>
      <c r="OL44" s="37"/>
      <c r="OM44" s="37"/>
      <c r="ON44" s="37"/>
      <c r="OO44" s="37"/>
      <c r="OP44" s="37"/>
      <c r="OQ44" s="37"/>
      <c r="OR44" s="37"/>
      <c r="OS44" s="37"/>
      <c r="OT44" s="37"/>
      <c r="OU44" s="37"/>
      <c r="OV44" s="37"/>
      <c r="OW44" s="37"/>
      <c r="OX44" s="37"/>
      <c r="OY44" s="37"/>
      <c r="OZ44" s="37"/>
      <c r="PA44" s="37"/>
      <c r="PB44" s="37"/>
      <c r="PC44" s="37"/>
      <c r="PD44" s="37"/>
      <c r="PE44" s="37"/>
      <c r="PF44" s="37"/>
      <c r="PG44" s="37"/>
      <c r="PH44" s="37"/>
      <c r="PI44" s="37"/>
      <c r="PJ44" s="37"/>
      <c r="PK44" s="37"/>
      <c r="PL44" s="37"/>
      <c r="PM44" s="37"/>
      <c r="PN44" s="37"/>
      <c r="PO44" s="37"/>
      <c r="PP44" s="37"/>
      <c r="PQ44" s="37"/>
      <c r="PR44" s="37"/>
      <c r="PS44" s="37"/>
      <c r="PT44" s="37"/>
      <c r="PU44" s="37"/>
      <c r="PV44" s="37"/>
      <c r="PW44" s="37"/>
      <c r="PX44" s="37"/>
      <c r="PY44" s="37"/>
      <c r="PZ44" s="37"/>
      <c r="QA44" s="37"/>
      <c r="QB44" s="37"/>
      <c r="QC44" s="37"/>
      <c r="QD44" s="37"/>
      <c r="QE44" s="37"/>
      <c r="QF44" s="37"/>
      <c r="QG44" s="37"/>
      <c r="QH44" s="37"/>
      <c r="QI44" s="37"/>
      <c r="QJ44" s="37"/>
      <c r="QK44" s="37"/>
      <c r="QL44" s="37"/>
      <c r="QM44" s="37"/>
      <c r="QN44" s="37"/>
      <c r="QO44" s="37"/>
      <c r="QP44" s="37"/>
      <c r="QQ44" s="37"/>
      <c r="QR44" s="37"/>
      <c r="QS44" s="37"/>
      <c r="QT44" s="37"/>
      <c r="QU44" s="37"/>
      <c r="QV44" s="37"/>
      <c r="QW44" s="37"/>
      <c r="QX44" s="37"/>
      <c r="QY44" s="37"/>
      <c r="QZ44" s="37"/>
      <c r="RA44" s="37"/>
      <c r="RB44" s="37"/>
      <c r="RC44" s="37"/>
      <c r="RD44" s="37"/>
      <c r="RE44" s="37"/>
      <c r="RF44" s="37"/>
      <c r="RG44" s="37"/>
      <c r="RH44" s="37"/>
      <c r="RI44" s="37"/>
      <c r="RJ44" s="37"/>
      <c r="RK44" s="37"/>
      <c r="RL44" s="37"/>
      <c r="RM44" s="37"/>
      <c r="RN44" s="37"/>
      <c r="RO44" s="37"/>
      <c r="RP44" s="37"/>
      <c r="RQ44" s="37"/>
      <c r="RR44" s="37"/>
      <c r="RS44" s="37"/>
      <c r="RT44" s="37"/>
      <c r="RU44" s="37"/>
      <c r="RV44" s="37"/>
      <c r="RW44" s="37"/>
      <c r="RX44" s="37"/>
      <c r="RY44" s="37"/>
      <c r="RZ44" s="37"/>
      <c r="SA44" s="37"/>
      <c r="SB44" s="37"/>
      <c r="SC44" s="37"/>
      <c r="SD44" s="37"/>
      <c r="SE44" s="37"/>
      <c r="SF44" s="37"/>
      <c r="SG44" s="37"/>
      <c r="SH44" s="37"/>
      <c r="SI44" s="37"/>
      <c r="SJ44" s="37"/>
      <c r="SK44" s="37"/>
      <c r="SL44" s="37"/>
      <c r="SM44" s="37"/>
      <c r="SN44" s="37"/>
      <c r="SO44" s="37"/>
      <c r="SP44" s="37"/>
      <c r="SQ44" s="37"/>
      <c r="SR44" s="37"/>
      <c r="SS44" s="37"/>
      <c r="ST44" s="37"/>
      <c r="SU44" s="37"/>
      <c r="SV44" s="37"/>
      <c r="SW44" s="37"/>
      <c r="SX44" s="37"/>
      <c r="SY44" s="37"/>
      <c r="SZ44" s="37"/>
      <c r="TA44" s="37"/>
      <c r="TB44" s="37"/>
      <c r="TC44" s="37"/>
      <c r="TD44" s="37"/>
      <c r="TE44" s="37"/>
      <c r="TF44" s="37"/>
      <c r="TG44" s="37"/>
      <c r="TH44" s="37"/>
      <c r="TI44" s="37"/>
      <c r="TJ44" s="37"/>
      <c r="TK44" s="37"/>
      <c r="TL44" s="37"/>
      <c r="TM44" s="37"/>
      <c r="TN44" s="37"/>
      <c r="TO44" s="37"/>
      <c r="TP44" s="37"/>
      <c r="TQ44" s="37"/>
      <c r="TR44" s="37"/>
      <c r="TS44" s="37"/>
      <c r="TT44" s="38"/>
    </row>
    <row r="45" spans="1:540" ht="5.0999999999999996" customHeight="1" thickBot="1">
      <c r="A45" s="157"/>
      <c r="C45" s="19"/>
      <c r="D45" s="19"/>
      <c r="E45" s="19"/>
      <c r="F45" s="19"/>
      <c r="G45" s="19"/>
      <c r="H45" s="19"/>
      <c r="I45" s="5"/>
      <c r="K45" s="5"/>
      <c r="L45" s="5"/>
      <c r="M45" s="5"/>
      <c r="O45" s="5"/>
      <c r="Q45" s="5"/>
      <c r="R45" s="5"/>
      <c r="S45" s="5"/>
      <c r="U45" s="5"/>
      <c r="W45" s="102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147"/>
      <c r="BZ45" s="147"/>
      <c r="CA45" s="147"/>
      <c r="CB45" s="147"/>
      <c r="CC45" s="147"/>
      <c r="CD45" s="147"/>
      <c r="CE45" s="147"/>
      <c r="CF45" s="147"/>
      <c r="CG45" s="147"/>
      <c r="CH45" s="147"/>
      <c r="CI45" s="147"/>
      <c r="CJ45" s="147"/>
      <c r="CK45" s="147"/>
      <c r="CL45" s="147"/>
      <c r="CM45" s="147"/>
      <c r="CN45" s="147"/>
      <c r="CO45" s="147"/>
      <c r="CP45" s="147"/>
      <c r="CQ45" s="147"/>
      <c r="CR45" s="147"/>
      <c r="CS45" s="147"/>
      <c r="CT45" s="147"/>
      <c r="CU45" s="147"/>
      <c r="CV45" s="147"/>
      <c r="CW45" s="147"/>
      <c r="CX45" s="147"/>
      <c r="CY45" s="147"/>
      <c r="CZ45" s="147"/>
      <c r="DA45" s="147"/>
      <c r="DB45" s="147"/>
      <c r="DC45" s="147"/>
      <c r="DD45" s="147"/>
      <c r="DE45" s="147"/>
      <c r="DF45" s="147"/>
      <c r="DG45" s="147"/>
      <c r="DH45" s="147"/>
      <c r="DI45" s="147"/>
      <c r="DJ45" s="147"/>
      <c r="DK45" s="147"/>
      <c r="DL45" s="147"/>
      <c r="DM45" s="147"/>
      <c r="DN45" s="147"/>
      <c r="DO45" s="147"/>
      <c r="DP45" s="147"/>
      <c r="DQ45" s="147"/>
      <c r="DR45" s="147"/>
      <c r="DS45" s="147"/>
      <c r="DT45" s="147"/>
      <c r="DU45" s="147"/>
      <c r="DV45" s="147"/>
      <c r="DW45" s="147"/>
      <c r="DX45" s="147"/>
      <c r="DY45" s="147"/>
      <c r="DZ45" s="147"/>
      <c r="EA45" s="147"/>
      <c r="EB45" s="147"/>
      <c r="EC45" s="147"/>
      <c r="ED45" s="147"/>
      <c r="EE45" s="147"/>
      <c r="EF45" s="147"/>
      <c r="EG45" s="147"/>
      <c r="EH45" s="147"/>
      <c r="EI45" s="147"/>
      <c r="EJ45" s="147"/>
      <c r="EK45" s="147"/>
      <c r="EL45" s="147"/>
      <c r="EM45" s="147"/>
      <c r="EN45" s="147"/>
      <c r="EO45" s="147"/>
      <c r="EP45" s="147"/>
      <c r="EQ45" s="147"/>
      <c r="ER45" s="147"/>
      <c r="ES45" s="147"/>
      <c r="ET45" s="147"/>
      <c r="EU45" s="147"/>
      <c r="EV45" s="147"/>
      <c r="EW45" s="147"/>
      <c r="EX45" s="147"/>
      <c r="EY45" s="147"/>
      <c r="EZ45" s="147"/>
      <c r="FA45" s="147"/>
      <c r="FB45" s="147"/>
      <c r="FC45" s="147"/>
      <c r="FD45" s="147"/>
      <c r="FE45" s="147"/>
      <c r="FF45" s="147"/>
      <c r="FG45" s="147"/>
      <c r="FH45" s="147"/>
      <c r="FI45" s="147"/>
      <c r="FJ45" s="147"/>
      <c r="FK45" s="147"/>
      <c r="FL45" s="147"/>
      <c r="FM45" s="147"/>
      <c r="FN45" s="147"/>
      <c r="FO45" s="147"/>
      <c r="FP45" s="147"/>
      <c r="FQ45" s="147"/>
      <c r="FR45" s="147"/>
      <c r="FS45" s="147"/>
      <c r="FT45" s="147"/>
      <c r="FU45" s="147"/>
      <c r="FV45" s="147"/>
      <c r="FW45" s="147"/>
      <c r="FX45" s="147"/>
      <c r="FY45" s="147"/>
      <c r="FZ45" s="147"/>
      <c r="GA45" s="147"/>
      <c r="GB45" s="147"/>
      <c r="GC45" s="147"/>
      <c r="GD45" s="147"/>
      <c r="GE45" s="147"/>
      <c r="GF45" s="147"/>
      <c r="GG45" s="147"/>
      <c r="GH45" s="147"/>
      <c r="GI45" s="147"/>
      <c r="GJ45" s="147"/>
      <c r="GK45" s="147"/>
      <c r="GL45" s="147"/>
      <c r="GM45" s="147"/>
      <c r="GN45" s="147"/>
      <c r="GO45" s="147"/>
      <c r="GP45" s="147"/>
      <c r="GQ45" s="147"/>
      <c r="GR45" s="147"/>
      <c r="GS45" s="147"/>
      <c r="GT45" s="147"/>
      <c r="GU45" s="147"/>
      <c r="GV45" s="147"/>
      <c r="GW45" s="147"/>
      <c r="GX45" s="147"/>
      <c r="GY45" s="147"/>
      <c r="GZ45" s="147"/>
      <c r="HA45" s="147"/>
      <c r="HB45" s="147"/>
      <c r="HC45" s="147"/>
      <c r="HD45" s="147"/>
      <c r="HE45" s="147"/>
      <c r="HF45" s="147"/>
      <c r="HG45" s="147"/>
      <c r="HH45" s="147"/>
      <c r="HI45" s="147"/>
      <c r="HJ45" s="147"/>
      <c r="HK45" s="147"/>
      <c r="HL45" s="147"/>
      <c r="HM45" s="147"/>
      <c r="HN45" s="147"/>
      <c r="HO45" s="147"/>
      <c r="HP45" s="147"/>
      <c r="HQ45" s="147"/>
      <c r="HR45" s="147"/>
      <c r="HS45" s="147"/>
      <c r="HT45" s="147"/>
      <c r="HU45" s="147"/>
      <c r="HV45" s="147"/>
      <c r="HW45" s="147"/>
      <c r="HX45" s="147"/>
      <c r="HY45" s="147"/>
      <c r="HZ45" s="147"/>
      <c r="IA45" s="147"/>
      <c r="IB45" s="147"/>
      <c r="IC45" s="147"/>
      <c r="ID45" s="147"/>
      <c r="IE45" s="147"/>
      <c r="IF45" s="147"/>
      <c r="IG45" s="147"/>
      <c r="IH45" s="147"/>
      <c r="II45" s="147"/>
      <c r="IJ45" s="147"/>
      <c r="IK45" s="147"/>
      <c r="IL45" s="147"/>
      <c r="IM45" s="147"/>
      <c r="IN45" s="147"/>
      <c r="IO45" s="147"/>
      <c r="IP45" s="147"/>
      <c r="IQ45" s="147"/>
      <c r="IR45" s="147"/>
      <c r="IS45" s="147"/>
      <c r="IT45" s="147"/>
      <c r="IU45" s="147"/>
      <c r="IV45" s="147"/>
      <c r="IW45" s="147"/>
      <c r="IX45" s="147"/>
      <c r="IY45" s="147"/>
      <c r="IZ45" s="147"/>
      <c r="JA45" s="147"/>
      <c r="JB45" s="147"/>
      <c r="JC45" s="147"/>
      <c r="JD45" s="147"/>
      <c r="JE45" s="147"/>
      <c r="JF45" s="147"/>
      <c r="JG45" s="147"/>
      <c r="JH45" s="147"/>
      <c r="JI45" s="147"/>
      <c r="JJ45" s="147"/>
      <c r="JK45" s="147"/>
      <c r="JL45" s="147"/>
      <c r="JM45" s="147"/>
      <c r="JN45" s="147"/>
      <c r="JO45" s="147"/>
      <c r="JP45" s="147"/>
      <c r="JQ45" s="147"/>
      <c r="JR45" s="147"/>
      <c r="JS45" s="147"/>
      <c r="JT45" s="147"/>
      <c r="JU45" s="147"/>
      <c r="JV45" s="147"/>
      <c r="JW45" s="147"/>
      <c r="JX45" s="147"/>
      <c r="JY45" s="147"/>
      <c r="JZ45" s="147"/>
      <c r="KA45" s="147"/>
      <c r="KB45" s="147"/>
      <c r="KC45" s="147"/>
      <c r="KD45" s="147"/>
      <c r="KE45" s="147"/>
      <c r="KF45" s="147"/>
      <c r="KG45" s="147"/>
      <c r="KH45" s="147"/>
      <c r="KI45" s="147"/>
      <c r="KJ45" s="147"/>
      <c r="KK45" s="147"/>
      <c r="KL45" s="147"/>
      <c r="KM45" s="147"/>
      <c r="KN45" s="147"/>
      <c r="KO45" s="147"/>
      <c r="KP45" s="147"/>
      <c r="KQ45" s="147"/>
      <c r="KR45" s="147"/>
      <c r="KS45" s="147"/>
      <c r="KT45" s="147"/>
      <c r="KU45" s="147"/>
      <c r="KV45" s="147"/>
      <c r="KW45" s="147"/>
      <c r="KX45" s="147"/>
      <c r="KY45" s="147"/>
      <c r="KZ45" s="147"/>
      <c r="LA45" s="147"/>
      <c r="LB45" s="147"/>
      <c r="LC45" s="147"/>
      <c r="LD45" s="147"/>
      <c r="LE45" s="147"/>
      <c r="LF45" s="147"/>
      <c r="LG45" s="147"/>
      <c r="LH45" s="147"/>
      <c r="LI45" s="147"/>
      <c r="LJ45" s="147"/>
      <c r="LK45" s="147"/>
      <c r="LL45" s="147"/>
      <c r="LM45" s="147"/>
      <c r="LN45" s="147"/>
      <c r="LO45" s="147"/>
      <c r="LP45" s="147"/>
      <c r="LQ45" s="147"/>
      <c r="LR45" s="147"/>
      <c r="LS45" s="147"/>
      <c r="LT45" s="147"/>
      <c r="LU45" s="147"/>
      <c r="LV45" s="147"/>
      <c r="LW45" s="147"/>
      <c r="LX45" s="147"/>
      <c r="LY45" s="147"/>
      <c r="LZ45" s="147"/>
      <c r="MA45" s="147"/>
      <c r="MB45" s="147"/>
      <c r="MC45" s="147"/>
      <c r="MD45" s="147"/>
      <c r="ME45" s="147"/>
      <c r="MF45" s="147"/>
      <c r="MG45" s="147"/>
      <c r="MH45" s="147"/>
      <c r="MI45" s="147"/>
      <c r="MJ45" s="147"/>
      <c r="MK45" s="147"/>
      <c r="ML45" s="147"/>
      <c r="MM45" s="147"/>
      <c r="MN45" s="147"/>
      <c r="MO45" s="147"/>
      <c r="MP45" s="147"/>
      <c r="MQ45" s="147"/>
      <c r="MR45" s="147"/>
      <c r="MS45" s="147"/>
      <c r="MT45" s="147"/>
      <c r="MU45" s="147"/>
      <c r="MV45" s="147"/>
      <c r="MW45" s="147"/>
      <c r="MX45" s="147"/>
      <c r="MY45" s="147"/>
      <c r="MZ45" s="147"/>
      <c r="NA45" s="147"/>
      <c r="NB45" s="147"/>
      <c r="NC45" s="147"/>
      <c r="ND45" s="147"/>
      <c r="NE45" s="147"/>
      <c r="NF45" s="147"/>
      <c r="NG45" s="147"/>
      <c r="NH45" s="147"/>
      <c r="NI45" s="147"/>
      <c r="NJ45" s="147"/>
      <c r="NK45" s="147"/>
      <c r="NL45" s="147"/>
      <c r="NM45" s="147"/>
      <c r="NN45" s="147"/>
      <c r="NO45" s="147"/>
      <c r="NP45" s="147"/>
      <c r="NQ45" s="147"/>
      <c r="NR45" s="147"/>
      <c r="NS45" s="147"/>
      <c r="NT45" s="147"/>
      <c r="NU45" s="147"/>
      <c r="NV45" s="147"/>
      <c r="NW45" s="147"/>
      <c r="NX45" s="147"/>
      <c r="NY45" s="147"/>
      <c r="NZ45" s="147"/>
      <c r="OA45" s="147"/>
      <c r="OB45" s="147"/>
      <c r="OC45" s="147"/>
      <c r="OD45" s="147"/>
      <c r="OE45" s="147"/>
      <c r="OF45" s="147"/>
      <c r="OG45" s="147"/>
      <c r="OH45" s="147"/>
      <c r="OI45" s="147"/>
      <c r="OJ45" s="147"/>
      <c r="OK45" s="147"/>
      <c r="OL45" s="147"/>
      <c r="OM45" s="147"/>
      <c r="ON45" s="147"/>
      <c r="OO45" s="147"/>
      <c r="OP45" s="147"/>
      <c r="OQ45" s="147"/>
      <c r="OR45" s="147"/>
      <c r="OS45" s="147"/>
      <c r="OT45" s="147"/>
      <c r="OU45" s="147"/>
      <c r="OV45" s="147"/>
      <c r="OW45" s="147"/>
      <c r="OX45" s="147"/>
      <c r="OY45" s="147"/>
      <c r="OZ45" s="147"/>
      <c r="PA45" s="147"/>
      <c r="PB45" s="147"/>
      <c r="PC45" s="147"/>
      <c r="PD45" s="147"/>
      <c r="PE45" s="147"/>
      <c r="PF45" s="147"/>
      <c r="PG45" s="147"/>
      <c r="PH45" s="147"/>
      <c r="PI45" s="147"/>
      <c r="PJ45" s="147"/>
      <c r="PK45" s="147"/>
      <c r="PL45" s="147"/>
      <c r="PM45" s="147"/>
      <c r="PN45" s="147"/>
      <c r="PO45" s="147"/>
      <c r="PP45" s="147"/>
      <c r="PQ45" s="147"/>
      <c r="PR45" s="147"/>
      <c r="PS45" s="147"/>
      <c r="PT45" s="147"/>
      <c r="PU45" s="147"/>
      <c r="PV45" s="147"/>
      <c r="PW45" s="147"/>
      <c r="PX45" s="147"/>
      <c r="PY45" s="147"/>
      <c r="PZ45" s="147"/>
      <c r="QA45" s="147"/>
      <c r="QB45" s="147"/>
      <c r="QC45" s="147"/>
      <c r="QD45" s="147"/>
      <c r="QE45" s="147"/>
      <c r="QF45" s="147"/>
      <c r="QG45" s="147"/>
      <c r="QH45" s="147"/>
      <c r="QI45" s="147"/>
      <c r="QJ45" s="147"/>
      <c r="QK45" s="147"/>
      <c r="QL45" s="147"/>
      <c r="QM45" s="147"/>
      <c r="QN45" s="147"/>
      <c r="QO45" s="147"/>
      <c r="QP45" s="147"/>
      <c r="QQ45" s="147"/>
      <c r="QR45" s="147"/>
      <c r="QS45" s="147"/>
      <c r="QT45" s="147"/>
      <c r="QU45" s="147"/>
      <c r="QV45" s="147"/>
      <c r="QW45" s="147"/>
      <c r="QX45" s="147"/>
      <c r="QY45" s="147"/>
      <c r="QZ45" s="147"/>
      <c r="RA45" s="147"/>
      <c r="RB45" s="147"/>
      <c r="RC45" s="147"/>
      <c r="RD45" s="147"/>
      <c r="RE45" s="147"/>
      <c r="RF45" s="147"/>
      <c r="RG45" s="147"/>
      <c r="RH45" s="147"/>
      <c r="RI45" s="147"/>
      <c r="RJ45" s="147"/>
      <c r="RK45" s="147"/>
      <c r="RL45" s="147"/>
      <c r="RM45" s="147"/>
      <c r="RN45" s="147"/>
      <c r="RO45" s="147"/>
      <c r="RP45" s="147"/>
      <c r="RQ45" s="147"/>
      <c r="RR45" s="147"/>
      <c r="RS45" s="147"/>
      <c r="RT45" s="147"/>
      <c r="RU45" s="147"/>
      <c r="RV45" s="147"/>
      <c r="RW45" s="147"/>
      <c r="RX45" s="147"/>
      <c r="RY45" s="147"/>
      <c r="RZ45" s="147"/>
      <c r="SA45" s="147"/>
      <c r="SB45" s="147"/>
      <c r="SC45" s="147"/>
      <c r="SD45" s="147"/>
      <c r="SE45" s="147"/>
      <c r="SF45" s="147"/>
      <c r="SG45" s="147"/>
      <c r="SH45" s="147"/>
      <c r="SI45" s="147"/>
      <c r="SJ45" s="147"/>
      <c r="SK45" s="147"/>
      <c r="SL45" s="147"/>
      <c r="SM45" s="147"/>
      <c r="SN45" s="147"/>
      <c r="SO45" s="147"/>
      <c r="SP45" s="147"/>
      <c r="SQ45" s="147"/>
      <c r="SR45" s="147"/>
      <c r="SS45" s="147"/>
      <c r="ST45" s="147"/>
      <c r="SU45" s="147"/>
      <c r="SV45" s="147"/>
      <c r="SW45" s="147"/>
      <c r="SX45" s="147"/>
      <c r="SY45" s="147"/>
      <c r="SZ45" s="147"/>
      <c r="TA45" s="147"/>
      <c r="TB45" s="147"/>
      <c r="TC45" s="147"/>
      <c r="TD45" s="147"/>
      <c r="TE45" s="147"/>
      <c r="TF45" s="147"/>
      <c r="TG45" s="147"/>
      <c r="TH45" s="147"/>
      <c r="TI45" s="147"/>
      <c r="TJ45" s="147"/>
      <c r="TK45" s="147"/>
      <c r="TL45" s="147"/>
      <c r="TM45" s="147"/>
      <c r="TN45" s="147"/>
      <c r="TO45" s="147"/>
      <c r="TP45" s="147"/>
      <c r="TQ45" s="147"/>
      <c r="TR45" s="147"/>
      <c r="TS45" s="147"/>
      <c r="TT45" s="147"/>
    </row>
    <row r="46" spans="1:540" s="1" customFormat="1" ht="18" customHeight="1">
      <c r="A46" s="157"/>
      <c r="B46" s="18"/>
      <c r="C46" s="60" t="s">
        <v>45</v>
      </c>
      <c r="D46" s="19"/>
      <c r="E46" s="42"/>
      <c r="F46" s="19"/>
      <c r="G46" s="77"/>
      <c r="H46" s="78"/>
      <c r="I46" s="79"/>
      <c r="J46" s="19"/>
      <c r="K46" s="77"/>
      <c r="L46" s="78"/>
      <c r="M46" s="79"/>
      <c r="N46" s="20"/>
      <c r="O46" s="23" t="str">
        <f>IF(AND(OR(I46="",M21="",M46="")),"",IF(NETWORKDAYS.INTL(DATE(I46,H46,G46),DATE(M46,L46,K46),1,'JOURS FERIES'!$C$5:$C$17)&lt;1,"ERREUR",NETWORKDAYS.INTL(DATE(I46,H46,G46),DATE(M46,L46,K46),1,'JOURS FERIES'!$C$5:$C$17)))</f>
        <v/>
      </c>
      <c r="P46" s="19"/>
      <c r="Q46" s="77"/>
      <c r="R46" s="78"/>
      <c r="S46" s="79"/>
      <c r="T46" s="19"/>
      <c r="U46" s="40" t="str">
        <f>IF(AND(OR(S46="",R46="",Q46="",M23="",M46="",L46="",K46="",I46="",H46="",G46="")),"",IF(DATE(I46,H46,G46)&lt;DATE($I$28,$H$28,$G$28),"NOK",IF(DATE(S46,R46,Q46)&lt;DATE(I46,H46,G46),"NOK",IF(DATE(S46,R46,Q46)&lt;=DATE(M46,L46,K46),"","NOK"))))</f>
        <v/>
      </c>
      <c r="V46" s="19"/>
      <c r="W46" s="57"/>
      <c r="X46" s="19"/>
      <c r="Y46" s="36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  <c r="MG46" s="37"/>
      <c r="MH46" s="37"/>
      <c r="MI46" s="37"/>
      <c r="MJ46" s="37"/>
      <c r="MK46" s="37"/>
      <c r="ML46" s="37"/>
      <c r="MM46" s="37"/>
      <c r="MN46" s="37"/>
      <c r="MO46" s="37"/>
      <c r="MP46" s="37"/>
      <c r="MQ46" s="37"/>
      <c r="MR46" s="37"/>
      <c r="MS46" s="37"/>
      <c r="MT46" s="37"/>
      <c r="MU46" s="37"/>
      <c r="MV46" s="37"/>
      <c r="MW46" s="37"/>
      <c r="MX46" s="37"/>
      <c r="MY46" s="37"/>
      <c r="MZ46" s="37"/>
      <c r="NA46" s="37"/>
      <c r="NB46" s="37"/>
      <c r="NC46" s="37"/>
      <c r="ND46" s="37"/>
      <c r="NE46" s="37"/>
      <c r="NF46" s="37"/>
      <c r="NG46" s="37"/>
      <c r="NH46" s="37"/>
      <c r="NI46" s="37"/>
      <c r="NJ46" s="37"/>
      <c r="NK46" s="37"/>
      <c r="NL46" s="37"/>
      <c r="NM46" s="37"/>
      <c r="NN46" s="37"/>
      <c r="NO46" s="37"/>
      <c r="NP46" s="37"/>
      <c r="NQ46" s="37"/>
      <c r="NR46" s="37"/>
      <c r="NS46" s="37"/>
      <c r="NT46" s="37"/>
      <c r="NU46" s="37"/>
      <c r="NV46" s="37"/>
      <c r="NW46" s="37"/>
      <c r="NX46" s="37"/>
      <c r="NY46" s="37"/>
      <c r="NZ46" s="37"/>
      <c r="OA46" s="37"/>
      <c r="OB46" s="37"/>
      <c r="OC46" s="37"/>
      <c r="OD46" s="37"/>
      <c r="OE46" s="37"/>
      <c r="OF46" s="37"/>
      <c r="OG46" s="37"/>
      <c r="OH46" s="37"/>
      <c r="OI46" s="37"/>
      <c r="OJ46" s="37"/>
      <c r="OK46" s="37"/>
      <c r="OL46" s="37"/>
      <c r="OM46" s="37"/>
      <c r="ON46" s="37"/>
      <c r="OO46" s="37"/>
      <c r="OP46" s="37"/>
      <c r="OQ46" s="37"/>
      <c r="OR46" s="37"/>
      <c r="OS46" s="37"/>
      <c r="OT46" s="37"/>
      <c r="OU46" s="37"/>
      <c r="OV46" s="37"/>
      <c r="OW46" s="37"/>
      <c r="OX46" s="37"/>
      <c r="OY46" s="37"/>
      <c r="OZ46" s="37"/>
      <c r="PA46" s="37"/>
      <c r="PB46" s="37"/>
      <c r="PC46" s="37"/>
      <c r="PD46" s="37"/>
      <c r="PE46" s="37"/>
      <c r="PF46" s="37"/>
      <c r="PG46" s="37"/>
      <c r="PH46" s="37"/>
      <c r="PI46" s="37"/>
      <c r="PJ46" s="37"/>
      <c r="PK46" s="37"/>
      <c r="PL46" s="37"/>
      <c r="PM46" s="37"/>
      <c r="PN46" s="37"/>
      <c r="PO46" s="37"/>
      <c r="PP46" s="37"/>
      <c r="PQ46" s="37"/>
      <c r="PR46" s="37"/>
      <c r="PS46" s="37"/>
      <c r="PT46" s="37"/>
      <c r="PU46" s="37"/>
      <c r="PV46" s="37"/>
      <c r="PW46" s="37"/>
      <c r="PX46" s="37"/>
      <c r="PY46" s="37"/>
      <c r="PZ46" s="37"/>
      <c r="QA46" s="37"/>
      <c r="QB46" s="37"/>
      <c r="QC46" s="37"/>
      <c r="QD46" s="37"/>
      <c r="QE46" s="37"/>
      <c r="QF46" s="37"/>
      <c r="QG46" s="37"/>
      <c r="QH46" s="37"/>
      <c r="QI46" s="37"/>
      <c r="QJ46" s="37"/>
      <c r="QK46" s="37"/>
      <c r="QL46" s="37"/>
      <c r="QM46" s="37"/>
      <c r="QN46" s="37"/>
      <c r="QO46" s="37"/>
      <c r="QP46" s="37"/>
      <c r="QQ46" s="37"/>
      <c r="QR46" s="37"/>
      <c r="QS46" s="37"/>
      <c r="QT46" s="37"/>
      <c r="QU46" s="37"/>
      <c r="QV46" s="37"/>
      <c r="QW46" s="37"/>
      <c r="QX46" s="37"/>
      <c r="QY46" s="37"/>
      <c r="QZ46" s="37"/>
      <c r="RA46" s="37"/>
      <c r="RB46" s="37"/>
      <c r="RC46" s="37"/>
      <c r="RD46" s="37"/>
      <c r="RE46" s="37"/>
      <c r="RF46" s="37"/>
      <c r="RG46" s="37"/>
      <c r="RH46" s="37"/>
      <c r="RI46" s="37"/>
      <c r="RJ46" s="37"/>
      <c r="RK46" s="37"/>
      <c r="RL46" s="37"/>
      <c r="RM46" s="37"/>
      <c r="RN46" s="37"/>
      <c r="RO46" s="37"/>
      <c r="RP46" s="37"/>
      <c r="RQ46" s="37"/>
      <c r="RR46" s="37"/>
      <c r="RS46" s="37"/>
      <c r="RT46" s="37"/>
      <c r="RU46" s="37"/>
      <c r="RV46" s="37"/>
      <c r="RW46" s="37"/>
      <c r="RX46" s="37"/>
      <c r="RY46" s="37"/>
      <c r="RZ46" s="37"/>
      <c r="SA46" s="37"/>
      <c r="SB46" s="37"/>
      <c r="SC46" s="37"/>
      <c r="SD46" s="37"/>
      <c r="SE46" s="37"/>
      <c r="SF46" s="37"/>
      <c r="SG46" s="37"/>
      <c r="SH46" s="37"/>
      <c r="SI46" s="37"/>
      <c r="SJ46" s="37"/>
      <c r="SK46" s="37"/>
      <c r="SL46" s="37"/>
      <c r="SM46" s="37"/>
      <c r="SN46" s="37"/>
      <c r="SO46" s="37"/>
      <c r="SP46" s="37"/>
      <c r="SQ46" s="37"/>
      <c r="SR46" s="37"/>
      <c r="SS46" s="37"/>
      <c r="ST46" s="37"/>
      <c r="SU46" s="37"/>
      <c r="SV46" s="37"/>
      <c r="SW46" s="37"/>
      <c r="SX46" s="37"/>
      <c r="SY46" s="37"/>
      <c r="SZ46" s="37"/>
      <c r="TA46" s="37"/>
      <c r="TB46" s="37"/>
      <c r="TC46" s="37"/>
      <c r="TD46" s="37"/>
      <c r="TE46" s="37"/>
      <c r="TF46" s="37"/>
      <c r="TG46" s="37"/>
      <c r="TH46" s="37"/>
      <c r="TI46" s="37"/>
      <c r="TJ46" s="37"/>
      <c r="TK46" s="37"/>
      <c r="TL46" s="37"/>
      <c r="TM46" s="37"/>
      <c r="TN46" s="37"/>
      <c r="TO46" s="37"/>
      <c r="TP46" s="37"/>
      <c r="TQ46" s="37"/>
      <c r="TR46" s="37"/>
      <c r="TS46" s="37"/>
      <c r="TT46" s="38"/>
    </row>
    <row r="47" spans="1:540" ht="5.0999999999999996" customHeight="1" thickBot="1">
      <c r="A47" s="157"/>
      <c r="C47" s="19"/>
      <c r="D47" s="19"/>
      <c r="E47" s="19"/>
      <c r="F47" s="19"/>
      <c r="G47" s="19"/>
      <c r="H47" s="19"/>
      <c r="I47" s="5"/>
      <c r="K47" s="5"/>
      <c r="L47" s="5"/>
      <c r="M47" s="5"/>
      <c r="O47" s="5"/>
      <c r="Q47" s="5"/>
      <c r="R47" s="5"/>
      <c r="S47" s="5"/>
      <c r="U47" s="5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47"/>
      <c r="BZ47" s="147"/>
      <c r="CA47" s="147"/>
      <c r="CB47" s="147"/>
      <c r="CC47" s="147"/>
      <c r="CD47" s="147"/>
      <c r="CE47" s="147"/>
      <c r="CF47" s="147"/>
      <c r="CG47" s="147"/>
      <c r="CH47" s="147"/>
      <c r="CI47" s="147"/>
      <c r="CJ47" s="147"/>
      <c r="CK47" s="147"/>
      <c r="CL47" s="147"/>
      <c r="CM47" s="147"/>
      <c r="CN47" s="147"/>
      <c r="CO47" s="147"/>
      <c r="CP47" s="147"/>
      <c r="CQ47" s="147"/>
      <c r="CR47" s="147"/>
      <c r="CS47" s="147"/>
      <c r="CT47" s="147"/>
      <c r="CU47" s="147"/>
      <c r="CV47" s="147"/>
      <c r="CW47" s="147"/>
      <c r="CX47" s="147"/>
      <c r="CY47" s="147"/>
      <c r="CZ47" s="147"/>
      <c r="DA47" s="147"/>
      <c r="DB47" s="147"/>
      <c r="DC47" s="147"/>
      <c r="DD47" s="147"/>
      <c r="DE47" s="147"/>
      <c r="DF47" s="147"/>
      <c r="DG47" s="147"/>
      <c r="DH47" s="147"/>
      <c r="DI47" s="147"/>
      <c r="DJ47" s="147"/>
      <c r="DK47" s="147"/>
      <c r="DL47" s="147"/>
      <c r="DM47" s="147"/>
      <c r="DN47" s="147"/>
      <c r="DO47" s="147"/>
      <c r="DP47" s="147"/>
      <c r="DQ47" s="147"/>
      <c r="DR47" s="147"/>
      <c r="DS47" s="147"/>
      <c r="DT47" s="147"/>
      <c r="DU47" s="147"/>
      <c r="DV47" s="147"/>
      <c r="DW47" s="147"/>
      <c r="DX47" s="147"/>
      <c r="DY47" s="147"/>
      <c r="DZ47" s="147"/>
      <c r="EA47" s="147"/>
      <c r="EB47" s="147"/>
      <c r="EC47" s="147"/>
      <c r="ED47" s="147"/>
      <c r="EE47" s="147"/>
      <c r="EF47" s="147"/>
      <c r="EG47" s="147"/>
      <c r="EH47" s="147"/>
      <c r="EI47" s="147"/>
      <c r="EJ47" s="147"/>
      <c r="EK47" s="147"/>
      <c r="EL47" s="147"/>
      <c r="EM47" s="147"/>
      <c r="EN47" s="147"/>
      <c r="EO47" s="147"/>
      <c r="EP47" s="147"/>
      <c r="EQ47" s="147"/>
      <c r="ER47" s="147"/>
      <c r="ES47" s="147"/>
      <c r="ET47" s="147"/>
      <c r="EU47" s="147"/>
      <c r="EV47" s="147"/>
      <c r="EW47" s="147"/>
      <c r="EX47" s="147"/>
      <c r="EY47" s="147"/>
      <c r="EZ47" s="147"/>
      <c r="FA47" s="147"/>
      <c r="FB47" s="147"/>
      <c r="FC47" s="147"/>
      <c r="FD47" s="147"/>
      <c r="FE47" s="147"/>
      <c r="FF47" s="147"/>
      <c r="FG47" s="147"/>
      <c r="FH47" s="147"/>
      <c r="FI47" s="147"/>
      <c r="FJ47" s="147"/>
      <c r="FK47" s="147"/>
      <c r="FL47" s="147"/>
      <c r="FM47" s="147"/>
      <c r="FN47" s="147"/>
      <c r="FO47" s="147"/>
      <c r="FP47" s="147"/>
      <c r="FQ47" s="147"/>
      <c r="FR47" s="147"/>
      <c r="FS47" s="147"/>
      <c r="FT47" s="147"/>
      <c r="FU47" s="147"/>
      <c r="FV47" s="147"/>
      <c r="FW47" s="147"/>
      <c r="FX47" s="147"/>
      <c r="FY47" s="147"/>
      <c r="FZ47" s="147"/>
      <c r="GA47" s="147"/>
      <c r="GB47" s="147"/>
      <c r="GC47" s="147"/>
      <c r="GD47" s="147"/>
      <c r="GE47" s="147"/>
      <c r="GF47" s="147"/>
      <c r="GG47" s="147"/>
      <c r="GH47" s="147"/>
      <c r="GI47" s="147"/>
      <c r="GJ47" s="147"/>
      <c r="GK47" s="147"/>
      <c r="GL47" s="147"/>
      <c r="GM47" s="147"/>
      <c r="GN47" s="147"/>
      <c r="GO47" s="147"/>
      <c r="GP47" s="147"/>
      <c r="GQ47" s="147"/>
      <c r="GR47" s="147"/>
      <c r="GS47" s="147"/>
      <c r="GT47" s="147"/>
      <c r="GU47" s="147"/>
      <c r="GV47" s="147"/>
      <c r="GW47" s="147"/>
      <c r="GX47" s="147"/>
      <c r="GY47" s="147"/>
      <c r="GZ47" s="147"/>
      <c r="HA47" s="147"/>
      <c r="HB47" s="147"/>
      <c r="HC47" s="147"/>
      <c r="HD47" s="147"/>
      <c r="HE47" s="147"/>
      <c r="HF47" s="147"/>
      <c r="HG47" s="147"/>
      <c r="HH47" s="147"/>
      <c r="HI47" s="147"/>
      <c r="HJ47" s="147"/>
      <c r="HK47" s="147"/>
      <c r="HL47" s="147"/>
      <c r="HM47" s="147"/>
      <c r="HN47" s="147"/>
      <c r="HO47" s="147"/>
      <c r="HP47" s="147"/>
      <c r="HQ47" s="147"/>
      <c r="HR47" s="147"/>
      <c r="HS47" s="147"/>
      <c r="HT47" s="147"/>
      <c r="HU47" s="147"/>
      <c r="HV47" s="147"/>
      <c r="HW47" s="147"/>
      <c r="HX47" s="147"/>
      <c r="HY47" s="147"/>
      <c r="HZ47" s="147"/>
      <c r="IA47" s="147"/>
      <c r="IB47" s="147"/>
      <c r="IC47" s="147"/>
      <c r="ID47" s="147"/>
      <c r="IE47" s="147"/>
      <c r="IF47" s="147"/>
      <c r="IG47" s="147"/>
      <c r="IH47" s="147"/>
      <c r="II47" s="147"/>
      <c r="IJ47" s="147"/>
      <c r="IK47" s="147"/>
      <c r="IL47" s="147"/>
      <c r="IM47" s="147"/>
      <c r="IN47" s="147"/>
      <c r="IO47" s="147"/>
      <c r="IP47" s="147"/>
      <c r="IQ47" s="147"/>
      <c r="IR47" s="147"/>
      <c r="IS47" s="147"/>
      <c r="IT47" s="147"/>
      <c r="IU47" s="147"/>
      <c r="IV47" s="147"/>
      <c r="IW47" s="147"/>
      <c r="IX47" s="147"/>
      <c r="IY47" s="147"/>
      <c r="IZ47" s="147"/>
      <c r="JA47" s="147"/>
      <c r="JB47" s="147"/>
      <c r="JC47" s="147"/>
      <c r="JD47" s="147"/>
      <c r="JE47" s="147"/>
      <c r="JF47" s="147"/>
      <c r="JG47" s="147"/>
      <c r="JH47" s="147"/>
      <c r="JI47" s="147"/>
      <c r="JJ47" s="147"/>
      <c r="JK47" s="147"/>
      <c r="JL47" s="147"/>
      <c r="JM47" s="147"/>
      <c r="JN47" s="147"/>
      <c r="JO47" s="147"/>
      <c r="JP47" s="147"/>
      <c r="JQ47" s="147"/>
      <c r="JR47" s="147"/>
      <c r="JS47" s="147"/>
      <c r="JT47" s="147"/>
      <c r="JU47" s="147"/>
      <c r="JV47" s="147"/>
      <c r="JW47" s="147"/>
      <c r="JX47" s="147"/>
      <c r="JY47" s="147"/>
      <c r="JZ47" s="147"/>
      <c r="KA47" s="147"/>
      <c r="KB47" s="147"/>
      <c r="KC47" s="147"/>
      <c r="KD47" s="147"/>
      <c r="KE47" s="147"/>
      <c r="KF47" s="147"/>
      <c r="KG47" s="147"/>
      <c r="KH47" s="147"/>
      <c r="KI47" s="147"/>
      <c r="KJ47" s="147"/>
      <c r="KK47" s="147"/>
      <c r="KL47" s="147"/>
      <c r="KM47" s="147"/>
      <c r="KN47" s="147"/>
      <c r="KO47" s="147"/>
      <c r="KP47" s="147"/>
      <c r="KQ47" s="147"/>
      <c r="KR47" s="147"/>
      <c r="KS47" s="147"/>
      <c r="KT47" s="147"/>
      <c r="KU47" s="147"/>
      <c r="KV47" s="147"/>
      <c r="KW47" s="147"/>
      <c r="KX47" s="147"/>
      <c r="KY47" s="147"/>
      <c r="KZ47" s="147"/>
      <c r="LA47" s="147"/>
      <c r="LB47" s="147"/>
      <c r="LC47" s="147"/>
      <c r="LD47" s="147"/>
      <c r="LE47" s="147"/>
      <c r="LF47" s="147"/>
      <c r="LG47" s="147"/>
      <c r="LH47" s="147"/>
      <c r="LI47" s="147"/>
      <c r="LJ47" s="147"/>
      <c r="LK47" s="147"/>
      <c r="LL47" s="147"/>
      <c r="LM47" s="147"/>
      <c r="LN47" s="147"/>
      <c r="LO47" s="147"/>
      <c r="LP47" s="147"/>
      <c r="LQ47" s="147"/>
      <c r="LR47" s="147"/>
      <c r="LS47" s="147"/>
      <c r="LT47" s="147"/>
      <c r="LU47" s="147"/>
      <c r="LV47" s="147"/>
      <c r="LW47" s="147"/>
      <c r="LX47" s="147"/>
      <c r="LY47" s="147"/>
      <c r="LZ47" s="147"/>
      <c r="MA47" s="147"/>
      <c r="MB47" s="147"/>
      <c r="MC47" s="147"/>
      <c r="MD47" s="147"/>
      <c r="ME47" s="147"/>
      <c r="MF47" s="147"/>
      <c r="MG47" s="147"/>
      <c r="MH47" s="147"/>
      <c r="MI47" s="147"/>
      <c r="MJ47" s="147"/>
      <c r="MK47" s="147"/>
      <c r="ML47" s="147"/>
      <c r="MM47" s="147"/>
      <c r="MN47" s="147"/>
      <c r="MO47" s="147"/>
      <c r="MP47" s="147"/>
      <c r="MQ47" s="147"/>
      <c r="MR47" s="147"/>
      <c r="MS47" s="147"/>
      <c r="MT47" s="147"/>
      <c r="MU47" s="147"/>
      <c r="MV47" s="147"/>
      <c r="MW47" s="147"/>
      <c r="MX47" s="147"/>
      <c r="MY47" s="147"/>
      <c r="MZ47" s="147"/>
      <c r="NA47" s="147"/>
      <c r="NB47" s="147"/>
      <c r="NC47" s="147"/>
      <c r="ND47" s="147"/>
      <c r="NE47" s="147"/>
      <c r="NF47" s="147"/>
      <c r="NG47" s="147"/>
      <c r="NH47" s="147"/>
      <c r="NI47" s="147"/>
      <c r="NJ47" s="147"/>
      <c r="NK47" s="147"/>
      <c r="NL47" s="147"/>
      <c r="NM47" s="147"/>
      <c r="NN47" s="147"/>
      <c r="NO47" s="147"/>
      <c r="NP47" s="147"/>
      <c r="NQ47" s="147"/>
      <c r="NR47" s="147"/>
      <c r="NS47" s="147"/>
      <c r="NT47" s="147"/>
      <c r="NU47" s="147"/>
      <c r="NV47" s="147"/>
      <c r="NW47" s="147"/>
      <c r="NX47" s="147"/>
      <c r="NY47" s="147"/>
      <c r="NZ47" s="147"/>
      <c r="OA47" s="147"/>
      <c r="OB47" s="147"/>
      <c r="OC47" s="147"/>
      <c r="OD47" s="147"/>
      <c r="OE47" s="147"/>
      <c r="OF47" s="147"/>
      <c r="OG47" s="147"/>
      <c r="OH47" s="147"/>
      <c r="OI47" s="147"/>
      <c r="OJ47" s="147"/>
      <c r="OK47" s="147"/>
      <c r="OL47" s="147"/>
      <c r="OM47" s="147"/>
      <c r="ON47" s="147"/>
      <c r="OO47" s="147"/>
      <c r="OP47" s="147"/>
      <c r="OQ47" s="147"/>
      <c r="OR47" s="147"/>
      <c r="OS47" s="147"/>
      <c r="OT47" s="147"/>
      <c r="OU47" s="147"/>
      <c r="OV47" s="147"/>
      <c r="OW47" s="147"/>
      <c r="OX47" s="147"/>
      <c r="OY47" s="147"/>
      <c r="OZ47" s="147"/>
      <c r="PA47" s="147"/>
      <c r="PB47" s="147"/>
      <c r="PC47" s="147"/>
      <c r="PD47" s="147"/>
      <c r="PE47" s="147"/>
      <c r="PF47" s="147"/>
      <c r="PG47" s="147"/>
      <c r="PH47" s="147"/>
      <c r="PI47" s="147"/>
      <c r="PJ47" s="147"/>
      <c r="PK47" s="147"/>
      <c r="PL47" s="147"/>
      <c r="PM47" s="147"/>
      <c r="PN47" s="147"/>
      <c r="PO47" s="147"/>
      <c r="PP47" s="147"/>
      <c r="PQ47" s="147"/>
      <c r="PR47" s="147"/>
      <c r="PS47" s="147"/>
      <c r="PT47" s="147"/>
      <c r="PU47" s="147"/>
      <c r="PV47" s="147"/>
      <c r="PW47" s="147"/>
      <c r="PX47" s="147"/>
      <c r="PY47" s="147"/>
      <c r="PZ47" s="147"/>
      <c r="QA47" s="147"/>
      <c r="QB47" s="147"/>
      <c r="QC47" s="147"/>
      <c r="QD47" s="147"/>
      <c r="QE47" s="147"/>
      <c r="QF47" s="147"/>
      <c r="QG47" s="147"/>
      <c r="QH47" s="147"/>
      <c r="QI47" s="147"/>
      <c r="QJ47" s="147"/>
      <c r="QK47" s="147"/>
      <c r="QL47" s="147"/>
      <c r="QM47" s="147"/>
      <c r="QN47" s="147"/>
      <c r="QO47" s="147"/>
      <c r="QP47" s="147"/>
      <c r="QQ47" s="147"/>
      <c r="QR47" s="147"/>
      <c r="QS47" s="147"/>
      <c r="QT47" s="147"/>
      <c r="QU47" s="147"/>
      <c r="QV47" s="147"/>
      <c r="QW47" s="147"/>
      <c r="QX47" s="147"/>
      <c r="QY47" s="147"/>
      <c r="QZ47" s="147"/>
      <c r="RA47" s="147"/>
      <c r="RB47" s="147"/>
      <c r="RC47" s="147"/>
      <c r="RD47" s="147"/>
      <c r="RE47" s="147"/>
      <c r="RF47" s="147"/>
      <c r="RG47" s="147"/>
      <c r="RH47" s="147"/>
      <c r="RI47" s="147"/>
      <c r="RJ47" s="147"/>
      <c r="RK47" s="147"/>
      <c r="RL47" s="147"/>
      <c r="RM47" s="147"/>
      <c r="RN47" s="147"/>
      <c r="RO47" s="147"/>
      <c r="RP47" s="147"/>
      <c r="RQ47" s="147"/>
      <c r="RR47" s="147"/>
      <c r="RS47" s="147"/>
      <c r="RT47" s="147"/>
      <c r="RU47" s="147"/>
      <c r="RV47" s="147"/>
      <c r="RW47" s="147"/>
      <c r="RX47" s="147"/>
      <c r="RY47" s="147"/>
      <c r="RZ47" s="147"/>
      <c r="SA47" s="147"/>
      <c r="SB47" s="147"/>
      <c r="SC47" s="147"/>
      <c r="SD47" s="147"/>
      <c r="SE47" s="147"/>
      <c r="SF47" s="147"/>
      <c r="SG47" s="147"/>
      <c r="SH47" s="147"/>
      <c r="SI47" s="147"/>
      <c r="SJ47" s="147"/>
      <c r="SK47" s="147"/>
      <c r="SL47" s="147"/>
      <c r="SM47" s="147"/>
      <c r="SN47" s="147"/>
      <c r="SO47" s="147"/>
      <c r="SP47" s="147"/>
      <c r="SQ47" s="147"/>
      <c r="SR47" s="147"/>
      <c r="SS47" s="147"/>
      <c r="ST47" s="147"/>
      <c r="SU47" s="147"/>
      <c r="SV47" s="147"/>
      <c r="SW47" s="147"/>
      <c r="SX47" s="147"/>
      <c r="SY47" s="147"/>
      <c r="SZ47" s="147"/>
      <c r="TA47" s="147"/>
      <c r="TB47" s="147"/>
      <c r="TC47" s="147"/>
      <c r="TD47" s="147"/>
      <c r="TE47" s="147"/>
      <c r="TF47" s="147"/>
      <c r="TG47" s="147"/>
      <c r="TH47" s="147"/>
      <c r="TI47" s="147"/>
      <c r="TJ47" s="147"/>
      <c r="TK47" s="147"/>
      <c r="TL47" s="147"/>
      <c r="TM47" s="147"/>
      <c r="TN47" s="147"/>
      <c r="TO47" s="147"/>
      <c r="TP47" s="147"/>
      <c r="TQ47" s="147"/>
      <c r="TR47" s="147"/>
      <c r="TS47" s="147"/>
      <c r="TT47" s="147"/>
    </row>
    <row r="48" spans="1:540" s="1" customFormat="1">
      <c r="A48" s="157"/>
      <c r="B48" s="18"/>
      <c r="C48" s="60" t="s">
        <v>46</v>
      </c>
      <c r="D48" s="19"/>
      <c r="E48" s="42"/>
      <c r="F48" s="19"/>
      <c r="G48" s="77"/>
      <c r="H48" s="78"/>
      <c r="I48" s="79"/>
      <c r="J48" s="19"/>
      <c r="K48" s="77"/>
      <c r="L48" s="78"/>
      <c r="M48" s="79"/>
      <c r="N48" s="20"/>
      <c r="O48" s="23" t="str">
        <f>IF(AND(OR(,I48="",M21="",M48="")),"",IF(NETWORKDAYS.INTL(DATE(I48,H48,G48),DATE(M48,L48,K48),1,'JOURS FERIES'!$C$5:$C$17)&lt;1,"ERREUR",NETWORKDAYS.INTL(DATE(I48,H48,G48),DATE(M48,L48,K48),1,'JOURS FERIES'!$C$5:$C$17)))</f>
        <v/>
      </c>
      <c r="P48" s="19"/>
      <c r="Q48" s="77"/>
      <c r="R48" s="78"/>
      <c r="S48" s="79"/>
      <c r="T48" s="19"/>
      <c r="U48" s="40" t="str">
        <f>IF(AND(OR(S48="",R48="",Q48="",M23="",M48="",L48="",K48="",I48="",H48="",G48="")),"",IF(DATE(I48,H48,G48)&lt;DATE($I$28,$H$28,$G$28),"NOK",IF(DATE(S48,R48,Q48)&lt;DATE(I48,H48,G48),"NOK",IF(DATE(S48,R48,Q48)&lt;=DATE(M48,L48,K48),"","NOK"))))</f>
        <v/>
      </c>
      <c r="V48" s="19"/>
      <c r="W48" s="57"/>
      <c r="X48" s="19"/>
      <c r="Y48" s="36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37"/>
      <c r="NC48" s="37"/>
      <c r="ND48" s="37"/>
      <c r="NE48" s="37"/>
      <c r="NF48" s="37"/>
      <c r="NG48" s="37"/>
      <c r="NH48" s="37"/>
      <c r="NI48" s="37"/>
      <c r="NJ48" s="37"/>
      <c r="NK48" s="37"/>
      <c r="NL48" s="37"/>
      <c r="NM48" s="37"/>
      <c r="NN48" s="37"/>
      <c r="NO48" s="37"/>
      <c r="NP48" s="37"/>
      <c r="NQ48" s="37"/>
      <c r="NR48" s="37"/>
      <c r="NS48" s="37"/>
      <c r="NT48" s="37"/>
      <c r="NU48" s="37"/>
      <c r="NV48" s="37"/>
      <c r="NW48" s="37"/>
      <c r="NX48" s="37"/>
      <c r="NY48" s="37"/>
      <c r="NZ48" s="37"/>
      <c r="OA48" s="37"/>
      <c r="OB48" s="37"/>
      <c r="OC48" s="37"/>
      <c r="OD48" s="37"/>
      <c r="OE48" s="37"/>
      <c r="OF48" s="37"/>
      <c r="OG48" s="37"/>
      <c r="OH48" s="37"/>
      <c r="OI48" s="37"/>
      <c r="OJ48" s="37"/>
      <c r="OK48" s="37"/>
      <c r="OL48" s="37"/>
      <c r="OM48" s="37"/>
      <c r="ON48" s="37"/>
      <c r="OO48" s="37"/>
      <c r="OP48" s="37"/>
      <c r="OQ48" s="37"/>
      <c r="OR48" s="37"/>
      <c r="OS48" s="37"/>
      <c r="OT48" s="37"/>
      <c r="OU48" s="37"/>
      <c r="OV48" s="37"/>
      <c r="OW48" s="37"/>
      <c r="OX48" s="37"/>
      <c r="OY48" s="37"/>
      <c r="OZ48" s="37"/>
      <c r="PA48" s="37"/>
      <c r="PB48" s="37"/>
      <c r="PC48" s="37"/>
      <c r="PD48" s="37"/>
      <c r="PE48" s="37"/>
      <c r="PF48" s="37"/>
      <c r="PG48" s="37"/>
      <c r="PH48" s="37"/>
      <c r="PI48" s="37"/>
      <c r="PJ48" s="37"/>
      <c r="PK48" s="37"/>
      <c r="PL48" s="37"/>
      <c r="PM48" s="37"/>
      <c r="PN48" s="37"/>
      <c r="PO48" s="37"/>
      <c r="PP48" s="37"/>
      <c r="PQ48" s="37"/>
      <c r="PR48" s="37"/>
      <c r="PS48" s="37"/>
      <c r="PT48" s="37"/>
      <c r="PU48" s="37"/>
      <c r="PV48" s="37"/>
      <c r="PW48" s="37"/>
      <c r="PX48" s="37"/>
      <c r="PY48" s="37"/>
      <c r="PZ48" s="37"/>
      <c r="QA48" s="37"/>
      <c r="QB48" s="37"/>
      <c r="QC48" s="37"/>
      <c r="QD48" s="37"/>
      <c r="QE48" s="37"/>
      <c r="QF48" s="37"/>
      <c r="QG48" s="37"/>
      <c r="QH48" s="37"/>
      <c r="QI48" s="37"/>
      <c r="QJ48" s="37"/>
      <c r="QK48" s="37"/>
      <c r="QL48" s="37"/>
      <c r="QM48" s="37"/>
      <c r="QN48" s="37"/>
      <c r="QO48" s="37"/>
      <c r="QP48" s="37"/>
      <c r="QQ48" s="37"/>
      <c r="QR48" s="37"/>
      <c r="QS48" s="37"/>
      <c r="QT48" s="37"/>
      <c r="QU48" s="37"/>
      <c r="QV48" s="37"/>
      <c r="QW48" s="37"/>
      <c r="QX48" s="37"/>
      <c r="QY48" s="37"/>
      <c r="QZ48" s="37"/>
      <c r="RA48" s="37"/>
      <c r="RB48" s="37"/>
      <c r="RC48" s="37"/>
      <c r="RD48" s="37"/>
      <c r="RE48" s="37"/>
      <c r="RF48" s="37"/>
      <c r="RG48" s="37"/>
      <c r="RH48" s="37"/>
      <c r="RI48" s="37"/>
      <c r="RJ48" s="37"/>
      <c r="RK48" s="37"/>
      <c r="RL48" s="37"/>
      <c r="RM48" s="37"/>
      <c r="RN48" s="37"/>
      <c r="RO48" s="37"/>
      <c r="RP48" s="37"/>
      <c r="RQ48" s="37"/>
      <c r="RR48" s="37"/>
      <c r="RS48" s="37"/>
      <c r="RT48" s="37"/>
      <c r="RU48" s="37"/>
      <c r="RV48" s="37"/>
      <c r="RW48" s="37"/>
      <c r="RX48" s="37"/>
      <c r="RY48" s="37"/>
      <c r="RZ48" s="37"/>
      <c r="SA48" s="37"/>
      <c r="SB48" s="37"/>
      <c r="SC48" s="37"/>
      <c r="SD48" s="37"/>
      <c r="SE48" s="37"/>
      <c r="SF48" s="37"/>
      <c r="SG48" s="37"/>
      <c r="SH48" s="37"/>
      <c r="SI48" s="37"/>
      <c r="SJ48" s="37"/>
      <c r="SK48" s="37"/>
      <c r="SL48" s="37"/>
      <c r="SM48" s="37"/>
      <c r="SN48" s="37"/>
      <c r="SO48" s="37"/>
      <c r="SP48" s="37"/>
      <c r="SQ48" s="37"/>
      <c r="SR48" s="37"/>
      <c r="SS48" s="37"/>
      <c r="ST48" s="37"/>
      <c r="SU48" s="37"/>
      <c r="SV48" s="37"/>
      <c r="SW48" s="37"/>
      <c r="SX48" s="37"/>
      <c r="SY48" s="37"/>
      <c r="SZ48" s="37"/>
      <c r="TA48" s="37"/>
      <c r="TB48" s="37"/>
      <c r="TC48" s="37"/>
      <c r="TD48" s="37"/>
      <c r="TE48" s="37"/>
      <c r="TF48" s="37"/>
      <c r="TG48" s="37"/>
      <c r="TH48" s="37"/>
      <c r="TI48" s="37"/>
      <c r="TJ48" s="37"/>
      <c r="TK48" s="37"/>
      <c r="TL48" s="37"/>
      <c r="TM48" s="37"/>
      <c r="TN48" s="37"/>
      <c r="TO48" s="37"/>
      <c r="TP48" s="37"/>
      <c r="TQ48" s="37"/>
      <c r="TR48" s="37"/>
      <c r="TS48" s="37"/>
      <c r="TT48" s="38"/>
    </row>
    <row r="49" spans="1:540" ht="5.0999999999999996" customHeight="1" thickBot="1">
      <c r="A49" s="157"/>
      <c r="C49" s="19"/>
      <c r="D49" s="19"/>
      <c r="E49" s="19"/>
      <c r="F49" s="19"/>
      <c r="G49" s="19"/>
      <c r="H49" s="19"/>
      <c r="I49" s="5"/>
      <c r="K49" s="5"/>
      <c r="L49" s="5"/>
      <c r="M49" s="5"/>
      <c r="O49" s="5"/>
      <c r="Q49" s="5"/>
      <c r="R49" s="5"/>
      <c r="S49" s="5"/>
      <c r="U49" s="5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147"/>
      <c r="BZ49" s="147"/>
      <c r="CA49" s="147"/>
      <c r="CB49" s="147"/>
      <c r="CC49" s="147"/>
      <c r="CD49" s="147"/>
      <c r="CE49" s="147"/>
      <c r="CF49" s="147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7"/>
      <c r="DB49" s="147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147"/>
      <c r="DO49" s="147"/>
      <c r="DP49" s="147"/>
      <c r="DQ49" s="147"/>
      <c r="DR49" s="147"/>
      <c r="DS49" s="147"/>
      <c r="DT49" s="147"/>
      <c r="DU49" s="147"/>
      <c r="DV49" s="147"/>
      <c r="DW49" s="147"/>
      <c r="DX49" s="147"/>
      <c r="DY49" s="147"/>
      <c r="DZ49" s="147"/>
      <c r="EA49" s="147"/>
      <c r="EB49" s="147"/>
      <c r="EC49" s="147"/>
      <c r="ED49" s="147"/>
      <c r="EE49" s="147"/>
      <c r="EF49" s="147"/>
      <c r="EG49" s="147"/>
      <c r="EH49" s="147"/>
      <c r="EI49" s="147"/>
      <c r="EJ49" s="147"/>
      <c r="EK49" s="147"/>
      <c r="EL49" s="147"/>
      <c r="EM49" s="147"/>
      <c r="EN49" s="147"/>
      <c r="EO49" s="147"/>
      <c r="EP49" s="147"/>
      <c r="EQ49" s="147"/>
      <c r="ER49" s="147"/>
      <c r="ES49" s="147"/>
      <c r="ET49" s="147"/>
      <c r="EU49" s="147"/>
      <c r="EV49" s="147"/>
      <c r="EW49" s="147"/>
      <c r="EX49" s="147"/>
      <c r="EY49" s="147"/>
      <c r="EZ49" s="147"/>
      <c r="FA49" s="147"/>
      <c r="FB49" s="147"/>
      <c r="FC49" s="147"/>
      <c r="FD49" s="147"/>
      <c r="FE49" s="147"/>
      <c r="FF49" s="147"/>
      <c r="FG49" s="147"/>
      <c r="FH49" s="147"/>
      <c r="FI49" s="147"/>
      <c r="FJ49" s="147"/>
      <c r="FK49" s="147"/>
      <c r="FL49" s="147"/>
      <c r="FM49" s="147"/>
      <c r="FN49" s="147"/>
      <c r="FO49" s="147"/>
      <c r="FP49" s="147"/>
      <c r="FQ49" s="147"/>
      <c r="FR49" s="147"/>
      <c r="FS49" s="147"/>
      <c r="FT49" s="147"/>
      <c r="FU49" s="147"/>
      <c r="FV49" s="147"/>
      <c r="FW49" s="147"/>
      <c r="FX49" s="147"/>
      <c r="FY49" s="147"/>
      <c r="FZ49" s="147"/>
      <c r="GA49" s="147"/>
      <c r="GB49" s="147"/>
      <c r="GC49" s="147"/>
      <c r="GD49" s="147"/>
      <c r="GE49" s="147"/>
      <c r="GF49" s="147"/>
      <c r="GG49" s="147"/>
      <c r="GH49" s="147"/>
      <c r="GI49" s="147"/>
      <c r="GJ49" s="147"/>
      <c r="GK49" s="147"/>
      <c r="GL49" s="147"/>
      <c r="GM49" s="147"/>
      <c r="GN49" s="147"/>
      <c r="GO49" s="147"/>
      <c r="GP49" s="147"/>
      <c r="GQ49" s="147"/>
      <c r="GR49" s="147"/>
      <c r="GS49" s="147"/>
      <c r="GT49" s="147"/>
      <c r="GU49" s="147"/>
      <c r="GV49" s="147"/>
      <c r="GW49" s="147"/>
      <c r="GX49" s="147"/>
      <c r="GY49" s="147"/>
      <c r="GZ49" s="147"/>
      <c r="HA49" s="147"/>
      <c r="HB49" s="147"/>
      <c r="HC49" s="147"/>
      <c r="HD49" s="147"/>
      <c r="HE49" s="147"/>
      <c r="HF49" s="147"/>
      <c r="HG49" s="147"/>
      <c r="HH49" s="147"/>
      <c r="HI49" s="147"/>
      <c r="HJ49" s="147"/>
      <c r="HK49" s="147"/>
      <c r="HL49" s="147"/>
      <c r="HM49" s="147"/>
      <c r="HN49" s="147"/>
      <c r="HO49" s="147"/>
      <c r="HP49" s="147"/>
      <c r="HQ49" s="147"/>
      <c r="HR49" s="147"/>
      <c r="HS49" s="147"/>
      <c r="HT49" s="147"/>
      <c r="HU49" s="147"/>
      <c r="HV49" s="147"/>
      <c r="HW49" s="147"/>
      <c r="HX49" s="147"/>
      <c r="HY49" s="147"/>
      <c r="HZ49" s="147"/>
      <c r="IA49" s="147"/>
      <c r="IB49" s="147"/>
      <c r="IC49" s="147"/>
      <c r="ID49" s="147"/>
      <c r="IE49" s="147"/>
      <c r="IF49" s="147"/>
      <c r="IG49" s="147"/>
      <c r="IH49" s="147"/>
      <c r="II49" s="147"/>
      <c r="IJ49" s="147"/>
      <c r="IK49" s="147"/>
      <c r="IL49" s="147"/>
      <c r="IM49" s="147"/>
      <c r="IN49" s="147"/>
      <c r="IO49" s="147"/>
      <c r="IP49" s="147"/>
      <c r="IQ49" s="147"/>
      <c r="IR49" s="147"/>
      <c r="IS49" s="147"/>
      <c r="IT49" s="147"/>
      <c r="IU49" s="147"/>
      <c r="IV49" s="147"/>
      <c r="IW49" s="147"/>
      <c r="IX49" s="147"/>
      <c r="IY49" s="147"/>
      <c r="IZ49" s="147"/>
      <c r="JA49" s="147"/>
      <c r="JB49" s="147"/>
      <c r="JC49" s="147"/>
      <c r="JD49" s="147"/>
      <c r="JE49" s="147"/>
      <c r="JF49" s="147"/>
      <c r="JG49" s="147"/>
      <c r="JH49" s="147"/>
      <c r="JI49" s="147"/>
      <c r="JJ49" s="147"/>
      <c r="JK49" s="147"/>
      <c r="JL49" s="147"/>
      <c r="JM49" s="147"/>
      <c r="JN49" s="147"/>
      <c r="JO49" s="147"/>
      <c r="JP49" s="147"/>
      <c r="JQ49" s="147"/>
      <c r="JR49" s="147"/>
      <c r="JS49" s="147"/>
      <c r="JT49" s="147"/>
      <c r="JU49" s="147"/>
      <c r="JV49" s="147"/>
      <c r="JW49" s="147"/>
      <c r="JX49" s="147"/>
      <c r="JY49" s="147"/>
      <c r="JZ49" s="147"/>
      <c r="KA49" s="147"/>
      <c r="KB49" s="147"/>
      <c r="KC49" s="147"/>
      <c r="KD49" s="147"/>
      <c r="KE49" s="147"/>
      <c r="KF49" s="147"/>
      <c r="KG49" s="147"/>
      <c r="KH49" s="147"/>
      <c r="KI49" s="147"/>
      <c r="KJ49" s="147"/>
      <c r="KK49" s="147"/>
      <c r="KL49" s="147"/>
      <c r="KM49" s="147"/>
      <c r="KN49" s="147"/>
      <c r="KO49" s="147"/>
      <c r="KP49" s="147"/>
      <c r="KQ49" s="147"/>
      <c r="KR49" s="147"/>
      <c r="KS49" s="147"/>
      <c r="KT49" s="147"/>
      <c r="KU49" s="147"/>
      <c r="KV49" s="147"/>
      <c r="KW49" s="147"/>
      <c r="KX49" s="147"/>
      <c r="KY49" s="147"/>
      <c r="KZ49" s="147"/>
      <c r="LA49" s="147"/>
      <c r="LB49" s="147"/>
      <c r="LC49" s="147"/>
      <c r="LD49" s="147"/>
      <c r="LE49" s="147"/>
      <c r="LF49" s="147"/>
      <c r="LG49" s="147"/>
      <c r="LH49" s="147"/>
      <c r="LI49" s="147"/>
      <c r="LJ49" s="147"/>
      <c r="LK49" s="147"/>
      <c r="LL49" s="147"/>
      <c r="LM49" s="147"/>
      <c r="LN49" s="147"/>
      <c r="LO49" s="147"/>
      <c r="LP49" s="147"/>
      <c r="LQ49" s="147"/>
      <c r="LR49" s="147"/>
      <c r="LS49" s="147"/>
      <c r="LT49" s="147"/>
      <c r="LU49" s="147"/>
      <c r="LV49" s="147"/>
      <c r="LW49" s="147"/>
      <c r="LX49" s="147"/>
      <c r="LY49" s="147"/>
      <c r="LZ49" s="147"/>
      <c r="MA49" s="147"/>
      <c r="MB49" s="147"/>
      <c r="MC49" s="147"/>
      <c r="MD49" s="147"/>
      <c r="ME49" s="147"/>
      <c r="MF49" s="147"/>
      <c r="MG49" s="147"/>
      <c r="MH49" s="147"/>
      <c r="MI49" s="147"/>
      <c r="MJ49" s="147"/>
      <c r="MK49" s="147"/>
      <c r="ML49" s="147"/>
      <c r="MM49" s="147"/>
      <c r="MN49" s="147"/>
      <c r="MO49" s="147"/>
      <c r="MP49" s="147"/>
      <c r="MQ49" s="147"/>
      <c r="MR49" s="147"/>
      <c r="MS49" s="147"/>
      <c r="MT49" s="147"/>
      <c r="MU49" s="147"/>
      <c r="MV49" s="147"/>
      <c r="MW49" s="147"/>
      <c r="MX49" s="147"/>
      <c r="MY49" s="147"/>
      <c r="MZ49" s="147"/>
      <c r="NA49" s="147"/>
      <c r="NB49" s="147"/>
      <c r="NC49" s="147"/>
      <c r="ND49" s="147"/>
      <c r="NE49" s="147"/>
      <c r="NF49" s="147"/>
      <c r="NG49" s="147"/>
      <c r="NH49" s="147"/>
      <c r="NI49" s="147"/>
      <c r="NJ49" s="147"/>
      <c r="NK49" s="147"/>
      <c r="NL49" s="147"/>
      <c r="NM49" s="147"/>
      <c r="NN49" s="147"/>
      <c r="NO49" s="147"/>
      <c r="NP49" s="147"/>
      <c r="NQ49" s="147"/>
      <c r="NR49" s="147"/>
      <c r="NS49" s="147"/>
      <c r="NT49" s="147"/>
      <c r="NU49" s="147"/>
      <c r="NV49" s="147"/>
      <c r="NW49" s="147"/>
      <c r="NX49" s="147"/>
      <c r="NY49" s="147"/>
      <c r="NZ49" s="147"/>
      <c r="OA49" s="147"/>
      <c r="OB49" s="147"/>
      <c r="OC49" s="147"/>
      <c r="OD49" s="147"/>
      <c r="OE49" s="147"/>
      <c r="OF49" s="147"/>
      <c r="OG49" s="147"/>
      <c r="OH49" s="147"/>
      <c r="OI49" s="147"/>
      <c r="OJ49" s="147"/>
      <c r="OK49" s="147"/>
      <c r="OL49" s="147"/>
      <c r="OM49" s="147"/>
      <c r="ON49" s="147"/>
      <c r="OO49" s="147"/>
      <c r="OP49" s="147"/>
      <c r="OQ49" s="147"/>
      <c r="OR49" s="147"/>
      <c r="OS49" s="147"/>
      <c r="OT49" s="147"/>
      <c r="OU49" s="147"/>
      <c r="OV49" s="147"/>
      <c r="OW49" s="147"/>
      <c r="OX49" s="147"/>
      <c r="OY49" s="147"/>
      <c r="OZ49" s="147"/>
      <c r="PA49" s="147"/>
      <c r="PB49" s="147"/>
      <c r="PC49" s="147"/>
      <c r="PD49" s="147"/>
      <c r="PE49" s="147"/>
      <c r="PF49" s="147"/>
      <c r="PG49" s="147"/>
      <c r="PH49" s="147"/>
      <c r="PI49" s="147"/>
      <c r="PJ49" s="147"/>
      <c r="PK49" s="147"/>
      <c r="PL49" s="147"/>
      <c r="PM49" s="147"/>
      <c r="PN49" s="147"/>
      <c r="PO49" s="147"/>
      <c r="PP49" s="147"/>
      <c r="PQ49" s="147"/>
      <c r="PR49" s="147"/>
      <c r="PS49" s="147"/>
      <c r="PT49" s="147"/>
      <c r="PU49" s="147"/>
      <c r="PV49" s="147"/>
      <c r="PW49" s="147"/>
      <c r="PX49" s="147"/>
      <c r="PY49" s="147"/>
      <c r="PZ49" s="147"/>
      <c r="QA49" s="147"/>
      <c r="QB49" s="147"/>
      <c r="QC49" s="147"/>
      <c r="QD49" s="147"/>
      <c r="QE49" s="147"/>
      <c r="QF49" s="147"/>
      <c r="QG49" s="147"/>
      <c r="QH49" s="147"/>
      <c r="QI49" s="147"/>
      <c r="QJ49" s="147"/>
      <c r="QK49" s="147"/>
      <c r="QL49" s="147"/>
      <c r="QM49" s="147"/>
      <c r="QN49" s="147"/>
      <c r="QO49" s="147"/>
      <c r="QP49" s="147"/>
      <c r="QQ49" s="147"/>
      <c r="QR49" s="147"/>
      <c r="QS49" s="147"/>
      <c r="QT49" s="147"/>
      <c r="QU49" s="147"/>
      <c r="QV49" s="147"/>
      <c r="QW49" s="147"/>
      <c r="QX49" s="147"/>
      <c r="QY49" s="147"/>
      <c r="QZ49" s="147"/>
      <c r="RA49" s="147"/>
      <c r="RB49" s="147"/>
      <c r="RC49" s="147"/>
      <c r="RD49" s="147"/>
      <c r="RE49" s="147"/>
      <c r="RF49" s="147"/>
      <c r="RG49" s="147"/>
      <c r="RH49" s="147"/>
      <c r="RI49" s="147"/>
      <c r="RJ49" s="147"/>
      <c r="RK49" s="147"/>
      <c r="RL49" s="147"/>
      <c r="RM49" s="147"/>
      <c r="RN49" s="147"/>
      <c r="RO49" s="147"/>
      <c r="RP49" s="147"/>
      <c r="RQ49" s="147"/>
      <c r="RR49" s="147"/>
      <c r="RS49" s="147"/>
      <c r="RT49" s="147"/>
      <c r="RU49" s="147"/>
      <c r="RV49" s="147"/>
      <c r="RW49" s="147"/>
      <c r="RX49" s="147"/>
      <c r="RY49" s="147"/>
      <c r="RZ49" s="147"/>
      <c r="SA49" s="147"/>
      <c r="SB49" s="147"/>
      <c r="SC49" s="147"/>
      <c r="SD49" s="147"/>
      <c r="SE49" s="147"/>
      <c r="SF49" s="147"/>
      <c r="SG49" s="147"/>
      <c r="SH49" s="147"/>
      <c r="SI49" s="147"/>
      <c r="SJ49" s="147"/>
      <c r="SK49" s="147"/>
      <c r="SL49" s="147"/>
      <c r="SM49" s="147"/>
      <c r="SN49" s="147"/>
      <c r="SO49" s="147"/>
      <c r="SP49" s="147"/>
      <c r="SQ49" s="147"/>
      <c r="SR49" s="147"/>
      <c r="SS49" s="147"/>
      <c r="ST49" s="147"/>
      <c r="SU49" s="147"/>
      <c r="SV49" s="147"/>
      <c r="SW49" s="147"/>
      <c r="SX49" s="147"/>
      <c r="SY49" s="147"/>
      <c r="SZ49" s="147"/>
      <c r="TA49" s="147"/>
      <c r="TB49" s="147"/>
      <c r="TC49" s="147"/>
      <c r="TD49" s="147"/>
      <c r="TE49" s="147"/>
      <c r="TF49" s="147"/>
      <c r="TG49" s="147"/>
      <c r="TH49" s="147"/>
      <c r="TI49" s="147"/>
      <c r="TJ49" s="147"/>
      <c r="TK49" s="147"/>
      <c r="TL49" s="147"/>
      <c r="TM49" s="147"/>
      <c r="TN49" s="147"/>
      <c r="TO49" s="147"/>
      <c r="TP49" s="147"/>
      <c r="TQ49" s="147"/>
      <c r="TR49" s="147"/>
      <c r="TS49" s="147"/>
      <c r="TT49" s="147"/>
    </row>
    <row r="50" spans="1:540" s="1" customFormat="1">
      <c r="A50" s="157"/>
      <c r="B50" s="18"/>
      <c r="C50" s="60" t="s">
        <v>34</v>
      </c>
      <c r="D50" s="19"/>
      <c r="E50" s="42"/>
      <c r="F50" s="19"/>
      <c r="G50" s="77"/>
      <c r="H50" s="78"/>
      <c r="I50" s="79"/>
      <c r="J50" s="19"/>
      <c r="K50" s="77"/>
      <c r="L50" s="78"/>
      <c r="M50" s="79"/>
      <c r="N50" s="43"/>
      <c r="O50" s="23" t="str">
        <f>IF(AND(OR(,I50="",M21="",M50="")),"",IF(NETWORKDAYS.INTL(DATE(I50,H50,G50),DATE(M50,L50,K50),1,'JOURS FERIES'!$C$5:$C$17)&lt;1,"ERREUR",NETWORKDAYS.INTL(DATE(I50,H50,G50),DATE(M50,L50,K50),1,'JOURS FERIES'!$C$5:$C$17)))</f>
        <v/>
      </c>
      <c r="P50" s="19"/>
      <c r="Q50" s="77"/>
      <c r="R50" s="78"/>
      <c r="S50" s="79"/>
      <c r="T50" s="19"/>
      <c r="U50" s="40" t="str">
        <f>IF(AND(OR(S50="",R50="",Q50="",M23="",M50="",L50="",K50="",I50="",H50="",G50="")),"",IF(DATE(I50,H50,G50)&lt;DATE($I$28,$H$28,$G$28),"NOK",IF(DATE(S50,R50,Q50)&lt;DATE(I50,H50,G50),"NOK",IF(DATE(S50,R50,Q50)&lt;=DATE(M50,L50,K50),"","NOK"))))</f>
        <v/>
      </c>
      <c r="V50" s="19"/>
      <c r="W50" s="57"/>
      <c r="X50" s="19"/>
      <c r="Y50" s="36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37"/>
      <c r="NC50" s="37"/>
      <c r="ND50" s="37"/>
      <c r="NE50" s="37"/>
      <c r="NF50" s="37"/>
      <c r="NG50" s="37"/>
      <c r="NH50" s="37"/>
      <c r="NI50" s="37"/>
      <c r="NJ50" s="37"/>
      <c r="NK50" s="37"/>
      <c r="NL50" s="37"/>
      <c r="NM50" s="37"/>
      <c r="NN50" s="37"/>
      <c r="NO50" s="37"/>
      <c r="NP50" s="37"/>
      <c r="NQ50" s="37"/>
      <c r="NR50" s="37"/>
      <c r="NS50" s="37"/>
      <c r="NT50" s="37"/>
      <c r="NU50" s="37"/>
      <c r="NV50" s="37"/>
      <c r="NW50" s="37"/>
      <c r="NX50" s="37"/>
      <c r="NY50" s="37"/>
      <c r="NZ50" s="37"/>
      <c r="OA50" s="37"/>
      <c r="OB50" s="37"/>
      <c r="OC50" s="37"/>
      <c r="OD50" s="37"/>
      <c r="OE50" s="37"/>
      <c r="OF50" s="37"/>
      <c r="OG50" s="37"/>
      <c r="OH50" s="37"/>
      <c r="OI50" s="37"/>
      <c r="OJ50" s="37"/>
      <c r="OK50" s="37"/>
      <c r="OL50" s="37"/>
      <c r="OM50" s="37"/>
      <c r="ON50" s="37"/>
      <c r="OO50" s="37"/>
      <c r="OP50" s="37"/>
      <c r="OQ50" s="37"/>
      <c r="OR50" s="37"/>
      <c r="OS50" s="37"/>
      <c r="OT50" s="37"/>
      <c r="OU50" s="37"/>
      <c r="OV50" s="37"/>
      <c r="OW50" s="37"/>
      <c r="OX50" s="37"/>
      <c r="OY50" s="37"/>
      <c r="OZ50" s="37"/>
      <c r="PA50" s="37"/>
      <c r="PB50" s="37"/>
      <c r="PC50" s="37"/>
      <c r="PD50" s="37"/>
      <c r="PE50" s="37"/>
      <c r="PF50" s="37"/>
      <c r="PG50" s="37"/>
      <c r="PH50" s="37"/>
      <c r="PI50" s="37"/>
      <c r="PJ50" s="37"/>
      <c r="PK50" s="37"/>
      <c r="PL50" s="37"/>
      <c r="PM50" s="37"/>
      <c r="PN50" s="37"/>
      <c r="PO50" s="37"/>
      <c r="PP50" s="37"/>
      <c r="PQ50" s="37"/>
      <c r="PR50" s="37"/>
      <c r="PS50" s="37"/>
      <c r="PT50" s="37"/>
      <c r="PU50" s="37"/>
      <c r="PV50" s="37"/>
      <c r="PW50" s="37"/>
      <c r="PX50" s="37"/>
      <c r="PY50" s="37"/>
      <c r="PZ50" s="37"/>
      <c r="QA50" s="37"/>
      <c r="QB50" s="37"/>
      <c r="QC50" s="37"/>
      <c r="QD50" s="37"/>
      <c r="QE50" s="37"/>
      <c r="QF50" s="37"/>
      <c r="QG50" s="37"/>
      <c r="QH50" s="37"/>
      <c r="QI50" s="37"/>
      <c r="QJ50" s="37"/>
      <c r="QK50" s="37"/>
      <c r="QL50" s="37"/>
      <c r="QM50" s="37"/>
      <c r="QN50" s="37"/>
      <c r="QO50" s="37"/>
      <c r="QP50" s="37"/>
      <c r="QQ50" s="37"/>
      <c r="QR50" s="37"/>
      <c r="QS50" s="37"/>
      <c r="QT50" s="37"/>
      <c r="QU50" s="37"/>
      <c r="QV50" s="37"/>
      <c r="QW50" s="37"/>
      <c r="QX50" s="37"/>
      <c r="QY50" s="37"/>
      <c r="QZ50" s="37"/>
      <c r="RA50" s="37"/>
      <c r="RB50" s="37"/>
      <c r="RC50" s="37"/>
      <c r="RD50" s="37"/>
      <c r="RE50" s="37"/>
      <c r="RF50" s="37"/>
      <c r="RG50" s="37"/>
      <c r="RH50" s="37"/>
      <c r="RI50" s="37"/>
      <c r="RJ50" s="37"/>
      <c r="RK50" s="37"/>
      <c r="RL50" s="37"/>
      <c r="RM50" s="37"/>
      <c r="RN50" s="37"/>
      <c r="RO50" s="37"/>
      <c r="RP50" s="37"/>
      <c r="RQ50" s="37"/>
      <c r="RR50" s="37"/>
      <c r="RS50" s="37"/>
      <c r="RT50" s="37"/>
      <c r="RU50" s="37"/>
      <c r="RV50" s="37"/>
      <c r="RW50" s="37"/>
      <c r="RX50" s="37"/>
      <c r="RY50" s="37"/>
      <c r="RZ50" s="37"/>
      <c r="SA50" s="37"/>
      <c r="SB50" s="37"/>
      <c r="SC50" s="37"/>
      <c r="SD50" s="37"/>
      <c r="SE50" s="37"/>
      <c r="SF50" s="37"/>
      <c r="SG50" s="37"/>
      <c r="SH50" s="37"/>
      <c r="SI50" s="37"/>
      <c r="SJ50" s="37"/>
      <c r="SK50" s="37"/>
      <c r="SL50" s="37"/>
      <c r="SM50" s="37"/>
      <c r="SN50" s="37"/>
      <c r="SO50" s="37"/>
      <c r="SP50" s="37"/>
      <c r="SQ50" s="37"/>
      <c r="SR50" s="37"/>
      <c r="SS50" s="37"/>
      <c r="ST50" s="37"/>
      <c r="SU50" s="37"/>
      <c r="SV50" s="37"/>
      <c r="SW50" s="37"/>
      <c r="SX50" s="37"/>
      <c r="SY50" s="37"/>
      <c r="SZ50" s="37"/>
      <c r="TA50" s="37"/>
      <c r="TB50" s="37"/>
      <c r="TC50" s="37"/>
      <c r="TD50" s="37"/>
      <c r="TE50" s="37"/>
      <c r="TF50" s="37"/>
      <c r="TG50" s="37"/>
      <c r="TH50" s="37"/>
      <c r="TI50" s="37"/>
      <c r="TJ50" s="37"/>
      <c r="TK50" s="37"/>
      <c r="TL50" s="37"/>
      <c r="TM50" s="37"/>
      <c r="TN50" s="37"/>
      <c r="TO50" s="37"/>
      <c r="TP50" s="37"/>
      <c r="TQ50" s="37"/>
      <c r="TR50" s="37"/>
      <c r="TS50" s="37"/>
      <c r="TT50" s="38"/>
    </row>
    <row r="51" spans="1:540" ht="5.0999999999999996" customHeight="1" thickBot="1">
      <c r="A51" s="157"/>
      <c r="C51" s="19"/>
      <c r="D51" s="19"/>
      <c r="E51" s="19"/>
      <c r="F51" s="19"/>
      <c r="G51" s="19"/>
      <c r="H51" s="19"/>
      <c r="I51" s="5"/>
      <c r="K51" s="5"/>
      <c r="L51" s="5"/>
      <c r="M51" s="44"/>
      <c r="N51" s="45"/>
      <c r="O51" s="44"/>
      <c r="Q51" s="5"/>
      <c r="R51" s="5"/>
      <c r="S51" s="5"/>
      <c r="U51" s="5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144"/>
      <c r="BZ51" s="144"/>
      <c r="CA51" s="144"/>
      <c r="CB51" s="144"/>
      <c r="CC51" s="144"/>
      <c r="CD51" s="144"/>
      <c r="CE51" s="144"/>
      <c r="CF51" s="144"/>
      <c r="CG51" s="144"/>
      <c r="CH51" s="144"/>
      <c r="CI51" s="144"/>
      <c r="CJ51" s="144"/>
      <c r="CK51" s="144"/>
      <c r="CL51" s="144"/>
      <c r="CM51" s="144"/>
      <c r="CN51" s="144"/>
      <c r="CO51" s="144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  <c r="DI51" s="144"/>
      <c r="DJ51" s="144"/>
      <c r="DK51" s="144"/>
      <c r="DL51" s="144"/>
      <c r="DM51" s="144"/>
      <c r="DN51" s="144"/>
      <c r="DO51" s="144"/>
      <c r="DP51" s="144"/>
      <c r="DQ51" s="144"/>
      <c r="DR51" s="144"/>
      <c r="DS51" s="144"/>
      <c r="DT51" s="144"/>
      <c r="DU51" s="144"/>
      <c r="DV51" s="144"/>
      <c r="DW51" s="144"/>
      <c r="DX51" s="144"/>
      <c r="DY51" s="144"/>
      <c r="DZ51" s="144"/>
      <c r="EA51" s="144"/>
      <c r="EB51" s="144"/>
      <c r="EC51" s="144"/>
      <c r="ED51" s="144"/>
      <c r="EE51" s="144"/>
      <c r="EF51" s="144"/>
      <c r="EG51" s="144"/>
      <c r="EH51" s="144"/>
      <c r="EI51" s="144"/>
      <c r="EJ51" s="144"/>
      <c r="EK51" s="144"/>
      <c r="EL51" s="144"/>
      <c r="EM51" s="144"/>
      <c r="EN51" s="144"/>
      <c r="EO51" s="144"/>
      <c r="EP51" s="144"/>
      <c r="EQ51" s="144"/>
      <c r="ER51" s="144"/>
      <c r="ES51" s="144"/>
      <c r="ET51" s="144"/>
      <c r="EU51" s="144"/>
      <c r="EV51" s="144"/>
      <c r="EW51" s="144"/>
      <c r="EX51" s="144"/>
      <c r="EY51" s="144"/>
      <c r="EZ51" s="144"/>
      <c r="FA51" s="144"/>
      <c r="FB51" s="144"/>
      <c r="FC51" s="144"/>
      <c r="FD51" s="144"/>
      <c r="FE51" s="144"/>
      <c r="FF51" s="144"/>
      <c r="FG51" s="144"/>
      <c r="FH51" s="144"/>
      <c r="FI51" s="144"/>
      <c r="FJ51" s="144"/>
      <c r="FK51" s="144"/>
      <c r="FL51" s="144"/>
      <c r="FM51" s="144"/>
      <c r="FN51" s="144"/>
      <c r="FO51" s="144"/>
      <c r="FP51" s="144"/>
      <c r="FQ51" s="144"/>
      <c r="FR51" s="144"/>
      <c r="FS51" s="144"/>
      <c r="FT51" s="144"/>
      <c r="FU51" s="144"/>
      <c r="FV51" s="144"/>
      <c r="FW51" s="144"/>
      <c r="FX51" s="144"/>
      <c r="FY51" s="144"/>
      <c r="FZ51" s="144"/>
      <c r="GA51" s="144"/>
      <c r="GB51" s="144"/>
      <c r="GC51" s="144"/>
      <c r="GD51" s="144"/>
      <c r="GE51" s="144"/>
      <c r="GF51" s="144"/>
      <c r="GG51" s="144"/>
      <c r="GH51" s="144"/>
      <c r="GI51" s="144"/>
      <c r="GJ51" s="144"/>
      <c r="GK51" s="144"/>
      <c r="GL51" s="144"/>
      <c r="GM51" s="144"/>
      <c r="GN51" s="144"/>
      <c r="GO51" s="144"/>
      <c r="GP51" s="144"/>
      <c r="GQ51" s="144"/>
      <c r="GR51" s="144"/>
      <c r="GS51" s="144"/>
      <c r="GT51" s="144"/>
      <c r="GU51" s="144"/>
      <c r="GV51" s="144"/>
      <c r="GW51" s="144"/>
      <c r="GX51" s="144"/>
      <c r="GY51" s="144"/>
      <c r="GZ51" s="144"/>
      <c r="HA51" s="144"/>
      <c r="HB51" s="144"/>
      <c r="HC51" s="144"/>
      <c r="HD51" s="144"/>
      <c r="HE51" s="144"/>
      <c r="HF51" s="144"/>
      <c r="HG51" s="144"/>
      <c r="HH51" s="144"/>
      <c r="HI51" s="144"/>
      <c r="HJ51" s="144"/>
      <c r="HK51" s="144"/>
      <c r="HL51" s="144"/>
      <c r="HM51" s="144"/>
      <c r="HN51" s="144"/>
      <c r="HO51" s="144"/>
      <c r="HP51" s="144"/>
      <c r="HQ51" s="144"/>
      <c r="HR51" s="144"/>
      <c r="HS51" s="144"/>
      <c r="HT51" s="144"/>
      <c r="HU51" s="144"/>
      <c r="HV51" s="144"/>
      <c r="HW51" s="144"/>
      <c r="HX51" s="144"/>
      <c r="HY51" s="144"/>
      <c r="HZ51" s="144"/>
      <c r="IA51" s="144"/>
      <c r="IB51" s="144"/>
      <c r="IC51" s="144"/>
      <c r="ID51" s="144"/>
      <c r="IE51" s="144"/>
      <c r="IF51" s="144"/>
      <c r="IG51" s="144"/>
      <c r="IH51" s="144"/>
      <c r="II51" s="144"/>
      <c r="IJ51" s="144"/>
      <c r="IK51" s="144"/>
      <c r="IL51" s="144"/>
      <c r="IM51" s="144"/>
      <c r="IN51" s="144"/>
      <c r="IO51" s="144"/>
      <c r="IP51" s="144"/>
      <c r="IQ51" s="144"/>
      <c r="IR51" s="144"/>
      <c r="IS51" s="144"/>
      <c r="IT51" s="144"/>
      <c r="IU51" s="144"/>
      <c r="IV51" s="144"/>
      <c r="IW51" s="144"/>
      <c r="IX51" s="144"/>
      <c r="IY51" s="144"/>
      <c r="IZ51" s="144"/>
      <c r="JA51" s="144"/>
      <c r="JB51" s="144"/>
      <c r="JC51" s="144"/>
      <c r="JD51" s="144"/>
      <c r="JE51" s="144"/>
      <c r="JF51" s="144"/>
      <c r="JG51" s="144"/>
      <c r="JH51" s="144"/>
      <c r="JI51" s="144"/>
      <c r="JJ51" s="144"/>
      <c r="JK51" s="144"/>
      <c r="JL51" s="144"/>
      <c r="JM51" s="144"/>
      <c r="JN51" s="144"/>
      <c r="JO51" s="144"/>
      <c r="JP51" s="144"/>
      <c r="JQ51" s="144"/>
      <c r="JR51" s="144"/>
      <c r="JS51" s="144"/>
      <c r="JT51" s="144"/>
      <c r="JU51" s="144"/>
      <c r="JV51" s="144"/>
      <c r="JW51" s="144"/>
      <c r="JX51" s="144"/>
      <c r="JY51" s="144"/>
      <c r="JZ51" s="144"/>
      <c r="KA51" s="144"/>
      <c r="KB51" s="144"/>
      <c r="KC51" s="144"/>
      <c r="KD51" s="144"/>
      <c r="KE51" s="144"/>
      <c r="KF51" s="144"/>
      <c r="KG51" s="144"/>
      <c r="KH51" s="144"/>
      <c r="KI51" s="144"/>
      <c r="KJ51" s="144"/>
      <c r="KK51" s="144"/>
      <c r="KL51" s="144"/>
      <c r="KM51" s="144"/>
      <c r="KN51" s="144"/>
      <c r="KO51" s="144"/>
      <c r="KP51" s="144"/>
      <c r="KQ51" s="144"/>
      <c r="KR51" s="144"/>
      <c r="KS51" s="144"/>
      <c r="KT51" s="144"/>
      <c r="KU51" s="144"/>
      <c r="KV51" s="144"/>
      <c r="KW51" s="144"/>
      <c r="KX51" s="144"/>
      <c r="KY51" s="144"/>
      <c r="KZ51" s="144"/>
      <c r="LA51" s="144"/>
      <c r="LB51" s="144"/>
      <c r="LC51" s="144"/>
      <c r="LD51" s="144"/>
      <c r="LE51" s="144"/>
      <c r="LF51" s="144"/>
      <c r="LG51" s="144"/>
      <c r="LH51" s="144"/>
      <c r="LI51" s="144"/>
      <c r="LJ51" s="144"/>
      <c r="LK51" s="144"/>
      <c r="LL51" s="144"/>
      <c r="LM51" s="144"/>
      <c r="LN51" s="144"/>
      <c r="LO51" s="144"/>
      <c r="LP51" s="144"/>
      <c r="LQ51" s="144"/>
      <c r="LR51" s="144"/>
      <c r="LS51" s="144"/>
      <c r="LT51" s="144"/>
      <c r="LU51" s="144"/>
      <c r="LV51" s="144"/>
      <c r="LW51" s="144"/>
      <c r="LX51" s="144"/>
      <c r="LY51" s="144"/>
      <c r="LZ51" s="144"/>
      <c r="MA51" s="144"/>
      <c r="MB51" s="144"/>
      <c r="MC51" s="144"/>
      <c r="MD51" s="144"/>
      <c r="ME51" s="144"/>
      <c r="MF51" s="144"/>
      <c r="MG51" s="144"/>
      <c r="MH51" s="144"/>
      <c r="MI51" s="144"/>
      <c r="MJ51" s="144"/>
      <c r="MK51" s="144"/>
      <c r="ML51" s="144"/>
      <c r="MM51" s="144"/>
      <c r="MN51" s="144"/>
      <c r="MO51" s="144"/>
      <c r="MP51" s="144"/>
      <c r="MQ51" s="144"/>
      <c r="MR51" s="144"/>
      <c r="MS51" s="144"/>
      <c r="MT51" s="144"/>
      <c r="MU51" s="144"/>
      <c r="MV51" s="144"/>
      <c r="MW51" s="144"/>
      <c r="MX51" s="144"/>
      <c r="MY51" s="144"/>
      <c r="MZ51" s="144"/>
      <c r="NA51" s="144"/>
      <c r="NB51" s="144"/>
      <c r="NC51" s="144"/>
      <c r="ND51" s="144"/>
      <c r="NE51" s="144"/>
      <c r="NF51" s="144"/>
      <c r="NG51" s="144"/>
      <c r="NH51" s="144"/>
      <c r="NI51" s="144"/>
      <c r="NJ51" s="144"/>
      <c r="NK51" s="144"/>
      <c r="NL51" s="144"/>
      <c r="NM51" s="144"/>
      <c r="NN51" s="144"/>
      <c r="NO51" s="144"/>
      <c r="NP51" s="144"/>
      <c r="NQ51" s="144"/>
      <c r="NR51" s="144"/>
      <c r="NS51" s="144"/>
      <c r="NT51" s="144"/>
      <c r="NU51" s="144"/>
      <c r="NV51" s="144"/>
      <c r="NW51" s="144"/>
      <c r="NX51" s="144"/>
      <c r="NY51" s="144"/>
      <c r="NZ51" s="144"/>
      <c r="OA51" s="144"/>
      <c r="OB51" s="144"/>
      <c r="OC51" s="144"/>
      <c r="OD51" s="144"/>
      <c r="OE51" s="144"/>
      <c r="OF51" s="144"/>
      <c r="OG51" s="144"/>
      <c r="OH51" s="144"/>
      <c r="OI51" s="144"/>
      <c r="OJ51" s="144"/>
      <c r="OK51" s="144"/>
      <c r="OL51" s="144"/>
      <c r="OM51" s="144"/>
      <c r="ON51" s="144"/>
      <c r="OO51" s="144"/>
      <c r="OP51" s="144"/>
      <c r="OQ51" s="144"/>
      <c r="OR51" s="144"/>
      <c r="OS51" s="144"/>
      <c r="OT51" s="144"/>
      <c r="OU51" s="144"/>
      <c r="OV51" s="144"/>
      <c r="OW51" s="144"/>
      <c r="OX51" s="144"/>
      <c r="OY51" s="144"/>
      <c r="OZ51" s="144"/>
      <c r="PA51" s="144"/>
      <c r="PB51" s="144"/>
      <c r="PC51" s="144"/>
      <c r="PD51" s="144"/>
      <c r="PE51" s="144"/>
      <c r="PF51" s="144"/>
      <c r="PG51" s="144"/>
      <c r="PH51" s="144"/>
      <c r="PI51" s="144"/>
      <c r="PJ51" s="144"/>
      <c r="PK51" s="144"/>
      <c r="PL51" s="144"/>
      <c r="PM51" s="144"/>
      <c r="PN51" s="144"/>
      <c r="PO51" s="144"/>
      <c r="PP51" s="144"/>
      <c r="PQ51" s="144"/>
      <c r="PR51" s="144"/>
      <c r="PS51" s="144"/>
      <c r="PT51" s="144"/>
      <c r="PU51" s="144"/>
      <c r="PV51" s="144"/>
      <c r="PW51" s="144"/>
      <c r="PX51" s="144"/>
      <c r="PY51" s="144"/>
      <c r="PZ51" s="144"/>
      <c r="QA51" s="144"/>
      <c r="QB51" s="144"/>
      <c r="QC51" s="144"/>
      <c r="QD51" s="144"/>
      <c r="QE51" s="144"/>
      <c r="QF51" s="144"/>
      <c r="QG51" s="144"/>
      <c r="QH51" s="144"/>
      <c r="QI51" s="144"/>
      <c r="QJ51" s="144"/>
      <c r="QK51" s="144"/>
      <c r="QL51" s="144"/>
      <c r="QM51" s="144"/>
      <c r="QN51" s="144"/>
      <c r="QO51" s="144"/>
      <c r="QP51" s="144"/>
      <c r="QQ51" s="144"/>
      <c r="QR51" s="144"/>
      <c r="QS51" s="144"/>
      <c r="QT51" s="144"/>
      <c r="QU51" s="144"/>
      <c r="QV51" s="144"/>
      <c r="QW51" s="144"/>
      <c r="QX51" s="144"/>
      <c r="QY51" s="144"/>
      <c r="QZ51" s="144"/>
      <c r="RA51" s="144"/>
      <c r="RB51" s="144"/>
      <c r="RC51" s="144"/>
      <c r="RD51" s="144"/>
      <c r="RE51" s="144"/>
      <c r="RF51" s="144"/>
      <c r="RG51" s="144"/>
      <c r="RH51" s="144"/>
      <c r="RI51" s="144"/>
      <c r="RJ51" s="144"/>
      <c r="RK51" s="144"/>
      <c r="RL51" s="144"/>
      <c r="RM51" s="144"/>
      <c r="RN51" s="144"/>
      <c r="RO51" s="144"/>
      <c r="RP51" s="144"/>
      <c r="RQ51" s="144"/>
      <c r="RR51" s="144"/>
      <c r="RS51" s="144"/>
      <c r="RT51" s="144"/>
      <c r="RU51" s="144"/>
      <c r="RV51" s="144"/>
      <c r="RW51" s="144"/>
      <c r="RX51" s="144"/>
      <c r="RY51" s="144"/>
      <c r="RZ51" s="144"/>
      <c r="SA51" s="144"/>
      <c r="SB51" s="144"/>
      <c r="SC51" s="144"/>
      <c r="SD51" s="144"/>
      <c r="SE51" s="144"/>
      <c r="SF51" s="144"/>
      <c r="SG51" s="144"/>
      <c r="SH51" s="144"/>
      <c r="SI51" s="144"/>
      <c r="SJ51" s="144"/>
      <c r="SK51" s="144"/>
      <c r="SL51" s="144"/>
      <c r="SM51" s="144"/>
      <c r="SN51" s="144"/>
      <c r="SO51" s="144"/>
      <c r="SP51" s="144"/>
      <c r="SQ51" s="144"/>
      <c r="SR51" s="144"/>
      <c r="SS51" s="144"/>
      <c r="ST51" s="144"/>
      <c r="SU51" s="144"/>
      <c r="SV51" s="144"/>
      <c r="SW51" s="144"/>
      <c r="SX51" s="144"/>
      <c r="SY51" s="144"/>
      <c r="SZ51" s="144"/>
      <c r="TA51" s="144"/>
      <c r="TB51" s="144"/>
      <c r="TC51" s="144"/>
      <c r="TD51" s="144"/>
      <c r="TE51" s="144"/>
      <c r="TF51" s="144"/>
      <c r="TG51" s="144"/>
      <c r="TH51" s="144"/>
      <c r="TI51" s="144"/>
      <c r="TJ51" s="144"/>
      <c r="TK51" s="144"/>
      <c r="TL51" s="144"/>
      <c r="TM51" s="144"/>
      <c r="TN51" s="144"/>
      <c r="TO51" s="144"/>
      <c r="TP51" s="144"/>
      <c r="TQ51" s="144"/>
      <c r="TR51" s="144"/>
      <c r="TS51" s="144"/>
      <c r="TT51" s="144"/>
    </row>
    <row r="52" spans="1:540" s="1" customFormat="1">
      <c r="A52" s="157"/>
      <c r="B52" s="18"/>
      <c r="C52" s="60" t="s">
        <v>35</v>
      </c>
      <c r="D52" s="19"/>
      <c r="E52" s="42"/>
      <c r="F52" s="19"/>
      <c r="G52" s="77"/>
      <c r="H52" s="78"/>
      <c r="I52" s="79"/>
      <c r="J52" s="19"/>
      <c r="K52" s="77"/>
      <c r="L52" s="78"/>
      <c r="M52" s="79"/>
      <c r="N52" s="43"/>
      <c r="O52" s="23" t="str">
        <f>IF(AND(OR(,I52="",M21="",M52="")),"",IF(NETWORKDAYS.INTL(DATE(I52,H52,G52),DATE(M52,L52,K52),1,'JOURS FERIES'!$C$5:$C$17)&lt;1,"ERREUR",NETWORKDAYS.INTL(DATE(I52,H52,G52),DATE(M52,L52,K52),1,'JOURS FERIES'!$C$5:$C$17)))</f>
        <v/>
      </c>
      <c r="P52" s="19"/>
      <c r="Q52" s="77"/>
      <c r="R52" s="78"/>
      <c r="S52" s="79"/>
      <c r="T52" s="19"/>
      <c r="U52" s="40" t="str">
        <f>IF(AND(OR(S52="",R52="",Q52="",M23="",M52="",L52="",K52="",I52="",H52="",G52="")),"",IF(DATE(I52,H52,G52)&lt;DATE($I$28,$H$28,$G$28),"NOK",IF(DATE(S52,R52,Q52)&lt;DATE(I52,H52,G52),"NOK",IF(DATE(S52,R52,Q52)&lt;=DATE(M52,L52,K52),"","NOK"))))</f>
        <v/>
      </c>
      <c r="V52" s="19"/>
      <c r="W52" s="57"/>
      <c r="X52" s="19"/>
      <c r="Y52" s="36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37"/>
      <c r="KT52" s="37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37"/>
      <c r="LX52" s="37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37"/>
      <c r="NC52" s="37"/>
      <c r="ND52" s="37"/>
      <c r="NE52" s="37"/>
      <c r="NF52" s="37"/>
      <c r="NG52" s="37"/>
      <c r="NH52" s="37"/>
      <c r="NI52" s="37"/>
      <c r="NJ52" s="37"/>
      <c r="NK52" s="37"/>
      <c r="NL52" s="37"/>
      <c r="NM52" s="37"/>
      <c r="NN52" s="37"/>
      <c r="NO52" s="37"/>
      <c r="NP52" s="37"/>
      <c r="NQ52" s="37"/>
      <c r="NR52" s="37"/>
      <c r="NS52" s="37"/>
      <c r="NT52" s="37"/>
      <c r="NU52" s="37"/>
      <c r="NV52" s="37"/>
      <c r="NW52" s="37"/>
      <c r="NX52" s="37"/>
      <c r="NY52" s="37"/>
      <c r="NZ52" s="37"/>
      <c r="OA52" s="37"/>
      <c r="OB52" s="37"/>
      <c r="OC52" s="37"/>
      <c r="OD52" s="37"/>
      <c r="OE52" s="37"/>
      <c r="OF52" s="37"/>
      <c r="OG52" s="37"/>
      <c r="OH52" s="37"/>
      <c r="OI52" s="37"/>
      <c r="OJ52" s="37"/>
      <c r="OK52" s="37"/>
      <c r="OL52" s="37"/>
      <c r="OM52" s="37"/>
      <c r="ON52" s="37"/>
      <c r="OO52" s="37"/>
      <c r="OP52" s="37"/>
      <c r="OQ52" s="37"/>
      <c r="OR52" s="37"/>
      <c r="OS52" s="37"/>
      <c r="OT52" s="37"/>
      <c r="OU52" s="37"/>
      <c r="OV52" s="37"/>
      <c r="OW52" s="37"/>
      <c r="OX52" s="37"/>
      <c r="OY52" s="37"/>
      <c r="OZ52" s="37"/>
      <c r="PA52" s="37"/>
      <c r="PB52" s="37"/>
      <c r="PC52" s="37"/>
      <c r="PD52" s="37"/>
      <c r="PE52" s="37"/>
      <c r="PF52" s="37"/>
      <c r="PG52" s="37"/>
      <c r="PH52" s="37"/>
      <c r="PI52" s="37"/>
      <c r="PJ52" s="37"/>
      <c r="PK52" s="37"/>
      <c r="PL52" s="37"/>
      <c r="PM52" s="37"/>
      <c r="PN52" s="37"/>
      <c r="PO52" s="37"/>
      <c r="PP52" s="37"/>
      <c r="PQ52" s="37"/>
      <c r="PR52" s="37"/>
      <c r="PS52" s="37"/>
      <c r="PT52" s="37"/>
      <c r="PU52" s="37"/>
      <c r="PV52" s="37"/>
      <c r="PW52" s="37"/>
      <c r="PX52" s="37"/>
      <c r="PY52" s="37"/>
      <c r="PZ52" s="37"/>
      <c r="QA52" s="37"/>
      <c r="QB52" s="37"/>
      <c r="QC52" s="37"/>
      <c r="QD52" s="37"/>
      <c r="QE52" s="37"/>
      <c r="QF52" s="37"/>
      <c r="QG52" s="37"/>
      <c r="QH52" s="37"/>
      <c r="QI52" s="37"/>
      <c r="QJ52" s="37"/>
      <c r="QK52" s="37"/>
      <c r="QL52" s="37"/>
      <c r="QM52" s="37"/>
      <c r="QN52" s="37"/>
      <c r="QO52" s="37"/>
      <c r="QP52" s="37"/>
      <c r="QQ52" s="37"/>
      <c r="QR52" s="37"/>
      <c r="QS52" s="37"/>
      <c r="QT52" s="37"/>
      <c r="QU52" s="37"/>
      <c r="QV52" s="37"/>
      <c r="QW52" s="37"/>
      <c r="QX52" s="37"/>
      <c r="QY52" s="37"/>
      <c r="QZ52" s="37"/>
      <c r="RA52" s="37"/>
      <c r="RB52" s="37"/>
      <c r="RC52" s="37"/>
      <c r="RD52" s="37"/>
      <c r="RE52" s="37"/>
      <c r="RF52" s="37"/>
      <c r="RG52" s="37"/>
      <c r="RH52" s="37"/>
      <c r="RI52" s="37"/>
      <c r="RJ52" s="37"/>
      <c r="RK52" s="37"/>
      <c r="RL52" s="37"/>
      <c r="RM52" s="37"/>
      <c r="RN52" s="37"/>
      <c r="RO52" s="37"/>
      <c r="RP52" s="37"/>
      <c r="RQ52" s="37"/>
      <c r="RR52" s="37"/>
      <c r="RS52" s="37"/>
      <c r="RT52" s="37"/>
      <c r="RU52" s="37"/>
      <c r="RV52" s="37"/>
      <c r="RW52" s="37"/>
      <c r="RX52" s="37"/>
      <c r="RY52" s="37"/>
      <c r="RZ52" s="37"/>
      <c r="SA52" s="37"/>
      <c r="SB52" s="37"/>
      <c r="SC52" s="37"/>
      <c r="SD52" s="37"/>
      <c r="SE52" s="37"/>
      <c r="SF52" s="37"/>
      <c r="SG52" s="37"/>
      <c r="SH52" s="37"/>
      <c r="SI52" s="37"/>
      <c r="SJ52" s="37"/>
      <c r="SK52" s="37"/>
      <c r="SL52" s="37"/>
      <c r="SM52" s="37"/>
      <c r="SN52" s="37"/>
      <c r="SO52" s="37"/>
      <c r="SP52" s="37"/>
      <c r="SQ52" s="37"/>
      <c r="SR52" s="37"/>
      <c r="SS52" s="37"/>
      <c r="ST52" s="37"/>
      <c r="SU52" s="37"/>
      <c r="SV52" s="37"/>
      <c r="SW52" s="37"/>
      <c r="SX52" s="37"/>
      <c r="SY52" s="37"/>
      <c r="SZ52" s="37"/>
      <c r="TA52" s="37"/>
      <c r="TB52" s="37"/>
      <c r="TC52" s="37"/>
      <c r="TD52" s="37"/>
      <c r="TE52" s="37"/>
      <c r="TF52" s="37"/>
      <c r="TG52" s="37"/>
      <c r="TH52" s="37"/>
      <c r="TI52" s="37"/>
      <c r="TJ52" s="37"/>
      <c r="TK52" s="37"/>
      <c r="TL52" s="37"/>
      <c r="TM52" s="37"/>
      <c r="TN52" s="37"/>
      <c r="TO52" s="37"/>
      <c r="TP52" s="37"/>
      <c r="TQ52" s="37"/>
      <c r="TR52" s="37"/>
      <c r="TS52" s="37"/>
      <c r="TT52" s="38"/>
    </row>
    <row r="53" spans="1:540" ht="5.0999999999999996" customHeight="1" thickBot="1">
      <c r="A53" s="157"/>
      <c r="C53" s="19"/>
      <c r="D53" s="19"/>
      <c r="E53" s="19"/>
      <c r="F53" s="19"/>
      <c r="G53" s="19"/>
      <c r="H53" s="19"/>
      <c r="I53" s="5"/>
      <c r="K53" s="5"/>
      <c r="L53" s="5">
        <v>6</v>
      </c>
      <c r="M53" s="5"/>
      <c r="O53" s="5"/>
      <c r="Q53" s="5"/>
      <c r="R53" s="5"/>
      <c r="S53" s="5"/>
      <c r="U53" s="5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4"/>
      <c r="DA53" s="144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4"/>
      <c r="EL53" s="144"/>
      <c r="EM53" s="144"/>
      <c r="EN53" s="144"/>
      <c r="EO53" s="144"/>
      <c r="EP53" s="144"/>
      <c r="EQ53" s="144"/>
      <c r="ER53" s="144"/>
      <c r="ES53" s="144"/>
      <c r="ET53" s="144"/>
      <c r="EU53" s="144"/>
      <c r="EV53" s="144"/>
      <c r="EW53" s="144"/>
      <c r="EX53" s="144"/>
      <c r="EY53" s="144"/>
      <c r="EZ53" s="144"/>
      <c r="FA53" s="144"/>
      <c r="FB53" s="144"/>
      <c r="FC53" s="144"/>
      <c r="FD53" s="144"/>
      <c r="FE53" s="144"/>
      <c r="FF53" s="144"/>
      <c r="FG53" s="144"/>
      <c r="FH53" s="144"/>
      <c r="FI53" s="144"/>
      <c r="FJ53" s="144"/>
      <c r="FK53" s="144"/>
      <c r="FL53" s="144"/>
      <c r="FM53" s="144"/>
      <c r="FN53" s="144"/>
      <c r="FO53" s="144"/>
      <c r="FP53" s="144"/>
      <c r="FQ53" s="144"/>
      <c r="FR53" s="144"/>
      <c r="FS53" s="144"/>
      <c r="FT53" s="144"/>
      <c r="FU53" s="144"/>
      <c r="FV53" s="144"/>
      <c r="FW53" s="144"/>
      <c r="FX53" s="144"/>
      <c r="FY53" s="144"/>
      <c r="FZ53" s="144"/>
      <c r="GA53" s="144"/>
      <c r="GB53" s="144"/>
      <c r="GC53" s="144"/>
      <c r="GD53" s="144"/>
      <c r="GE53" s="144"/>
      <c r="GF53" s="144"/>
      <c r="GG53" s="144"/>
      <c r="GH53" s="144"/>
      <c r="GI53" s="144"/>
      <c r="GJ53" s="144"/>
      <c r="GK53" s="144"/>
      <c r="GL53" s="144"/>
      <c r="GM53" s="144"/>
      <c r="GN53" s="144"/>
      <c r="GO53" s="144"/>
      <c r="GP53" s="144"/>
      <c r="GQ53" s="144"/>
      <c r="GR53" s="144"/>
      <c r="GS53" s="144"/>
      <c r="GT53" s="144"/>
      <c r="GU53" s="144"/>
      <c r="GV53" s="144"/>
      <c r="GW53" s="144"/>
      <c r="GX53" s="144"/>
      <c r="GY53" s="144"/>
      <c r="GZ53" s="144"/>
      <c r="HA53" s="144"/>
      <c r="HB53" s="144"/>
      <c r="HC53" s="144"/>
      <c r="HD53" s="144"/>
      <c r="HE53" s="144"/>
      <c r="HF53" s="144"/>
      <c r="HG53" s="144"/>
      <c r="HH53" s="144"/>
      <c r="HI53" s="144"/>
      <c r="HJ53" s="144"/>
      <c r="HK53" s="144"/>
      <c r="HL53" s="144"/>
      <c r="HM53" s="144"/>
      <c r="HN53" s="144"/>
      <c r="HO53" s="144"/>
      <c r="HP53" s="144"/>
      <c r="HQ53" s="144"/>
      <c r="HR53" s="144"/>
      <c r="HS53" s="144"/>
      <c r="HT53" s="144"/>
      <c r="HU53" s="144"/>
      <c r="HV53" s="144"/>
      <c r="HW53" s="144"/>
      <c r="HX53" s="144"/>
      <c r="HY53" s="144"/>
      <c r="HZ53" s="144"/>
      <c r="IA53" s="144"/>
      <c r="IB53" s="144"/>
      <c r="IC53" s="144"/>
      <c r="ID53" s="144"/>
      <c r="IE53" s="144"/>
      <c r="IF53" s="144"/>
      <c r="IG53" s="144"/>
      <c r="IH53" s="144"/>
      <c r="II53" s="144"/>
      <c r="IJ53" s="144"/>
      <c r="IK53" s="144"/>
      <c r="IL53" s="144"/>
      <c r="IM53" s="144"/>
      <c r="IN53" s="144"/>
      <c r="IO53" s="144"/>
      <c r="IP53" s="144"/>
      <c r="IQ53" s="144"/>
      <c r="IR53" s="144"/>
      <c r="IS53" s="144"/>
      <c r="IT53" s="144"/>
      <c r="IU53" s="144"/>
      <c r="IV53" s="144"/>
      <c r="IW53" s="144"/>
      <c r="IX53" s="144"/>
      <c r="IY53" s="144"/>
      <c r="IZ53" s="144"/>
      <c r="JA53" s="144"/>
      <c r="JB53" s="144"/>
      <c r="JC53" s="144"/>
      <c r="JD53" s="144"/>
      <c r="JE53" s="144"/>
      <c r="JF53" s="144"/>
      <c r="JG53" s="144"/>
      <c r="JH53" s="144"/>
      <c r="JI53" s="144"/>
      <c r="JJ53" s="144"/>
      <c r="JK53" s="144"/>
      <c r="JL53" s="144"/>
      <c r="JM53" s="144"/>
      <c r="JN53" s="144"/>
      <c r="JO53" s="144"/>
      <c r="JP53" s="144"/>
      <c r="JQ53" s="144"/>
      <c r="JR53" s="144"/>
      <c r="JS53" s="144"/>
      <c r="JT53" s="144"/>
      <c r="JU53" s="144"/>
      <c r="JV53" s="144"/>
      <c r="JW53" s="144"/>
      <c r="JX53" s="144"/>
      <c r="JY53" s="144"/>
      <c r="JZ53" s="144"/>
      <c r="KA53" s="144"/>
      <c r="KB53" s="144"/>
      <c r="KC53" s="144"/>
      <c r="KD53" s="144"/>
      <c r="KE53" s="144"/>
      <c r="KF53" s="144"/>
      <c r="KG53" s="144"/>
      <c r="KH53" s="144"/>
      <c r="KI53" s="144"/>
      <c r="KJ53" s="144"/>
      <c r="KK53" s="144"/>
      <c r="KL53" s="144"/>
      <c r="KM53" s="144"/>
      <c r="KN53" s="144"/>
      <c r="KO53" s="144"/>
      <c r="KP53" s="144"/>
      <c r="KQ53" s="144"/>
      <c r="KR53" s="144"/>
      <c r="KS53" s="144"/>
      <c r="KT53" s="144"/>
      <c r="KU53" s="144"/>
      <c r="KV53" s="144"/>
      <c r="KW53" s="144"/>
      <c r="KX53" s="144"/>
      <c r="KY53" s="144"/>
      <c r="KZ53" s="144"/>
      <c r="LA53" s="144"/>
      <c r="LB53" s="144"/>
      <c r="LC53" s="144"/>
      <c r="LD53" s="144"/>
      <c r="LE53" s="144"/>
      <c r="LF53" s="144"/>
      <c r="LG53" s="144"/>
      <c r="LH53" s="144"/>
      <c r="LI53" s="144"/>
      <c r="LJ53" s="144"/>
      <c r="LK53" s="144"/>
      <c r="LL53" s="144"/>
      <c r="LM53" s="144"/>
      <c r="LN53" s="144"/>
      <c r="LO53" s="144"/>
      <c r="LP53" s="144"/>
      <c r="LQ53" s="144"/>
      <c r="LR53" s="144"/>
      <c r="LS53" s="144"/>
      <c r="LT53" s="144"/>
      <c r="LU53" s="144"/>
      <c r="LV53" s="144"/>
      <c r="LW53" s="144"/>
      <c r="LX53" s="144"/>
      <c r="LY53" s="144"/>
      <c r="LZ53" s="144"/>
      <c r="MA53" s="144"/>
      <c r="MB53" s="144"/>
      <c r="MC53" s="144"/>
      <c r="MD53" s="144"/>
      <c r="ME53" s="144"/>
      <c r="MF53" s="144"/>
      <c r="MG53" s="144"/>
      <c r="MH53" s="144"/>
      <c r="MI53" s="144"/>
      <c r="MJ53" s="144"/>
      <c r="MK53" s="144"/>
      <c r="ML53" s="144"/>
      <c r="MM53" s="144"/>
      <c r="MN53" s="144"/>
      <c r="MO53" s="144"/>
      <c r="MP53" s="144"/>
      <c r="MQ53" s="144"/>
      <c r="MR53" s="144"/>
      <c r="MS53" s="144"/>
      <c r="MT53" s="144"/>
      <c r="MU53" s="144"/>
      <c r="MV53" s="144"/>
      <c r="MW53" s="144"/>
      <c r="MX53" s="144"/>
      <c r="MY53" s="144"/>
      <c r="MZ53" s="144"/>
      <c r="NA53" s="144"/>
      <c r="NB53" s="144"/>
      <c r="NC53" s="144"/>
      <c r="ND53" s="144"/>
      <c r="NE53" s="144"/>
      <c r="NF53" s="144"/>
      <c r="NG53" s="144"/>
      <c r="NH53" s="144"/>
      <c r="NI53" s="144"/>
      <c r="NJ53" s="144"/>
      <c r="NK53" s="144"/>
      <c r="NL53" s="144"/>
      <c r="NM53" s="144"/>
      <c r="NN53" s="144"/>
      <c r="NO53" s="144"/>
      <c r="NP53" s="144"/>
      <c r="NQ53" s="144"/>
      <c r="NR53" s="144"/>
      <c r="NS53" s="144"/>
      <c r="NT53" s="144"/>
      <c r="NU53" s="144"/>
      <c r="NV53" s="144"/>
      <c r="NW53" s="144"/>
      <c r="NX53" s="144"/>
      <c r="NY53" s="144"/>
      <c r="NZ53" s="144"/>
      <c r="OA53" s="144"/>
      <c r="OB53" s="144"/>
      <c r="OC53" s="144"/>
      <c r="OD53" s="144"/>
      <c r="OE53" s="144"/>
      <c r="OF53" s="144"/>
      <c r="OG53" s="144"/>
      <c r="OH53" s="144"/>
      <c r="OI53" s="144"/>
      <c r="OJ53" s="144"/>
      <c r="OK53" s="144"/>
      <c r="OL53" s="144"/>
      <c r="OM53" s="144"/>
      <c r="ON53" s="144"/>
      <c r="OO53" s="144"/>
      <c r="OP53" s="144"/>
      <c r="OQ53" s="144"/>
      <c r="OR53" s="144"/>
      <c r="OS53" s="144"/>
      <c r="OT53" s="144"/>
      <c r="OU53" s="144"/>
      <c r="OV53" s="144"/>
      <c r="OW53" s="144"/>
      <c r="OX53" s="144"/>
      <c r="OY53" s="144"/>
      <c r="OZ53" s="144"/>
      <c r="PA53" s="144"/>
      <c r="PB53" s="144"/>
      <c r="PC53" s="144"/>
      <c r="PD53" s="144"/>
      <c r="PE53" s="144"/>
      <c r="PF53" s="144"/>
      <c r="PG53" s="144"/>
      <c r="PH53" s="144"/>
      <c r="PI53" s="144"/>
      <c r="PJ53" s="144"/>
      <c r="PK53" s="144"/>
      <c r="PL53" s="144"/>
      <c r="PM53" s="144"/>
      <c r="PN53" s="144"/>
      <c r="PO53" s="144"/>
      <c r="PP53" s="144"/>
      <c r="PQ53" s="144"/>
      <c r="PR53" s="144"/>
      <c r="PS53" s="144"/>
      <c r="PT53" s="144"/>
      <c r="PU53" s="144"/>
      <c r="PV53" s="144"/>
      <c r="PW53" s="144"/>
      <c r="PX53" s="144"/>
      <c r="PY53" s="144"/>
      <c r="PZ53" s="144"/>
      <c r="QA53" s="144"/>
      <c r="QB53" s="144"/>
      <c r="QC53" s="144"/>
      <c r="QD53" s="144"/>
      <c r="QE53" s="144"/>
      <c r="QF53" s="144"/>
      <c r="QG53" s="144"/>
      <c r="QH53" s="144"/>
      <c r="QI53" s="144"/>
      <c r="QJ53" s="144"/>
      <c r="QK53" s="144"/>
      <c r="QL53" s="144"/>
      <c r="QM53" s="144"/>
      <c r="QN53" s="144"/>
      <c r="QO53" s="144"/>
      <c r="QP53" s="144"/>
      <c r="QQ53" s="144"/>
      <c r="QR53" s="144"/>
      <c r="QS53" s="144"/>
      <c r="QT53" s="144"/>
      <c r="QU53" s="144"/>
      <c r="QV53" s="144"/>
      <c r="QW53" s="144"/>
      <c r="QX53" s="144"/>
      <c r="QY53" s="144"/>
      <c r="QZ53" s="144"/>
      <c r="RA53" s="144"/>
      <c r="RB53" s="144"/>
      <c r="RC53" s="144"/>
      <c r="RD53" s="144"/>
      <c r="RE53" s="144"/>
      <c r="RF53" s="144"/>
      <c r="RG53" s="144"/>
      <c r="RH53" s="144"/>
      <c r="RI53" s="144"/>
      <c r="RJ53" s="144"/>
      <c r="RK53" s="144"/>
      <c r="RL53" s="144"/>
      <c r="RM53" s="144"/>
      <c r="RN53" s="144"/>
      <c r="RO53" s="144"/>
      <c r="RP53" s="144"/>
      <c r="RQ53" s="144"/>
      <c r="RR53" s="144"/>
      <c r="RS53" s="144"/>
      <c r="RT53" s="144"/>
      <c r="RU53" s="144"/>
      <c r="RV53" s="144"/>
      <c r="RW53" s="144"/>
      <c r="RX53" s="144"/>
      <c r="RY53" s="144"/>
      <c r="RZ53" s="144"/>
      <c r="SA53" s="144"/>
      <c r="SB53" s="144"/>
      <c r="SC53" s="144"/>
      <c r="SD53" s="144"/>
      <c r="SE53" s="144"/>
      <c r="SF53" s="144"/>
      <c r="SG53" s="144"/>
      <c r="SH53" s="144"/>
      <c r="SI53" s="144"/>
      <c r="SJ53" s="144"/>
      <c r="SK53" s="144"/>
      <c r="SL53" s="144"/>
      <c r="SM53" s="144"/>
      <c r="SN53" s="144"/>
      <c r="SO53" s="144"/>
      <c r="SP53" s="144"/>
      <c r="SQ53" s="144"/>
      <c r="SR53" s="144"/>
      <c r="SS53" s="144"/>
      <c r="ST53" s="144"/>
      <c r="SU53" s="144"/>
      <c r="SV53" s="144"/>
      <c r="SW53" s="144"/>
      <c r="SX53" s="144"/>
      <c r="SY53" s="144"/>
      <c r="SZ53" s="144"/>
      <c r="TA53" s="144"/>
      <c r="TB53" s="144"/>
      <c r="TC53" s="144"/>
      <c r="TD53" s="144"/>
      <c r="TE53" s="144"/>
      <c r="TF53" s="144"/>
      <c r="TG53" s="144"/>
      <c r="TH53" s="144"/>
      <c r="TI53" s="144"/>
      <c r="TJ53" s="144"/>
      <c r="TK53" s="144"/>
      <c r="TL53" s="144"/>
      <c r="TM53" s="144"/>
      <c r="TN53" s="144"/>
      <c r="TO53" s="144"/>
      <c r="TP53" s="144"/>
      <c r="TQ53" s="144"/>
      <c r="TR53" s="144"/>
      <c r="TS53" s="144"/>
      <c r="TT53" s="144"/>
    </row>
    <row r="54" spans="1:540" s="1" customFormat="1">
      <c r="A54" s="157"/>
      <c r="B54" s="18"/>
      <c r="C54" s="60" t="s">
        <v>36</v>
      </c>
      <c r="D54" s="19"/>
      <c r="E54" s="42"/>
      <c r="F54" s="19"/>
      <c r="G54" s="77"/>
      <c r="H54" s="78"/>
      <c r="I54" s="79"/>
      <c r="J54" s="19"/>
      <c r="K54" s="77"/>
      <c r="L54" s="78"/>
      <c r="M54" s="79"/>
      <c r="N54" s="20"/>
      <c r="O54" s="23" t="str">
        <f>IF(AND(OR(I54="",M21="",M54="")),"",IF(NETWORKDAYS.INTL(DATE(I54,H54,G54),DATE(M54,L54,K54),1,'JOURS FERIES'!$C$5:$C$17)&lt;1,"ERREUR",NETWORKDAYS.INTL(DATE(I54,H54,G54),DATE(M54,L54,K54),1,'JOURS FERIES'!$C$5:$C$17)))</f>
        <v/>
      </c>
      <c r="P54" s="19"/>
      <c r="Q54" s="77"/>
      <c r="R54" s="78"/>
      <c r="S54" s="79"/>
      <c r="T54" s="19"/>
      <c r="U54" s="40" t="str">
        <f>IF(AND(OR(S54="",R54="",Q54="",M23="",M54="",L54="",K54="",I54="",H54="",G54="")),"",IF(DATE(I54,H54,G54)&lt;DATE($I$28,$H$28,$G$28),"NOK",IF(DATE(S54,R54,Q54)&lt;DATE(I54,H54,G54),"NOK",IF(DATE(S54,R54,Q54)&lt;=DATE(M54,L54,K54),"","NOK"))))</f>
        <v/>
      </c>
      <c r="V54" s="19"/>
      <c r="W54" s="57"/>
      <c r="X54" s="19"/>
      <c r="Y54" s="36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  <c r="KQ54" s="37"/>
      <c r="KR54" s="37"/>
      <c r="KS54" s="37"/>
      <c r="KT54" s="37"/>
      <c r="KU54" s="37"/>
      <c r="KV54" s="37"/>
      <c r="KW54" s="37"/>
      <c r="KX54" s="37"/>
      <c r="KY54" s="37"/>
      <c r="KZ54" s="37"/>
      <c r="LA54" s="37"/>
      <c r="LB54" s="37"/>
      <c r="LC54" s="37"/>
      <c r="LD54" s="37"/>
      <c r="LE54" s="37"/>
      <c r="LF54" s="37"/>
      <c r="LG54" s="37"/>
      <c r="LH54" s="37"/>
      <c r="LI54" s="37"/>
      <c r="LJ54" s="37"/>
      <c r="LK54" s="37"/>
      <c r="LL54" s="37"/>
      <c r="LM54" s="37"/>
      <c r="LN54" s="37"/>
      <c r="LO54" s="37"/>
      <c r="LP54" s="37"/>
      <c r="LQ54" s="37"/>
      <c r="LR54" s="37"/>
      <c r="LS54" s="37"/>
      <c r="LT54" s="37"/>
      <c r="LU54" s="37"/>
      <c r="LV54" s="37"/>
      <c r="LW54" s="37"/>
      <c r="LX54" s="37"/>
      <c r="LY54" s="37"/>
      <c r="LZ54" s="37"/>
      <c r="MA54" s="37"/>
      <c r="MB54" s="37"/>
      <c r="MC54" s="37"/>
      <c r="MD54" s="37"/>
      <c r="ME54" s="37"/>
      <c r="MF54" s="37"/>
      <c r="MG54" s="37"/>
      <c r="MH54" s="37"/>
      <c r="MI54" s="37"/>
      <c r="MJ54" s="37"/>
      <c r="MK54" s="37"/>
      <c r="ML54" s="37"/>
      <c r="MM54" s="37"/>
      <c r="MN54" s="37"/>
      <c r="MO54" s="37"/>
      <c r="MP54" s="37"/>
      <c r="MQ54" s="37"/>
      <c r="MR54" s="37"/>
      <c r="MS54" s="37"/>
      <c r="MT54" s="37"/>
      <c r="MU54" s="37"/>
      <c r="MV54" s="37"/>
      <c r="MW54" s="37"/>
      <c r="MX54" s="37"/>
      <c r="MY54" s="37"/>
      <c r="MZ54" s="37"/>
      <c r="NA54" s="37"/>
      <c r="NB54" s="37"/>
      <c r="NC54" s="37"/>
      <c r="ND54" s="37"/>
      <c r="NE54" s="37"/>
      <c r="NF54" s="37"/>
      <c r="NG54" s="37"/>
      <c r="NH54" s="37"/>
      <c r="NI54" s="37"/>
      <c r="NJ54" s="37"/>
      <c r="NK54" s="37"/>
      <c r="NL54" s="37"/>
      <c r="NM54" s="37"/>
      <c r="NN54" s="37"/>
      <c r="NO54" s="37"/>
      <c r="NP54" s="37"/>
      <c r="NQ54" s="37"/>
      <c r="NR54" s="37"/>
      <c r="NS54" s="37"/>
      <c r="NT54" s="37"/>
      <c r="NU54" s="37"/>
      <c r="NV54" s="37"/>
      <c r="NW54" s="37"/>
      <c r="NX54" s="37"/>
      <c r="NY54" s="37"/>
      <c r="NZ54" s="37"/>
      <c r="OA54" s="37"/>
      <c r="OB54" s="37"/>
      <c r="OC54" s="37"/>
      <c r="OD54" s="37"/>
      <c r="OE54" s="37"/>
      <c r="OF54" s="37"/>
      <c r="OG54" s="37"/>
      <c r="OH54" s="37"/>
      <c r="OI54" s="37"/>
      <c r="OJ54" s="37"/>
      <c r="OK54" s="37"/>
      <c r="OL54" s="37"/>
      <c r="OM54" s="37"/>
      <c r="ON54" s="37"/>
      <c r="OO54" s="37"/>
      <c r="OP54" s="37"/>
      <c r="OQ54" s="37"/>
      <c r="OR54" s="37"/>
      <c r="OS54" s="37"/>
      <c r="OT54" s="37"/>
      <c r="OU54" s="37"/>
      <c r="OV54" s="37"/>
      <c r="OW54" s="37"/>
      <c r="OX54" s="37"/>
      <c r="OY54" s="37"/>
      <c r="OZ54" s="37"/>
      <c r="PA54" s="37"/>
      <c r="PB54" s="37"/>
      <c r="PC54" s="37"/>
      <c r="PD54" s="37"/>
      <c r="PE54" s="37"/>
      <c r="PF54" s="37"/>
      <c r="PG54" s="37"/>
      <c r="PH54" s="37"/>
      <c r="PI54" s="37"/>
      <c r="PJ54" s="37"/>
      <c r="PK54" s="37"/>
      <c r="PL54" s="37"/>
      <c r="PM54" s="37"/>
      <c r="PN54" s="37"/>
      <c r="PO54" s="37"/>
      <c r="PP54" s="37"/>
      <c r="PQ54" s="37"/>
      <c r="PR54" s="37"/>
      <c r="PS54" s="37"/>
      <c r="PT54" s="37"/>
      <c r="PU54" s="37"/>
      <c r="PV54" s="37"/>
      <c r="PW54" s="37"/>
      <c r="PX54" s="37"/>
      <c r="PY54" s="37"/>
      <c r="PZ54" s="37"/>
      <c r="QA54" s="37"/>
      <c r="QB54" s="37"/>
      <c r="QC54" s="37"/>
      <c r="QD54" s="37"/>
      <c r="QE54" s="37"/>
      <c r="QF54" s="37"/>
      <c r="QG54" s="37"/>
      <c r="QH54" s="37"/>
      <c r="QI54" s="37"/>
      <c r="QJ54" s="37"/>
      <c r="QK54" s="37"/>
      <c r="QL54" s="37"/>
      <c r="QM54" s="37"/>
      <c r="QN54" s="37"/>
      <c r="QO54" s="37"/>
      <c r="QP54" s="37"/>
      <c r="QQ54" s="37"/>
      <c r="QR54" s="37"/>
      <c r="QS54" s="37"/>
      <c r="QT54" s="37"/>
      <c r="QU54" s="37"/>
      <c r="QV54" s="37"/>
      <c r="QW54" s="37"/>
      <c r="QX54" s="37"/>
      <c r="QY54" s="37"/>
      <c r="QZ54" s="37"/>
      <c r="RA54" s="37"/>
      <c r="RB54" s="37"/>
      <c r="RC54" s="37"/>
      <c r="RD54" s="37"/>
      <c r="RE54" s="37"/>
      <c r="RF54" s="37"/>
      <c r="RG54" s="37"/>
      <c r="RH54" s="37"/>
      <c r="RI54" s="37"/>
      <c r="RJ54" s="37"/>
      <c r="RK54" s="37"/>
      <c r="RL54" s="37"/>
      <c r="RM54" s="37"/>
      <c r="RN54" s="37"/>
      <c r="RO54" s="37"/>
      <c r="RP54" s="37"/>
      <c r="RQ54" s="37"/>
      <c r="RR54" s="37"/>
      <c r="RS54" s="37"/>
      <c r="RT54" s="37"/>
      <c r="RU54" s="37"/>
      <c r="RV54" s="37"/>
      <c r="RW54" s="37"/>
      <c r="RX54" s="37"/>
      <c r="RY54" s="37"/>
      <c r="RZ54" s="37"/>
      <c r="SA54" s="37"/>
      <c r="SB54" s="37"/>
      <c r="SC54" s="37"/>
      <c r="SD54" s="37"/>
      <c r="SE54" s="37"/>
      <c r="SF54" s="37"/>
      <c r="SG54" s="37"/>
      <c r="SH54" s="37"/>
      <c r="SI54" s="37"/>
      <c r="SJ54" s="37"/>
      <c r="SK54" s="37"/>
      <c r="SL54" s="37"/>
      <c r="SM54" s="37"/>
      <c r="SN54" s="37"/>
      <c r="SO54" s="37"/>
      <c r="SP54" s="37"/>
      <c r="SQ54" s="37"/>
      <c r="SR54" s="37"/>
      <c r="SS54" s="37"/>
      <c r="ST54" s="37"/>
      <c r="SU54" s="37"/>
      <c r="SV54" s="37"/>
      <c r="SW54" s="37"/>
      <c r="SX54" s="37"/>
      <c r="SY54" s="37"/>
      <c r="SZ54" s="37"/>
      <c r="TA54" s="37"/>
      <c r="TB54" s="37"/>
      <c r="TC54" s="37"/>
      <c r="TD54" s="37"/>
      <c r="TE54" s="37"/>
      <c r="TF54" s="37"/>
      <c r="TG54" s="37"/>
      <c r="TH54" s="37"/>
      <c r="TI54" s="37"/>
      <c r="TJ54" s="37"/>
      <c r="TK54" s="37"/>
      <c r="TL54" s="37"/>
      <c r="TM54" s="37"/>
      <c r="TN54" s="37"/>
      <c r="TO54" s="37"/>
      <c r="TP54" s="37"/>
      <c r="TQ54" s="37"/>
      <c r="TR54" s="37"/>
      <c r="TS54" s="37"/>
      <c r="TT54" s="38"/>
    </row>
    <row r="55" spans="1:540" ht="5.0999999999999996" customHeight="1" thickBot="1">
      <c r="A55" s="157"/>
      <c r="C55" s="19"/>
      <c r="D55" s="19"/>
      <c r="E55" s="19"/>
      <c r="F55" s="19"/>
      <c r="G55" s="19"/>
      <c r="H55" s="19"/>
      <c r="I55" s="5"/>
      <c r="K55" s="5"/>
      <c r="L55" s="5"/>
      <c r="M55" s="5"/>
      <c r="O55" s="5"/>
      <c r="Q55" s="5"/>
      <c r="R55" s="5"/>
      <c r="S55" s="5"/>
      <c r="U55" s="5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144"/>
      <c r="BZ55" s="144"/>
      <c r="CA55" s="144"/>
      <c r="CB55" s="144"/>
      <c r="CC55" s="144"/>
      <c r="CD55" s="144"/>
      <c r="CE55" s="144"/>
      <c r="CF55" s="144"/>
      <c r="CG55" s="144"/>
      <c r="CH55" s="144"/>
      <c r="CI55" s="144"/>
      <c r="CJ55" s="144"/>
      <c r="CK55" s="144"/>
      <c r="CL55" s="144"/>
      <c r="CM55" s="144"/>
      <c r="CN55" s="144"/>
      <c r="CO55" s="144"/>
      <c r="CP55" s="144"/>
      <c r="CQ55" s="144"/>
      <c r="CR55" s="144"/>
      <c r="CS55" s="144"/>
      <c r="CT55" s="144"/>
      <c r="CU55" s="144"/>
      <c r="CV55" s="144"/>
      <c r="CW55" s="144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  <c r="DI55" s="144"/>
      <c r="DJ55" s="144"/>
      <c r="DK55" s="144"/>
      <c r="DL55" s="144"/>
      <c r="DM55" s="144"/>
      <c r="DN55" s="144"/>
      <c r="DO55" s="144"/>
      <c r="DP55" s="144"/>
      <c r="DQ55" s="144"/>
      <c r="DR55" s="144"/>
      <c r="DS55" s="144"/>
      <c r="DT55" s="144"/>
      <c r="DU55" s="144"/>
      <c r="DV55" s="144"/>
      <c r="DW55" s="144"/>
      <c r="DX55" s="144"/>
      <c r="DY55" s="144"/>
      <c r="DZ55" s="144"/>
      <c r="EA55" s="144"/>
      <c r="EB55" s="144"/>
      <c r="EC55" s="144"/>
      <c r="ED55" s="144"/>
      <c r="EE55" s="144"/>
      <c r="EF55" s="144"/>
      <c r="EG55" s="144"/>
      <c r="EH55" s="144"/>
      <c r="EI55" s="144"/>
      <c r="EJ55" s="144"/>
      <c r="EK55" s="144"/>
      <c r="EL55" s="144"/>
      <c r="EM55" s="144"/>
      <c r="EN55" s="144"/>
      <c r="EO55" s="144"/>
      <c r="EP55" s="144"/>
      <c r="EQ55" s="144"/>
      <c r="ER55" s="144"/>
      <c r="ES55" s="144"/>
      <c r="ET55" s="144"/>
      <c r="EU55" s="144"/>
      <c r="EV55" s="144"/>
      <c r="EW55" s="144"/>
      <c r="EX55" s="144"/>
      <c r="EY55" s="144"/>
      <c r="EZ55" s="144"/>
      <c r="FA55" s="144"/>
      <c r="FB55" s="144"/>
      <c r="FC55" s="144"/>
      <c r="FD55" s="144"/>
      <c r="FE55" s="144"/>
      <c r="FF55" s="144"/>
      <c r="FG55" s="144"/>
      <c r="FH55" s="144"/>
      <c r="FI55" s="144"/>
      <c r="FJ55" s="144"/>
      <c r="FK55" s="144"/>
      <c r="FL55" s="144"/>
      <c r="FM55" s="144"/>
      <c r="FN55" s="144"/>
      <c r="FO55" s="144"/>
      <c r="FP55" s="144"/>
      <c r="FQ55" s="144"/>
      <c r="FR55" s="144"/>
      <c r="FS55" s="144"/>
      <c r="FT55" s="144"/>
      <c r="FU55" s="144"/>
      <c r="FV55" s="144"/>
      <c r="FW55" s="144"/>
      <c r="FX55" s="144"/>
      <c r="FY55" s="144"/>
      <c r="FZ55" s="144"/>
      <c r="GA55" s="144"/>
      <c r="GB55" s="144"/>
      <c r="GC55" s="144"/>
      <c r="GD55" s="144"/>
      <c r="GE55" s="144"/>
      <c r="GF55" s="144"/>
      <c r="GG55" s="144"/>
      <c r="GH55" s="144"/>
      <c r="GI55" s="144"/>
      <c r="GJ55" s="144"/>
      <c r="GK55" s="144"/>
      <c r="GL55" s="144"/>
      <c r="GM55" s="144"/>
      <c r="GN55" s="144"/>
      <c r="GO55" s="144"/>
      <c r="GP55" s="144"/>
      <c r="GQ55" s="144"/>
      <c r="GR55" s="144"/>
      <c r="GS55" s="144"/>
      <c r="GT55" s="144"/>
      <c r="GU55" s="144"/>
      <c r="GV55" s="144"/>
      <c r="GW55" s="144"/>
      <c r="GX55" s="144"/>
      <c r="GY55" s="144"/>
      <c r="GZ55" s="144"/>
      <c r="HA55" s="144"/>
      <c r="HB55" s="144"/>
      <c r="HC55" s="144"/>
      <c r="HD55" s="144"/>
      <c r="HE55" s="144"/>
      <c r="HF55" s="144"/>
      <c r="HG55" s="144"/>
      <c r="HH55" s="144"/>
      <c r="HI55" s="144"/>
      <c r="HJ55" s="144"/>
      <c r="HK55" s="144"/>
      <c r="HL55" s="144"/>
      <c r="HM55" s="144"/>
      <c r="HN55" s="144"/>
      <c r="HO55" s="144"/>
      <c r="HP55" s="144"/>
      <c r="HQ55" s="144"/>
      <c r="HR55" s="144"/>
      <c r="HS55" s="144"/>
      <c r="HT55" s="144"/>
      <c r="HU55" s="144"/>
      <c r="HV55" s="144"/>
      <c r="HW55" s="144"/>
      <c r="HX55" s="144"/>
      <c r="HY55" s="144"/>
      <c r="HZ55" s="144"/>
      <c r="IA55" s="144"/>
      <c r="IB55" s="144"/>
      <c r="IC55" s="144"/>
      <c r="ID55" s="144"/>
      <c r="IE55" s="144"/>
      <c r="IF55" s="144"/>
      <c r="IG55" s="144"/>
      <c r="IH55" s="144"/>
      <c r="II55" s="144"/>
      <c r="IJ55" s="144"/>
      <c r="IK55" s="144"/>
      <c r="IL55" s="144"/>
      <c r="IM55" s="144"/>
      <c r="IN55" s="144"/>
      <c r="IO55" s="144"/>
      <c r="IP55" s="144"/>
      <c r="IQ55" s="144"/>
      <c r="IR55" s="144"/>
      <c r="IS55" s="144"/>
      <c r="IT55" s="144"/>
      <c r="IU55" s="144"/>
      <c r="IV55" s="144"/>
      <c r="IW55" s="144"/>
      <c r="IX55" s="144"/>
      <c r="IY55" s="144"/>
      <c r="IZ55" s="144"/>
      <c r="JA55" s="144"/>
      <c r="JB55" s="144"/>
      <c r="JC55" s="144"/>
      <c r="JD55" s="144"/>
      <c r="JE55" s="144"/>
      <c r="JF55" s="144"/>
      <c r="JG55" s="144"/>
      <c r="JH55" s="144"/>
      <c r="JI55" s="144"/>
      <c r="JJ55" s="144"/>
      <c r="JK55" s="144"/>
      <c r="JL55" s="144"/>
      <c r="JM55" s="144"/>
      <c r="JN55" s="144"/>
      <c r="JO55" s="144"/>
      <c r="JP55" s="144"/>
      <c r="JQ55" s="144"/>
      <c r="JR55" s="144"/>
      <c r="JS55" s="144"/>
      <c r="JT55" s="144"/>
      <c r="JU55" s="144"/>
      <c r="JV55" s="144"/>
      <c r="JW55" s="144"/>
      <c r="JX55" s="144"/>
      <c r="JY55" s="144"/>
      <c r="JZ55" s="144"/>
      <c r="KA55" s="144"/>
      <c r="KB55" s="144"/>
      <c r="KC55" s="144"/>
      <c r="KD55" s="144"/>
      <c r="KE55" s="144"/>
      <c r="KF55" s="144"/>
      <c r="KG55" s="144"/>
      <c r="KH55" s="144"/>
      <c r="KI55" s="144"/>
      <c r="KJ55" s="144"/>
      <c r="KK55" s="144"/>
      <c r="KL55" s="144"/>
      <c r="KM55" s="144"/>
      <c r="KN55" s="144"/>
      <c r="KO55" s="144"/>
      <c r="KP55" s="144"/>
      <c r="KQ55" s="144"/>
      <c r="KR55" s="144"/>
      <c r="KS55" s="144"/>
      <c r="KT55" s="144"/>
      <c r="KU55" s="144"/>
      <c r="KV55" s="144"/>
      <c r="KW55" s="144"/>
      <c r="KX55" s="144"/>
      <c r="KY55" s="144"/>
      <c r="KZ55" s="144"/>
      <c r="LA55" s="144"/>
      <c r="LB55" s="144"/>
      <c r="LC55" s="144"/>
      <c r="LD55" s="144"/>
      <c r="LE55" s="144"/>
      <c r="LF55" s="144"/>
      <c r="LG55" s="144"/>
      <c r="LH55" s="144"/>
      <c r="LI55" s="144"/>
      <c r="LJ55" s="144"/>
      <c r="LK55" s="144"/>
      <c r="LL55" s="144"/>
      <c r="LM55" s="144"/>
      <c r="LN55" s="144"/>
      <c r="LO55" s="144"/>
      <c r="LP55" s="144"/>
      <c r="LQ55" s="144"/>
      <c r="LR55" s="144"/>
      <c r="LS55" s="144"/>
      <c r="LT55" s="144"/>
      <c r="LU55" s="144"/>
      <c r="LV55" s="144"/>
      <c r="LW55" s="144"/>
      <c r="LX55" s="144"/>
      <c r="LY55" s="144"/>
      <c r="LZ55" s="144"/>
      <c r="MA55" s="144"/>
      <c r="MB55" s="144"/>
      <c r="MC55" s="144"/>
      <c r="MD55" s="144"/>
      <c r="ME55" s="144"/>
      <c r="MF55" s="144"/>
      <c r="MG55" s="144"/>
      <c r="MH55" s="144"/>
      <c r="MI55" s="144"/>
      <c r="MJ55" s="144"/>
      <c r="MK55" s="144"/>
      <c r="ML55" s="144"/>
      <c r="MM55" s="144"/>
      <c r="MN55" s="144"/>
      <c r="MO55" s="144"/>
      <c r="MP55" s="144"/>
      <c r="MQ55" s="144"/>
      <c r="MR55" s="144"/>
      <c r="MS55" s="144"/>
      <c r="MT55" s="144"/>
      <c r="MU55" s="144"/>
      <c r="MV55" s="144"/>
      <c r="MW55" s="144"/>
      <c r="MX55" s="144"/>
      <c r="MY55" s="144"/>
      <c r="MZ55" s="144"/>
      <c r="NA55" s="144"/>
      <c r="NB55" s="144"/>
      <c r="NC55" s="144"/>
      <c r="ND55" s="144"/>
      <c r="NE55" s="144"/>
      <c r="NF55" s="144"/>
      <c r="NG55" s="144"/>
      <c r="NH55" s="144"/>
      <c r="NI55" s="144"/>
      <c r="NJ55" s="144"/>
      <c r="NK55" s="144"/>
      <c r="NL55" s="144"/>
      <c r="NM55" s="144"/>
      <c r="NN55" s="144"/>
      <c r="NO55" s="144"/>
      <c r="NP55" s="144"/>
      <c r="NQ55" s="144"/>
      <c r="NR55" s="144"/>
      <c r="NS55" s="144"/>
      <c r="NT55" s="144"/>
      <c r="NU55" s="144"/>
      <c r="NV55" s="144"/>
      <c r="NW55" s="144"/>
      <c r="NX55" s="144"/>
      <c r="NY55" s="144"/>
      <c r="NZ55" s="144"/>
      <c r="OA55" s="144"/>
      <c r="OB55" s="144"/>
      <c r="OC55" s="144"/>
      <c r="OD55" s="144"/>
      <c r="OE55" s="144"/>
      <c r="OF55" s="144"/>
      <c r="OG55" s="144"/>
      <c r="OH55" s="144"/>
      <c r="OI55" s="144"/>
      <c r="OJ55" s="144"/>
      <c r="OK55" s="144"/>
      <c r="OL55" s="144"/>
      <c r="OM55" s="144"/>
      <c r="ON55" s="144"/>
      <c r="OO55" s="144"/>
      <c r="OP55" s="144"/>
      <c r="OQ55" s="144"/>
      <c r="OR55" s="144"/>
      <c r="OS55" s="144"/>
      <c r="OT55" s="144"/>
      <c r="OU55" s="144"/>
      <c r="OV55" s="144"/>
      <c r="OW55" s="144"/>
      <c r="OX55" s="144"/>
      <c r="OY55" s="144"/>
      <c r="OZ55" s="144"/>
      <c r="PA55" s="144"/>
      <c r="PB55" s="144"/>
      <c r="PC55" s="144"/>
      <c r="PD55" s="144"/>
      <c r="PE55" s="144"/>
      <c r="PF55" s="144"/>
      <c r="PG55" s="144"/>
      <c r="PH55" s="144"/>
      <c r="PI55" s="144"/>
      <c r="PJ55" s="144"/>
      <c r="PK55" s="144"/>
      <c r="PL55" s="144"/>
      <c r="PM55" s="144"/>
      <c r="PN55" s="144"/>
      <c r="PO55" s="144"/>
      <c r="PP55" s="144"/>
      <c r="PQ55" s="144"/>
      <c r="PR55" s="144"/>
      <c r="PS55" s="144"/>
      <c r="PT55" s="144"/>
      <c r="PU55" s="144"/>
      <c r="PV55" s="144"/>
      <c r="PW55" s="144"/>
      <c r="PX55" s="144"/>
      <c r="PY55" s="144"/>
      <c r="PZ55" s="144"/>
      <c r="QA55" s="144"/>
      <c r="QB55" s="144"/>
      <c r="QC55" s="144"/>
      <c r="QD55" s="144"/>
      <c r="QE55" s="144"/>
      <c r="QF55" s="144"/>
      <c r="QG55" s="144"/>
      <c r="QH55" s="144"/>
      <c r="QI55" s="144"/>
      <c r="QJ55" s="144"/>
      <c r="QK55" s="144"/>
      <c r="QL55" s="144"/>
      <c r="QM55" s="144"/>
      <c r="QN55" s="144"/>
      <c r="QO55" s="144"/>
      <c r="QP55" s="144"/>
      <c r="QQ55" s="144"/>
      <c r="QR55" s="144"/>
      <c r="QS55" s="144"/>
      <c r="QT55" s="144"/>
      <c r="QU55" s="144"/>
      <c r="QV55" s="144"/>
      <c r="QW55" s="144"/>
      <c r="QX55" s="144"/>
      <c r="QY55" s="144"/>
      <c r="QZ55" s="144"/>
      <c r="RA55" s="144"/>
      <c r="RB55" s="144"/>
      <c r="RC55" s="144"/>
      <c r="RD55" s="144"/>
      <c r="RE55" s="144"/>
      <c r="RF55" s="144"/>
      <c r="RG55" s="144"/>
      <c r="RH55" s="144"/>
      <c r="RI55" s="144"/>
      <c r="RJ55" s="144"/>
      <c r="RK55" s="144"/>
      <c r="RL55" s="144"/>
      <c r="RM55" s="144"/>
      <c r="RN55" s="144"/>
      <c r="RO55" s="144"/>
      <c r="RP55" s="144"/>
      <c r="RQ55" s="144"/>
      <c r="RR55" s="144"/>
      <c r="RS55" s="144"/>
      <c r="RT55" s="144"/>
      <c r="RU55" s="144"/>
      <c r="RV55" s="144"/>
      <c r="RW55" s="144"/>
      <c r="RX55" s="144"/>
      <c r="RY55" s="144"/>
      <c r="RZ55" s="144"/>
      <c r="SA55" s="144"/>
      <c r="SB55" s="144"/>
      <c r="SC55" s="144"/>
      <c r="SD55" s="144"/>
      <c r="SE55" s="144"/>
      <c r="SF55" s="144"/>
      <c r="SG55" s="144"/>
      <c r="SH55" s="144"/>
      <c r="SI55" s="144"/>
      <c r="SJ55" s="144"/>
      <c r="SK55" s="144"/>
      <c r="SL55" s="144"/>
      <c r="SM55" s="144"/>
      <c r="SN55" s="144"/>
      <c r="SO55" s="144"/>
      <c r="SP55" s="144"/>
      <c r="SQ55" s="144"/>
      <c r="SR55" s="144"/>
      <c r="SS55" s="144"/>
      <c r="ST55" s="144"/>
      <c r="SU55" s="144"/>
      <c r="SV55" s="144"/>
      <c r="SW55" s="144"/>
      <c r="SX55" s="144"/>
      <c r="SY55" s="144"/>
      <c r="SZ55" s="144"/>
      <c r="TA55" s="144"/>
      <c r="TB55" s="144"/>
      <c r="TC55" s="144"/>
      <c r="TD55" s="144"/>
      <c r="TE55" s="144"/>
      <c r="TF55" s="144"/>
      <c r="TG55" s="144"/>
      <c r="TH55" s="144"/>
      <c r="TI55" s="144"/>
      <c r="TJ55" s="144"/>
      <c r="TK55" s="144"/>
      <c r="TL55" s="144"/>
      <c r="TM55" s="144"/>
      <c r="TN55" s="144"/>
      <c r="TO55" s="144"/>
      <c r="TP55" s="144"/>
      <c r="TQ55" s="144"/>
      <c r="TR55" s="144"/>
      <c r="TS55" s="144"/>
      <c r="TT55" s="144"/>
    </row>
    <row r="56" spans="1:540" s="1" customFormat="1">
      <c r="A56" s="157"/>
      <c r="B56" s="18"/>
      <c r="C56" s="60" t="s">
        <v>47</v>
      </c>
      <c r="D56" s="19"/>
      <c r="E56" s="42"/>
      <c r="F56" s="19"/>
      <c r="G56" s="77"/>
      <c r="H56" s="78"/>
      <c r="I56" s="79"/>
      <c r="J56" s="19"/>
      <c r="K56" s="77"/>
      <c r="L56" s="78"/>
      <c r="M56" s="79"/>
      <c r="N56" s="20"/>
      <c r="O56" s="23" t="str">
        <f>IF(AND(OR(I56="",M21="",M56="")),"",IF(NETWORKDAYS.INTL(DATE(I56,H56,G56),DATE(M56,L56,K56),1,'JOURS FERIES'!$C$5:$C$17)&lt;1,"ERREUR",NETWORKDAYS.INTL(DATE(I56,H56,G56),DATE(M56,L56,K56),1,'JOURS FERIES'!$C$5:$C$17)))</f>
        <v/>
      </c>
      <c r="P56" s="19"/>
      <c r="Q56" s="77"/>
      <c r="R56" s="78"/>
      <c r="S56" s="79"/>
      <c r="T56" s="19"/>
      <c r="U56" s="40" t="str">
        <f>IF(AND(OR(S56="",R56="",Q56="",M23="",M56="",L56="",K56="",I56="",H56="",G56="")),"",IF(DATE(I56,H56,G56)&lt;DATE($I$28,$H$28,$G$28),"NOK",IF(DATE(S56,R56,Q56)&lt;DATE(I56,H56,G56),"NOK",IF(DATE(S56,R56,Q56)&lt;=DATE(M56,L56,K56),"","NOK"))))</f>
        <v/>
      </c>
      <c r="V56" s="19"/>
      <c r="W56" s="57"/>
      <c r="X56" s="19"/>
      <c r="Y56" s="36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  <c r="KQ56" s="37"/>
      <c r="KR56" s="37"/>
      <c r="KS56" s="37"/>
      <c r="KT56" s="37"/>
      <c r="KU56" s="37"/>
      <c r="KV56" s="37"/>
      <c r="KW56" s="37"/>
      <c r="KX56" s="37"/>
      <c r="KY56" s="37"/>
      <c r="KZ56" s="37"/>
      <c r="LA56" s="37"/>
      <c r="LB56" s="37"/>
      <c r="LC56" s="37"/>
      <c r="LD56" s="37"/>
      <c r="LE56" s="37"/>
      <c r="LF56" s="37"/>
      <c r="LG56" s="37"/>
      <c r="LH56" s="37"/>
      <c r="LI56" s="37"/>
      <c r="LJ56" s="37"/>
      <c r="LK56" s="37"/>
      <c r="LL56" s="37"/>
      <c r="LM56" s="37"/>
      <c r="LN56" s="37"/>
      <c r="LO56" s="37"/>
      <c r="LP56" s="37"/>
      <c r="LQ56" s="37"/>
      <c r="LR56" s="37"/>
      <c r="LS56" s="37"/>
      <c r="LT56" s="37"/>
      <c r="LU56" s="37"/>
      <c r="LV56" s="37"/>
      <c r="LW56" s="37"/>
      <c r="LX56" s="37"/>
      <c r="LY56" s="37"/>
      <c r="LZ56" s="37"/>
      <c r="MA56" s="37"/>
      <c r="MB56" s="37"/>
      <c r="MC56" s="37"/>
      <c r="MD56" s="37"/>
      <c r="ME56" s="37"/>
      <c r="MF56" s="37"/>
      <c r="MG56" s="37"/>
      <c r="MH56" s="37"/>
      <c r="MI56" s="37"/>
      <c r="MJ56" s="37"/>
      <c r="MK56" s="37"/>
      <c r="ML56" s="37"/>
      <c r="MM56" s="37"/>
      <c r="MN56" s="37"/>
      <c r="MO56" s="37"/>
      <c r="MP56" s="37"/>
      <c r="MQ56" s="37"/>
      <c r="MR56" s="37"/>
      <c r="MS56" s="37"/>
      <c r="MT56" s="37"/>
      <c r="MU56" s="37"/>
      <c r="MV56" s="37"/>
      <c r="MW56" s="37"/>
      <c r="MX56" s="37"/>
      <c r="MY56" s="37"/>
      <c r="MZ56" s="37"/>
      <c r="NA56" s="37"/>
      <c r="NB56" s="37"/>
      <c r="NC56" s="37"/>
      <c r="ND56" s="37"/>
      <c r="NE56" s="37"/>
      <c r="NF56" s="37"/>
      <c r="NG56" s="37"/>
      <c r="NH56" s="37"/>
      <c r="NI56" s="37"/>
      <c r="NJ56" s="37"/>
      <c r="NK56" s="37"/>
      <c r="NL56" s="37"/>
      <c r="NM56" s="37"/>
      <c r="NN56" s="37"/>
      <c r="NO56" s="37"/>
      <c r="NP56" s="37"/>
      <c r="NQ56" s="37"/>
      <c r="NR56" s="37"/>
      <c r="NS56" s="37"/>
      <c r="NT56" s="37"/>
      <c r="NU56" s="37"/>
      <c r="NV56" s="37"/>
      <c r="NW56" s="37"/>
      <c r="NX56" s="37"/>
      <c r="NY56" s="37"/>
      <c r="NZ56" s="37"/>
      <c r="OA56" s="37"/>
      <c r="OB56" s="37"/>
      <c r="OC56" s="37"/>
      <c r="OD56" s="37"/>
      <c r="OE56" s="37"/>
      <c r="OF56" s="37"/>
      <c r="OG56" s="37"/>
      <c r="OH56" s="37"/>
      <c r="OI56" s="37"/>
      <c r="OJ56" s="37"/>
      <c r="OK56" s="37"/>
      <c r="OL56" s="37"/>
      <c r="OM56" s="37"/>
      <c r="ON56" s="37"/>
      <c r="OO56" s="37"/>
      <c r="OP56" s="37"/>
      <c r="OQ56" s="37"/>
      <c r="OR56" s="37"/>
      <c r="OS56" s="37"/>
      <c r="OT56" s="37"/>
      <c r="OU56" s="37"/>
      <c r="OV56" s="37"/>
      <c r="OW56" s="37"/>
      <c r="OX56" s="37"/>
      <c r="OY56" s="37"/>
      <c r="OZ56" s="37"/>
      <c r="PA56" s="37"/>
      <c r="PB56" s="37"/>
      <c r="PC56" s="37"/>
      <c r="PD56" s="37"/>
      <c r="PE56" s="37"/>
      <c r="PF56" s="37"/>
      <c r="PG56" s="37"/>
      <c r="PH56" s="37"/>
      <c r="PI56" s="37"/>
      <c r="PJ56" s="37"/>
      <c r="PK56" s="37"/>
      <c r="PL56" s="37"/>
      <c r="PM56" s="37"/>
      <c r="PN56" s="37"/>
      <c r="PO56" s="37"/>
      <c r="PP56" s="37"/>
      <c r="PQ56" s="37"/>
      <c r="PR56" s="37"/>
      <c r="PS56" s="37"/>
      <c r="PT56" s="37"/>
      <c r="PU56" s="37"/>
      <c r="PV56" s="37"/>
      <c r="PW56" s="37"/>
      <c r="PX56" s="37"/>
      <c r="PY56" s="37"/>
      <c r="PZ56" s="37"/>
      <c r="QA56" s="37"/>
      <c r="QB56" s="37"/>
      <c r="QC56" s="37"/>
      <c r="QD56" s="37"/>
      <c r="QE56" s="37"/>
      <c r="QF56" s="37"/>
      <c r="QG56" s="37"/>
      <c r="QH56" s="37"/>
      <c r="QI56" s="37"/>
      <c r="QJ56" s="37"/>
      <c r="QK56" s="37"/>
      <c r="QL56" s="37"/>
      <c r="QM56" s="37"/>
      <c r="QN56" s="37"/>
      <c r="QO56" s="37"/>
      <c r="QP56" s="37"/>
      <c r="QQ56" s="37"/>
      <c r="QR56" s="37"/>
      <c r="QS56" s="37"/>
      <c r="QT56" s="37"/>
      <c r="QU56" s="37"/>
      <c r="QV56" s="37"/>
      <c r="QW56" s="37"/>
      <c r="QX56" s="37"/>
      <c r="QY56" s="37"/>
      <c r="QZ56" s="37"/>
      <c r="RA56" s="37"/>
      <c r="RB56" s="37"/>
      <c r="RC56" s="37"/>
      <c r="RD56" s="37"/>
      <c r="RE56" s="37"/>
      <c r="RF56" s="37"/>
      <c r="RG56" s="37"/>
      <c r="RH56" s="37"/>
      <c r="RI56" s="37"/>
      <c r="RJ56" s="37"/>
      <c r="RK56" s="37"/>
      <c r="RL56" s="37"/>
      <c r="RM56" s="37"/>
      <c r="RN56" s="37"/>
      <c r="RO56" s="37"/>
      <c r="RP56" s="37"/>
      <c r="RQ56" s="37"/>
      <c r="RR56" s="37"/>
      <c r="RS56" s="37"/>
      <c r="RT56" s="37"/>
      <c r="RU56" s="37"/>
      <c r="RV56" s="37"/>
      <c r="RW56" s="37"/>
      <c r="RX56" s="37"/>
      <c r="RY56" s="37"/>
      <c r="RZ56" s="37"/>
      <c r="SA56" s="37"/>
      <c r="SB56" s="37"/>
      <c r="SC56" s="37"/>
      <c r="SD56" s="37"/>
      <c r="SE56" s="37"/>
      <c r="SF56" s="37"/>
      <c r="SG56" s="37"/>
      <c r="SH56" s="37"/>
      <c r="SI56" s="37"/>
      <c r="SJ56" s="37"/>
      <c r="SK56" s="37"/>
      <c r="SL56" s="37"/>
      <c r="SM56" s="37"/>
      <c r="SN56" s="37"/>
      <c r="SO56" s="37"/>
      <c r="SP56" s="37"/>
      <c r="SQ56" s="37"/>
      <c r="SR56" s="37"/>
      <c r="SS56" s="37"/>
      <c r="ST56" s="37"/>
      <c r="SU56" s="37"/>
      <c r="SV56" s="37"/>
      <c r="SW56" s="37"/>
      <c r="SX56" s="37"/>
      <c r="SY56" s="37"/>
      <c r="SZ56" s="37"/>
      <c r="TA56" s="37"/>
      <c r="TB56" s="37"/>
      <c r="TC56" s="37"/>
      <c r="TD56" s="37"/>
      <c r="TE56" s="37"/>
      <c r="TF56" s="37"/>
      <c r="TG56" s="37"/>
      <c r="TH56" s="37"/>
      <c r="TI56" s="37"/>
      <c r="TJ56" s="37"/>
      <c r="TK56" s="37"/>
      <c r="TL56" s="37"/>
      <c r="TM56" s="37"/>
      <c r="TN56" s="37"/>
      <c r="TO56" s="37"/>
      <c r="TP56" s="37"/>
      <c r="TQ56" s="37"/>
      <c r="TR56" s="37"/>
      <c r="TS56" s="37"/>
      <c r="TT56" s="38"/>
    </row>
    <row r="57" spans="1:540" ht="5.0999999999999996" customHeight="1" thickBot="1">
      <c r="A57" s="157"/>
      <c r="C57" s="19"/>
      <c r="D57" s="19"/>
      <c r="E57" s="19"/>
      <c r="F57" s="19"/>
      <c r="G57" s="19"/>
      <c r="H57" s="19"/>
      <c r="I57" s="5"/>
      <c r="K57" s="5"/>
      <c r="L57" s="5"/>
      <c r="M57" s="5"/>
      <c r="O57" s="5"/>
      <c r="Q57" s="5"/>
      <c r="R57" s="5"/>
      <c r="S57" s="5"/>
      <c r="U57" s="5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4"/>
      <c r="EL57" s="144"/>
      <c r="EM57" s="144"/>
      <c r="EN57" s="144"/>
      <c r="EO57" s="144"/>
      <c r="EP57" s="144"/>
      <c r="EQ57" s="144"/>
      <c r="ER57" s="144"/>
      <c r="ES57" s="144"/>
      <c r="ET57" s="144"/>
      <c r="EU57" s="144"/>
      <c r="EV57" s="144"/>
      <c r="EW57" s="144"/>
      <c r="EX57" s="144"/>
      <c r="EY57" s="144"/>
      <c r="EZ57" s="144"/>
      <c r="FA57" s="144"/>
      <c r="FB57" s="144"/>
      <c r="FC57" s="144"/>
      <c r="FD57" s="144"/>
      <c r="FE57" s="144"/>
      <c r="FF57" s="144"/>
      <c r="FG57" s="144"/>
      <c r="FH57" s="144"/>
      <c r="FI57" s="144"/>
      <c r="FJ57" s="144"/>
      <c r="FK57" s="144"/>
      <c r="FL57" s="144"/>
      <c r="FM57" s="144"/>
      <c r="FN57" s="144"/>
      <c r="FO57" s="144"/>
      <c r="FP57" s="144"/>
      <c r="FQ57" s="144"/>
      <c r="FR57" s="144"/>
      <c r="FS57" s="144"/>
      <c r="FT57" s="144"/>
      <c r="FU57" s="144"/>
      <c r="FV57" s="144"/>
      <c r="FW57" s="144"/>
      <c r="FX57" s="144"/>
      <c r="FY57" s="144"/>
      <c r="FZ57" s="144"/>
      <c r="GA57" s="144"/>
      <c r="GB57" s="144"/>
      <c r="GC57" s="144"/>
      <c r="GD57" s="144"/>
      <c r="GE57" s="144"/>
      <c r="GF57" s="144"/>
      <c r="GG57" s="144"/>
      <c r="GH57" s="144"/>
      <c r="GI57" s="144"/>
      <c r="GJ57" s="144"/>
      <c r="GK57" s="144"/>
      <c r="GL57" s="144"/>
      <c r="GM57" s="144"/>
      <c r="GN57" s="144"/>
      <c r="GO57" s="144"/>
      <c r="GP57" s="144"/>
      <c r="GQ57" s="144"/>
      <c r="GR57" s="144"/>
      <c r="GS57" s="144"/>
      <c r="GT57" s="144"/>
      <c r="GU57" s="144"/>
      <c r="GV57" s="144"/>
      <c r="GW57" s="144"/>
      <c r="GX57" s="144"/>
      <c r="GY57" s="144"/>
      <c r="GZ57" s="144"/>
      <c r="HA57" s="144"/>
      <c r="HB57" s="144"/>
      <c r="HC57" s="144"/>
      <c r="HD57" s="144"/>
      <c r="HE57" s="144"/>
      <c r="HF57" s="144"/>
      <c r="HG57" s="144"/>
      <c r="HH57" s="144"/>
      <c r="HI57" s="144"/>
      <c r="HJ57" s="144"/>
      <c r="HK57" s="144"/>
      <c r="HL57" s="144"/>
      <c r="HM57" s="144"/>
      <c r="HN57" s="144"/>
      <c r="HO57" s="144"/>
      <c r="HP57" s="144"/>
      <c r="HQ57" s="144"/>
      <c r="HR57" s="144"/>
      <c r="HS57" s="144"/>
      <c r="HT57" s="144"/>
      <c r="HU57" s="144"/>
      <c r="HV57" s="144"/>
      <c r="HW57" s="144"/>
      <c r="HX57" s="144"/>
      <c r="HY57" s="144"/>
      <c r="HZ57" s="144"/>
      <c r="IA57" s="144"/>
      <c r="IB57" s="144"/>
      <c r="IC57" s="144"/>
      <c r="ID57" s="144"/>
      <c r="IE57" s="144"/>
      <c r="IF57" s="144"/>
      <c r="IG57" s="144"/>
      <c r="IH57" s="144"/>
      <c r="II57" s="144"/>
      <c r="IJ57" s="144"/>
      <c r="IK57" s="144"/>
      <c r="IL57" s="144"/>
      <c r="IM57" s="144"/>
      <c r="IN57" s="144"/>
      <c r="IO57" s="144"/>
      <c r="IP57" s="144"/>
      <c r="IQ57" s="144"/>
      <c r="IR57" s="144"/>
      <c r="IS57" s="144"/>
      <c r="IT57" s="144"/>
      <c r="IU57" s="144"/>
      <c r="IV57" s="144"/>
      <c r="IW57" s="144"/>
      <c r="IX57" s="144"/>
      <c r="IY57" s="144"/>
      <c r="IZ57" s="144"/>
      <c r="JA57" s="144"/>
      <c r="JB57" s="144"/>
      <c r="JC57" s="144"/>
      <c r="JD57" s="144"/>
      <c r="JE57" s="144"/>
      <c r="JF57" s="144"/>
      <c r="JG57" s="144"/>
      <c r="JH57" s="144"/>
      <c r="JI57" s="144"/>
      <c r="JJ57" s="144"/>
      <c r="JK57" s="144"/>
      <c r="JL57" s="144"/>
      <c r="JM57" s="144"/>
      <c r="JN57" s="144"/>
      <c r="JO57" s="144"/>
      <c r="JP57" s="144"/>
      <c r="JQ57" s="144"/>
      <c r="JR57" s="144"/>
      <c r="JS57" s="144"/>
      <c r="JT57" s="144"/>
      <c r="JU57" s="144"/>
      <c r="JV57" s="144"/>
      <c r="JW57" s="144"/>
      <c r="JX57" s="144"/>
      <c r="JY57" s="144"/>
      <c r="JZ57" s="144"/>
      <c r="KA57" s="144"/>
      <c r="KB57" s="144"/>
      <c r="KC57" s="144"/>
      <c r="KD57" s="144"/>
      <c r="KE57" s="144"/>
      <c r="KF57" s="144"/>
      <c r="KG57" s="144"/>
      <c r="KH57" s="144"/>
      <c r="KI57" s="144"/>
      <c r="KJ57" s="144"/>
      <c r="KK57" s="144"/>
      <c r="KL57" s="144"/>
      <c r="KM57" s="144"/>
      <c r="KN57" s="144"/>
      <c r="KO57" s="144"/>
      <c r="KP57" s="144"/>
      <c r="KQ57" s="144"/>
      <c r="KR57" s="144"/>
      <c r="KS57" s="144"/>
      <c r="KT57" s="144"/>
      <c r="KU57" s="144"/>
      <c r="KV57" s="144"/>
      <c r="KW57" s="144"/>
      <c r="KX57" s="144"/>
      <c r="KY57" s="144"/>
      <c r="KZ57" s="144"/>
      <c r="LA57" s="144"/>
      <c r="LB57" s="144"/>
      <c r="LC57" s="144"/>
      <c r="LD57" s="144"/>
      <c r="LE57" s="144"/>
      <c r="LF57" s="144"/>
      <c r="LG57" s="144"/>
      <c r="LH57" s="144"/>
      <c r="LI57" s="144"/>
      <c r="LJ57" s="144"/>
      <c r="LK57" s="144"/>
      <c r="LL57" s="144"/>
      <c r="LM57" s="144"/>
      <c r="LN57" s="144"/>
      <c r="LO57" s="144"/>
      <c r="LP57" s="144"/>
      <c r="LQ57" s="144"/>
      <c r="LR57" s="144"/>
      <c r="LS57" s="144"/>
      <c r="LT57" s="144"/>
      <c r="LU57" s="144"/>
      <c r="LV57" s="144"/>
      <c r="LW57" s="144"/>
      <c r="LX57" s="144"/>
      <c r="LY57" s="144"/>
      <c r="LZ57" s="144"/>
      <c r="MA57" s="144"/>
      <c r="MB57" s="144"/>
      <c r="MC57" s="144"/>
      <c r="MD57" s="144"/>
      <c r="ME57" s="144"/>
      <c r="MF57" s="144"/>
      <c r="MG57" s="144"/>
      <c r="MH57" s="144"/>
      <c r="MI57" s="144"/>
      <c r="MJ57" s="144"/>
      <c r="MK57" s="144"/>
      <c r="ML57" s="144"/>
      <c r="MM57" s="144"/>
      <c r="MN57" s="144"/>
      <c r="MO57" s="144"/>
      <c r="MP57" s="144"/>
      <c r="MQ57" s="144"/>
      <c r="MR57" s="144"/>
      <c r="MS57" s="144"/>
      <c r="MT57" s="144"/>
      <c r="MU57" s="144"/>
      <c r="MV57" s="144"/>
      <c r="MW57" s="144"/>
      <c r="MX57" s="144"/>
      <c r="MY57" s="144"/>
      <c r="MZ57" s="144"/>
      <c r="NA57" s="144"/>
      <c r="NB57" s="144"/>
      <c r="NC57" s="144"/>
      <c r="ND57" s="144"/>
      <c r="NE57" s="144"/>
      <c r="NF57" s="144"/>
      <c r="NG57" s="144"/>
      <c r="NH57" s="144"/>
      <c r="NI57" s="144"/>
      <c r="NJ57" s="144"/>
      <c r="NK57" s="144"/>
      <c r="NL57" s="144"/>
      <c r="NM57" s="144"/>
      <c r="NN57" s="144"/>
      <c r="NO57" s="144"/>
      <c r="NP57" s="144"/>
      <c r="NQ57" s="144"/>
      <c r="NR57" s="144"/>
      <c r="NS57" s="144"/>
      <c r="NT57" s="144"/>
      <c r="NU57" s="144"/>
      <c r="NV57" s="144"/>
      <c r="NW57" s="144"/>
      <c r="NX57" s="144"/>
      <c r="NY57" s="144"/>
      <c r="NZ57" s="144"/>
      <c r="OA57" s="144"/>
      <c r="OB57" s="144"/>
      <c r="OC57" s="144"/>
      <c r="OD57" s="144"/>
      <c r="OE57" s="144"/>
      <c r="OF57" s="144"/>
      <c r="OG57" s="144"/>
      <c r="OH57" s="144"/>
      <c r="OI57" s="144"/>
      <c r="OJ57" s="144"/>
      <c r="OK57" s="144"/>
      <c r="OL57" s="144"/>
      <c r="OM57" s="144"/>
      <c r="ON57" s="144"/>
      <c r="OO57" s="144"/>
      <c r="OP57" s="144"/>
      <c r="OQ57" s="144"/>
      <c r="OR57" s="144"/>
      <c r="OS57" s="144"/>
      <c r="OT57" s="144"/>
      <c r="OU57" s="144"/>
      <c r="OV57" s="144"/>
      <c r="OW57" s="144"/>
      <c r="OX57" s="144"/>
      <c r="OY57" s="144"/>
      <c r="OZ57" s="144"/>
      <c r="PA57" s="144"/>
      <c r="PB57" s="144"/>
      <c r="PC57" s="144"/>
      <c r="PD57" s="144"/>
      <c r="PE57" s="144"/>
      <c r="PF57" s="144"/>
      <c r="PG57" s="144"/>
      <c r="PH57" s="144"/>
      <c r="PI57" s="144"/>
      <c r="PJ57" s="144"/>
      <c r="PK57" s="144"/>
      <c r="PL57" s="144"/>
      <c r="PM57" s="144"/>
      <c r="PN57" s="144"/>
      <c r="PO57" s="144"/>
      <c r="PP57" s="144"/>
      <c r="PQ57" s="144"/>
      <c r="PR57" s="144"/>
      <c r="PS57" s="144"/>
      <c r="PT57" s="144"/>
      <c r="PU57" s="144"/>
      <c r="PV57" s="144"/>
      <c r="PW57" s="144"/>
      <c r="PX57" s="144"/>
      <c r="PY57" s="144"/>
      <c r="PZ57" s="144"/>
      <c r="QA57" s="144"/>
      <c r="QB57" s="144"/>
      <c r="QC57" s="144"/>
      <c r="QD57" s="144"/>
      <c r="QE57" s="144"/>
      <c r="QF57" s="144"/>
      <c r="QG57" s="144"/>
      <c r="QH57" s="144"/>
      <c r="QI57" s="144"/>
      <c r="QJ57" s="144"/>
      <c r="QK57" s="144"/>
      <c r="QL57" s="144"/>
      <c r="QM57" s="144"/>
      <c r="QN57" s="144"/>
      <c r="QO57" s="144"/>
      <c r="QP57" s="144"/>
      <c r="QQ57" s="144"/>
      <c r="QR57" s="144"/>
      <c r="QS57" s="144"/>
      <c r="QT57" s="144"/>
      <c r="QU57" s="144"/>
      <c r="QV57" s="144"/>
      <c r="QW57" s="144"/>
      <c r="QX57" s="144"/>
      <c r="QY57" s="144"/>
      <c r="QZ57" s="144"/>
      <c r="RA57" s="144"/>
      <c r="RB57" s="144"/>
      <c r="RC57" s="144"/>
      <c r="RD57" s="144"/>
      <c r="RE57" s="144"/>
      <c r="RF57" s="144"/>
      <c r="RG57" s="144"/>
      <c r="RH57" s="144"/>
      <c r="RI57" s="144"/>
      <c r="RJ57" s="144"/>
      <c r="RK57" s="144"/>
      <c r="RL57" s="144"/>
      <c r="RM57" s="144"/>
      <c r="RN57" s="144"/>
      <c r="RO57" s="144"/>
      <c r="RP57" s="144"/>
      <c r="RQ57" s="144"/>
      <c r="RR57" s="144"/>
      <c r="RS57" s="144"/>
      <c r="RT57" s="144"/>
      <c r="RU57" s="144"/>
      <c r="RV57" s="144"/>
      <c r="RW57" s="144"/>
      <c r="RX57" s="144"/>
      <c r="RY57" s="144"/>
      <c r="RZ57" s="144"/>
      <c r="SA57" s="144"/>
      <c r="SB57" s="144"/>
      <c r="SC57" s="144"/>
      <c r="SD57" s="144"/>
      <c r="SE57" s="144"/>
      <c r="SF57" s="144"/>
      <c r="SG57" s="144"/>
      <c r="SH57" s="144"/>
      <c r="SI57" s="144"/>
      <c r="SJ57" s="144"/>
      <c r="SK57" s="144"/>
      <c r="SL57" s="144"/>
      <c r="SM57" s="144"/>
      <c r="SN57" s="144"/>
      <c r="SO57" s="144"/>
      <c r="SP57" s="144"/>
      <c r="SQ57" s="144"/>
      <c r="SR57" s="144"/>
      <c r="SS57" s="144"/>
      <c r="ST57" s="144"/>
      <c r="SU57" s="144"/>
      <c r="SV57" s="144"/>
      <c r="SW57" s="144"/>
      <c r="SX57" s="144"/>
      <c r="SY57" s="144"/>
      <c r="SZ57" s="144"/>
      <c r="TA57" s="144"/>
      <c r="TB57" s="144"/>
      <c r="TC57" s="144"/>
      <c r="TD57" s="144"/>
      <c r="TE57" s="144"/>
      <c r="TF57" s="144"/>
      <c r="TG57" s="144"/>
      <c r="TH57" s="144"/>
      <c r="TI57" s="144"/>
      <c r="TJ57" s="144"/>
      <c r="TK57" s="144"/>
      <c r="TL57" s="144"/>
      <c r="TM57" s="144"/>
      <c r="TN57" s="144"/>
      <c r="TO57" s="144"/>
      <c r="TP57" s="144"/>
      <c r="TQ57" s="144"/>
      <c r="TR57" s="144"/>
      <c r="TS57" s="144"/>
      <c r="TT57" s="144"/>
    </row>
    <row r="58" spans="1:540" s="1" customFormat="1">
      <c r="A58" s="158"/>
      <c r="B58" s="18"/>
      <c r="C58" s="60"/>
      <c r="D58" s="19"/>
      <c r="E58" s="42"/>
      <c r="F58" s="19"/>
      <c r="G58" s="77"/>
      <c r="H58" s="78"/>
      <c r="I58" s="79"/>
      <c r="J58" s="19"/>
      <c r="K58" s="77"/>
      <c r="L58" s="78"/>
      <c r="M58" s="79"/>
      <c r="N58" s="20"/>
      <c r="O58" s="23" t="str">
        <f>IF(AND(OR(I58="",M21="",M58="")),"",IF(NETWORKDAYS.INTL(DATE(I58,H58,G58),DATE(M58,L58,K58),1,'JOURS FERIES'!$C$5:$C$17)&lt;1,"ERREUR",NETWORKDAYS.INTL(DATE(I58,H58,G58),DATE(M58,L58,K58),1,'JOURS FERIES'!$C$5:$C$17)))</f>
        <v/>
      </c>
      <c r="P58" s="19"/>
      <c r="Q58" s="77"/>
      <c r="R58" s="78"/>
      <c r="S58" s="79"/>
      <c r="T58" s="19"/>
      <c r="U58" s="40" t="str">
        <f>IF(AND(OR(S58="",R58="",Q58="",M23="",M58="",L58="",K58="",I58="",H58="",G58="")),"",IF(DATE(I58,H58,G58)&lt;DATE($I$28,$H$28,$G$28),"NOK",IF(DATE(S58,R58,Q58)&lt;DATE(I58,H58,G58),"NOK",IF(DATE(S58,R58,Q58)&lt;=DATE(M58,L58,K58),"","NOK"))))</f>
        <v/>
      </c>
      <c r="V58" s="19"/>
      <c r="W58" s="57"/>
      <c r="X58" s="19"/>
      <c r="Y58" s="36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  <c r="KK58" s="37"/>
      <c r="KL58" s="37"/>
      <c r="KM58" s="37"/>
      <c r="KN58" s="37"/>
      <c r="KO58" s="37"/>
      <c r="KP58" s="37"/>
      <c r="KQ58" s="37"/>
      <c r="KR58" s="37"/>
      <c r="KS58" s="37"/>
      <c r="KT58" s="37"/>
      <c r="KU58" s="37"/>
      <c r="KV58" s="37"/>
      <c r="KW58" s="37"/>
      <c r="KX58" s="37"/>
      <c r="KY58" s="37"/>
      <c r="KZ58" s="37"/>
      <c r="LA58" s="37"/>
      <c r="LB58" s="37"/>
      <c r="LC58" s="37"/>
      <c r="LD58" s="37"/>
      <c r="LE58" s="37"/>
      <c r="LF58" s="37"/>
      <c r="LG58" s="37"/>
      <c r="LH58" s="37"/>
      <c r="LI58" s="37"/>
      <c r="LJ58" s="37"/>
      <c r="LK58" s="37"/>
      <c r="LL58" s="37"/>
      <c r="LM58" s="37"/>
      <c r="LN58" s="37"/>
      <c r="LO58" s="37"/>
      <c r="LP58" s="37"/>
      <c r="LQ58" s="37"/>
      <c r="LR58" s="37"/>
      <c r="LS58" s="37"/>
      <c r="LT58" s="37"/>
      <c r="LU58" s="37"/>
      <c r="LV58" s="37"/>
      <c r="LW58" s="37"/>
      <c r="LX58" s="37"/>
      <c r="LY58" s="37"/>
      <c r="LZ58" s="37"/>
      <c r="MA58" s="37"/>
      <c r="MB58" s="37"/>
      <c r="MC58" s="37"/>
      <c r="MD58" s="37"/>
      <c r="ME58" s="37"/>
      <c r="MF58" s="37"/>
      <c r="MG58" s="37"/>
      <c r="MH58" s="37"/>
      <c r="MI58" s="37"/>
      <c r="MJ58" s="37"/>
      <c r="MK58" s="37"/>
      <c r="ML58" s="37"/>
      <c r="MM58" s="37"/>
      <c r="MN58" s="37"/>
      <c r="MO58" s="37"/>
      <c r="MP58" s="37"/>
      <c r="MQ58" s="37"/>
      <c r="MR58" s="37"/>
      <c r="MS58" s="37"/>
      <c r="MT58" s="37"/>
      <c r="MU58" s="37"/>
      <c r="MV58" s="37"/>
      <c r="MW58" s="37"/>
      <c r="MX58" s="37"/>
      <c r="MY58" s="37"/>
      <c r="MZ58" s="37"/>
      <c r="NA58" s="37"/>
      <c r="NB58" s="37"/>
      <c r="NC58" s="37"/>
      <c r="ND58" s="37"/>
      <c r="NE58" s="37"/>
      <c r="NF58" s="37"/>
      <c r="NG58" s="37"/>
      <c r="NH58" s="37"/>
      <c r="NI58" s="37"/>
      <c r="NJ58" s="37"/>
      <c r="NK58" s="37"/>
      <c r="NL58" s="37"/>
      <c r="NM58" s="37"/>
      <c r="NN58" s="37"/>
      <c r="NO58" s="37"/>
      <c r="NP58" s="37"/>
      <c r="NQ58" s="37"/>
      <c r="NR58" s="37"/>
      <c r="NS58" s="37"/>
      <c r="NT58" s="37"/>
      <c r="NU58" s="37"/>
      <c r="NV58" s="37"/>
      <c r="NW58" s="37"/>
      <c r="NX58" s="37"/>
      <c r="NY58" s="37"/>
      <c r="NZ58" s="37"/>
      <c r="OA58" s="37"/>
      <c r="OB58" s="37"/>
      <c r="OC58" s="37"/>
      <c r="OD58" s="37"/>
      <c r="OE58" s="37"/>
      <c r="OF58" s="37"/>
      <c r="OG58" s="37"/>
      <c r="OH58" s="37"/>
      <c r="OI58" s="37"/>
      <c r="OJ58" s="37"/>
      <c r="OK58" s="37"/>
      <c r="OL58" s="37"/>
      <c r="OM58" s="37"/>
      <c r="ON58" s="37"/>
      <c r="OO58" s="37"/>
      <c r="OP58" s="37"/>
      <c r="OQ58" s="37"/>
      <c r="OR58" s="37"/>
      <c r="OS58" s="37"/>
      <c r="OT58" s="37"/>
      <c r="OU58" s="37"/>
      <c r="OV58" s="37"/>
      <c r="OW58" s="37"/>
      <c r="OX58" s="37"/>
      <c r="OY58" s="37"/>
      <c r="OZ58" s="37"/>
      <c r="PA58" s="37"/>
      <c r="PB58" s="37"/>
      <c r="PC58" s="37"/>
      <c r="PD58" s="37"/>
      <c r="PE58" s="37"/>
      <c r="PF58" s="37"/>
      <c r="PG58" s="37"/>
      <c r="PH58" s="37"/>
      <c r="PI58" s="37"/>
      <c r="PJ58" s="37"/>
      <c r="PK58" s="37"/>
      <c r="PL58" s="37"/>
      <c r="PM58" s="37"/>
      <c r="PN58" s="37"/>
      <c r="PO58" s="37"/>
      <c r="PP58" s="37"/>
      <c r="PQ58" s="37"/>
      <c r="PR58" s="37"/>
      <c r="PS58" s="37"/>
      <c r="PT58" s="37"/>
      <c r="PU58" s="37"/>
      <c r="PV58" s="37"/>
      <c r="PW58" s="37"/>
      <c r="PX58" s="37"/>
      <c r="PY58" s="37"/>
      <c r="PZ58" s="37"/>
      <c r="QA58" s="37"/>
      <c r="QB58" s="37"/>
      <c r="QC58" s="37"/>
      <c r="QD58" s="37"/>
      <c r="QE58" s="37"/>
      <c r="QF58" s="37"/>
      <c r="QG58" s="37"/>
      <c r="QH58" s="37"/>
      <c r="QI58" s="37"/>
      <c r="QJ58" s="37"/>
      <c r="QK58" s="37"/>
      <c r="QL58" s="37"/>
      <c r="QM58" s="37"/>
      <c r="QN58" s="37"/>
      <c r="QO58" s="37"/>
      <c r="QP58" s="37"/>
      <c r="QQ58" s="37"/>
      <c r="QR58" s="37"/>
      <c r="QS58" s="37"/>
      <c r="QT58" s="37"/>
      <c r="QU58" s="37"/>
      <c r="QV58" s="37"/>
      <c r="QW58" s="37"/>
      <c r="QX58" s="37"/>
      <c r="QY58" s="37"/>
      <c r="QZ58" s="37"/>
      <c r="RA58" s="37"/>
      <c r="RB58" s="37"/>
      <c r="RC58" s="37"/>
      <c r="RD58" s="37"/>
      <c r="RE58" s="37"/>
      <c r="RF58" s="37"/>
      <c r="RG58" s="37"/>
      <c r="RH58" s="37"/>
      <c r="RI58" s="37"/>
      <c r="RJ58" s="37"/>
      <c r="RK58" s="37"/>
      <c r="RL58" s="37"/>
      <c r="RM58" s="37"/>
      <c r="RN58" s="37"/>
      <c r="RO58" s="37"/>
      <c r="RP58" s="37"/>
      <c r="RQ58" s="37"/>
      <c r="RR58" s="37"/>
      <c r="RS58" s="37"/>
      <c r="RT58" s="37"/>
      <c r="RU58" s="37"/>
      <c r="RV58" s="37"/>
      <c r="RW58" s="37"/>
      <c r="RX58" s="37"/>
      <c r="RY58" s="37"/>
      <c r="RZ58" s="37"/>
      <c r="SA58" s="37"/>
      <c r="SB58" s="37"/>
      <c r="SC58" s="37"/>
      <c r="SD58" s="37"/>
      <c r="SE58" s="37"/>
      <c r="SF58" s="37"/>
      <c r="SG58" s="37"/>
      <c r="SH58" s="37"/>
      <c r="SI58" s="37"/>
      <c r="SJ58" s="37"/>
      <c r="SK58" s="37"/>
      <c r="SL58" s="37"/>
      <c r="SM58" s="37"/>
      <c r="SN58" s="37"/>
      <c r="SO58" s="37"/>
      <c r="SP58" s="37"/>
      <c r="SQ58" s="37"/>
      <c r="SR58" s="37"/>
      <c r="SS58" s="37"/>
      <c r="ST58" s="37"/>
      <c r="SU58" s="37"/>
      <c r="SV58" s="37"/>
      <c r="SW58" s="37"/>
      <c r="SX58" s="37"/>
      <c r="SY58" s="37"/>
      <c r="SZ58" s="37"/>
      <c r="TA58" s="37"/>
      <c r="TB58" s="37"/>
      <c r="TC58" s="37"/>
      <c r="TD58" s="37"/>
      <c r="TE58" s="37"/>
      <c r="TF58" s="37"/>
      <c r="TG58" s="37"/>
      <c r="TH58" s="37"/>
      <c r="TI58" s="37"/>
      <c r="TJ58" s="37"/>
      <c r="TK58" s="37"/>
      <c r="TL58" s="37"/>
      <c r="TM58" s="37"/>
      <c r="TN58" s="37"/>
      <c r="TO58" s="37"/>
      <c r="TP58" s="37"/>
      <c r="TQ58" s="37"/>
      <c r="TR58" s="37"/>
      <c r="TS58" s="37"/>
      <c r="TT58" s="38"/>
    </row>
    <row r="59" spans="1:540" ht="5.0999999999999996" customHeight="1">
      <c r="A59" s="5"/>
      <c r="C59" s="5"/>
      <c r="E59" s="5"/>
      <c r="G59" s="5"/>
      <c r="H59" s="5"/>
      <c r="I59" s="5"/>
      <c r="K59" s="5"/>
      <c r="L59" s="5"/>
      <c r="M59" s="5"/>
      <c r="O59" s="5"/>
      <c r="Q59" s="5"/>
      <c r="R59" s="5"/>
      <c r="S59" s="5"/>
      <c r="U59" s="5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143"/>
      <c r="BZ59" s="143"/>
      <c r="CA59" s="143"/>
      <c r="CB59" s="143"/>
      <c r="CC59" s="143"/>
      <c r="CD59" s="143"/>
      <c r="CE59" s="143"/>
      <c r="CF59" s="143"/>
      <c r="CG59" s="143"/>
      <c r="CH59" s="143"/>
      <c r="CI59" s="143"/>
      <c r="CJ59" s="143"/>
      <c r="CK59" s="143"/>
      <c r="CL59" s="143"/>
      <c r="CM59" s="143"/>
      <c r="CN59" s="143"/>
      <c r="CO59" s="143"/>
      <c r="CP59" s="143"/>
      <c r="CQ59" s="143"/>
      <c r="CR59" s="143"/>
      <c r="CS59" s="143"/>
      <c r="CT59" s="143"/>
      <c r="CU59" s="143"/>
      <c r="CV59" s="143"/>
      <c r="CW59" s="143"/>
      <c r="CX59" s="143"/>
      <c r="CY59" s="143"/>
      <c r="CZ59" s="143"/>
      <c r="DA59" s="143"/>
      <c r="DB59" s="143"/>
      <c r="DC59" s="143"/>
      <c r="DD59" s="143"/>
      <c r="DE59" s="143"/>
      <c r="DF59" s="143"/>
      <c r="DG59" s="143"/>
      <c r="DH59" s="143"/>
      <c r="DI59" s="143"/>
      <c r="DJ59" s="143"/>
      <c r="DK59" s="143"/>
      <c r="DL59" s="143"/>
      <c r="DM59" s="143"/>
      <c r="DN59" s="143"/>
      <c r="DO59" s="143"/>
      <c r="DP59" s="143"/>
      <c r="DQ59" s="143"/>
      <c r="DR59" s="143"/>
      <c r="DS59" s="143"/>
      <c r="DT59" s="143"/>
      <c r="DU59" s="143"/>
      <c r="DV59" s="143"/>
      <c r="DW59" s="143"/>
      <c r="DX59" s="143"/>
      <c r="DY59" s="143"/>
      <c r="DZ59" s="143"/>
      <c r="EA59" s="143"/>
      <c r="EB59" s="143"/>
      <c r="EC59" s="143"/>
      <c r="ED59" s="143"/>
      <c r="EE59" s="143"/>
      <c r="EF59" s="143"/>
      <c r="EG59" s="143"/>
      <c r="EH59" s="143"/>
      <c r="EI59" s="143"/>
      <c r="EJ59" s="143"/>
      <c r="EK59" s="143"/>
      <c r="EL59" s="143"/>
      <c r="EM59" s="143"/>
      <c r="EN59" s="143"/>
      <c r="EO59" s="143"/>
      <c r="EP59" s="143"/>
      <c r="EQ59" s="143"/>
      <c r="ER59" s="143"/>
      <c r="ES59" s="143"/>
      <c r="ET59" s="143"/>
      <c r="EU59" s="143"/>
      <c r="EV59" s="143"/>
      <c r="EW59" s="143"/>
      <c r="EX59" s="143"/>
      <c r="EY59" s="143"/>
      <c r="EZ59" s="143"/>
      <c r="FA59" s="143"/>
      <c r="FB59" s="143"/>
      <c r="FC59" s="143"/>
      <c r="FD59" s="143"/>
      <c r="FE59" s="143"/>
      <c r="FF59" s="143"/>
      <c r="FG59" s="143"/>
      <c r="FH59" s="143"/>
      <c r="FI59" s="143"/>
      <c r="FJ59" s="143"/>
      <c r="FK59" s="143"/>
      <c r="FL59" s="143"/>
      <c r="FM59" s="143"/>
      <c r="FN59" s="143"/>
      <c r="FO59" s="143"/>
      <c r="FP59" s="143"/>
      <c r="FQ59" s="143"/>
      <c r="FR59" s="143"/>
      <c r="FS59" s="143"/>
      <c r="FT59" s="143"/>
      <c r="FU59" s="143"/>
      <c r="FV59" s="143"/>
      <c r="FW59" s="143"/>
      <c r="FX59" s="143"/>
      <c r="FY59" s="143"/>
      <c r="FZ59" s="143"/>
      <c r="GA59" s="143"/>
      <c r="GB59" s="143"/>
      <c r="GC59" s="143"/>
      <c r="GD59" s="143"/>
      <c r="GE59" s="143"/>
      <c r="GF59" s="143"/>
      <c r="GG59" s="143"/>
      <c r="GH59" s="143"/>
      <c r="GI59" s="143"/>
      <c r="GJ59" s="143"/>
      <c r="GK59" s="143"/>
      <c r="GL59" s="143"/>
      <c r="GM59" s="143"/>
      <c r="GN59" s="143"/>
      <c r="GO59" s="143"/>
      <c r="GP59" s="143"/>
      <c r="GQ59" s="143"/>
      <c r="GR59" s="143"/>
      <c r="GS59" s="143"/>
      <c r="GT59" s="143"/>
      <c r="GU59" s="143"/>
      <c r="GV59" s="143"/>
      <c r="GW59" s="143"/>
      <c r="GX59" s="143"/>
      <c r="GY59" s="143"/>
      <c r="GZ59" s="143"/>
      <c r="HA59" s="143"/>
      <c r="HB59" s="143"/>
      <c r="HC59" s="143"/>
      <c r="HD59" s="143"/>
      <c r="HE59" s="143"/>
      <c r="HF59" s="143"/>
      <c r="HG59" s="143"/>
      <c r="HH59" s="143"/>
      <c r="HI59" s="143"/>
      <c r="HJ59" s="143"/>
      <c r="HK59" s="143"/>
      <c r="HL59" s="143"/>
      <c r="HM59" s="143"/>
      <c r="HN59" s="143"/>
      <c r="HO59" s="143"/>
      <c r="HP59" s="143"/>
      <c r="HQ59" s="143"/>
      <c r="HR59" s="143"/>
      <c r="HS59" s="143"/>
      <c r="HT59" s="143"/>
      <c r="HU59" s="143"/>
      <c r="HV59" s="143"/>
      <c r="HW59" s="143"/>
      <c r="HX59" s="143"/>
      <c r="HY59" s="143"/>
      <c r="HZ59" s="143"/>
      <c r="IA59" s="143"/>
      <c r="IB59" s="143"/>
      <c r="IC59" s="143"/>
      <c r="ID59" s="143"/>
      <c r="IE59" s="143"/>
      <c r="IF59" s="143"/>
      <c r="IG59" s="143"/>
      <c r="IH59" s="143"/>
      <c r="II59" s="143"/>
      <c r="IJ59" s="143"/>
      <c r="IK59" s="143"/>
      <c r="IL59" s="143"/>
      <c r="IM59" s="143"/>
      <c r="IN59" s="143"/>
      <c r="IO59" s="143"/>
      <c r="IP59" s="143"/>
      <c r="IQ59" s="143"/>
      <c r="IR59" s="143"/>
      <c r="IS59" s="143"/>
      <c r="IT59" s="143"/>
      <c r="IU59" s="143"/>
      <c r="IV59" s="143"/>
      <c r="IW59" s="143"/>
      <c r="IX59" s="143"/>
      <c r="IY59" s="143"/>
      <c r="IZ59" s="143"/>
      <c r="JA59" s="143"/>
      <c r="JB59" s="143"/>
      <c r="JC59" s="143"/>
      <c r="JD59" s="143"/>
      <c r="JE59" s="143"/>
      <c r="JF59" s="143"/>
      <c r="JG59" s="143"/>
      <c r="JH59" s="143"/>
      <c r="JI59" s="143"/>
      <c r="JJ59" s="143"/>
      <c r="JK59" s="143"/>
      <c r="JL59" s="143"/>
      <c r="JM59" s="143"/>
      <c r="JN59" s="143"/>
      <c r="JO59" s="143"/>
      <c r="JP59" s="143"/>
      <c r="JQ59" s="143"/>
      <c r="JR59" s="143"/>
      <c r="JS59" s="143"/>
      <c r="JT59" s="143"/>
      <c r="JU59" s="143"/>
      <c r="JV59" s="143"/>
      <c r="JW59" s="143"/>
      <c r="JX59" s="143"/>
      <c r="JY59" s="143"/>
      <c r="JZ59" s="143"/>
      <c r="KA59" s="143"/>
      <c r="KB59" s="143"/>
      <c r="KC59" s="143"/>
      <c r="KD59" s="143"/>
      <c r="KE59" s="143"/>
      <c r="KF59" s="143"/>
      <c r="KG59" s="143"/>
      <c r="KH59" s="143"/>
      <c r="KI59" s="143"/>
      <c r="KJ59" s="143"/>
      <c r="KK59" s="143"/>
      <c r="KL59" s="143"/>
      <c r="KM59" s="143"/>
      <c r="KN59" s="143"/>
      <c r="KO59" s="143"/>
      <c r="KP59" s="143"/>
      <c r="KQ59" s="143"/>
      <c r="KR59" s="143"/>
      <c r="KS59" s="143"/>
      <c r="KT59" s="143"/>
      <c r="KU59" s="143"/>
      <c r="KV59" s="143"/>
      <c r="KW59" s="143"/>
      <c r="KX59" s="143"/>
      <c r="KY59" s="143"/>
      <c r="KZ59" s="143"/>
      <c r="LA59" s="143"/>
      <c r="LB59" s="143"/>
      <c r="LC59" s="143"/>
      <c r="LD59" s="143"/>
      <c r="LE59" s="143"/>
      <c r="LF59" s="143"/>
      <c r="LG59" s="143"/>
      <c r="LH59" s="143"/>
      <c r="LI59" s="143"/>
      <c r="LJ59" s="143"/>
      <c r="LK59" s="143"/>
      <c r="LL59" s="143"/>
      <c r="LM59" s="143"/>
      <c r="LN59" s="143"/>
      <c r="LO59" s="143"/>
      <c r="LP59" s="143"/>
      <c r="LQ59" s="143"/>
      <c r="LR59" s="143"/>
      <c r="LS59" s="143"/>
      <c r="LT59" s="143"/>
      <c r="LU59" s="143"/>
      <c r="LV59" s="143"/>
      <c r="LW59" s="143"/>
      <c r="LX59" s="143"/>
      <c r="LY59" s="143"/>
      <c r="LZ59" s="143"/>
      <c r="MA59" s="143"/>
      <c r="MB59" s="143"/>
      <c r="MC59" s="143"/>
      <c r="MD59" s="143"/>
      <c r="ME59" s="143"/>
      <c r="MF59" s="143"/>
      <c r="MG59" s="143"/>
      <c r="MH59" s="143"/>
      <c r="MI59" s="143"/>
      <c r="MJ59" s="143"/>
      <c r="MK59" s="143"/>
      <c r="ML59" s="143"/>
      <c r="MM59" s="143"/>
      <c r="MN59" s="143"/>
      <c r="MO59" s="143"/>
      <c r="MP59" s="143"/>
      <c r="MQ59" s="143"/>
      <c r="MR59" s="143"/>
      <c r="MS59" s="143"/>
      <c r="MT59" s="143"/>
      <c r="MU59" s="143"/>
      <c r="MV59" s="143"/>
      <c r="MW59" s="143"/>
      <c r="MX59" s="143"/>
      <c r="MY59" s="143"/>
      <c r="MZ59" s="143"/>
      <c r="NA59" s="143"/>
      <c r="NB59" s="143"/>
      <c r="NC59" s="143"/>
      <c r="ND59" s="143"/>
      <c r="NE59" s="143"/>
      <c r="NF59" s="143"/>
      <c r="NG59" s="143"/>
      <c r="NH59" s="143"/>
      <c r="NI59" s="143"/>
      <c r="NJ59" s="143"/>
      <c r="NK59" s="143"/>
      <c r="NL59" s="143"/>
      <c r="NM59" s="143"/>
      <c r="NN59" s="143"/>
      <c r="NO59" s="143"/>
      <c r="NP59" s="143"/>
      <c r="NQ59" s="143"/>
      <c r="NR59" s="143"/>
      <c r="NS59" s="143"/>
      <c r="NT59" s="143"/>
      <c r="NU59" s="143"/>
      <c r="NV59" s="143"/>
      <c r="NW59" s="143"/>
      <c r="NX59" s="143"/>
      <c r="NY59" s="143"/>
      <c r="NZ59" s="143"/>
      <c r="OA59" s="143"/>
      <c r="OB59" s="143"/>
      <c r="OC59" s="143"/>
      <c r="OD59" s="143"/>
      <c r="OE59" s="143"/>
      <c r="OF59" s="143"/>
      <c r="OG59" s="143"/>
      <c r="OH59" s="143"/>
      <c r="OI59" s="143"/>
      <c r="OJ59" s="143"/>
      <c r="OK59" s="143"/>
      <c r="OL59" s="143"/>
      <c r="OM59" s="143"/>
      <c r="ON59" s="143"/>
      <c r="OO59" s="143"/>
      <c r="OP59" s="143"/>
      <c r="OQ59" s="143"/>
      <c r="OR59" s="143"/>
      <c r="OS59" s="143"/>
      <c r="OT59" s="143"/>
      <c r="OU59" s="143"/>
      <c r="OV59" s="143"/>
      <c r="OW59" s="143"/>
      <c r="OX59" s="143"/>
      <c r="OY59" s="143"/>
      <c r="OZ59" s="143"/>
      <c r="PA59" s="143"/>
      <c r="PB59" s="143"/>
      <c r="PC59" s="143"/>
      <c r="PD59" s="143"/>
      <c r="PE59" s="143"/>
      <c r="PF59" s="143"/>
      <c r="PG59" s="143"/>
      <c r="PH59" s="143"/>
      <c r="PI59" s="143"/>
      <c r="PJ59" s="143"/>
      <c r="PK59" s="143"/>
      <c r="PL59" s="143"/>
      <c r="PM59" s="143"/>
      <c r="PN59" s="143"/>
      <c r="PO59" s="143"/>
      <c r="PP59" s="143"/>
      <c r="PQ59" s="143"/>
      <c r="PR59" s="143"/>
      <c r="PS59" s="143"/>
      <c r="PT59" s="143"/>
      <c r="PU59" s="143"/>
      <c r="PV59" s="143"/>
      <c r="PW59" s="143"/>
      <c r="PX59" s="143"/>
      <c r="PY59" s="143"/>
      <c r="PZ59" s="143"/>
      <c r="QA59" s="143"/>
      <c r="QB59" s="143"/>
      <c r="QC59" s="143"/>
      <c r="QD59" s="143"/>
      <c r="QE59" s="143"/>
      <c r="QF59" s="143"/>
      <c r="QG59" s="143"/>
      <c r="QH59" s="143"/>
      <c r="QI59" s="143"/>
      <c r="QJ59" s="143"/>
      <c r="QK59" s="143"/>
      <c r="QL59" s="143"/>
      <c r="QM59" s="143"/>
      <c r="QN59" s="143"/>
      <c r="QO59" s="143"/>
      <c r="QP59" s="143"/>
      <c r="QQ59" s="143"/>
      <c r="QR59" s="143"/>
      <c r="QS59" s="143"/>
      <c r="QT59" s="143"/>
      <c r="QU59" s="143"/>
      <c r="QV59" s="143"/>
      <c r="QW59" s="143"/>
      <c r="QX59" s="143"/>
      <c r="QY59" s="143"/>
      <c r="QZ59" s="143"/>
      <c r="RA59" s="143"/>
      <c r="RB59" s="143"/>
      <c r="RC59" s="143"/>
      <c r="RD59" s="143"/>
      <c r="RE59" s="143"/>
      <c r="RF59" s="143"/>
      <c r="RG59" s="143"/>
      <c r="RH59" s="143"/>
      <c r="RI59" s="143"/>
      <c r="RJ59" s="143"/>
      <c r="RK59" s="143"/>
      <c r="RL59" s="143"/>
      <c r="RM59" s="143"/>
      <c r="RN59" s="143"/>
      <c r="RO59" s="143"/>
      <c r="RP59" s="143"/>
      <c r="RQ59" s="143"/>
      <c r="RR59" s="143"/>
      <c r="RS59" s="143"/>
      <c r="RT59" s="143"/>
      <c r="RU59" s="143"/>
      <c r="RV59" s="143"/>
      <c r="RW59" s="143"/>
      <c r="RX59" s="143"/>
      <c r="RY59" s="143"/>
      <c r="RZ59" s="143"/>
      <c r="SA59" s="143"/>
      <c r="SB59" s="143"/>
      <c r="SC59" s="143"/>
      <c r="SD59" s="143"/>
      <c r="SE59" s="143"/>
      <c r="SF59" s="143"/>
      <c r="SG59" s="143"/>
      <c r="SH59" s="143"/>
      <c r="SI59" s="143"/>
      <c r="SJ59" s="143"/>
      <c r="SK59" s="143"/>
      <c r="SL59" s="143"/>
      <c r="SM59" s="143"/>
      <c r="SN59" s="143"/>
      <c r="SO59" s="143"/>
      <c r="SP59" s="143"/>
      <c r="SQ59" s="143"/>
      <c r="SR59" s="143"/>
      <c r="SS59" s="143"/>
      <c r="ST59" s="143"/>
      <c r="SU59" s="143"/>
      <c r="SV59" s="143"/>
      <c r="SW59" s="143"/>
      <c r="SX59" s="143"/>
      <c r="SY59" s="143"/>
      <c r="SZ59" s="143"/>
      <c r="TA59" s="143"/>
      <c r="TB59" s="143"/>
      <c r="TC59" s="143"/>
      <c r="TD59" s="143"/>
      <c r="TE59" s="143"/>
      <c r="TF59" s="143"/>
      <c r="TG59" s="143"/>
      <c r="TH59" s="143"/>
      <c r="TI59" s="143"/>
      <c r="TJ59" s="143"/>
      <c r="TK59" s="143"/>
      <c r="TL59" s="143"/>
      <c r="TM59" s="143"/>
      <c r="TN59" s="143"/>
      <c r="TO59" s="143"/>
      <c r="TP59" s="143"/>
      <c r="TQ59" s="143"/>
      <c r="TR59" s="143"/>
      <c r="TS59" s="143"/>
      <c r="TT59" s="143"/>
    </row>
  </sheetData>
  <sheetProtection formatCells="0" formatColumns="0" sort="0"/>
  <mergeCells count="1086">
    <mergeCell ref="BX11:BX15"/>
    <mergeCell ref="W17:X17"/>
    <mergeCell ref="RJ17:RJ21"/>
    <mergeCell ref="RK17:RK21"/>
    <mergeCell ref="RL17:RL21"/>
    <mergeCell ref="RM17:RM21"/>
    <mergeCell ref="RN17:RN21"/>
    <mergeCell ref="RX17:RX21"/>
    <mergeCell ref="RY17:RY21"/>
    <mergeCell ref="RZ17:RZ21"/>
    <mergeCell ref="RO17:RO21"/>
    <mergeCell ref="RP17:RP21"/>
    <mergeCell ref="RQ17:RQ21"/>
    <mergeCell ref="RR17:RR21"/>
    <mergeCell ref="RS17:RS21"/>
    <mergeCell ref="RT17:RT21"/>
    <mergeCell ref="RU17:RU21"/>
    <mergeCell ref="RV17:RV21"/>
    <mergeCell ref="RW17:RW21"/>
    <mergeCell ref="QS17:QS21"/>
    <mergeCell ref="QT17:QT21"/>
    <mergeCell ref="QU17:QU21"/>
    <mergeCell ref="QV17:QV21"/>
    <mergeCell ref="QW17:QW21"/>
    <mergeCell ref="QX17:QX21"/>
    <mergeCell ref="QY17:QY21"/>
    <mergeCell ref="QZ17:QZ21"/>
    <mergeCell ref="RA17:RA21"/>
    <mergeCell ref="RB17:RB21"/>
    <mergeCell ref="RC17:RC21"/>
    <mergeCell ref="RD17:RD21"/>
    <mergeCell ref="RE17:RE21"/>
    <mergeCell ref="RF17:RF21"/>
    <mergeCell ref="RG17:RG21"/>
    <mergeCell ref="RH17:RH21"/>
    <mergeCell ref="RI17:RI21"/>
    <mergeCell ref="QB17:QB21"/>
    <mergeCell ref="QC17:QC21"/>
    <mergeCell ref="QD17:QD21"/>
    <mergeCell ref="QE17:QE21"/>
    <mergeCell ref="QF17:QF21"/>
    <mergeCell ref="QG17:QG21"/>
    <mergeCell ref="QH17:QH21"/>
    <mergeCell ref="QI17:QI21"/>
    <mergeCell ref="QJ17:QJ21"/>
    <mergeCell ref="QK17:QK21"/>
    <mergeCell ref="QL17:QL21"/>
    <mergeCell ref="QM17:QM21"/>
    <mergeCell ref="QN17:QN21"/>
    <mergeCell ref="QO17:QO21"/>
    <mergeCell ref="QP17:QP21"/>
    <mergeCell ref="QQ17:QQ21"/>
    <mergeCell ref="QR17:QR21"/>
    <mergeCell ref="PK17:PK21"/>
    <mergeCell ref="PL17:PL21"/>
    <mergeCell ref="PM17:PM21"/>
    <mergeCell ref="PN17:PN21"/>
    <mergeCell ref="PO17:PO21"/>
    <mergeCell ref="PP17:PP21"/>
    <mergeCell ref="PQ17:PQ21"/>
    <mergeCell ref="PR17:PR21"/>
    <mergeCell ref="PS17:PS21"/>
    <mergeCell ref="PT17:PT21"/>
    <mergeCell ref="PU17:PU21"/>
    <mergeCell ref="PV17:PV21"/>
    <mergeCell ref="PW17:PW21"/>
    <mergeCell ref="PX17:PX21"/>
    <mergeCell ref="PY17:PY21"/>
    <mergeCell ref="PZ17:PZ21"/>
    <mergeCell ref="QA17:QA21"/>
    <mergeCell ref="OT17:OT21"/>
    <mergeCell ref="OU17:OU21"/>
    <mergeCell ref="OV17:OV21"/>
    <mergeCell ref="OW17:OW21"/>
    <mergeCell ref="OX17:OX21"/>
    <mergeCell ref="OY17:OY21"/>
    <mergeCell ref="OZ17:OZ21"/>
    <mergeCell ref="PA17:PA21"/>
    <mergeCell ref="PB17:PB21"/>
    <mergeCell ref="PC17:PC21"/>
    <mergeCell ref="PD17:PD21"/>
    <mergeCell ref="PE17:PE21"/>
    <mergeCell ref="PF17:PF21"/>
    <mergeCell ref="PG17:PG21"/>
    <mergeCell ref="PH17:PH21"/>
    <mergeCell ref="PI17:PI21"/>
    <mergeCell ref="PJ17:PJ21"/>
    <mergeCell ref="OC17:OC21"/>
    <mergeCell ref="OD17:OD21"/>
    <mergeCell ref="OE17:OE21"/>
    <mergeCell ref="OF17:OF21"/>
    <mergeCell ref="OG17:OG21"/>
    <mergeCell ref="OH17:OH21"/>
    <mergeCell ref="OI17:OI21"/>
    <mergeCell ref="OJ17:OJ21"/>
    <mergeCell ref="OK17:OK21"/>
    <mergeCell ref="OL17:OL21"/>
    <mergeCell ref="OM17:OM21"/>
    <mergeCell ref="ON17:ON21"/>
    <mergeCell ref="OO17:OO21"/>
    <mergeCell ref="OP17:OP21"/>
    <mergeCell ref="OQ17:OQ21"/>
    <mergeCell ref="OR17:OR21"/>
    <mergeCell ref="OS17:OS21"/>
    <mergeCell ref="NL17:NL21"/>
    <mergeCell ref="NM17:NM21"/>
    <mergeCell ref="NN17:NN21"/>
    <mergeCell ref="NO17:NO21"/>
    <mergeCell ref="NP17:NP21"/>
    <mergeCell ref="NQ17:NQ21"/>
    <mergeCell ref="NR17:NR21"/>
    <mergeCell ref="NS17:NS21"/>
    <mergeCell ref="NT17:NT21"/>
    <mergeCell ref="NU17:NU21"/>
    <mergeCell ref="NV17:NV21"/>
    <mergeCell ref="NW17:NW21"/>
    <mergeCell ref="NX17:NX21"/>
    <mergeCell ref="NY17:NY21"/>
    <mergeCell ref="NZ17:NZ21"/>
    <mergeCell ref="OA17:OA21"/>
    <mergeCell ref="OB17:OB21"/>
    <mergeCell ref="MU17:MU21"/>
    <mergeCell ref="MV17:MV21"/>
    <mergeCell ref="MW17:MW21"/>
    <mergeCell ref="MX17:MX21"/>
    <mergeCell ref="MY17:MY21"/>
    <mergeCell ref="MZ17:MZ21"/>
    <mergeCell ref="NA17:NA21"/>
    <mergeCell ref="NB17:NB21"/>
    <mergeCell ref="NC17:NC21"/>
    <mergeCell ref="ND17:ND21"/>
    <mergeCell ref="NE17:NE21"/>
    <mergeCell ref="NF17:NF21"/>
    <mergeCell ref="NG17:NG21"/>
    <mergeCell ref="NH17:NH21"/>
    <mergeCell ref="NI17:NI21"/>
    <mergeCell ref="NJ17:NJ21"/>
    <mergeCell ref="NK17:NK21"/>
    <mergeCell ref="MD17:MD21"/>
    <mergeCell ref="ME17:ME21"/>
    <mergeCell ref="MF17:MF21"/>
    <mergeCell ref="MG17:MG21"/>
    <mergeCell ref="MH17:MH21"/>
    <mergeCell ref="MI17:MI21"/>
    <mergeCell ref="MJ17:MJ21"/>
    <mergeCell ref="MK17:MK21"/>
    <mergeCell ref="ML17:ML21"/>
    <mergeCell ref="MM17:MM21"/>
    <mergeCell ref="MN17:MN21"/>
    <mergeCell ref="MO17:MO21"/>
    <mergeCell ref="MP17:MP21"/>
    <mergeCell ref="MQ17:MQ21"/>
    <mergeCell ref="MR17:MR21"/>
    <mergeCell ref="MS17:MS21"/>
    <mergeCell ref="MT17:MT21"/>
    <mergeCell ref="LM17:LM21"/>
    <mergeCell ref="LN17:LN21"/>
    <mergeCell ref="LO17:LO21"/>
    <mergeCell ref="LP17:LP21"/>
    <mergeCell ref="LQ17:LQ21"/>
    <mergeCell ref="LR17:LR21"/>
    <mergeCell ref="LS17:LS21"/>
    <mergeCell ref="LT17:LT21"/>
    <mergeCell ref="LU17:LU21"/>
    <mergeCell ref="LV17:LV21"/>
    <mergeCell ref="LW17:LW21"/>
    <mergeCell ref="LX17:LX21"/>
    <mergeCell ref="LY17:LY21"/>
    <mergeCell ref="LZ17:LZ21"/>
    <mergeCell ref="MA17:MA21"/>
    <mergeCell ref="MB17:MB21"/>
    <mergeCell ref="MC17:MC21"/>
    <mergeCell ref="KV17:KV21"/>
    <mergeCell ref="KW17:KW21"/>
    <mergeCell ref="KX17:KX21"/>
    <mergeCell ref="KY17:KY21"/>
    <mergeCell ref="KZ17:KZ21"/>
    <mergeCell ref="LA17:LA21"/>
    <mergeCell ref="LB17:LB21"/>
    <mergeCell ref="LC17:LC21"/>
    <mergeCell ref="LD17:LD21"/>
    <mergeCell ref="LE17:LE21"/>
    <mergeCell ref="LF17:LF21"/>
    <mergeCell ref="LG17:LG21"/>
    <mergeCell ref="LH17:LH21"/>
    <mergeCell ref="LI17:LI21"/>
    <mergeCell ref="LJ17:LJ21"/>
    <mergeCell ref="LK17:LK21"/>
    <mergeCell ref="LL17:LL21"/>
    <mergeCell ref="KE17:KE21"/>
    <mergeCell ref="KF17:KF21"/>
    <mergeCell ref="KG17:KG21"/>
    <mergeCell ref="KH17:KH21"/>
    <mergeCell ref="KI17:KI21"/>
    <mergeCell ref="KJ17:KJ21"/>
    <mergeCell ref="KK17:KK21"/>
    <mergeCell ref="KL17:KL21"/>
    <mergeCell ref="KM17:KM21"/>
    <mergeCell ref="KN17:KN21"/>
    <mergeCell ref="KO17:KO21"/>
    <mergeCell ref="KP17:KP21"/>
    <mergeCell ref="KQ17:KQ21"/>
    <mergeCell ref="KR17:KR21"/>
    <mergeCell ref="KS17:KS21"/>
    <mergeCell ref="KT17:KT21"/>
    <mergeCell ref="KU17:KU21"/>
    <mergeCell ref="JN17:JN21"/>
    <mergeCell ref="JO17:JO21"/>
    <mergeCell ref="JP17:JP21"/>
    <mergeCell ref="JQ17:JQ21"/>
    <mergeCell ref="JR17:JR21"/>
    <mergeCell ref="JS17:JS21"/>
    <mergeCell ref="JT17:JT21"/>
    <mergeCell ref="JU17:JU21"/>
    <mergeCell ref="JV17:JV21"/>
    <mergeCell ref="JW17:JW21"/>
    <mergeCell ref="JX17:JX21"/>
    <mergeCell ref="JY17:JY21"/>
    <mergeCell ref="JZ17:JZ21"/>
    <mergeCell ref="KA17:KA21"/>
    <mergeCell ref="KB17:KB21"/>
    <mergeCell ref="KC17:KC21"/>
    <mergeCell ref="KD17:KD21"/>
    <mergeCell ref="IW17:IW21"/>
    <mergeCell ref="IX17:IX21"/>
    <mergeCell ref="IY17:IY21"/>
    <mergeCell ref="IZ17:IZ21"/>
    <mergeCell ref="JA17:JA21"/>
    <mergeCell ref="JB17:JB21"/>
    <mergeCell ref="JC17:JC21"/>
    <mergeCell ref="JD17:JD21"/>
    <mergeCell ref="JE17:JE21"/>
    <mergeCell ref="JF17:JF21"/>
    <mergeCell ref="JG17:JG21"/>
    <mergeCell ref="JH17:JH21"/>
    <mergeCell ref="JI17:JI21"/>
    <mergeCell ref="JJ17:JJ21"/>
    <mergeCell ref="JK17:JK21"/>
    <mergeCell ref="JL17:JL21"/>
    <mergeCell ref="JM17:JM21"/>
    <mergeCell ref="IF17:IF21"/>
    <mergeCell ref="IG17:IG21"/>
    <mergeCell ref="IH17:IH21"/>
    <mergeCell ref="II17:II21"/>
    <mergeCell ref="IJ17:IJ21"/>
    <mergeCell ref="IK17:IK21"/>
    <mergeCell ref="IL17:IL21"/>
    <mergeCell ref="IM17:IM21"/>
    <mergeCell ref="IN17:IN21"/>
    <mergeCell ref="IO17:IO21"/>
    <mergeCell ref="IP17:IP21"/>
    <mergeCell ref="IQ17:IQ21"/>
    <mergeCell ref="IR17:IR21"/>
    <mergeCell ref="IS17:IS21"/>
    <mergeCell ref="IT17:IT21"/>
    <mergeCell ref="IU17:IU21"/>
    <mergeCell ref="IV17:IV21"/>
    <mergeCell ref="HO17:HO21"/>
    <mergeCell ref="HP17:HP21"/>
    <mergeCell ref="HQ17:HQ21"/>
    <mergeCell ref="HR17:HR21"/>
    <mergeCell ref="HS17:HS21"/>
    <mergeCell ref="HT17:HT21"/>
    <mergeCell ref="HU17:HU21"/>
    <mergeCell ref="HV17:HV21"/>
    <mergeCell ref="HW17:HW21"/>
    <mergeCell ref="HX17:HX21"/>
    <mergeCell ref="HY17:HY21"/>
    <mergeCell ref="HZ17:HZ21"/>
    <mergeCell ref="IA17:IA21"/>
    <mergeCell ref="IB17:IB21"/>
    <mergeCell ref="IC17:IC21"/>
    <mergeCell ref="ID17:ID21"/>
    <mergeCell ref="IE17:IE21"/>
    <mergeCell ref="GX17:GX21"/>
    <mergeCell ref="GY17:GY21"/>
    <mergeCell ref="GZ17:GZ21"/>
    <mergeCell ref="HA17:HA21"/>
    <mergeCell ref="HB17:HB21"/>
    <mergeCell ref="HC17:HC21"/>
    <mergeCell ref="HD17:HD21"/>
    <mergeCell ref="HE17:HE21"/>
    <mergeCell ref="HF17:HF21"/>
    <mergeCell ref="HG17:HG21"/>
    <mergeCell ref="HH17:HH21"/>
    <mergeCell ref="HI17:HI21"/>
    <mergeCell ref="HJ17:HJ21"/>
    <mergeCell ref="HK17:HK21"/>
    <mergeCell ref="HL17:HL21"/>
    <mergeCell ref="HM17:HM21"/>
    <mergeCell ref="HN17:HN21"/>
    <mergeCell ref="GG17:GG21"/>
    <mergeCell ref="GH17:GH21"/>
    <mergeCell ref="GI17:GI21"/>
    <mergeCell ref="GJ17:GJ21"/>
    <mergeCell ref="GK17:GK21"/>
    <mergeCell ref="GL17:GL21"/>
    <mergeCell ref="GM17:GM21"/>
    <mergeCell ref="GN17:GN21"/>
    <mergeCell ref="GO17:GO21"/>
    <mergeCell ref="GP17:GP21"/>
    <mergeCell ref="GQ17:GQ21"/>
    <mergeCell ref="GR17:GR21"/>
    <mergeCell ref="GS17:GS21"/>
    <mergeCell ref="GT17:GT21"/>
    <mergeCell ref="GU17:GU21"/>
    <mergeCell ref="GV17:GV21"/>
    <mergeCell ref="GW17:GW21"/>
    <mergeCell ref="FP17:FP21"/>
    <mergeCell ref="FQ17:FQ21"/>
    <mergeCell ref="FR17:FR21"/>
    <mergeCell ref="FS17:FS21"/>
    <mergeCell ref="FT17:FT21"/>
    <mergeCell ref="FU17:FU21"/>
    <mergeCell ref="FV17:FV21"/>
    <mergeCell ref="FW17:FW21"/>
    <mergeCell ref="FX17:FX21"/>
    <mergeCell ref="FY17:FY21"/>
    <mergeCell ref="FZ17:FZ21"/>
    <mergeCell ref="GA17:GA21"/>
    <mergeCell ref="GB17:GB21"/>
    <mergeCell ref="GC17:GC21"/>
    <mergeCell ref="GD17:GD21"/>
    <mergeCell ref="GE17:GE21"/>
    <mergeCell ref="GF17:GF21"/>
    <mergeCell ref="EY17:EY21"/>
    <mergeCell ref="EZ17:EZ21"/>
    <mergeCell ref="FA17:FA21"/>
    <mergeCell ref="FB17:FB21"/>
    <mergeCell ref="FC17:FC21"/>
    <mergeCell ref="FD17:FD21"/>
    <mergeCell ref="FE17:FE21"/>
    <mergeCell ref="FF17:FF21"/>
    <mergeCell ref="FG17:FG21"/>
    <mergeCell ref="FH17:FH21"/>
    <mergeCell ref="FI17:FI21"/>
    <mergeCell ref="FJ17:FJ21"/>
    <mergeCell ref="FK17:FK21"/>
    <mergeCell ref="FL17:FL21"/>
    <mergeCell ref="FM17:FM21"/>
    <mergeCell ref="FN17:FN21"/>
    <mergeCell ref="FO17:FO21"/>
    <mergeCell ref="EH17:EH21"/>
    <mergeCell ref="EI17:EI21"/>
    <mergeCell ref="EJ17:EJ21"/>
    <mergeCell ref="EK17:EK21"/>
    <mergeCell ref="EL17:EL21"/>
    <mergeCell ref="EM17:EM21"/>
    <mergeCell ref="EN17:EN21"/>
    <mergeCell ref="EO17:EO21"/>
    <mergeCell ref="EP17:EP21"/>
    <mergeCell ref="EQ17:EQ21"/>
    <mergeCell ref="ER17:ER21"/>
    <mergeCell ref="ES17:ES21"/>
    <mergeCell ref="ET17:ET21"/>
    <mergeCell ref="EU17:EU21"/>
    <mergeCell ref="EV17:EV21"/>
    <mergeCell ref="EW17:EW21"/>
    <mergeCell ref="EX17:EX21"/>
    <mergeCell ref="DQ17:DQ21"/>
    <mergeCell ref="DR17:DR21"/>
    <mergeCell ref="DS17:DS21"/>
    <mergeCell ref="DT17:DT21"/>
    <mergeCell ref="DU17:DU21"/>
    <mergeCell ref="DV17:DV21"/>
    <mergeCell ref="DW17:DW21"/>
    <mergeCell ref="DX17:DX21"/>
    <mergeCell ref="DY17:DY21"/>
    <mergeCell ref="DZ17:DZ21"/>
    <mergeCell ref="EA17:EA21"/>
    <mergeCell ref="EB17:EB21"/>
    <mergeCell ref="EC17:EC21"/>
    <mergeCell ref="ED17:ED21"/>
    <mergeCell ref="EE17:EE21"/>
    <mergeCell ref="EF17:EF21"/>
    <mergeCell ref="EG17:EG21"/>
    <mergeCell ref="CZ17:CZ21"/>
    <mergeCell ref="DA17:DA21"/>
    <mergeCell ref="DB17:DB21"/>
    <mergeCell ref="DC17:DC21"/>
    <mergeCell ref="DD17:DD21"/>
    <mergeCell ref="DE17:DE21"/>
    <mergeCell ref="DF17:DF21"/>
    <mergeCell ref="DG17:DG21"/>
    <mergeCell ref="DH17:DH21"/>
    <mergeCell ref="DI17:DI21"/>
    <mergeCell ref="DJ17:DJ21"/>
    <mergeCell ref="DK17:DK21"/>
    <mergeCell ref="DL17:DL21"/>
    <mergeCell ref="DM17:DM21"/>
    <mergeCell ref="DN17:DN21"/>
    <mergeCell ref="DO17:DO21"/>
    <mergeCell ref="DP17:DP21"/>
    <mergeCell ref="RW11:RW15"/>
    <mergeCell ref="RX11:RX15"/>
    <mergeCell ref="RY11:RY15"/>
    <mergeCell ref="RZ11:RZ15"/>
    <mergeCell ref="BY17:BY21"/>
    <mergeCell ref="BZ17:BZ21"/>
    <mergeCell ref="CA17:CA21"/>
    <mergeCell ref="CB17:CB21"/>
    <mergeCell ref="CC17:CC21"/>
    <mergeCell ref="CD17:CD21"/>
    <mergeCell ref="CE17:CE21"/>
    <mergeCell ref="CF17:CF21"/>
    <mergeCell ref="CG17:CG21"/>
    <mergeCell ref="CH17:CH21"/>
    <mergeCell ref="CI17:CI21"/>
    <mergeCell ref="CJ17:CJ21"/>
    <mergeCell ref="CK17:CK21"/>
    <mergeCell ref="CL17:CL21"/>
    <mergeCell ref="CM17:CM21"/>
    <mergeCell ref="CN17:CN21"/>
    <mergeCell ref="CO17:CO21"/>
    <mergeCell ref="CP17:CP21"/>
    <mergeCell ref="CQ17:CQ21"/>
    <mergeCell ref="RN11:RN15"/>
    <mergeCell ref="CR17:CR21"/>
    <mergeCell ref="CS17:CS21"/>
    <mergeCell ref="CT17:CT21"/>
    <mergeCell ref="CU17:CU21"/>
    <mergeCell ref="CV17:CV21"/>
    <mergeCell ref="CW17:CW21"/>
    <mergeCell ref="CX17:CX21"/>
    <mergeCell ref="CY17:CY21"/>
    <mergeCell ref="QZ11:QZ15"/>
    <mergeCell ref="RA11:RA15"/>
    <mergeCell ref="RB11:RB15"/>
    <mergeCell ref="RC11:RC15"/>
    <mergeCell ref="RD11:RD15"/>
    <mergeCell ref="RO11:RO15"/>
    <mergeCell ref="RP11:RP15"/>
    <mergeCell ref="RQ11:RQ15"/>
    <mergeCell ref="RR11:RR15"/>
    <mergeCell ref="RS11:RS15"/>
    <mergeCell ref="RT11:RT15"/>
    <mergeCell ref="RU11:RU15"/>
    <mergeCell ref="RV11:RV15"/>
    <mergeCell ref="RE11:RE15"/>
    <mergeCell ref="RF11:RF15"/>
    <mergeCell ref="RG11:RG15"/>
    <mergeCell ref="RH11:RH15"/>
    <mergeCell ref="RI11:RI15"/>
    <mergeCell ref="RJ11:RJ15"/>
    <mergeCell ref="RK11:RK15"/>
    <mergeCell ref="RL11:RL15"/>
    <mergeCell ref="RM11:RM15"/>
    <mergeCell ref="QI11:QI15"/>
    <mergeCell ref="QJ11:QJ15"/>
    <mergeCell ref="QK11:QK15"/>
    <mergeCell ref="QL11:QL15"/>
    <mergeCell ref="QM11:QM15"/>
    <mergeCell ref="QN11:QN15"/>
    <mergeCell ref="QO11:QO15"/>
    <mergeCell ref="QP11:QP15"/>
    <mergeCell ref="QQ11:QQ15"/>
    <mergeCell ref="QR11:QR15"/>
    <mergeCell ref="QS11:QS15"/>
    <mergeCell ref="QT11:QT15"/>
    <mergeCell ref="QU11:QU15"/>
    <mergeCell ref="QV11:QV15"/>
    <mergeCell ref="QW11:QW15"/>
    <mergeCell ref="QX11:QX15"/>
    <mergeCell ref="QY11:QY15"/>
    <mergeCell ref="PR11:PR15"/>
    <mergeCell ref="PS11:PS15"/>
    <mergeCell ref="PT11:PT15"/>
    <mergeCell ref="PU11:PU15"/>
    <mergeCell ref="PV11:PV15"/>
    <mergeCell ref="PW11:PW15"/>
    <mergeCell ref="PX11:PX15"/>
    <mergeCell ref="PY11:PY15"/>
    <mergeCell ref="PZ11:PZ15"/>
    <mergeCell ref="QA11:QA15"/>
    <mergeCell ref="QB11:QB15"/>
    <mergeCell ref="QC11:QC15"/>
    <mergeCell ref="QD11:QD15"/>
    <mergeCell ref="QE11:QE15"/>
    <mergeCell ref="QF11:QF15"/>
    <mergeCell ref="QG11:QG15"/>
    <mergeCell ref="QH11:QH15"/>
    <mergeCell ref="PA11:PA15"/>
    <mergeCell ref="PB11:PB15"/>
    <mergeCell ref="PC11:PC15"/>
    <mergeCell ref="PD11:PD15"/>
    <mergeCell ref="PE11:PE15"/>
    <mergeCell ref="PF11:PF15"/>
    <mergeCell ref="PG11:PG15"/>
    <mergeCell ref="PH11:PH15"/>
    <mergeCell ref="PI11:PI15"/>
    <mergeCell ref="PJ11:PJ15"/>
    <mergeCell ref="PK11:PK15"/>
    <mergeCell ref="PL11:PL15"/>
    <mergeCell ref="PM11:PM15"/>
    <mergeCell ref="PN11:PN15"/>
    <mergeCell ref="PO11:PO15"/>
    <mergeCell ref="PP11:PP15"/>
    <mergeCell ref="PQ11:PQ15"/>
    <mergeCell ref="OJ11:OJ15"/>
    <mergeCell ref="OK11:OK15"/>
    <mergeCell ref="OL11:OL15"/>
    <mergeCell ref="OM11:OM15"/>
    <mergeCell ref="ON11:ON15"/>
    <mergeCell ref="OO11:OO15"/>
    <mergeCell ref="OP11:OP15"/>
    <mergeCell ref="OQ11:OQ15"/>
    <mergeCell ref="OR11:OR15"/>
    <mergeCell ref="OS11:OS15"/>
    <mergeCell ref="OT11:OT15"/>
    <mergeCell ref="OU11:OU15"/>
    <mergeCell ref="OV11:OV15"/>
    <mergeCell ref="OW11:OW15"/>
    <mergeCell ref="OX11:OX15"/>
    <mergeCell ref="OY11:OY15"/>
    <mergeCell ref="OZ11:OZ15"/>
    <mergeCell ref="NS11:NS15"/>
    <mergeCell ref="NT11:NT15"/>
    <mergeCell ref="NU11:NU15"/>
    <mergeCell ref="NV11:NV15"/>
    <mergeCell ref="NW11:NW15"/>
    <mergeCell ref="NX11:NX15"/>
    <mergeCell ref="NY11:NY15"/>
    <mergeCell ref="NZ11:NZ15"/>
    <mergeCell ref="OA11:OA15"/>
    <mergeCell ref="OB11:OB15"/>
    <mergeCell ref="OC11:OC15"/>
    <mergeCell ref="OD11:OD15"/>
    <mergeCell ref="OE11:OE15"/>
    <mergeCell ref="OF11:OF15"/>
    <mergeCell ref="OG11:OG15"/>
    <mergeCell ref="OH11:OH15"/>
    <mergeCell ref="OI11:OI15"/>
    <mergeCell ref="NB11:NB15"/>
    <mergeCell ref="NC11:NC15"/>
    <mergeCell ref="ND11:ND15"/>
    <mergeCell ref="NE11:NE15"/>
    <mergeCell ref="NF11:NF15"/>
    <mergeCell ref="NG11:NG15"/>
    <mergeCell ref="NH11:NH15"/>
    <mergeCell ref="NI11:NI15"/>
    <mergeCell ref="NJ11:NJ15"/>
    <mergeCell ref="NK11:NK15"/>
    <mergeCell ref="NL11:NL15"/>
    <mergeCell ref="NM11:NM15"/>
    <mergeCell ref="NN11:NN15"/>
    <mergeCell ref="NO11:NO15"/>
    <mergeCell ref="NP11:NP15"/>
    <mergeCell ref="NQ11:NQ15"/>
    <mergeCell ref="NR11:NR15"/>
    <mergeCell ref="MK11:MK15"/>
    <mergeCell ref="ML11:ML15"/>
    <mergeCell ref="MM11:MM15"/>
    <mergeCell ref="MN11:MN15"/>
    <mergeCell ref="MO11:MO15"/>
    <mergeCell ref="MP11:MP15"/>
    <mergeCell ref="MQ11:MQ15"/>
    <mergeCell ref="MR11:MR15"/>
    <mergeCell ref="MS11:MS15"/>
    <mergeCell ref="MT11:MT15"/>
    <mergeCell ref="MU11:MU15"/>
    <mergeCell ref="MV11:MV15"/>
    <mergeCell ref="MW11:MW15"/>
    <mergeCell ref="MX11:MX15"/>
    <mergeCell ref="MY11:MY15"/>
    <mergeCell ref="MZ11:MZ15"/>
    <mergeCell ref="NA11:NA15"/>
    <mergeCell ref="LT11:LT15"/>
    <mergeCell ref="LU11:LU15"/>
    <mergeCell ref="LV11:LV15"/>
    <mergeCell ref="LW11:LW15"/>
    <mergeCell ref="LX11:LX15"/>
    <mergeCell ref="LY11:LY15"/>
    <mergeCell ref="LZ11:LZ15"/>
    <mergeCell ref="MA11:MA15"/>
    <mergeCell ref="MB11:MB15"/>
    <mergeCell ref="MC11:MC15"/>
    <mergeCell ref="MD11:MD15"/>
    <mergeCell ref="ME11:ME15"/>
    <mergeCell ref="MF11:MF15"/>
    <mergeCell ref="MG11:MG15"/>
    <mergeCell ref="MH11:MH15"/>
    <mergeCell ref="MI11:MI15"/>
    <mergeCell ref="MJ11:MJ15"/>
    <mergeCell ref="LC11:LC15"/>
    <mergeCell ref="LD11:LD15"/>
    <mergeCell ref="LE11:LE15"/>
    <mergeCell ref="LF11:LF15"/>
    <mergeCell ref="LG11:LG15"/>
    <mergeCell ref="LH11:LH15"/>
    <mergeCell ref="LI11:LI15"/>
    <mergeCell ref="LJ11:LJ15"/>
    <mergeCell ref="LK11:LK15"/>
    <mergeCell ref="LL11:LL15"/>
    <mergeCell ref="LM11:LM15"/>
    <mergeCell ref="LN11:LN15"/>
    <mergeCell ref="LO11:LO15"/>
    <mergeCell ref="LP11:LP15"/>
    <mergeCell ref="LQ11:LQ15"/>
    <mergeCell ref="LR11:LR15"/>
    <mergeCell ref="LS11:LS15"/>
    <mergeCell ref="KL11:KL15"/>
    <mergeCell ref="KM11:KM15"/>
    <mergeCell ref="KN11:KN15"/>
    <mergeCell ref="KO11:KO15"/>
    <mergeCell ref="KP11:KP15"/>
    <mergeCell ref="KQ11:KQ15"/>
    <mergeCell ref="KR11:KR15"/>
    <mergeCell ref="KS11:KS15"/>
    <mergeCell ref="KT11:KT15"/>
    <mergeCell ref="KU11:KU15"/>
    <mergeCell ref="KV11:KV15"/>
    <mergeCell ref="KW11:KW15"/>
    <mergeCell ref="KX11:KX15"/>
    <mergeCell ref="KY11:KY15"/>
    <mergeCell ref="KZ11:KZ15"/>
    <mergeCell ref="LA11:LA15"/>
    <mergeCell ref="LB11:LB15"/>
    <mergeCell ref="JU11:JU15"/>
    <mergeCell ref="JV11:JV15"/>
    <mergeCell ref="JW11:JW15"/>
    <mergeCell ref="JX11:JX15"/>
    <mergeCell ref="JY11:JY15"/>
    <mergeCell ref="JZ11:JZ15"/>
    <mergeCell ref="KA11:KA15"/>
    <mergeCell ref="KB11:KB15"/>
    <mergeCell ref="KC11:KC15"/>
    <mergeCell ref="KD11:KD15"/>
    <mergeCell ref="KE11:KE15"/>
    <mergeCell ref="KF11:KF15"/>
    <mergeCell ref="KG11:KG15"/>
    <mergeCell ref="KH11:KH15"/>
    <mergeCell ref="KI11:KI15"/>
    <mergeCell ref="KJ11:KJ15"/>
    <mergeCell ref="KK11:KK15"/>
    <mergeCell ref="JD11:JD15"/>
    <mergeCell ref="JE11:JE15"/>
    <mergeCell ref="JF11:JF15"/>
    <mergeCell ref="JG11:JG15"/>
    <mergeCell ref="JH11:JH15"/>
    <mergeCell ref="JI11:JI15"/>
    <mergeCell ref="JJ11:JJ15"/>
    <mergeCell ref="JK11:JK15"/>
    <mergeCell ref="JL11:JL15"/>
    <mergeCell ref="JM11:JM15"/>
    <mergeCell ref="JN11:JN15"/>
    <mergeCell ref="JO11:JO15"/>
    <mergeCell ref="JP11:JP15"/>
    <mergeCell ref="JQ11:JQ15"/>
    <mergeCell ref="JR11:JR15"/>
    <mergeCell ref="JS11:JS15"/>
    <mergeCell ref="JT11:JT15"/>
    <mergeCell ref="IM11:IM15"/>
    <mergeCell ref="IN11:IN15"/>
    <mergeCell ref="IO11:IO15"/>
    <mergeCell ref="IP11:IP15"/>
    <mergeCell ref="IQ11:IQ15"/>
    <mergeCell ref="IR11:IR15"/>
    <mergeCell ref="IS11:IS15"/>
    <mergeCell ref="IT11:IT15"/>
    <mergeCell ref="IU11:IU15"/>
    <mergeCell ref="IV11:IV15"/>
    <mergeCell ref="IW11:IW15"/>
    <mergeCell ref="IX11:IX15"/>
    <mergeCell ref="IY11:IY15"/>
    <mergeCell ref="IZ11:IZ15"/>
    <mergeCell ref="JA11:JA15"/>
    <mergeCell ref="JB11:JB15"/>
    <mergeCell ref="JC11:JC15"/>
    <mergeCell ref="HV11:HV15"/>
    <mergeCell ref="HW11:HW15"/>
    <mergeCell ref="HX11:HX15"/>
    <mergeCell ref="HY11:HY15"/>
    <mergeCell ref="HZ11:HZ15"/>
    <mergeCell ref="IA11:IA15"/>
    <mergeCell ref="IB11:IB15"/>
    <mergeCell ref="IC11:IC15"/>
    <mergeCell ref="ID11:ID15"/>
    <mergeCell ref="IE11:IE15"/>
    <mergeCell ref="IF11:IF15"/>
    <mergeCell ref="IG11:IG15"/>
    <mergeCell ref="IH11:IH15"/>
    <mergeCell ref="II11:II15"/>
    <mergeCell ref="IJ11:IJ15"/>
    <mergeCell ref="IK11:IK15"/>
    <mergeCell ref="IL11:IL15"/>
    <mergeCell ref="HE11:HE15"/>
    <mergeCell ref="HF11:HF15"/>
    <mergeCell ref="HG11:HG15"/>
    <mergeCell ref="HH11:HH15"/>
    <mergeCell ref="HI11:HI15"/>
    <mergeCell ref="HJ11:HJ15"/>
    <mergeCell ref="HK11:HK15"/>
    <mergeCell ref="HL11:HL15"/>
    <mergeCell ref="HM11:HM15"/>
    <mergeCell ref="HN11:HN15"/>
    <mergeCell ref="HO11:HO15"/>
    <mergeCell ref="HP11:HP15"/>
    <mergeCell ref="HQ11:HQ15"/>
    <mergeCell ref="HR11:HR15"/>
    <mergeCell ref="HS11:HS15"/>
    <mergeCell ref="HT11:HT15"/>
    <mergeCell ref="HU11:HU15"/>
    <mergeCell ref="GN11:GN15"/>
    <mergeCell ref="GO11:GO15"/>
    <mergeCell ref="GP11:GP15"/>
    <mergeCell ref="GQ11:GQ15"/>
    <mergeCell ref="GR11:GR15"/>
    <mergeCell ref="GS11:GS15"/>
    <mergeCell ref="GT11:GT15"/>
    <mergeCell ref="GU11:GU15"/>
    <mergeCell ref="GV11:GV15"/>
    <mergeCell ref="GW11:GW15"/>
    <mergeCell ref="GX11:GX15"/>
    <mergeCell ref="GY11:GY15"/>
    <mergeCell ref="GZ11:GZ15"/>
    <mergeCell ref="HA11:HA15"/>
    <mergeCell ref="HB11:HB15"/>
    <mergeCell ref="HC11:HC15"/>
    <mergeCell ref="HD11:HD15"/>
    <mergeCell ref="FW11:FW15"/>
    <mergeCell ref="FX11:FX15"/>
    <mergeCell ref="FY11:FY15"/>
    <mergeCell ref="FZ11:FZ15"/>
    <mergeCell ref="GA11:GA15"/>
    <mergeCell ref="GB11:GB15"/>
    <mergeCell ref="GC11:GC15"/>
    <mergeCell ref="GD11:GD15"/>
    <mergeCell ref="GE11:GE15"/>
    <mergeCell ref="GF11:GF15"/>
    <mergeCell ref="GG11:GG15"/>
    <mergeCell ref="GH11:GH15"/>
    <mergeCell ref="GI11:GI15"/>
    <mergeCell ref="GJ11:GJ15"/>
    <mergeCell ref="GK11:GK15"/>
    <mergeCell ref="GL11:GL15"/>
    <mergeCell ref="GM11:GM15"/>
    <mergeCell ref="FF11:FF15"/>
    <mergeCell ref="FG11:FG15"/>
    <mergeCell ref="FH11:FH15"/>
    <mergeCell ref="FI11:FI15"/>
    <mergeCell ref="FJ11:FJ15"/>
    <mergeCell ref="FK11:FK15"/>
    <mergeCell ref="FL11:FL15"/>
    <mergeCell ref="FM11:FM15"/>
    <mergeCell ref="FN11:FN15"/>
    <mergeCell ref="FO11:FO15"/>
    <mergeCell ref="FP11:FP15"/>
    <mergeCell ref="FQ11:FQ15"/>
    <mergeCell ref="FR11:FR15"/>
    <mergeCell ref="FS11:FS15"/>
    <mergeCell ref="FT11:FT15"/>
    <mergeCell ref="FU11:FU15"/>
    <mergeCell ref="FV11:FV15"/>
    <mergeCell ref="EO11:EO15"/>
    <mergeCell ref="EP11:EP15"/>
    <mergeCell ref="EQ11:EQ15"/>
    <mergeCell ref="ER11:ER15"/>
    <mergeCell ref="ES11:ES15"/>
    <mergeCell ref="ET11:ET15"/>
    <mergeCell ref="EU11:EU15"/>
    <mergeCell ref="EV11:EV15"/>
    <mergeCell ref="EW11:EW15"/>
    <mergeCell ref="EX11:EX15"/>
    <mergeCell ref="EY11:EY15"/>
    <mergeCell ref="EZ11:EZ15"/>
    <mergeCell ref="FA11:FA15"/>
    <mergeCell ref="FB11:FB15"/>
    <mergeCell ref="FC11:FC15"/>
    <mergeCell ref="FD11:FD15"/>
    <mergeCell ref="FE11:FE15"/>
    <mergeCell ref="DX11:DX15"/>
    <mergeCell ref="DY11:DY15"/>
    <mergeCell ref="DZ11:DZ15"/>
    <mergeCell ref="EA11:EA15"/>
    <mergeCell ref="EB11:EB15"/>
    <mergeCell ref="EC11:EC15"/>
    <mergeCell ref="ED11:ED15"/>
    <mergeCell ref="EE11:EE15"/>
    <mergeCell ref="EF11:EF15"/>
    <mergeCell ref="EG11:EG15"/>
    <mergeCell ref="EH11:EH15"/>
    <mergeCell ref="EI11:EI15"/>
    <mergeCell ref="EJ11:EJ15"/>
    <mergeCell ref="EK11:EK15"/>
    <mergeCell ref="EL11:EL15"/>
    <mergeCell ref="EM11:EM15"/>
    <mergeCell ref="EN11:EN15"/>
    <mergeCell ref="DG11:DG15"/>
    <mergeCell ref="DH11:DH15"/>
    <mergeCell ref="DI11:DI15"/>
    <mergeCell ref="DJ11:DJ15"/>
    <mergeCell ref="DK11:DK15"/>
    <mergeCell ref="DL11:DL15"/>
    <mergeCell ref="DM11:DM15"/>
    <mergeCell ref="DN11:DN15"/>
    <mergeCell ref="DO11:DO15"/>
    <mergeCell ref="DP11:DP15"/>
    <mergeCell ref="DQ11:DQ15"/>
    <mergeCell ref="DR11:DR15"/>
    <mergeCell ref="DS11:DS15"/>
    <mergeCell ref="DT11:DT15"/>
    <mergeCell ref="DU11:DU15"/>
    <mergeCell ref="DV11:DV15"/>
    <mergeCell ref="DW11:DW15"/>
    <mergeCell ref="CP11:CP15"/>
    <mergeCell ref="CQ11:CQ15"/>
    <mergeCell ref="CR11:CR15"/>
    <mergeCell ref="CS11:CS15"/>
    <mergeCell ref="CT11:CT15"/>
    <mergeCell ref="CU11:CU15"/>
    <mergeCell ref="CV11:CV15"/>
    <mergeCell ref="CW11:CW15"/>
    <mergeCell ref="CX11:CX15"/>
    <mergeCell ref="CY11:CY15"/>
    <mergeCell ref="CZ11:CZ15"/>
    <mergeCell ref="DA11:DA15"/>
    <mergeCell ref="DB11:DB15"/>
    <mergeCell ref="DC11:DC15"/>
    <mergeCell ref="DD11:DD15"/>
    <mergeCell ref="DE11:DE15"/>
    <mergeCell ref="DF11:DF15"/>
    <mergeCell ref="BY11:BY15"/>
    <mergeCell ref="BZ11:BZ15"/>
    <mergeCell ref="CA11:CA15"/>
    <mergeCell ref="CB11:CB15"/>
    <mergeCell ref="CC11:CC15"/>
    <mergeCell ref="CD11:CD15"/>
    <mergeCell ref="CE11:CE15"/>
    <mergeCell ref="CF11:CF15"/>
    <mergeCell ref="CG11:CG15"/>
    <mergeCell ref="CH11:CH15"/>
    <mergeCell ref="CI11:CI15"/>
    <mergeCell ref="CJ11:CJ15"/>
    <mergeCell ref="CK11:CK15"/>
    <mergeCell ref="CL11:CL15"/>
    <mergeCell ref="CM11:CM15"/>
    <mergeCell ref="CN11:CN15"/>
    <mergeCell ref="CO11:CO15"/>
    <mergeCell ref="BM11:BM15"/>
    <mergeCell ref="AH17:AH21"/>
    <mergeCell ref="BI11:BI15"/>
    <mergeCell ref="BC17:BC21"/>
    <mergeCell ref="AI17:AI21"/>
    <mergeCell ref="AB17:AB21"/>
    <mergeCell ref="AC17:AC21"/>
    <mergeCell ref="AD17:AD21"/>
    <mergeCell ref="BW11:BW15"/>
    <mergeCell ref="BV11:BV15"/>
    <mergeCell ref="BU11:BU15"/>
    <mergeCell ref="BT11:BT15"/>
    <mergeCell ref="BS11:BS15"/>
    <mergeCell ref="BR11:BR15"/>
    <mergeCell ref="BQ11:BQ15"/>
    <mergeCell ref="BP11:BP15"/>
    <mergeCell ref="BL11:BL15"/>
    <mergeCell ref="BK11:BK15"/>
    <mergeCell ref="BJ11:BJ15"/>
    <mergeCell ref="AS11:AS15"/>
    <mergeCell ref="AR11:AR15"/>
    <mergeCell ref="AQ11:AQ15"/>
    <mergeCell ref="BO11:BO15"/>
    <mergeCell ref="BN11:BN15"/>
    <mergeCell ref="AT17:AT21"/>
    <mergeCell ref="AT11:AT15"/>
    <mergeCell ref="BH11:BH15"/>
    <mergeCell ref="AY17:AY21"/>
    <mergeCell ref="AV17:AV21"/>
    <mergeCell ref="AW17:AW21"/>
    <mergeCell ref="BC11:BC15"/>
    <mergeCell ref="AX11:AX15"/>
    <mergeCell ref="AP11:AP15"/>
    <mergeCell ref="AO11:AO15"/>
    <mergeCell ref="AO17:AO21"/>
    <mergeCell ref="AP17:AP21"/>
    <mergeCell ref="AQ17:AQ21"/>
    <mergeCell ref="Z17:Z21"/>
    <mergeCell ref="AA17:AA21"/>
    <mergeCell ref="AE17:AE21"/>
    <mergeCell ref="AF17:AF21"/>
    <mergeCell ref="AG17:AG21"/>
    <mergeCell ref="AR17:AR21"/>
    <mergeCell ref="AS17:AS21"/>
    <mergeCell ref="AJ17:AJ21"/>
    <mergeCell ref="AK17:AK21"/>
    <mergeCell ref="AL17:AL21"/>
    <mergeCell ref="AM17:AM21"/>
    <mergeCell ref="Y17:Y21"/>
    <mergeCell ref="AN17:AN21"/>
    <mergeCell ref="AW11:AW15"/>
    <mergeCell ref="AV11:AV15"/>
    <mergeCell ref="AU11:AU15"/>
    <mergeCell ref="BF11:BF15"/>
    <mergeCell ref="BE11:BE15"/>
    <mergeCell ref="AU17:AU21"/>
    <mergeCell ref="BB11:BB15"/>
    <mergeCell ref="BA11:BA15"/>
    <mergeCell ref="AZ11:AZ15"/>
    <mergeCell ref="AY11:AY15"/>
    <mergeCell ref="BG11:BG15"/>
    <mergeCell ref="AZ17:AZ21"/>
    <mergeCell ref="BD17:BD21"/>
    <mergeCell ref="AX17:AX21"/>
    <mergeCell ref="BA17:BA21"/>
    <mergeCell ref="BB17:BB21"/>
    <mergeCell ref="BD11:BD15"/>
    <mergeCell ref="A40:A58"/>
    <mergeCell ref="C9:U9"/>
    <mergeCell ref="C21:I21"/>
    <mergeCell ref="C19:I19"/>
    <mergeCell ref="C17:I17"/>
    <mergeCell ref="C15:I15"/>
    <mergeCell ref="C13:I13"/>
    <mergeCell ref="C11:I11"/>
    <mergeCell ref="A25:A26"/>
    <mergeCell ref="C25:C26"/>
    <mergeCell ref="M11:U11"/>
    <mergeCell ref="M13:U13"/>
    <mergeCell ref="M15:U15"/>
    <mergeCell ref="E25:E26"/>
    <mergeCell ref="U25:U26"/>
    <mergeCell ref="O25:O26"/>
    <mergeCell ref="A28:A38"/>
    <mergeCell ref="G25:I25"/>
    <mergeCell ref="K25:M25"/>
    <mergeCell ref="Q25:S25"/>
    <mergeCell ref="G23:I23"/>
    <mergeCell ref="M21:U21"/>
    <mergeCell ref="M17:U17"/>
    <mergeCell ref="M19:U19"/>
    <mergeCell ref="C23:E23"/>
    <mergeCell ref="M23:O23"/>
    <mergeCell ref="Q23:U23"/>
    <mergeCell ref="BX17:BX21"/>
    <mergeCell ref="BQ17:BQ21"/>
    <mergeCell ref="BR17:BR21"/>
    <mergeCell ref="BS17:BS21"/>
    <mergeCell ref="BT17:BT21"/>
    <mergeCell ref="BU17:BU21"/>
    <mergeCell ref="BW17:BW21"/>
    <mergeCell ref="BV17:BV21"/>
    <mergeCell ref="BE17:BE21"/>
    <mergeCell ref="BF17:BF21"/>
    <mergeCell ref="BG17:BG21"/>
    <mergeCell ref="BH17:BH21"/>
    <mergeCell ref="BP17:BP21"/>
    <mergeCell ref="BN17:BN21"/>
    <mergeCell ref="BO17:BO21"/>
    <mergeCell ref="BL17:BL21"/>
    <mergeCell ref="BM17:BM21"/>
    <mergeCell ref="BK17:BK21"/>
    <mergeCell ref="BI17:BI21"/>
    <mergeCell ref="BJ17:BJ21"/>
    <mergeCell ref="W7:X7"/>
    <mergeCell ref="Y11:Y15"/>
    <mergeCell ref="Z11:Z15"/>
    <mergeCell ref="AN11:AN15"/>
    <mergeCell ref="AC11:AC15"/>
    <mergeCell ref="AB11:AB15"/>
    <mergeCell ref="AA1:AC1"/>
    <mergeCell ref="AD11:AD15"/>
    <mergeCell ref="AM11:AM15"/>
    <mergeCell ref="AL11:AL15"/>
    <mergeCell ref="AK11:AK15"/>
    <mergeCell ref="AJ11:AJ15"/>
    <mergeCell ref="AG11:AG15"/>
    <mergeCell ref="AF11:AF15"/>
    <mergeCell ref="AE11:AE15"/>
    <mergeCell ref="AH6:AK6"/>
    <mergeCell ref="AH11:AH15"/>
    <mergeCell ref="W8:X8"/>
    <mergeCell ref="W6:X6"/>
    <mergeCell ref="AA11:AA15"/>
    <mergeCell ref="AI11:AI15"/>
    <mergeCell ref="SJ17:SJ21"/>
    <mergeCell ref="SK17:SK21"/>
    <mergeCell ref="SL17:SL21"/>
    <mergeCell ref="SM17:SM21"/>
    <mergeCell ref="SN17:SN21"/>
    <mergeCell ref="SO17:SO21"/>
    <mergeCell ref="SP17:SP21"/>
    <mergeCell ref="SQ17:SQ21"/>
    <mergeCell ref="SR17:SR21"/>
    <mergeCell ref="SA17:SA21"/>
    <mergeCell ref="SB17:SB21"/>
    <mergeCell ref="SC17:SC21"/>
    <mergeCell ref="SD17:SD21"/>
    <mergeCell ref="SE17:SE21"/>
    <mergeCell ref="SF17:SF21"/>
    <mergeCell ref="SG17:SG21"/>
    <mergeCell ref="SH17:SH21"/>
    <mergeCell ref="SI17:SI21"/>
    <mergeCell ref="TM11:TM15"/>
    <mergeCell ref="TN11:TN15"/>
    <mergeCell ref="TO11:TO15"/>
    <mergeCell ref="SX11:SX15"/>
    <mergeCell ref="SY11:SY15"/>
    <mergeCell ref="SZ11:SZ15"/>
    <mergeCell ref="TA11:TA15"/>
    <mergeCell ref="TB11:TB15"/>
    <mergeCell ref="TC11:TC15"/>
    <mergeCell ref="TD11:TD15"/>
    <mergeCell ref="SS17:SS21"/>
    <mergeCell ref="ST17:ST21"/>
    <mergeCell ref="SU17:SU21"/>
    <mergeCell ref="SV17:SV21"/>
    <mergeCell ref="SW17:SW21"/>
    <mergeCell ref="SX17:SX21"/>
    <mergeCell ref="SY17:SY21"/>
    <mergeCell ref="SZ17:SZ21"/>
    <mergeCell ref="TA17:TA21"/>
    <mergeCell ref="TE11:TE15"/>
    <mergeCell ref="TF11:TF15"/>
    <mergeCell ref="TG11:TG15"/>
    <mergeCell ref="TH11:TH15"/>
    <mergeCell ref="TI11:TI15"/>
    <mergeCell ref="TJ11:TJ15"/>
    <mergeCell ref="TK11:TK15"/>
    <mergeCell ref="TL11:TL15"/>
    <mergeCell ref="TT17:TT21"/>
    <mergeCell ref="TK17:TK21"/>
    <mergeCell ref="TL17:TL21"/>
    <mergeCell ref="TM17:TM21"/>
    <mergeCell ref="TN17:TN21"/>
    <mergeCell ref="TO17:TO21"/>
    <mergeCell ref="TP17:TP21"/>
    <mergeCell ref="TQ17:TQ21"/>
    <mergeCell ref="TR17:TR21"/>
    <mergeCell ref="TS17:TS21"/>
    <mergeCell ref="TB17:TB21"/>
    <mergeCell ref="TC17:TC21"/>
    <mergeCell ref="TD17:TD21"/>
    <mergeCell ref="TE17:TE21"/>
    <mergeCell ref="TF17:TF21"/>
    <mergeCell ref="TG17:TG21"/>
    <mergeCell ref="TH17:TH21"/>
    <mergeCell ref="TI17:TI21"/>
    <mergeCell ref="TJ17:TJ21"/>
    <mergeCell ref="SA11:SA15"/>
    <mergeCell ref="SB11:SB15"/>
    <mergeCell ref="SC11:SC15"/>
    <mergeCell ref="SD11:SD15"/>
    <mergeCell ref="SE11:SE15"/>
    <mergeCell ref="SF11:SF15"/>
    <mergeCell ref="SG11:SG15"/>
    <mergeCell ref="SH11:SH15"/>
    <mergeCell ref="SI11:SI15"/>
    <mergeCell ref="SJ11:SJ15"/>
    <mergeCell ref="SK11:SK15"/>
    <mergeCell ref="SL11:SL15"/>
    <mergeCell ref="SM11:SM15"/>
    <mergeCell ref="SN11:SN15"/>
    <mergeCell ref="SO11:SO15"/>
    <mergeCell ref="SP11:SP15"/>
    <mergeCell ref="SQ11:SQ15"/>
    <mergeCell ref="SR11:SR15"/>
    <mergeCell ref="SS11:SS15"/>
    <mergeCell ref="ST11:ST15"/>
    <mergeCell ref="SU11:SU15"/>
    <mergeCell ref="SV11:SV15"/>
    <mergeCell ref="SW11:SW15"/>
    <mergeCell ref="CB8:CE8"/>
    <mergeCell ref="BY59:TT59"/>
    <mergeCell ref="BY27:TT27"/>
    <mergeCell ref="BY24:TT24"/>
    <mergeCell ref="W25:W26"/>
    <mergeCell ref="BY53:TT53"/>
    <mergeCell ref="BY55:TT55"/>
    <mergeCell ref="BY57:TT57"/>
    <mergeCell ref="BY43:TT43"/>
    <mergeCell ref="BY45:TT45"/>
    <mergeCell ref="BY47:TT47"/>
    <mergeCell ref="BY49:TT49"/>
    <mergeCell ref="BY33:TT33"/>
    <mergeCell ref="BY35:TT35"/>
    <mergeCell ref="BY37:TT37"/>
    <mergeCell ref="BY39:TT39"/>
    <mergeCell ref="BY41:TT41"/>
    <mergeCell ref="BY22:TT22"/>
    <mergeCell ref="BY16:TT16"/>
    <mergeCell ref="BY10:TT10"/>
    <mergeCell ref="BY51:TT51"/>
    <mergeCell ref="TP11:TP15"/>
    <mergeCell ref="TQ11:TQ15"/>
    <mergeCell ref="TR11:TR15"/>
    <mergeCell ref="TS11:TS15"/>
    <mergeCell ref="TT11:TT15"/>
  </mergeCells>
  <conditionalFormatting sqref="Y32:TT32">
    <cfRule type="expression" dxfId="194" priority="67">
      <formula>$C32=""</formula>
    </cfRule>
    <cfRule type="expression" dxfId="193" priority="220">
      <formula>OR(WEEKDAY(Y17)=1,WEEKDAY(Y17)=7)</formula>
    </cfRule>
    <cfRule type="expression" dxfId="192" priority="223">
      <formula>AND(NETWORKDAYS(DATE($I$32,$H32,$G32),Y17)&lt;=0,$Y17&lt;&gt;TODAY(),$Y17&lt;&gt;"")</formula>
    </cfRule>
    <cfRule type="expression" dxfId="191" priority="227">
      <formula>AND(NETWORKDAYS.INTL(DATE($S$32,$R32,$Q32),Y17,1)&lt;=1,NETWORKDAYS.INTL(DATE($S$32,$R32,$Q32),DATE($M$32,$L32,$K32),1)&gt;=1,$Y17&lt;&gt;TODAY(),$Y17&lt;&gt;"")</formula>
    </cfRule>
    <cfRule type="expression" dxfId="190" priority="241">
      <formula>AND(NETWORKDAYS.INTL(DATE($M$32,$L32,$K32),Y17,1)&lt;=1,$Y17&lt;&gt;TODAY(),$Y17&lt;&gt;"")</formula>
    </cfRule>
    <cfRule type="expression" dxfId="189" priority="254">
      <formula>AND(NETWORKDAYS(DATE($S$32,$R32,$Q32),Y17)&lt;=1,$Y17&lt;&gt;TODAY(),$Y17&lt;&gt;"")</formula>
    </cfRule>
  </conditionalFormatting>
  <conditionalFormatting sqref="Y34:TT34">
    <cfRule type="expression" dxfId="188" priority="66">
      <formula>$C34=""</formula>
    </cfRule>
    <cfRule type="expression" dxfId="187" priority="219">
      <formula>OR(WEEKDAY(Y17)=1,WEEKDAY(Y17)=7)</formula>
    </cfRule>
    <cfRule type="expression" dxfId="186" priority="221">
      <formula>AND(NETWORKDAYS(DATE($I$34,$H34,$G34),Y17)&lt;=0,$Y17&lt;&gt;TODAY(),$Y17&lt;&gt;"")</formula>
    </cfRule>
    <cfRule type="expression" dxfId="185" priority="222">
      <formula>AND(NETWORKDAYS.INTL(DATE($S$34,$R34,$Q34),Y17,1)&lt;=1,NETWORKDAYS.INTL(DATE($S$34,$R34,$Q34),DATE($M$34,$L34,$K34),1)&gt;=1,$Y17&lt;&gt;TODAY(),$Y17&lt;&gt;"")</formula>
    </cfRule>
    <cfRule type="expression" dxfId="184" priority="240">
      <formula>AND(NETWORKDAYS.INTL(DATE($M$34,$L34,$K34),Y17,1)&lt;=0,$Y17&lt;&gt;TODAY(),$Y17&lt;&gt;"")</formula>
    </cfRule>
    <cfRule type="expression" dxfId="183" priority="313">
      <formula>AND(NETWORKDAYS(DATE($S$34,$R34,$Q34),Y17)&lt;=1,$Y17&lt;&gt;TODAY(),$Y17&lt;&gt;"")</formula>
    </cfRule>
  </conditionalFormatting>
  <conditionalFormatting sqref="Y36:TT36">
    <cfRule type="expression" dxfId="182" priority="65">
      <formula>$C36=""</formula>
    </cfRule>
    <cfRule type="expression" dxfId="181" priority="185">
      <formula>OR(WEEKDAY(Y17)=1,WEEKDAY(Y17)=7)</formula>
    </cfRule>
    <cfRule type="expression" dxfId="180" priority="206">
      <formula>AND(NETWORKDAYS(DATE($I$36,$H36,$G36),Y17)&lt;=0,$Y17&lt;&gt;TODAY(),$Y17&lt;&gt;"")</formula>
    </cfRule>
    <cfRule type="expression" dxfId="179" priority="218">
      <formula>AND(NETWORKDAYS.INTL(DATE($S$36,$R36,$Q36),Y17,1)&lt;=1,NETWORKDAYS.INTL(DATE($S$36,$R36,$Q36),DATE($M$36,$L36,$K36),1)&gt;=1,$Y17&lt;&gt;TODAY(),$Y17&lt;&gt;"")</formula>
    </cfRule>
    <cfRule type="expression" dxfId="178" priority="239">
      <formula>AND(NETWORKDAYS.INTL(DATE($M$36,$L36,$K36),Y17,1)&lt;=0,$Y17&lt;&gt;TODAY(),$Y17&lt;&gt;"")</formula>
    </cfRule>
    <cfRule type="expression" dxfId="177" priority="309">
      <formula>AND(NETWORKDAYS(DATE($S$36,$R36,$Q36),Y17)&lt;=1,$Y17&lt;&gt;TODAY(),$Y17&lt;&gt;"")</formula>
    </cfRule>
  </conditionalFormatting>
  <conditionalFormatting sqref="Y38:TT38">
    <cfRule type="expression" dxfId="176" priority="64">
      <formula>$C38=""</formula>
    </cfRule>
    <cfRule type="expression" dxfId="175" priority="183">
      <formula>OR(WEEKDAY(Y17)=1,WEEKDAY(Y17)=7)</formula>
    </cfRule>
    <cfRule type="expression" dxfId="174" priority="205">
      <formula>AND(NETWORKDAYS(DATE($I$38,$H38,$G38),Y17)&lt;=0,$Y17&lt;&gt;TODAY(),$Y17&lt;&gt;"")</formula>
    </cfRule>
    <cfRule type="expression" dxfId="173" priority="217">
      <formula>AND(NETWORKDAYS.INTL(DATE($S$38,$R38,$Q38),Y17,1)&lt;=1,NETWORKDAYS.INTL(DATE($S$38,$R38,$Q38),DATE($M$38,$L38,$K38),1)&gt;=1,$Y17&lt;&gt;TODAY(),$Y17&lt;&gt;"")</formula>
    </cfRule>
    <cfRule type="expression" dxfId="172" priority="238">
      <formula>AND(NETWORKDAYS.INTL(DATE($M$38,$L38,$K38),Y17,1)&lt;=0,$Y17&lt;&gt;TODAY(),$Y17&lt;&gt;"")</formula>
    </cfRule>
    <cfRule type="expression" dxfId="171" priority="307">
      <formula>AND(NETWORKDAYS(DATE($S$38,$R38,$Q38),Y17)&lt;=1,$Y17&lt;&gt;TODAY(),$Y17&lt;&gt;"")</formula>
    </cfRule>
  </conditionalFormatting>
  <conditionalFormatting sqref="Y40:TT40">
    <cfRule type="expression" dxfId="170" priority="63">
      <formula>$C40=""</formula>
    </cfRule>
    <cfRule type="expression" dxfId="169" priority="197">
      <formula>OR(WEEKDAY(Y17)=1,WEEKDAY(Y17)=7)</formula>
    </cfRule>
    <cfRule type="expression" dxfId="168" priority="204">
      <formula>AND(NETWORKDAYS(DATE($I$40,$H40,$G40),Y17)&lt;=0,$Y17&lt;&gt;TODAY(),$Y17&lt;&gt;"")</formula>
    </cfRule>
    <cfRule type="expression" dxfId="167" priority="216">
      <formula>AND(NETWORKDAYS.INTL(DATE($S$40,$R40,$Q40),Y17,1)&lt;=1,NETWORKDAYS.INTL(DATE($S$40,$R40,$Q40),DATE($M$40,$L40,$K40),1)&gt;=1,$Y17&lt;&gt;TODAY(),$Y17&lt;&gt;"")</formula>
    </cfRule>
    <cfRule type="expression" dxfId="166" priority="237">
      <formula>AND(NETWORKDAYS.INTL(DATE($M$40,$L40,$K40),Y17,1)&lt;=0,$Y17&lt;&gt;TODAY(),$Y17&lt;&gt;"")</formula>
    </cfRule>
    <cfRule type="expression" dxfId="165" priority="305">
      <formula>AND(NETWORKDAYS(DATE($S$40,$R40,$Q40),Y17)&lt;=1,$Y17&lt;&gt;TODAY(),$Y17&lt;&gt;"")</formula>
    </cfRule>
  </conditionalFormatting>
  <conditionalFormatting sqref="Y42:TT42">
    <cfRule type="expression" dxfId="164" priority="62">
      <formula>$C42=""</formula>
    </cfRule>
    <cfRule type="expression" dxfId="163" priority="184">
      <formula>OR(WEEKDAY(Y17)=1,WEEKDAY(Y17)=7)</formula>
    </cfRule>
    <cfRule type="expression" dxfId="162" priority="203">
      <formula>AND(NETWORKDAYS(DATE($I$42,$H42,$G42),Y17)&lt;=0,$Y17&lt;&gt;TODAY(),$Y17&lt;&gt;"")</formula>
    </cfRule>
    <cfRule type="expression" dxfId="161" priority="215">
      <formula>AND(NETWORKDAYS.INTL(DATE($S$42,$R42,$Q42),Y17,1)&lt;=1,NETWORKDAYS.INTL(DATE($S$42,$R42,$Q42),DATE($M$42,$L42,$K42),1)&gt;=1,$Y17&lt;&gt;TODAY(),$Y17&lt;&gt;"")</formula>
    </cfRule>
    <cfRule type="expression" dxfId="160" priority="236">
      <formula>AND(NETWORKDAYS.INTL(DATE($M$42,$L42,$K42),Y17,1)&lt;=0,$Y17&lt;&gt;TODAY(),$Y17&lt;&gt;"")</formula>
    </cfRule>
    <cfRule type="expression" dxfId="159" priority="303">
      <formula>AND(NETWORKDAYS(DATE($S$42,$R42,$Q42),Y17)&lt;=1,$Y17&lt;&gt;TODAY(),$Y17&lt;&gt;"")</formula>
    </cfRule>
  </conditionalFormatting>
  <conditionalFormatting sqref="Y44:TT44">
    <cfRule type="expression" dxfId="158" priority="61">
      <formula>$C44=""</formula>
    </cfRule>
    <cfRule type="expression" dxfId="157" priority="187">
      <formula>OR(WEEKDAY(Y17)=1,WEEKDAY(Y17)=7)</formula>
    </cfRule>
    <cfRule type="expression" dxfId="156" priority="202">
      <formula>AND(NETWORKDAYS(DATE($I$44,$H44,$G44),Y17)&lt;=0,$Y17&lt;&gt;TODAY(),$Y17&lt;&gt;"")</formula>
    </cfRule>
    <cfRule type="expression" dxfId="155" priority="214">
      <formula>AND(NETWORKDAYS.INTL(DATE($S$44,$R44,$Q44),Y17,1)&lt;=1,NETWORKDAYS.INTL(DATE($S$44,$R44,$Q44),DATE($M$44,$L44,$K44),1)&gt;=1,$Y17&lt;&gt;TODAY(),$Y17&lt;&gt;"")</formula>
    </cfRule>
    <cfRule type="expression" dxfId="154" priority="235">
      <formula>AND(NETWORKDAYS.INTL(DATE($M$44,$L44,$K44),Y17,1)&lt;=0,$Y17&lt;&gt;TODAY(),$Y17&lt;&gt;"")</formula>
    </cfRule>
    <cfRule type="expression" dxfId="153" priority="301">
      <formula>AND(NETWORKDAYS(DATE($S$44,$R44,$Q44),Y17)&lt;=1,$Y17&lt;&gt;TODAY(),$Y17&lt;&gt;"")</formula>
    </cfRule>
  </conditionalFormatting>
  <conditionalFormatting sqref="Y46:TT46">
    <cfRule type="expression" dxfId="152" priority="60">
      <formula>$C46=""</formula>
    </cfRule>
    <cfRule type="expression" dxfId="151" priority="186">
      <formula>OR(WEEKDAY(Y17)=1,WEEKDAY(Y17)=7)</formula>
    </cfRule>
    <cfRule type="expression" dxfId="150" priority="201">
      <formula>AND(NETWORKDAYS(DATE($I$46,$H46,$G46),Y17)&lt;=0,$Y17&lt;&gt;TODAY(),$Y17&lt;&gt;"")</formula>
    </cfRule>
    <cfRule type="expression" dxfId="149" priority="213">
      <formula>AND(NETWORKDAYS.INTL(DATE($S$46,$R46,$Q46),Y17,1)&lt;=1,NETWORKDAYS.INTL(DATE($S$46,$R46,$Q46),DATE($M$46,$L46,$K46),1)&gt;=1,$Y17&lt;&gt;TODAY(),$Y17&lt;&gt;"")</formula>
    </cfRule>
    <cfRule type="expression" dxfId="148" priority="234">
      <formula>AND(NETWORKDAYS.INTL(DATE($M$46,$L46,$K46),Y17,1)&lt;=0,$Y17&lt;&gt;TODAY(),$Y17&lt;&gt;"")</formula>
    </cfRule>
    <cfRule type="expression" dxfId="147" priority="299">
      <formula>AND(NETWORKDAYS(DATE($S$46,$R46,$Q46),Y17)&lt;=1,$Y17&lt;&gt;TODAY(),$Y17&lt;&gt;"")</formula>
    </cfRule>
  </conditionalFormatting>
  <conditionalFormatting sqref="Y48:TT48">
    <cfRule type="expression" dxfId="146" priority="59">
      <formula>$C48=""</formula>
    </cfRule>
    <cfRule type="expression" dxfId="145" priority="188">
      <formula>OR(WEEKDAY(Y17)=1,WEEKDAY(Y17)=7)</formula>
    </cfRule>
    <cfRule type="expression" dxfId="144" priority="200">
      <formula>AND(NETWORKDAYS(DATE($I$48,$H48,$G48),Y17)&lt;=0,$Y17&lt;&gt;TODAY(),$Y17&lt;&gt;"")</formula>
    </cfRule>
    <cfRule type="expression" dxfId="143" priority="212">
      <formula>AND(NETWORKDAYS.INTL(DATE($S$48,$R48,$Q48),Y17,1)&lt;=1,NETWORKDAYS.INTL(DATE($S$48,$R48,$Q48),DATE($M$48,$L48,$K48),1)&gt;=1,$Y17&lt;&gt;TODAY(),$Y17&lt;&gt;"")</formula>
    </cfRule>
    <cfRule type="expression" dxfId="142" priority="233">
      <formula>AND(NETWORKDAYS.INTL(DATE($M$48,$L48,$K48),Y17,1)&lt;=0,$Y17&lt;&gt;TODAY(),$Y17&lt;&gt;"")</formula>
    </cfRule>
    <cfRule type="expression" dxfId="141" priority="293">
      <formula>AND(NETWORKDAYS(DATE($S$48,$R48,$Q48),Y17)&lt;=1,$Y17&lt;&gt;TODAY(),$Y17&lt;&gt;"")</formula>
    </cfRule>
  </conditionalFormatting>
  <conditionalFormatting sqref="Y50:TT50">
    <cfRule type="expression" dxfId="140" priority="58">
      <formula>$C50=""</formula>
    </cfRule>
    <cfRule type="expression" dxfId="139" priority="191">
      <formula>OR(WEEKDAY(Y17)=1,WEEKDAY(Y17)=7)</formula>
    </cfRule>
    <cfRule type="expression" dxfId="138" priority="199">
      <formula>AND(NETWORKDAYS(DATE($I$50,$H50,$G50),Y17)&lt;=0,$Y17&lt;&gt;TODAY(),$Y17&lt;&gt;"")</formula>
    </cfRule>
    <cfRule type="expression" dxfId="137" priority="211">
      <formula>AND(NETWORKDAYS.INTL(DATE($S$50,$R50,$Q50),Y17,1)&lt;=1,NETWORKDAYS.INTL(DATE($S$50,$R50,$Q50),DATE($M$50,$L50,$K50),1)&gt;=1,$Y17&lt;&gt;TODAY(),$Y17&lt;&gt;"")</formula>
    </cfRule>
    <cfRule type="expression" dxfId="136" priority="232">
      <formula>AND(NETWORKDAYS.INTL(DATE($M$50,$L50,$K50),Y17,1)&lt;=0,$Y17&lt;&gt;TODAY(),$Y17&lt;&gt;"")</formula>
    </cfRule>
    <cfRule type="expression" dxfId="135" priority="289">
      <formula>AND(NETWORKDAYS(DATE($S50,$R50,$Q50),Y17)&lt;=1,$Y17&lt;&gt;TODAY(),$Y17&lt;&gt;"")</formula>
    </cfRule>
  </conditionalFormatting>
  <conditionalFormatting sqref="Y52:TT52">
    <cfRule type="expression" dxfId="134" priority="53">
      <formula>$C52=""</formula>
    </cfRule>
    <cfRule type="expression" dxfId="133" priority="189">
      <formula>OR(WEEKDAY(Y17)=1,WEEKDAY(Y17)=7)</formula>
    </cfRule>
    <cfRule type="expression" dxfId="132" priority="198">
      <formula>AND(NETWORKDAYS(DATE($I52,$H52,$G52),Y17)&lt;=0,$Y17&lt;&gt;TODAY(),$Y17&lt;&gt;"")</formula>
    </cfRule>
    <cfRule type="expression" dxfId="131" priority="210">
      <formula>AND(NETWORKDAYS.INTL(DATE($S52,$R52,$Q52),Y17,1)&lt;=1,NETWORKDAYS.INTL(DATE($S52,$R52,$Q52),DATE($M52,$L52,$K52),1)&gt;=1,$Y17&lt;&gt;TODAY(),$Y17&lt;&gt;"")</formula>
    </cfRule>
    <cfRule type="expression" dxfId="130" priority="231">
      <formula>AND(NETWORKDAYS.INTL(DATE($M52,$L52,$K52),Y17,1)&lt;=0,$Y17&lt;&gt;TODAY(),$Y17&lt;&gt;"")</formula>
    </cfRule>
    <cfRule type="expression" dxfId="129" priority="285">
      <formula>AND(NETWORKDAYS(DATE($S52,$R52,$Q52),Y17)&lt;=1,$Y17&lt;&gt;TODAY(),$Y17&lt;&gt;"")</formula>
    </cfRule>
  </conditionalFormatting>
  <conditionalFormatting sqref="Y54:TT54">
    <cfRule type="expression" dxfId="128" priority="56">
      <formula>$C54=""</formula>
    </cfRule>
    <cfRule type="expression" dxfId="127" priority="190">
      <formula>OR(WEEKDAY(Y17)=1,WEEKDAY(Y17)=7)</formula>
    </cfRule>
    <cfRule type="expression" dxfId="126" priority="196">
      <formula>AND(NETWORKDAYS(DATE($I54,$H54,$G54),Y17)&lt;=0,$Y17&lt;&gt;TODAY(),$Y17&lt;&gt;"")</formula>
    </cfRule>
    <cfRule type="expression" dxfId="125" priority="209">
      <formula>AND(NETWORKDAYS.INTL(DATE($S54,$R54,$Q54),Y17,1)&lt;=1,NETWORKDAYS.INTL(DATE($S54,$R54,$Q54),DATE($M54,$L54,$K54),1)&gt;=1,$Y17&lt;&gt;TODAY(),$Y17&lt;&gt;"")</formula>
    </cfRule>
    <cfRule type="expression" dxfId="124" priority="230">
      <formula>AND(NETWORKDAYS.INTL(DATE($M54,$L54,$K54),Y17,1)&lt;=0,$Y17&lt;&gt;TODAY(),$Y17&lt;&gt;"")</formula>
    </cfRule>
    <cfRule type="expression" dxfId="123" priority="281">
      <formula>AND(NETWORKDAYS(DATE($S54,$R54,$Q54),Y17)&lt;=1,$Y17&lt;&gt;TODAY(),$Y17&lt;&gt;"")</formula>
    </cfRule>
  </conditionalFormatting>
  <conditionalFormatting sqref="Y56:TT56">
    <cfRule type="expression" dxfId="122" priority="55">
      <formula>$C56=""</formula>
    </cfRule>
    <cfRule type="expression" dxfId="121" priority="192">
      <formula>OR(WEEKDAY(Y17)=1,WEEKDAY(Y17)=7)</formula>
    </cfRule>
    <cfRule type="expression" dxfId="120" priority="195">
      <formula>AND(NETWORKDAYS(DATE($I56,$H56,$G56),Y17)&lt;=0,$Y17&lt;&gt;TODAY(),$Y17&lt;&gt;"")</formula>
    </cfRule>
    <cfRule type="expression" dxfId="119" priority="208">
      <formula>AND(NETWORKDAYS.INTL(DATE($S56,$R56,$Q56),Y17,1)&lt;=1,NETWORKDAYS.INTL(DATE($S56,$R56,$Q56),DATE($M56,$L56,$K56),1)&gt;=1,$Y17&lt;&gt;TODAY(),$Y17&lt;&gt;"")</formula>
    </cfRule>
    <cfRule type="expression" dxfId="118" priority="229">
      <formula>AND(NETWORKDAYS.INTL(DATE($M56,$L56,$K56),Y17,1)&lt;=0,$Y17&lt;&gt;TODAY(),$Y17&lt;&gt;"")</formula>
    </cfRule>
    <cfRule type="expression" dxfId="117" priority="277">
      <formula>AND(NETWORKDAYS(DATE($S56,$R56,$Q56),Y17)&lt;=1,$Y17&lt;&gt;TODAY(),$Y17&lt;&gt;"")</formula>
    </cfRule>
  </conditionalFormatting>
  <conditionalFormatting sqref="Y58:TT58">
    <cfRule type="expression" dxfId="116" priority="54">
      <formula>$C58=""</formula>
    </cfRule>
    <cfRule type="expression" dxfId="115" priority="193">
      <formula>OR(WEEKDAY(Y17)=1,WEEKDAY(Y17)=7)</formula>
    </cfRule>
    <cfRule type="expression" dxfId="114" priority="194">
      <formula>AND(NETWORKDAYS(DATE($I58,$H58,$G58),Y17)&lt;=0,$Y17&lt;&gt;TODAY(),$Y17&lt;&gt;"")</formula>
    </cfRule>
    <cfRule type="expression" dxfId="113" priority="207">
      <formula>AND(NETWORKDAYS.INTL(DATE($S58,$R58,$Q58),Y17,1)&lt;=1,NETWORKDAYS.INTL(DATE($S58,$R58,$Q58),DATE($M58,$L58,$K58),1)&gt;=1,$Y17&lt;&gt;TODAY(),$Y17&lt;&gt;"")</formula>
    </cfRule>
    <cfRule type="expression" dxfId="112" priority="228">
      <formula>AND(NETWORKDAYS.INTL(DATE($M58,$L58,$K58),Y17,1)&lt;=0,$Y17&lt;&gt;TODAY(),$Y17&lt;&gt;"")</formula>
    </cfRule>
    <cfRule type="expression" dxfId="111" priority="273">
      <formula>AND(NETWORKDAYS(DATE($S58,$R58,$Q58),Y17)&lt;=1,$Y17&lt;&gt;TODAY(),$Y17&lt;&gt;"")</formula>
    </cfRule>
  </conditionalFormatting>
  <conditionalFormatting sqref="U30">
    <cfRule type="containsText" dxfId="110" priority="51" operator="containsText" text="NOK">
      <formula>NOT(ISERROR(SEARCH("NOK",U30)))</formula>
    </cfRule>
    <cfRule type="expression" dxfId="109" priority="270">
      <formula>DATE($S$30,$R$30,$Q$30)&lt;=DATE($M$30,$L$30,$K$30)</formula>
    </cfRule>
  </conditionalFormatting>
  <conditionalFormatting sqref="AC32">
    <cfRule type="cellIs" dxfId="108" priority="266" operator="greaterThan">
      <formula>"DATE($M$28;$L$28;$K$28)"</formula>
    </cfRule>
  </conditionalFormatting>
  <conditionalFormatting sqref="Y28:TT58 BY54:TT54 BY56:TT56 BY58:TT58 BY28:TT28">
    <cfRule type="expression" dxfId="107" priority="52">
      <formula>Y$17=TODAY()</formula>
    </cfRule>
  </conditionalFormatting>
  <conditionalFormatting sqref="Y28:TT28">
    <cfRule type="expression" dxfId="106" priority="75">
      <formula>$C$28=""</formula>
    </cfRule>
    <cfRule type="expression" dxfId="105" priority="178">
      <formula>OR(WEEKDAY(Y17)=1,WEEKDAY(Y17)=7)</formula>
    </cfRule>
    <cfRule type="expression" dxfId="104" priority="181">
      <formula>AND(NETWORKDAYS(DATE($I$28,$H28,$G28),Y17)&lt;=0,$Y17&lt;&gt;TODAY(),$Y17&lt;&gt;"")</formula>
    </cfRule>
    <cfRule type="expression" dxfId="103" priority="248">
      <formula>AND(NETWORKDAYS.INTL(DATE($S$28,$R28,$Q28),Y17,1)&lt;=1,NETWORKDAYS.INTL(DATE($S$28,$R28,$Q28),DATE($M$28,$L28,$K28),1)&gt;=1,$Y17&lt;&gt;TODAY(),$Y17&lt;&gt;"")</formula>
    </cfRule>
    <cfRule type="expression" dxfId="102" priority="253">
      <formula>AND(NETWORKDAYS(DATE($M$28,$L28,$K28),Y17)&lt;=1,$Y17&lt;&gt;TODAY(),$Y17&lt;&gt;"")</formula>
    </cfRule>
    <cfRule type="expression" dxfId="101" priority="263">
      <formula>AND(NETWORKDAYS.INTL(DATE($S$28,$R28,$Q28),Y17,1)&lt;=1,NETWORKDAYS.INTL(DATE($S$28,$R28,$Q28),DATE($M$28,$L28,$K28),1),$Y17&lt;&gt;TODAY(),$Y17&lt;&gt;"")</formula>
    </cfRule>
  </conditionalFormatting>
  <conditionalFormatting sqref="Y30:TT30">
    <cfRule type="expression" dxfId="100" priority="68">
      <formula>$C30=""</formula>
    </cfRule>
    <cfRule type="expression" dxfId="99" priority="107">
      <formula>OR(WEEKDAY(Y17)=1,WEEKDAY(Y17)=7)</formula>
    </cfRule>
    <cfRule type="expression" dxfId="98" priority="182">
      <formula>AND(NETWORKDAYS(DATE($I$30,$H30,$G30),Y17)&lt;=0,$Y17&lt;&gt;TODAY(),$Y17&lt;&gt;"")</formula>
    </cfRule>
    <cfRule type="expression" dxfId="97" priority="224">
      <formula>AND(NETWORKDAYS.INTL(DATE($S$30,$R30,$Q30),Y17,1)&lt;=1,NETWORKDAYS.INTL(DATE($S$30,$R30,$Q30),DATE($M$30,$L30,$K30),1)&gt;=1,$Y17&lt;&gt;TODAY(),$Y17&lt;&gt;"")</formula>
    </cfRule>
    <cfRule type="expression" dxfId="96" priority="226">
      <formula>AND(NETWORKDAYS.INTL(DATE($M$30,$L30,$K30),Y17,1)&lt;=1,$Y17&lt;&gt;TODAY(),$Y17&lt;&gt;"")</formula>
    </cfRule>
  </conditionalFormatting>
  <conditionalFormatting sqref="G30 H30 I30">
    <cfRule type="expression" dxfId="95" priority="176">
      <formula>DATE($I$30,$H$30,$G$30)&lt;DATE($I$28,$H$28,$G$28)</formula>
    </cfRule>
  </conditionalFormatting>
  <conditionalFormatting sqref="G32 H32 I32">
    <cfRule type="expression" dxfId="94" priority="175">
      <formula>DATE($I$32,$H$32,$G$32)&lt;DATE($I$28,$H$28,$G$28)</formula>
    </cfRule>
  </conditionalFormatting>
  <conditionalFormatting sqref="G34 H34 I34">
    <cfRule type="expression" dxfId="93" priority="174">
      <formula>DATE($I$34,$H$34,$G$34)&lt;DATE($I$28,$H$28,$G$28)</formula>
    </cfRule>
  </conditionalFormatting>
  <conditionalFormatting sqref="G36 H36 I36">
    <cfRule type="expression" dxfId="92" priority="173">
      <formula>DATE($I$36,$H$36,$G$36)&lt;DATE($I$28,$H$28,$G$28)</formula>
    </cfRule>
  </conditionalFormatting>
  <conditionalFormatting sqref="G38 H38 I38">
    <cfRule type="expression" dxfId="91" priority="172">
      <formula>DATE($I$38,$H$38,$G$38)&lt;DATE($I$28,$H$28,$G$28)</formula>
    </cfRule>
  </conditionalFormatting>
  <conditionalFormatting sqref="G40 H40 I40">
    <cfRule type="expression" dxfId="90" priority="171">
      <formula>DATE($I$40,$H$40,$G$40)&lt;DATE($I$28,$H$28,$G$28)</formula>
    </cfRule>
  </conditionalFormatting>
  <conditionalFormatting sqref="G42 H42 I42">
    <cfRule type="expression" dxfId="89" priority="170">
      <formula>DATE($I$42,$H$42,$G$42)&lt;DATE($I$28,$H$28,$G$28)</formula>
    </cfRule>
  </conditionalFormatting>
  <conditionalFormatting sqref="G44 H44 I44">
    <cfRule type="expression" dxfId="88" priority="169">
      <formula>DATE($I$44,$H$44,$G$44)&lt;DATE($I$28,$H$28,$G$28)</formula>
    </cfRule>
  </conditionalFormatting>
  <conditionalFormatting sqref="G46 H46 I46">
    <cfRule type="expression" dxfId="87" priority="168">
      <formula>DATE($I$46,$H$46,$G$46)&lt;DATE($I$28,$H$28,$G$28)</formula>
    </cfRule>
  </conditionalFormatting>
  <conditionalFormatting sqref="G48 H48 I48">
    <cfRule type="expression" dxfId="86" priority="167">
      <formula>DATE($I$48,$H$48,$G$48)&lt;DATE($I$28,$H$28,$G$28)</formula>
    </cfRule>
  </conditionalFormatting>
  <conditionalFormatting sqref="G50 H50 I50">
    <cfRule type="expression" dxfId="85" priority="166">
      <formula>DATE($I$50,$H$50,$G$50)&lt;DATE($I$28,$H$28,$G$28)</formula>
    </cfRule>
  </conditionalFormatting>
  <conditionalFormatting sqref="G52 H52 I52">
    <cfRule type="expression" dxfId="84" priority="165">
      <formula>DATE($I$52,$H$52,$G$52)&lt;DATE($I$28,$H$28,$G$28)</formula>
    </cfRule>
  </conditionalFormatting>
  <conditionalFormatting sqref="G54 H54 I54">
    <cfRule type="expression" dxfId="83" priority="164">
      <formula>DATE($I$54,$H$54,$G$54)&lt;DATE($I$28,$H$28,$G$28)</formula>
    </cfRule>
  </conditionalFormatting>
  <conditionalFormatting sqref="G56 H56 I56">
    <cfRule type="expression" dxfId="82" priority="163">
      <formula>DATE($I$56,$H$56,$G$56)&lt;DATE($I$28,$H$28,$G$28)</formula>
    </cfRule>
  </conditionalFormatting>
  <conditionalFormatting sqref="G58 H58 I58">
    <cfRule type="expression" dxfId="81" priority="162">
      <formula>DATE($I$58,$H$58,$G$58)&lt;DATE($I$28,$H$28,$G$28)</formula>
    </cfRule>
  </conditionalFormatting>
  <conditionalFormatting sqref="Y30:TT30">
    <cfRule type="expression" dxfId="80" priority="242">
      <formula>AND(NETWORKDAYS.INTL(DATE($S$30,$R30,$Q30),Y17,1)&lt;=1,NETWORKDAYS.INTL(DATE($S$30,$R30,$Q30),DATE($M$30,$L30,$K30),1),$Y17&lt;&gt;TODAY(),$Y17&lt;&gt;"")</formula>
    </cfRule>
  </conditionalFormatting>
  <conditionalFormatting sqref="U28">
    <cfRule type="containsText" dxfId="79" priority="70" operator="containsText" text="NOK">
      <formula>NOT(ISERROR(SEARCH("NOK",U28)))</formula>
    </cfRule>
    <cfRule type="expression" dxfId="78" priority="72">
      <formula>DATE($S$28,$R$28,$Q$28)&lt;=DATE($M$28,$L$28,$K$28)</formula>
    </cfRule>
  </conditionalFormatting>
  <conditionalFormatting sqref="U34">
    <cfRule type="containsText" dxfId="77" priority="48" operator="containsText" text="NOK">
      <formula>NOT(ISERROR(SEARCH("NOK",U34)))</formula>
    </cfRule>
    <cfRule type="expression" dxfId="76" priority="49">
      <formula>DATE($S$34,$R$34,$Q$34)&lt;=DATE($M$34,$L$34,$K$34)</formula>
    </cfRule>
  </conditionalFormatting>
  <conditionalFormatting sqref="U32">
    <cfRule type="containsText" dxfId="75" priority="31" operator="containsText" text="NOK">
      <formula>NOT(ISERROR(SEARCH("NOK",U32)))</formula>
    </cfRule>
    <cfRule type="expression" dxfId="74" priority="45">
      <formula>DATE($S$32,$R$32,$Q$32)&lt;=DATE($M$32,$L$32,$K$32)</formula>
    </cfRule>
  </conditionalFormatting>
  <conditionalFormatting sqref="U36">
    <cfRule type="containsText" dxfId="73" priority="30" operator="containsText" text="NOK">
      <formula>NOT(ISERROR(SEARCH("NOK",U36)))</formula>
    </cfRule>
    <cfRule type="expression" dxfId="72" priority="44">
      <formula>DATE($S$36,$R$36,$Q$36)&lt;=DATE($M$36,$L$36,$K$36)</formula>
    </cfRule>
  </conditionalFormatting>
  <conditionalFormatting sqref="U38">
    <cfRule type="containsText" dxfId="71" priority="29" operator="containsText" text="NOK">
      <formula>NOT(ISERROR(SEARCH("NOK",U38)))</formula>
    </cfRule>
    <cfRule type="expression" dxfId="70" priority="43">
      <formula>DATE($S$38,$R$38,$Q$38)&lt;=DATE($M$38,$L$38,$K$38)</formula>
    </cfRule>
  </conditionalFormatting>
  <conditionalFormatting sqref="U40">
    <cfRule type="containsText" dxfId="69" priority="28" operator="containsText" text="NOK">
      <formula>NOT(ISERROR(SEARCH("NOK",U40)))</formula>
    </cfRule>
    <cfRule type="expression" dxfId="68" priority="42">
      <formula>DATE($S$40,$R$40,$Q$40)&lt;=DATE($M$40,$L$40,$K$40)</formula>
    </cfRule>
  </conditionalFormatting>
  <conditionalFormatting sqref="U42">
    <cfRule type="containsText" dxfId="67" priority="27" operator="containsText" text="NOK">
      <formula>NOT(ISERROR(SEARCH("NOK",U42)))</formula>
    </cfRule>
    <cfRule type="expression" dxfId="66" priority="41">
      <formula>DATE($S$42,$R$42,$Q$42)&lt;=DATE($M$42,$L$42,$K$42)</formula>
    </cfRule>
  </conditionalFormatting>
  <conditionalFormatting sqref="U44">
    <cfRule type="containsText" dxfId="65" priority="26" operator="containsText" text="NOK">
      <formula>NOT(ISERROR(SEARCH("NOK",U44)))</formula>
    </cfRule>
    <cfRule type="expression" dxfId="64" priority="39">
      <formula>DATE($S$44,$R$44,$Q$44)&lt;=DATE($M$44,$L$44,$K$44)</formula>
    </cfRule>
  </conditionalFormatting>
  <conditionalFormatting sqref="U46">
    <cfRule type="containsText" dxfId="63" priority="25" operator="containsText" text="NOK">
      <formula>NOT(ISERROR(SEARCH("NOK",U46)))</formula>
    </cfRule>
    <cfRule type="expression" dxfId="62" priority="38">
      <formula>DATE($S$46,$R$46,$Q$46)&lt;=DATE($M$46,$L$46,$K$46)</formula>
    </cfRule>
  </conditionalFormatting>
  <conditionalFormatting sqref="U48">
    <cfRule type="containsText" dxfId="61" priority="24" operator="containsText" text="NOK">
      <formula>NOT(ISERROR(SEARCH("NOK",U48)))</formula>
    </cfRule>
    <cfRule type="expression" dxfId="60" priority="37">
      <formula>DATE($S$48,$R$48,$Q$48)&lt;=DATE($M$48,$L$48,$K$48)</formula>
    </cfRule>
  </conditionalFormatting>
  <conditionalFormatting sqref="U50">
    <cfRule type="containsText" dxfId="59" priority="23" operator="containsText" text="NOK">
      <formula>NOT(ISERROR(SEARCH("NOK",U50)))</formula>
    </cfRule>
    <cfRule type="expression" dxfId="58" priority="36">
      <formula>DATE($S$50,$R$50,$Q$50)&lt;=DATE($M$50,$L$50,$K$50)</formula>
    </cfRule>
  </conditionalFormatting>
  <conditionalFormatting sqref="U52">
    <cfRule type="containsText" dxfId="57" priority="22" operator="containsText" text="NOK">
      <formula>NOT(ISERROR(SEARCH("NOK",U52)))</formula>
    </cfRule>
    <cfRule type="expression" dxfId="56" priority="35">
      <formula>DATE($S$52,$R$52,$Q$52)&lt;=DATE($M$52,$L$52,$K$52)</formula>
    </cfRule>
  </conditionalFormatting>
  <conditionalFormatting sqref="U54">
    <cfRule type="containsText" dxfId="55" priority="21" operator="containsText" text="NOK">
      <formula>NOT(ISERROR(SEARCH("NOK",U54)))</formula>
    </cfRule>
    <cfRule type="expression" dxfId="54" priority="34">
      <formula>DATE($S$54,$R$54,$Q$54)&lt;=DATE($M$54,$L$54,$K$54)</formula>
    </cfRule>
  </conditionalFormatting>
  <conditionalFormatting sqref="U56">
    <cfRule type="containsText" dxfId="53" priority="20" operator="containsText" text="NOK">
      <formula>NOT(ISERROR(SEARCH("NOK",U56)))</formula>
    </cfRule>
    <cfRule type="expression" dxfId="52" priority="33">
      <formula>DATE($S$56,$R$56,$Q$56)&lt;=DATE($M$56,$L$56,$K$56)</formula>
    </cfRule>
  </conditionalFormatting>
  <conditionalFormatting sqref="U58">
    <cfRule type="containsText" dxfId="51" priority="19" operator="containsText" text="NOK">
      <formula>NOT(ISERROR(SEARCH("NOK",U58)))</formula>
    </cfRule>
    <cfRule type="expression" dxfId="50" priority="32">
      <formula>DATE($S$58,$R$58,$Q$58)&lt;=DATE($M$58,$L$58,$K$58)</formula>
    </cfRule>
  </conditionalFormatting>
  <conditionalFormatting sqref="K30 L30 M30">
    <cfRule type="expression" dxfId="49" priority="18">
      <formula>DATE($M$30,$L$30,$K$30)&gt;DATE($M$28,$L$28,$K$28)</formula>
    </cfRule>
  </conditionalFormatting>
  <conditionalFormatting sqref="K32 L32 M32">
    <cfRule type="expression" dxfId="48" priority="17">
      <formula>DATE($M$32,$L$32,$K$32)&gt;DATE($M$28,$L$28,$K$28)</formula>
    </cfRule>
  </conditionalFormatting>
  <conditionalFormatting sqref="K34 L34 M34">
    <cfRule type="expression" dxfId="47" priority="16">
      <formula>DATE($M$34,$L$34,$K$34)&gt;DATE($M$28,$L$28,$K$28)</formula>
    </cfRule>
  </conditionalFormatting>
  <conditionalFormatting sqref="K36 L36 M36">
    <cfRule type="expression" dxfId="46" priority="15">
      <formula>DATE($M$36,$L$36,$K$36)&gt;DATE($M$28,$L$28,$K$28)</formula>
    </cfRule>
  </conditionalFormatting>
  <conditionalFormatting sqref="K38 L38 M38">
    <cfRule type="expression" dxfId="45" priority="14">
      <formula>DATE($M$38,$L$38,$K$38)&gt;DATE($M$28,$L$28,$K$28)</formula>
    </cfRule>
  </conditionalFormatting>
  <conditionalFormatting sqref="K40 L40 M40">
    <cfRule type="expression" dxfId="44" priority="13">
      <formula>DATE($M$40,$L$40,$K$40)&gt;DATE($M$28,$L$28,$K$28)</formula>
    </cfRule>
  </conditionalFormatting>
  <conditionalFormatting sqref="K42 L42 M42">
    <cfRule type="expression" dxfId="43" priority="12">
      <formula>DATE($M$42,$L$42,$K$42)&gt;DATE($M$28,$L$28,$K$28)</formula>
    </cfRule>
  </conditionalFormatting>
  <conditionalFormatting sqref="K44 L44 M44">
    <cfRule type="expression" dxfId="42" priority="11">
      <formula>DATE($M$44,$L$44,$K$44)&gt;DATE($M$28,$L$28,$K$28)</formula>
    </cfRule>
  </conditionalFormatting>
  <conditionalFormatting sqref="K46 L46 M46">
    <cfRule type="expression" dxfId="41" priority="10">
      <formula>DATE($M$46,$L$46,$K$46)&gt;DATE($M$28,$L$28,$K$28)</formula>
    </cfRule>
  </conditionalFormatting>
  <conditionalFormatting sqref="K48 L48 M48">
    <cfRule type="expression" dxfId="40" priority="9">
      <formula>DATE($M$48,$L$48,$K$48)&gt;DATE($M$28,$L$28,$K$28)</formula>
    </cfRule>
  </conditionalFormatting>
  <conditionalFormatting sqref="K50 L50 M50">
    <cfRule type="expression" dxfId="39" priority="8">
      <formula>DATE($M$50,$L$50,$K$50)&gt;DATE($M$28,$L$28,$K$28)</formula>
    </cfRule>
  </conditionalFormatting>
  <conditionalFormatting sqref="K52 L52 M52">
    <cfRule type="expression" dxfId="38" priority="7">
      <formula>DATE($M$52,$L$52,$K$52)&gt;DATE($M$28,$L$28,$K$28)</formula>
    </cfRule>
  </conditionalFormatting>
  <conditionalFormatting sqref="K54 L54 M54">
    <cfRule type="expression" dxfId="37" priority="6">
      <formula>DATE($M$54,$L$54,$K$54)&gt;DATE($M$28,$L$28,$K$28)</formula>
    </cfRule>
  </conditionalFormatting>
  <conditionalFormatting sqref="K56 L56 M56">
    <cfRule type="expression" dxfId="36" priority="5">
      <formula>DATE($M$56,$L$56,$K$56)&gt;DATE($M$28,$L$28,$K$28)</formula>
    </cfRule>
  </conditionalFormatting>
  <conditionalFormatting sqref="K58 L58 M58">
    <cfRule type="expression" dxfId="35" priority="4">
      <formula>DATE($M$58,$L$58,$K$58)&gt;DATE($M$28,$L$28,$K$28)</formula>
    </cfRule>
  </conditionalFormatting>
  <conditionalFormatting sqref="W23">
    <cfRule type="containsText" dxfId="34" priority="1" operator="containsText" text="FINALISE">
      <formula>NOT(ISERROR(SEARCH("FINALISE",W23)))</formula>
    </cfRule>
    <cfRule type="containsText" dxfId="33" priority="2" operator="containsText" text="REPORTE">
      <formula>NOT(ISERROR(SEARCH("REPORTE",W23)))</formula>
    </cfRule>
    <cfRule type="containsText" dxfId="32" priority="3" operator="containsText" text="S/SUITE">
      <formula>NOT(ISERROR(SEARCH("S/SUITE",W23)))</formula>
    </cfRule>
  </conditionalFormatting>
  <dataValidations count="5">
    <dataValidation type="list" allowBlank="1" sqref="C39 G39:H39 D38:D39 F38:F39 E39" xr:uid="{00000000-0002-0000-0000-000000000000}">
      <formula1>"Commande,Perdu, Annulé,Reporté,Décliné,"</formula1>
    </dataValidation>
    <dataValidation type="list" allowBlank="1" sqref="C36 C38 C30 C32 C34" xr:uid="{00000000-0002-0000-0000-000001000000}">
      <formula1>"CDC client,Décliné,Faisabilité,Chiffrage,Devis,R. de projet,Commande,Perdu,Reporté,Annulé,"</formula1>
    </dataValidation>
    <dataValidation type="list" allowBlank="1" sqref="C58 C40 C42 C44 C46 C48 C50 C52 C54 C56" xr:uid="{00000000-0002-0000-0000-000002000000}">
      <formula1>"Etudes,Appros,Cde s/s traitants,Fabrication,Montage,P. réception,Livraison,Installation,Information,A. au démarrage,Réception,"</formula1>
    </dataValidation>
    <dataValidation type="list" allowBlank="1" sqref="W24" xr:uid="{04D8B9F5-F555-4917-B0B6-E54E95BAE071}">
      <formula1>"CLOS,SUSPENDU,ABANDONNE,"</formula1>
    </dataValidation>
    <dataValidation type="list" allowBlank="1" sqref="E30 E32 E34 E36 E38 E40 E42 E44 E46 E48 E50 E52 E54 E56 E58" xr:uid="{A3E8E319-AECF-4018-A623-71FE100B6652}">
      <formula1>"R.Jouvenot,A.Zanchi,C.Subrenat,D.Biasielli,D.Brault,S.Ferrat,M.Jullien,C.Jouvenot,"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oix">
              <controlPr defaultSize="0" autoLine="0" autoPict="0" macro="[0]!Choix_QuandChangement">
                <anchor moveWithCells="1">
                  <from>
                    <xdr:col>21</xdr:col>
                    <xdr:colOff>38100</xdr:colOff>
                    <xdr:row>23</xdr:row>
                    <xdr:rowOff>45720</xdr:rowOff>
                  </from>
                  <to>
                    <xdr:col>23</xdr:col>
                    <xdr:colOff>7620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6" id="{D53508E5-79F3-4C68-AE10-74BB531E157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Y32:TT32</xm:sqref>
        </x14:conditionalFormatting>
        <x14:conditionalFormatting xmlns:xm="http://schemas.microsoft.com/office/excel/2006/main">
          <x14:cfRule type="expression" priority="105" id="{953A76A5-2241-492D-8F5A-D6D9D804D84E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Y34:TT34</xm:sqref>
        </x14:conditionalFormatting>
        <x14:conditionalFormatting xmlns:xm="http://schemas.microsoft.com/office/excel/2006/main">
          <x14:cfRule type="expression" priority="104" id="{54B2A850-666A-4680-84DD-8F38CF4D9F2F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Y36:TT36</xm:sqref>
        </x14:conditionalFormatting>
        <x14:conditionalFormatting xmlns:xm="http://schemas.microsoft.com/office/excel/2006/main">
          <x14:cfRule type="expression" priority="103" id="{6660B517-8F0F-459D-973F-1424D545D779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Y38:TT38</xm:sqref>
        </x14:conditionalFormatting>
        <x14:conditionalFormatting xmlns:xm="http://schemas.microsoft.com/office/excel/2006/main">
          <x14:cfRule type="expression" priority="102" id="{0144C96E-21F8-4B86-B308-71CA9A032CC1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Y40:TT40</xm:sqref>
        </x14:conditionalFormatting>
        <x14:conditionalFormatting xmlns:xm="http://schemas.microsoft.com/office/excel/2006/main">
          <x14:cfRule type="expression" priority="101" id="{D64F8663-ADE2-44B9-A5D6-053DE4ADBDC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Y42:TT42</xm:sqref>
        </x14:conditionalFormatting>
        <x14:conditionalFormatting xmlns:xm="http://schemas.microsoft.com/office/excel/2006/main">
          <x14:cfRule type="expression" priority="100" id="{4A7B52D5-377B-4127-B71E-1EEBC0CCFB90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Y44:TT44</xm:sqref>
        </x14:conditionalFormatting>
        <x14:conditionalFormatting xmlns:xm="http://schemas.microsoft.com/office/excel/2006/main">
          <x14:cfRule type="expression" priority="99" id="{5F6652E5-EF1F-435E-9A4C-1317E3E7FC3C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Y46:TT46</xm:sqref>
        </x14:conditionalFormatting>
        <x14:conditionalFormatting xmlns:xm="http://schemas.microsoft.com/office/excel/2006/main">
          <x14:cfRule type="expression" priority="97" id="{0F507C74-E226-471B-B339-8B5F395CE717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Y48:TT48</xm:sqref>
        </x14:conditionalFormatting>
        <x14:conditionalFormatting xmlns:xm="http://schemas.microsoft.com/office/excel/2006/main">
          <x14:cfRule type="expression" priority="98" id="{84CD4075-0113-401D-9C84-DCF42A629B78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Y50:TT50</xm:sqref>
        </x14:conditionalFormatting>
        <x14:conditionalFormatting xmlns:xm="http://schemas.microsoft.com/office/excel/2006/main">
          <x14:cfRule type="expression" priority="95" id="{3E319F1C-15A2-4F45-9C1C-DB34330C2E0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Y52:TT52</xm:sqref>
        </x14:conditionalFormatting>
        <x14:conditionalFormatting xmlns:xm="http://schemas.microsoft.com/office/excel/2006/main">
          <x14:cfRule type="expression" priority="96" id="{CE8F9AD4-3299-446D-B74A-FD70997091F1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Y54:TT54</xm:sqref>
        </x14:conditionalFormatting>
        <x14:conditionalFormatting xmlns:xm="http://schemas.microsoft.com/office/excel/2006/main">
          <x14:cfRule type="expression" priority="94" id="{FE12CAF8-72F9-4B95-BFF2-E1A52A428727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Y56:TT56</xm:sqref>
        </x14:conditionalFormatting>
        <x14:conditionalFormatting xmlns:xm="http://schemas.microsoft.com/office/excel/2006/main">
          <x14:cfRule type="expression" priority="93" id="{566D88B9-E746-4F9D-B1F3-F86F4FBC968A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Y58:TT58</xm:sqref>
        </x14:conditionalFormatting>
        <x14:conditionalFormatting xmlns:xm="http://schemas.microsoft.com/office/excel/2006/main">
          <x14:cfRule type="expression" priority="109" id="{1A59FE79-45CE-4322-8522-1C808A568619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Y28:TT28</xm:sqref>
        </x14:conditionalFormatting>
        <x14:conditionalFormatting xmlns:xm="http://schemas.microsoft.com/office/excel/2006/main">
          <x14:cfRule type="expression" priority="92" id="{9D460A53-A9EB-4160-9DFD-D319AFDE4FA3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Y30:TT30</xm:sqref>
        </x14:conditionalFormatting>
        <x14:conditionalFormatting xmlns:xm="http://schemas.microsoft.com/office/excel/2006/main">
          <x14:cfRule type="expression" priority="89" id="{95F4AA10-49CB-42B4-B7E4-D56FA29289B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Y32:TT32</xm:sqref>
        </x14:conditionalFormatting>
        <x14:conditionalFormatting xmlns:xm="http://schemas.microsoft.com/office/excel/2006/main">
          <x14:cfRule type="expression" priority="88" id="{DD91AB7F-411A-4B31-B5BE-B028000CD03B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Y34:TT34</xm:sqref>
        </x14:conditionalFormatting>
        <x14:conditionalFormatting xmlns:xm="http://schemas.microsoft.com/office/excel/2006/main">
          <x14:cfRule type="expression" priority="87" id="{D473A4AE-7108-4339-AF88-B8CC045F0611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Y36:TT36</xm:sqref>
        </x14:conditionalFormatting>
        <x14:conditionalFormatting xmlns:xm="http://schemas.microsoft.com/office/excel/2006/main">
          <x14:cfRule type="expression" priority="86" id="{A73154D4-574C-44D6-90B3-53615D54554F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Y38:TT38</xm:sqref>
        </x14:conditionalFormatting>
        <x14:conditionalFormatting xmlns:xm="http://schemas.microsoft.com/office/excel/2006/main">
          <x14:cfRule type="expression" priority="85" id="{AEFC5F4B-FB6D-4A5E-A7A2-753EE5D7A6F5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Y40:TT40</xm:sqref>
        </x14:conditionalFormatting>
        <x14:conditionalFormatting xmlns:xm="http://schemas.microsoft.com/office/excel/2006/main">
          <x14:cfRule type="expression" priority="84" id="{7D464FE1-6A3E-46CE-944E-E297E143BC96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Y42:TT42</xm:sqref>
        </x14:conditionalFormatting>
        <x14:conditionalFormatting xmlns:xm="http://schemas.microsoft.com/office/excel/2006/main">
          <x14:cfRule type="expression" priority="83" id="{62550678-5262-49E1-817D-9C7D1572802A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Y44:TT44</xm:sqref>
        </x14:conditionalFormatting>
        <x14:conditionalFormatting xmlns:xm="http://schemas.microsoft.com/office/excel/2006/main">
          <x14:cfRule type="expression" priority="82" id="{8991A5D7-8BCE-4704-AEDC-5E6A4E76751D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Y46:TT46</xm:sqref>
        </x14:conditionalFormatting>
        <x14:conditionalFormatting xmlns:xm="http://schemas.microsoft.com/office/excel/2006/main">
          <x14:cfRule type="expression" priority="81" id="{FF567CF3-0AB4-434F-BEFF-715AD4CCBBD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Y48:TT48</xm:sqref>
        </x14:conditionalFormatting>
        <x14:conditionalFormatting xmlns:xm="http://schemas.microsoft.com/office/excel/2006/main">
          <x14:cfRule type="expression" priority="80" id="{C33C315A-6D0E-42EA-B649-C5B078FE6BA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Y50:TT50</xm:sqref>
        </x14:conditionalFormatting>
        <x14:conditionalFormatting xmlns:xm="http://schemas.microsoft.com/office/excel/2006/main">
          <x14:cfRule type="expression" priority="57" id="{40C51914-8593-49B3-8FE9-8BEF2E9EFD2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Y52:TT52</xm:sqref>
        </x14:conditionalFormatting>
        <x14:conditionalFormatting xmlns:xm="http://schemas.microsoft.com/office/excel/2006/main">
          <x14:cfRule type="expression" priority="79" id="{93ACFAB8-5B0A-4847-B237-6A3F3F5529DE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Y54:TT54</xm:sqref>
        </x14:conditionalFormatting>
        <x14:conditionalFormatting xmlns:xm="http://schemas.microsoft.com/office/excel/2006/main">
          <x14:cfRule type="expression" priority="78" id="{FB0B0607-C254-4086-89A4-7EC5C1EB70C2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Y56:TT56</xm:sqref>
        </x14:conditionalFormatting>
        <x14:conditionalFormatting xmlns:xm="http://schemas.microsoft.com/office/excel/2006/main">
          <x14:cfRule type="expression" priority="77" id="{CDFA41AD-3287-4F4D-A8EC-6886C46AB74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Y58:TT58</xm:sqref>
        </x14:conditionalFormatting>
        <x14:conditionalFormatting xmlns:xm="http://schemas.microsoft.com/office/excel/2006/main">
          <x14:cfRule type="expression" priority="76" id="{FF30AA68-2F91-43BA-BC9C-01A1DB6A02E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Y28:TT28</xm:sqref>
        </x14:conditionalFormatting>
        <x14:conditionalFormatting xmlns:xm="http://schemas.microsoft.com/office/excel/2006/main">
          <x14:cfRule type="expression" priority="91" id="{30026DDA-73A9-4A0A-99BB-D063431E6332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Y30:TT30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H19"/>
  <sheetViews>
    <sheetView workbookViewId="0">
      <selection activeCell="C5" sqref="C5"/>
    </sheetView>
  </sheetViews>
  <sheetFormatPr baseColWidth="10" defaultRowHeight="14.4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8">
      <c r="A2" t="s">
        <v>5</v>
      </c>
    </row>
    <row r="3" spans="1:8" ht="15" thickBot="1">
      <c r="A3" s="2"/>
    </row>
    <row r="4" spans="1:8">
      <c r="A4" s="106" t="str">
        <f>IF('PROJET 1'!Q23=0,"",CONCATENATE("ANNEE ",TEXT('PROJET 1'!Q23,"aaaa")))</f>
        <v>ANNEE 2021</v>
      </c>
      <c r="B4" s="107" t="s">
        <v>6</v>
      </c>
      <c r="C4" s="108" t="s">
        <v>7</v>
      </c>
      <c r="D4" s="106" t="str">
        <f>IF('PROJET 1'!Q23=0,"",CONCATENATE("ANNEE ",1+TEXT('PROJET 1'!Q23,"aaaa")))</f>
        <v>ANNEE 2022</v>
      </c>
      <c r="E4" s="107" t="s">
        <v>6</v>
      </c>
      <c r="F4" s="109" t="s">
        <v>7</v>
      </c>
      <c r="H4" s="100"/>
    </row>
    <row r="5" spans="1:8">
      <c r="A5" s="110">
        <v>1</v>
      </c>
      <c r="B5" s="111" t="s">
        <v>8</v>
      </c>
      <c r="C5" s="112">
        <f>IF('PROJET 1'!M21="","",DATE('PROJET 1'!M21,1,1))</f>
        <v>7672</v>
      </c>
      <c r="D5" s="110">
        <v>1</v>
      </c>
      <c r="E5" s="111" t="s">
        <v>8</v>
      </c>
      <c r="F5" s="112">
        <f>IF('PROJET 1'!M21="","",DATE('PROJET 1'!M21+1,1,1))</f>
        <v>8037</v>
      </c>
    </row>
    <row r="6" spans="1:8">
      <c r="A6" s="113">
        <v>2</v>
      </c>
      <c r="B6" s="114" t="s">
        <v>9</v>
      </c>
      <c r="C6" s="115">
        <f>IF('PROJET 1'!M21="","",ROUND(DATE('PROJET 1'!M21, 4, MOD(234-11*MOD('PROJET 1'!M21, 19), 30))/7, 0)*7-6)</f>
        <v>7757</v>
      </c>
      <c r="D6" s="113">
        <v>2</v>
      </c>
      <c r="E6" s="114" t="s">
        <v>9</v>
      </c>
      <c r="F6" s="115">
        <f>IF('PROJET 1'!M21="","",ROUND(DATE('PROJET 1'!M21+1, 4, MOD(234-11*MOD('PROJET 1'!M21+1, 19), 30))/7, 0)*7-6)</f>
        <v>8142</v>
      </c>
    </row>
    <row r="7" spans="1:8">
      <c r="A7" s="113">
        <v>3</v>
      </c>
      <c r="B7" s="116" t="s">
        <v>10</v>
      </c>
      <c r="C7" s="115">
        <f>IF('PROJET 1'!M21="","",$C$6+1)</f>
        <v>7758</v>
      </c>
      <c r="D7" s="113">
        <v>3</v>
      </c>
      <c r="E7" s="116" t="s">
        <v>10</v>
      </c>
      <c r="F7" s="115">
        <f>IF('PROJET 1'!M21="","",$F$6+1)</f>
        <v>8143</v>
      </c>
    </row>
    <row r="8" spans="1:8">
      <c r="A8" s="113">
        <v>4</v>
      </c>
      <c r="B8" s="114" t="s">
        <v>11</v>
      </c>
      <c r="C8" s="115">
        <f>IF('PROJET 1'!M21="","",DATE('PROJET 1'!M21,5,1))</f>
        <v>7792</v>
      </c>
      <c r="D8" s="113">
        <v>4</v>
      </c>
      <c r="E8" s="114" t="s">
        <v>11</v>
      </c>
      <c r="F8" s="115">
        <f>IF('PROJET 1'!M21="","",DATE('PROJET 1'!M21+1,5,1))</f>
        <v>8157</v>
      </c>
    </row>
    <row r="9" spans="1:8">
      <c r="A9" s="113">
        <v>5</v>
      </c>
      <c r="B9" s="114" t="s">
        <v>12</v>
      </c>
      <c r="C9" s="115">
        <f>IF('PROJET 1'!M21="","",DATE('PROJET 1'!M21,5,8))</f>
        <v>7799</v>
      </c>
      <c r="D9" s="113">
        <v>5</v>
      </c>
      <c r="E9" s="114" t="s">
        <v>12</v>
      </c>
      <c r="F9" s="115">
        <f>IF('PROJET 1'!M21="","",DATE('PROJET 1'!M21+1,5,8))</f>
        <v>8164</v>
      </c>
    </row>
    <row r="10" spans="1:8">
      <c r="A10" s="113">
        <v>6</v>
      </c>
      <c r="B10" s="116" t="s">
        <v>13</v>
      </c>
      <c r="C10" s="115">
        <f>IF('PROJET 1'!M21="","",$C$6+39)</f>
        <v>7796</v>
      </c>
      <c r="D10" s="113">
        <v>6</v>
      </c>
      <c r="E10" s="116" t="s">
        <v>13</v>
      </c>
      <c r="F10" s="115">
        <f>IF('PROJET 1'!M21="","",$F$6+39)</f>
        <v>8181</v>
      </c>
    </row>
    <row r="11" spans="1:8">
      <c r="A11" s="113">
        <v>7</v>
      </c>
      <c r="B11" s="116" t="s">
        <v>14</v>
      </c>
      <c r="C11" s="115">
        <f>IF('PROJET 1'!M21="","",$C$6+49)</f>
        <v>7806</v>
      </c>
      <c r="D11" s="113">
        <v>7</v>
      </c>
      <c r="E11" s="116" t="s">
        <v>14</v>
      </c>
      <c r="F11" s="115">
        <f>IF('PROJET 1'!M21="","",$F$6+49)</f>
        <v>8191</v>
      </c>
    </row>
    <row r="12" spans="1:8">
      <c r="A12" s="113">
        <v>8</v>
      </c>
      <c r="B12" s="117" t="s">
        <v>30</v>
      </c>
      <c r="C12" s="118">
        <f>IF('PROJET 1'!M21="","",$C$6+50)</f>
        <v>7807</v>
      </c>
      <c r="D12" s="113">
        <v>8</v>
      </c>
      <c r="E12" s="117" t="s">
        <v>30</v>
      </c>
      <c r="F12" s="118">
        <f>IF('PROJET 1'!M21="","",$F$6+50)</f>
        <v>8192</v>
      </c>
    </row>
    <row r="13" spans="1:8">
      <c r="A13" s="113">
        <v>9</v>
      </c>
      <c r="B13" s="114" t="s">
        <v>15</v>
      </c>
      <c r="C13" s="115">
        <f>IF('PROJET 1'!M21="","",DATE('PROJET 1'!M21,7,14))</f>
        <v>7866</v>
      </c>
      <c r="D13" s="113">
        <v>9</v>
      </c>
      <c r="E13" s="114" t="s">
        <v>15</v>
      </c>
      <c r="F13" s="115">
        <f>IF('PROJET 1'!M21="","",DATE('PROJET 1'!M21+1,7,14))</f>
        <v>8231</v>
      </c>
    </row>
    <row r="14" spans="1:8">
      <c r="A14" s="113">
        <v>10</v>
      </c>
      <c r="B14" s="119" t="s">
        <v>16</v>
      </c>
      <c r="C14" s="120">
        <f>IF('PROJET 1'!M21="","",DATE('PROJET 1'!M21,8,15))</f>
        <v>7898</v>
      </c>
      <c r="D14" s="113">
        <v>10</v>
      </c>
      <c r="E14" s="119" t="s">
        <v>16</v>
      </c>
      <c r="F14" s="120">
        <f>IF('PROJET 1'!M21="","",DATE('PROJET 1'!M21+1,8,15))</f>
        <v>8263</v>
      </c>
    </row>
    <row r="15" spans="1:8">
      <c r="A15" s="113">
        <v>11</v>
      </c>
      <c r="B15" s="121" t="s">
        <v>17</v>
      </c>
      <c r="C15" s="122">
        <f>IF('PROJET 1'!M21="","",DATE('PROJET 1'!M21,11,1))</f>
        <v>7976</v>
      </c>
      <c r="D15" s="113">
        <v>11</v>
      </c>
      <c r="E15" s="121" t="s">
        <v>17</v>
      </c>
      <c r="F15" s="122">
        <f>IF('PROJET 1'!M21="","",DATE('PROJET 1'!M21+1,11,1))</f>
        <v>8341</v>
      </c>
    </row>
    <row r="16" spans="1:8">
      <c r="A16" s="113">
        <v>12</v>
      </c>
      <c r="B16" s="121" t="s">
        <v>18</v>
      </c>
      <c r="C16" s="122">
        <f>IF('PROJET 1'!M21="","",DATE('PROJET 1'!M21,11,11))</f>
        <v>7986</v>
      </c>
      <c r="D16" s="113">
        <v>12</v>
      </c>
      <c r="E16" s="121" t="s">
        <v>18</v>
      </c>
      <c r="F16" s="122">
        <f>IF('PROJET 1'!M21="","",DATE('PROJET 1'!M21+1,11,11))</f>
        <v>8351</v>
      </c>
    </row>
    <row r="17" spans="1:6" ht="15" thickBot="1">
      <c r="A17" s="123">
        <v>13</v>
      </c>
      <c r="B17" s="124" t="s">
        <v>19</v>
      </c>
      <c r="C17" s="125">
        <f>IF('PROJET 1'!M21="","",DATE('PROJET 1'!M21,12,25))</f>
        <v>8030</v>
      </c>
      <c r="D17" s="123">
        <v>13</v>
      </c>
      <c r="E17" s="124" t="s">
        <v>19</v>
      </c>
      <c r="F17" s="125">
        <f>IF('PROJET 1'!M21="","",DATE('PROJET 1'!M21+1,12,25))</f>
        <v>8395</v>
      </c>
    </row>
    <row r="19" spans="1:6">
      <c r="A19" s="31" t="s">
        <v>31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2:K48"/>
  <sheetViews>
    <sheetView workbookViewId="0">
      <selection activeCell="A28" sqref="A28:H28"/>
    </sheetView>
  </sheetViews>
  <sheetFormatPr baseColWidth="10" defaultRowHeight="14.4"/>
  <sheetData>
    <row r="2" spans="1:11">
      <c r="A2" s="63" t="s">
        <v>38</v>
      </c>
      <c r="K2" s="63" t="s">
        <v>50</v>
      </c>
    </row>
    <row r="3" spans="1:11">
      <c r="A3" s="196" t="s">
        <v>69</v>
      </c>
      <c r="B3" s="196"/>
      <c r="C3" s="196"/>
      <c r="D3" s="196"/>
      <c r="E3" s="196"/>
      <c r="F3" s="196"/>
      <c r="G3" s="196"/>
      <c r="H3" s="196"/>
      <c r="K3" t="s">
        <v>49</v>
      </c>
    </row>
    <row r="4" spans="1:11">
      <c r="A4" s="193" t="s">
        <v>33</v>
      </c>
      <c r="B4" s="193"/>
      <c r="C4" s="193"/>
      <c r="D4" s="193"/>
      <c r="E4" s="193"/>
      <c r="F4" s="193"/>
      <c r="G4" s="193"/>
      <c r="H4" s="193"/>
      <c r="K4" t="s">
        <v>63</v>
      </c>
    </row>
    <row r="5" spans="1:11">
      <c r="A5" s="193" t="s">
        <v>52</v>
      </c>
      <c r="B5" s="193"/>
      <c r="C5" s="193"/>
      <c r="D5" s="193"/>
      <c r="E5" s="193"/>
      <c r="F5" s="193"/>
      <c r="G5" s="193"/>
      <c r="H5" s="193"/>
      <c r="K5" t="s">
        <v>48</v>
      </c>
    </row>
    <row r="6" spans="1:11">
      <c r="A6" s="193" t="s">
        <v>52</v>
      </c>
      <c r="B6" s="193"/>
      <c r="C6" s="193"/>
      <c r="D6" s="193"/>
      <c r="E6" s="193"/>
      <c r="F6" s="193"/>
      <c r="G6" s="193"/>
      <c r="H6" s="193"/>
    </row>
    <row r="7" spans="1:11">
      <c r="A7" s="193" t="s">
        <v>54</v>
      </c>
      <c r="B7" s="193"/>
      <c r="C7" s="193"/>
      <c r="D7" s="193"/>
      <c r="E7" s="193"/>
      <c r="F7" s="193"/>
      <c r="G7" s="193"/>
      <c r="H7" s="193"/>
    </row>
    <row r="8" spans="1:11">
      <c r="A8" s="193" t="s">
        <v>53</v>
      </c>
      <c r="B8" s="193"/>
      <c r="C8" s="193"/>
      <c r="D8" s="193"/>
      <c r="E8" s="193"/>
      <c r="F8" s="193"/>
      <c r="G8" s="193"/>
      <c r="H8" s="193"/>
    </row>
    <row r="9" spans="1:11">
      <c r="A9" s="193" t="s">
        <v>37</v>
      </c>
      <c r="B9" s="193"/>
      <c r="C9" s="193"/>
      <c r="D9" s="193"/>
      <c r="E9" s="193"/>
      <c r="F9" s="193"/>
      <c r="G9" s="193"/>
      <c r="H9" s="193"/>
    </row>
    <row r="10" spans="1:11">
      <c r="A10" s="193" t="s">
        <v>60</v>
      </c>
      <c r="B10" s="193"/>
      <c r="C10" s="193"/>
      <c r="D10" s="193"/>
      <c r="E10" s="193"/>
      <c r="F10" s="193"/>
      <c r="G10" s="193"/>
      <c r="H10" s="193"/>
    </row>
    <row r="11" spans="1:11">
      <c r="A11" s="193" t="s">
        <v>61</v>
      </c>
      <c r="B11" s="193"/>
      <c r="C11" s="193"/>
      <c r="D11" s="193"/>
      <c r="E11" s="193"/>
      <c r="F11" s="193"/>
      <c r="G11" s="193"/>
      <c r="H11" s="193"/>
    </row>
    <row r="12" spans="1:11">
      <c r="A12" s="195" t="s">
        <v>59</v>
      </c>
      <c r="B12" s="195"/>
      <c r="C12" s="195"/>
      <c r="D12" s="195"/>
      <c r="E12" s="195"/>
      <c r="F12" s="195"/>
      <c r="G12" s="195"/>
      <c r="H12" s="195"/>
    </row>
    <row r="13" spans="1:11">
      <c r="A13" s="195"/>
      <c r="B13" s="195"/>
      <c r="C13" s="195"/>
      <c r="D13" s="195"/>
      <c r="E13" s="195"/>
      <c r="F13" s="195"/>
      <c r="G13" s="195"/>
      <c r="H13" s="195"/>
    </row>
    <row r="14" spans="1:11">
      <c r="A14" s="193"/>
      <c r="B14" s="193"/>
      <c r="C14" s="193"/>
      <c r="D14" s="193"/>
      <c r="E14" s="193"/>
      <c r="F14" s="193"/>
      <c r="G14" s="193"/>
      <c r="H14" s="193"/>
    </row>
    <row r="15" spans="1:11" ht="15" thickBot="1">
      <c r="A15" s="198" t="s">
        <v>41</v>
      </c>
      <c r="B15" s="198"/>
      <c r="C15" s="198"/>
      <c r="D15" s="198"/>
      <c r="E15" s="198"/>
      <c r="F15" s="198"/>
      <c r="G15" s="198"/>
      <c r="H15" s="198"/>
    </row>
    <row r="16" spans="1:11">
      <c r="A16" s="193" t="s">
        <v>42</v>
      </c>
      <c r="B16" s="193"/>
      <c r="C16" s="193"/>
      <c r="D16" s="193"/>
      <c r="E16" s="193"/>
      <c r="F16" s="193"/>
      <c r="G16" s="193"/>
      <c r="H16" s="194"/>
      <c r="I16" s="83"/>
    </row>
    <row r="17" spans="1:9">
      <c r="A17" s="193" t="s">
        <v>66</v>
      </c>
      <c r="B17" s="193"/>
      <c r="C17" s="193"/>
      <c r="D17" s="193"/>
      <c r="E17" s="193"/>
      <c r="F17" s="193"/>
      <c r="G17" s="193"/>
      <c r="H17" s="194"/>
      <c r="I17" s="84"/>
    </row>
    <row r="18" spans="1:9">
      <c r="A18" s="193" t="s">
        <v>43</v>
      </c>
      <c r="B18" s="193"/>
      <c r="C18" s="193"/>
      <c r="D18" s="193"/>
      <c r="E18" s="193"/>
      <c r="F18" s="193"/>
      <c r="G18" s="193"/>
      <c r="H18" s="194"/>
      <c r="I18" s="85"/>
    </row>
    <row r="19" spans="1:9">
      <c r="A19" s="193" t="s">
        <v>40</v>
      </c>
      <c r="B19" s="193"/>
      <c r="C19" s="193"/>
      <c r="D19" s="193"/>
      <c r="E19" s="193"/>
      <c r="F19" s="193"/>
      <c r="G19" s="193"/>
      <c r="H19" s="194"/>
      <c r="I19" s="86"/>
    </row>
    <row r="20" spans="1:9">
      <c r="A20" s="193" t="s">
        <v>51</v>
      </c>
      <c r="B20" s="193"/>
      <c r="C20" s="193"/>
      <c r="D20" s="193"/>
      <c r="E20" s="193"/>
      <c r="F20" s="193"/>
      <c r="G20" s="193"/>
      <c r="H20" s="194"/>
      <c r="I20" s="87"/>
    </row>
    <row r="21" spans="1:9">
      <c r="A21" s="193" t="s">
        <v>64</v>
      </c>
      <c r="B21" s="193"/>
      <c r="C21" s="193"/>
      <c r="D21" s="193"/>
      <c r="E21" s="193"/>
      <c r="F21" s="193"/>
      <c r="G21" s="193"/>
      <c r="H21" s="194"/>
      <c r="I21" s="103"/>
    </row>
    <row r="22" spans="1:9">
      <c r="A22" s="193" t="s">
        <v>65</v>
      </c>
      <c r="B22" s="193"/>
      <c r="C22" s="193"/>
      <c r="D22" s="193"/>
      <c r="E22" s="193"/>
      <c r="F22" s="193"/>
      <c r="G22" s="193"/>
      <c r="H22" s="194"/>
      <c r="I22" s="104"/>
    </row>
    <row r="23" spans="1:9">
      <c r="A23" s="193" t="s">
        <v>75</v>
      </c>
      <c r="B23" s="193"/>
      <c r="C23" s="193"/>
      <c r="D23" s="193"/>
      <c r="E23" s="193"/>
      <c r="F23" s="193"/>
      <c r="G23" s="193"/>
      <c r="H23" s="197"/>
      <c r="I23" s="105"/>
    </row>
    <row r="24" spans="1:9">
      <c r="A24" s="80" t="s">
        <v>67</v>
      </c>
      <c r="B24" s="80"/>
      <c r="C24" s="80"/>
      <c r="D24" s="80"/>
      <c r="E24" s="80"/>
      <c r="F24" s="80"/>
      <c r="G24" s="80"/>
      <c r="I24" s="81"/>
    </row>
    <row r="25" spans="1:9">
      <c r="A25" s="195" t="s">
        <v>68</v>
      </c>
      <c r="B25" s="195"/>
      <c r="C25" s="195"/>
      <c r="D25" s="195"/>
      <c r="E25" s="195"/>
      <c r="F25" s="195"/>
      <c r="G25" s="195"/>
      <c r="H25" s="195"/>
    </row>
    <row r="26" spans="1:9">
      <c r="A26" s="193" t="s">
        <v>78</v>
      </c>
      <c r="B26" s="193"/>
      <c r="C26" s="193"/>
      <c r="D26" s="193"/>
      <c r="E26" s="193"/>
      <c r="F26" s="193"/>
      <c r="G26" s="193"/>
      <c r="H26" s="193"/>
      <c r="I26" s="82"/>
    </row>
    <row r="27" spans="1:9">
      <c r="A27" s="193" t="s">
        <v>95</v>
      </c>
      <c r="B27" s="193"/>
      <c r="C27" s="193"/>
      <c r="D27" s="193"/>
      <c r="E27" s="193"/>
      <c r="F27" s="193"/>
      <c r="G27" s="193"/>
      <c r="H27" s="193"/>
      <c r="I27" s="139"/>
    </row>
    <row r="28" spans="1:9">
      <c r="A28" s="195" t="s">
        <v>80</v>
      </c>
      <c r="B28" s="195"/>
      <c r="C28" s="195"/>
      <c r="D28" s="195"/>
      <c r="E28" s="195"/>
      <c r="F28" s="195"/>
      <c r="G28" s="195"/>
      <c r="H28" s="195"/>
    </row>
    <row r="29" spans="1:9">
      <c r="A29" s="195"/>
      <c r="B29" s="195"/>
      <c r="C29" s="195"/>
      <c r="D29" s="195"/>
      <c r="E29" s="195"/>
      <c r="F29" s="195"/>
      <c r="G29" s="195"/>
      <c r="H29" s="195"/>
    </row>
    <row r="30" spans="1:9">
      <c r="A30" s="193"/>
      <c r="B30" s="193"/>
      <c r="C30" s="193"/>
      <c r="D30" s="193"/>
      <c r="E30" s="193"/>
      <c r="F30" s="193"/>
      <c r="G30" s="193"/>
      <c r="H30" s="193"/>
    </row>
    <row r="31" spans="1:9" ht="11.25" customHeight="1">
      <c r="A31" s="198" t="s">
        <v>81</v>
      </c>
      <c r="B31" s="198"/>
      <c r="C31" s="198"/>
      <c r="D31" s="198"/>
      <c r="E31" s="198"/>
      <c r="F31" s="198"/>
      <c r="G31" s="198"/>
      <c r="H31" s="198"/>
    </row>
    <row r="32" spans="1:9" ht="11.25" customHeight="1">
      <c r="A32" s="193" t="s">
        <v>62</v>
      </c>
      <c r="B32" s="193"/>
      <c r="C32" s="193"/>
      <c r="D32" s="193"/>
      <c r="E32" s="193"/>
      <c r="F32" s="193"/>
      <c r="G32" s="193"/>
      <c r="H32" s="193"/>
    </row>
    <row r="33" spans="1:8" ht="11.25" customHeight="1">
      <c r="A33" s="193" t="s">
        <v>56</v>
      </c>
      <c r="B33" s="193"/>
      <c r="C33" s="193"/>
      <c r="D33" s="193"/>
      <c r="E33" s="193"/>
      <c r="F33" s="193"/>
      <c r="G33" s="193"/>
      <c r="H33" s="193"/>
    </row>
    <row r="34" spans="1:8">
      <c r="A34" s="193" t="s">
        <v>55</v>
      </c>
      <c r="B34" s="193"/>
      <c r="C34" s="193"/>
      <c r="D34" s="193"/>
      <c r="E34" s="193"/>
      <c r="F34" s="193"/>
      <c r="G34" s="193"/>
      <c r="H34" s="193"/>
    </row>
    <row r="35" spans="1:8">
      <c r="A35" s="193" t="s">
        <v>57</v>
      </c>
      <c r="B35" s="193"/>
      <c r="C35" s="193"/>
      <c r="D35" s="193"/>
      <c r="E35" s="193"/>
      <c r="F35" s="193"/>
      <c r="G35" s="193"/>
      <c r="H35" s="193"/>
    </row>
    <row r="36" spans="1:8">
      <c r="A36" s="193" t="s">
        <v>58</v>
      </c>
      <c r="B36" s="193"/>
      <c r="C36" s="193"/>
      <c r="D36" s="193"/>
      <c r="E36" s="193"/>
      <c r="F36" s="193"/>
      <c r="G36" s="193"/>
      <c r="H36" s="193"/>
    </row>
    <row r="37" spans="1:8">
      <c r="A37" s="193"/>
      <c r="B37" s="193"/>
      <c r="C37" s="193"/>
      <c r="D37" s="193"/>
      <c r="E37" s="193"/>
      <c r="F37" s="193"/>
      <c r="G37" s="193"/>
      <c r="H37" s="193"/>
    </row>
    <row r="38" spans="1:8">
      <c r="A38" s="193"/>
      <c r="B38" s="193"/>
      <c r="C38" s="193"/>
      <c r="D38" s="193"/>
      <c r="E38" s="193"/>
      <c r="F38" s="193"/>
      <c r="G38" s="193"/>
      <c r="H38" s="193"/>
    </row>
    <row r="39" spans="1:8">
      <c r="A39" s="199" t="s">
        <v>70</v>
      </c>
      <c r="B39" s="193"/>
      <c r="C39" s="193"/>
      <c r="D39" s="193"/>
      <c r="E39" s="193"/>
      <c r="F39" s="193"/>
      <c r="G39" s="193"/>
      <c r="H39" s="193"/>
    </row>
    <row r="40" spans="1:8">
      <c r="A40" s="193" t="s">
        <v>71</v>
      </c>
      <c r="B40" s="193"/>
      <c r="C40" s="193"/>
      <c r="D40" s="193"/>
      <c r="E40" s="193"/>
      <c r="F40" s="193"/>
      <c r="G40" s="193"/>
      <c r="H40" s="193"/>
    </row>
    <row r="41" spans="1:8">
      <c r="A41" s="193" t="s">
        <v>74</v>
      </c>
      <c r="B41" s="193"/>
      <c r="C41" s="193"/>
      <c r="D41" s="193"/>
      <c r="E41" s="193"/>
      <c r="F41" s="193"/>
      <c r="G41" s="193"/>
      <c r="H41" s="193"/>
    </row>
    <row r="42" spans="1:8">
      <c r="A42" s="193" t="s">
        <v>82</v>
      </c>
      <c r="B42" s="193"/>
      <c r="C42" s="193"/>
      <c r="D42" s="193"/>
      <c r="E42" s="193"/>
      <c r="F42" s="193"/>
      <c r="G42" s="193"/>
      <c r="H42" s="193"/>
    </row>
    <row r="43" spans="1:8">
      <c r="A43" s="193" t="s">
        <v>72</v>
      </c>
      <c r="B43" s="193"/>
      <c r="C43" s="193"/>
      <c r="D43" s="193"/>
      <c r="E43" s="193"/>
      <c r="F43" s="193"/>
      <c r="G43" s="193"/>
      <c r="H43" s="193"/>
    </row>
    <row r="44" spans="1:8">
      <c r="A44" s="193" t="s">
        <v>76</v>
      </c>
      <c r="B44" s="193"/>
      <c r="C44" s="193"/>
      <c r="D44" s="193"/>
      <c r="E44" s="193"/>
      <c r="F44" s="193"/>
      <c r="G44" s="193"/>
      <c r="H44" s="193"/>
    </row>
    <row r="45" spans="1:8">
      <c r="A45" s="193" t="s">
        <v>73</v>
      </c>
      <c r="B45" s="193"/>
      <c r="C45" s="193"/>
      <c r="D45" s="193"/>
      <c r="E45" s="193"/>
      <c r="F45" s="193"/>
      <c r="G45" s="193"/>
      <c r="H45" s="193"/>
    </row>
    <row r="46" spans="1:8">
      <c r="A46" s="193" t="s">
        <v>77</v>
      </c>
      <c r="B46" s="193"/>
      <c r="C46" s="193"/>
      <c r="D46" s="193"/>
      <c r="E46" s="193"/>
      <c r="F46" s="193"/>
      <c r="G46" s="193"/>
      <c r="H46" s="193"/>
    </row>
    <row r="47" spans="1:8">
      <c r="A47" s="193" t="s">
        <v>94</v>
      </c>
      <c r="B47" s="193"/>
      <c r="C47" s="193"/>
      <c r="D47" s="193"/>
      <c r="E47" s="193"/>
      <c r="F47" s="193"/>
      <c r="G47" s="193"/>
      <c r="H47" s="193"/>
    </row>
    <row r="48" spans="1:8">
      <c r="A48" s="195" t="s">
        <v>79</v>
      </c>
      <c r="B48" s="195"/>
      <c r="C48" s="195"/>
      <c r="D48" s="195"/>
      <c r="E48" s="195"/>
      <c r="F48" s="195"/>
      <c r="G48" s="195"/>
      <c r="H48" s="195"/>
    </row>
  </sheetData>
  <mergeCells count="45">
    <mergeCell ref="A4:H4"/>
    <mergeCell ref="A48:H48"/>
    <mergeCell ref="A47:H47"/>
    <mergeCell ref="A46:H46"/>
    <mergeCell ref="A45:H45"/>
    <mergeCell ref="A44:H44"/>
    <mergeCell ref="A40:H40"/>
    <mergeCell ref="A43:H43"/>
    <mergeCell ref="A41:H41"/>
    <mergeCell ref="A37:H37"/>
    <mergeCell ref="A13:H13"/>
    <mergeCell ref="A26:H26"/>
    <mergeCell ref="A7:H7"/>
    <mergeCell ref="A15:H15"/>
    <mergeCell ref="A31:H31"/>
    <mergeCell ref="A39:H39"/>
    <mergeCell ref="A3:H3"/>
    <mergeCell ref="A30:H30"/>
    <mergeCell ref="A29:H29"/>
    <mergeCell ref="A28:H28"/>
    <mergeCell ref="A5:H5"/>
    <mergeCell ref="A9:H9"/>
    <mergeCell ref="A6:H6"/>
    <mergeCell ref="A14:H14"/>
    <mergeCell ref="A12:H12"/>
    <mergeCell ref="A10:H10"/>
    <mergeCell ref="A16:H16"/>
    <mergeCell ref="A11:H11"/>
    <mergeCell ref="A8:H8"/>
    <mergeCell ref="A23:H23"/>
    <mergeCell ref="A22:H22"/>
    <mergeCell ref="A21:H21"/>
    <mergeCell ref="A42:H42"/>
    <mergeCell ref="A17:H17"/>
    <mergeCell ref="A32:H32"/>
    <mergeCell ref="A25:H25"/>
    <mergeCell ref="A20:H20"/>
    <mergeCell ref="A19:H19"/>
    <mergeCell ref="A18:H18"/>
    <mergeCell ref="A38:H38"/>
    <mergeCell ref="A36:H36"/>
    <mergeCell ref="A35:H35"/>
    <mergeCell ref="A34:H34"/>
    <mergeCell ref="A33:H33"/>
    <mergeCell ref="A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PROJET 1</vt:lpstr>
      <vt:lpstr>JOURS FERIES</vt:lpstr>
      <vt:lpstr>MODE OPERATOIRE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2021-10-19T07:12:38Z</cp:lastPrinted>
  <dcterms:created xsi:type="dcterms:W3CDTF">2021-06-11T10:54:45Z</dcterms:created>
  <dcterms:modified xsi:type="dcterms:W3CDTF">2021-10-19T08:24:07Z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