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vml" ContentType="application/vnd.openxmlformats-officedocument.vmlDrawing"/>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omments1.xml" ContentType="application/vnd.openxmlformats-officedocument.spreadsheetml.comment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028" codeName="{AE6600E7-7A62-396C-DE95-9942FA9DD81E}"/>
  <workbookPr codeName="ThisWorkbook"/>
  <mc:AlternateContent xmlns:mc="http://schemas.openxmlformats.org/markup-compatibility/2006">
    <mc:Choice Requires="x15">
      <x15ac:absPath xmlns:x15ac="http://schemas.microsoft.com/office/spreadsheetml/2010/11/ac" url="E:\Projet INNOZH\"/>
    </mc:Choice>
  </mc:AlternateContent>
  <xr:revisionPtr revIDLastSave="0" documentId="13_ncr:1_{CE6FBD5E-D203-4A20-8DC3-F660FB815AFC}" xr6:coauthVersionLast="47" xr6:coauthVersionMax="47" xr10:uidLastSave="{00000000-0000-0000-0000-000000000000}"/>
  <bookViews>
    <workbookView xWindow="-120" yWindow="-120" windowWidth="24240" windowHeight="13740" tabRatio="759" activeTab="1" xr2:uid="{00000000-000D-0000-FFFF-FFFF00000000}"/>
  </bookViews>
  <sheets>
    <sheet name="Liste" sheetId="6" r:id="rId1"/>
    <sheet name="Modele_Bon_de_commande" sheetId="2" r:id="rId2"/>
    <sheet name="BASE" sheetId="3" r:id="rId3"/>
    <sheet name="HISTORIQUE_B-C" sheetId="4" r:id="rId4"/>
  </sheets>
  <externalReferences>
    <externalReference r:id="rId5"/>
  </externalReferences>
  <definedNames>
    <definedName name="Particuliers" localSheetId="0">#REF!</definedName>
    <definedName name="Particuliers">#REF!</definedName>
    <definedName name="Professionnels" localSheetId="0">#REF!</definedName>
    <definedName name="Professionnels">#REF!</definedName>
    <definedName name="TD" localSheetId="0">#REF!</definedName>
    <definedName name="TD">#REF!</definedName>
    <definedName name="_xlnm.Print_Area" localSheetId="1">Modele_Bon_de_commande!$B$2:$H$36</definedName>
  </definedNames>
  <calcPr calcId="191029" concurrentCalc="0"/>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calcFeatures>
    </ext>
    <ext xmlns:mx="http://schemas.microsoft.com/office/mac/excel/2008/main" uri="{7523E5D3-25F3-A5E0-1632-64F254C22452}">
      <mx:ArchID Flags="2"/>
    </ext>
  </extLst>
</workbook>
</file>

<file path=xl/calcChain.xml><?xml version="1.0" encoding="utf-8"?>
<calcChain xmlns="http://schemas.openxmlformats.org/spreadsheetml/2006/main">
  <c r="F27" i="2" l="1"/>
  <c r="F26" i="2"/>
  <c r="F25" i="2"/>
  <c r="F24" i="2"/>
  <c r="F29" i="2"/>
  <c r="F30" i="2"/>
  <c r="F31" i="2"/>
  <c r="C18" i="2"/>
  <c r="C15" i="2"/>
  <c r="E28" i="6"/>
  <c r="E27" i="6"/>
  <c r="E26" i="6"/>
  <c r="E25" i="6"/>
  <c r="E24" i="6"/>
  <c r="E23" i="6"/>
  <c r="E22" i="6"/>
  <c r="E21" i="6"/>
  <c r="E20" i="6"/>
  <c r="E19" i="6"/>
  <c r="E18" i="6"/>
  <c r="E17" i="6"/>
  <c r="E16" i="6"/>
  <c r="E15" i="6"/>
  <c r="E14" i="6"/>
  <c r="E13" i="6"/>
  <c r="E12" i="6"/>
  <c r="E11" i="6"/>
  <c r="E10" i="6"/>
  <c r="E9" i="6"/>
  <c r="E8" i="6"/>
  <c r="E7" i="6"/>
  <c r="E6" i="6"/>
  <c r="E5" i="6"/>
  <c r="E4" i="6"/>
  <c r="E3" i="6"/>
  <c r="E2" i="6"/>
</calcChain>
</file>

<file path=xl/comments1.xml><?xml version="1.0" encoding="utf-8"?>
<comments xmlns="http://schemas.openxmlformats.org/spreadsheetml/2006/main" xmlns:mc="http://schemas.openxmlformats.org/markup-compatibility/2006" xmlns:xr="http://schemas.microsoft.com/office/spreadsheetml/2014/revision" mc:Ignorable="xr">
  <authors>
    <author>Gérald CLERMONT</author>
  </authors>
  <commentList>
    <comment ref="F7" authorId="0" shapeId="0" xr:uid="{7F3F0492-512B-4214-BB60-F02094724D9F}">
      <text>
        <r>
          <rPr>
            <b/>
            <sz val="9"/>
            <color indexed="81"/>
            <rFont val="Tahoma"/>
            <family val="2"/>
          </rPr>
          <t>Gérald CLERMONT:</t>
        </r>
        <r>
          <rPr>
            <sz val="9"/>
            <color indexed="81"/>
            <rFont val="Tahoma"/>
            <family val="2"/>
          </rPr>
          <t xml:space="preserve">
Nom du fournisseur</t>
        </r>
      </text>
    </comment>
    <comment ref="F8" authorId="0" shapeId="0" xr:uid="{9998F3DC-72A2-4819-9A30-7508C6D2783B}">
      <text>
        <r>
          <rPr>
            <b/>
            <sz val="9"/>
            <color indexed="81"/>
            <rFont val="Tahoma"/>
            <family val="2"/>
          </rPr>
          <t>Gérald CLERMONT:</t>
        </r>
        <r>
          <rPr>
            <sz val="9"/>
            <color indexed="81"/>
            <rFont val="Tahoma"/>
            <family val="2"/>
          </rPr>
          <t xml:space="preserve">
Adresse 1</t>
        </r>
      </text>
    </comment>
    <comment ref="F9" authorId="0" shapeId="0" xr:uid="{D76A3E5D-CE46-4709-B020-0B8720F09810}">
      <text>
        <r>
          <rPr>
            <b/>
            <sz val="9"/>
            <color indexed="81"/>
            <rFont val="Tahoma"/>
            <family val="2"/>
          </rPr>
          <t>Gérald CLERMONT:</t>
        </r>
        <r>
          <rPr>
            <sz val="9"/>
            <color indexed="81"/>
            <rFont val="Tahoma"/>
            <family val="2"/>
          </rPr>
          <t xml:space="preserve">
Adresse 2</t>
        </r>
      </text>
    </comment>
    <comment ref="F11" authorId="0" shapeId="0" xr:uid="{75D83A79-4163-44A0-8C90-DEE21E6E7789}">
      <text>
        <r>
          <rPr>
            <b/>
            <sz val="9"/>
            <color indexed="81"/>
            <rFont val="Tahoma"/>
            <family val="2"/>
          </rPr>
          <t>Gérald CLERMONT:</t>
        </r>
        <r>
          <rPr>
            <sz val="9"/>
            <color indexed="81"/>
            <rFont val="Tahoma"/>
            <family val="2"/>
          </rPr>
          <t xml:space="preserve">
Code Postal</t>
        </r>
      </text>
    </comment>
    <comment ref="G11" authorId="0" shapeId="0" xr:uid="{78047747-CF0F-4D97-BCAB-EA03BA8CAF6F}">
      <text>
        <r>
          <rPr>
            <b/>
            <sz val="9"/>
            <color indexed="81"/>
            <rFont val="Tahoma"/>
            <family val="2"/>
          </rPr>
          <t>Gérald CLERMONT:</t>
        </r>
        <r>
          <rPr>
            <sz val="9"/>
            <color indexed="81"/>
            <rFont val="Tahoma"/>
            <family val="2"/>
          </rPr>
          <t xml:space="preserve">
Ville</t>
        </r>
      </text>
    </comment>
    <comment ref="E18" authorId="0" shapeId="0" xr:uid="{B87E64F4-E949-4847-9C62-4F8EC7719C6A}">
      <text>
        <r>
          <rPr>
            <b/>
            <sz val="9"/>
            <color indexed="81"/>
            <rFont val="Tahoma"/>
            <family val="2"/>
          </rPr>
          <t>Compta:</t>
        </r>
        <r>
          <rPr>
            <sz val="9"/>
            <color indexed="81"/>
            <rFont val="Tahoma"/>
            <family val="2"/>
          </rPr>
          <t xml:space="preserve">
Obligatoire</t>
        </r>
      </text>
    </comment>
    <comment ref="E19" authorId="0" shapeId="0" xr:uid="{A4A9B64E-97F4-4E91-A6C1-D71A05532426}">
      <text>
        <r>
          <rPr>
            <b/>
            <sz val="9"/>
            <color indexed="81"/>
            <rFont val="Tahoma"/>
            <family val="2"/>
          </rPr>
          <t>Compta:</t>
        </r>
        <r>
          <rPr>
            <sz val="9"/>
            <color indexed="81"/>
            <rFont val="Tahoma"/>
            <family val="2"/>
          </rPr>
          <t xml:space="preserve">
Obligatoire</t>
        </r>
      </text>
    </comment>
  </commentList>
</comments>
</file>

<file path=xl/sharedStrings.xml><?xml version="1.0" encoding="utf-8"?>
<sst xmlns="http://schemas.openxmlformats.org/spreadsheetml/2006/main" count="454" uniqueCount="219">
  <si>
    <t>Date</t>
  </si>
  <si>
    <t>Désignation</t>
  </si>
  <si>
    <t>FORFAIT DEMI JOURNEE</t>
  </si>
  <si>
    <t>FORFAIT JOURNEE</t>
  </si>
  <si>
    <t>MAIN D'ŒUVRE HORAIRE</t>
  </si>
  <si>
    <t>DEPLACEMENT</t>
  </si>
  <si>
    <t>PIECES</t>
  </si>
  <si>
    <t>CLIENTS</t>
  </si>
  <si>
    <t>16 Bld maréchal Leclerc</t>
  </si>
  <si>
    <t xml:space="preserve">HOTEL </t>
  </si>
  <si>
    <t>FRANCE</t>
  </si>
  <si>
    <t>INNÔZH FORMATION</t>
  </si>
  <si>
    <t>Nom</t>
  </si>
  <si>
    <t>Prénom</t>
  </si>
  <si>
    <t>Rédacteur</t>
  </si>
  <si>
    <t>Pole</t>
  </si>
  <si>
    <t>Courriel :</t>
  </si>
  <si>
    <t>Montant Engagment Rédacteur</t>
  </si>
  <si>
    <t>Nom Responsable</t>
  </si>
  <si>
    <t>Prémon Responsable</t>
  </si>
  <si>
    <t>Montant Engagement Responsable</t>
  </si>
  <si>
    <t>INNÔZH SANTE PRODUCTION ANIMALE</t>
  </si>
  <si>
    <t>bicrel</t>
  </si>
  <si>
    <t>julien</t>
  </si>
  <si>
    <t>INNÔZH TECHNOPOLE</t>
  </si>
  <si>
    <t>julien.bicrel@innozh.fr</t>
  </si>
  <si>
    <r>
      <rPr>
        <b/>
        <sz val="11"/>
        <rFont val="Carlito"/>
        <family val="2"/>
      </rPr>
      <t>02 96 76 61 62</t>
    </r>
  </si>
  <si>
    <t>CHONG</t>
  </si>
  <si>
    <t>Pauline</t>
  </si>
  <si>
    <t>INNÔZH COMPOSITE</t>
  </si>
  <si>
    <t>bouillet</t>
  </si>
  <si>
    <t>cécile</t>
  </si>
  <si>
    <t>SUPPORT</t>
  </si>
  <si>
    <t>cécile.bouillet@innozh.fr</t>
  </si>
  <si>
    <r>
      <rPr>
        <b/>
        <sz val="11"/>
        <rFont val="Carlito"/>
        <family val="2"/>
      </rPr>
      <t>02 96 76 61 51</t>
    </r>
  </si>
  <si>
    <t>LE GOUIL</t>
  </si>
  <si>
    <t>Bénédicte</t>
  </si>
  <si>
    <t>chong</t>
  </si>
  <si>
    <t>pauline</t>
  </si>
  <si>
    <t>pauline.chong@innozh.fr</t>
  </si>
  <si>
    <r>
      <rPr>
        <b/>
        <sz val="11"/>
        <rFont val="Carlito"/>
        <family val="2"/>
      </rPr>
      <t>02 96 76 61 66</t>
    </r>
  </si>
  <si>
    <t>cocq</t>
  </si>
  <si>
    <t>jennifer</t>
  </si>
  <si>
    <t>jennifer.cocq@innozh.fr</t>
  </si>
  <si>
    <t>02 96 76 51 08</t>
  </si>
  <si>
    <t>delaporte</t>
  </si>
  <si>
    <t>brigitte</t>
  </si>
  <si>
    <t>INNÔZH SANTE PRODUCTION ANNIMALE</t>
  </si>
  <si>
    <t>brigitte.delaporte@innozh.fr</t>
  </si>
  <si>
    <t>02 96 76 61 54</t>
  </si>
  <si>
    <t>derunes</t>
  </si>
  <si>
    <t>aurélie</t>
  </si>
  <si>
    <t>aurélie.derunes@innozh.fr</t>
  </si>
  <si>
    <r>
      <rPr>
        <b/>
        <sz val="11"/>
        <rFont val="Carlito"/>
        <family val="2"/>
      </rPr>
      <t>02 96 76 61 50</t>
    </r>
  </si>
  <si>
    <t>duval-blaize</t>
  </si>
  <si>
    <t>cécile.duval-blaize@innozh.fr</t>
  </si>
  <si>
    <t>02 96 76 54 89</t>
  </si>
  <si>
    <t>godefroy</t>
  </si>
  <si>
    <t>agnès</t>
  </si>
  <si>
    <t>agnès.godefroy@innozh.fr</t>
  </si>
  <si>
    <t>jaunet</t>
  </si>
  <si>
    <t>hervé</t>
  </si>
  <si>
    <t>hervé.jaunet@innozh.fr</t>
  </si>
  <si>
    <t>02 96 76 61 57</t>
  </si>
  <si>
    <t>jolivot</t>
  </si>
  <si>
    <t>bastien</t>
  </si>
  <si>
    <t>bastien.jolivot@innozh.fr</t>
  </si>
  <si>
    <r>
      <rPr>
        <b/>
        <sz val="11"/>
        <rFont val="Carlito"/>
        <family val="2"/>
      </rPr>
      <t>02 96 76 61 53</t>
    </r>
  </si>
  <si>
    <t>le douce</t>
  </si>
  <si>
    <t>jérôme</t>
  </si>
  <si>
    <t>jérôme.ledouce@innozh.fr</t>
  </si>
  <si>
    <r>
      <rPr>
        <b/>
        <sz val="11"/>
        <rFont val="Carlito"/>
        <family val="2"/>
      </rPr>
      <t>02 96 76 60 60</t>
    </r>
  </si>
  <si>
    <t>le gouil</t>
  </si>
  <si>
    <t>bénédicte</t>
  </si>
  <si>
    <t>Direction Généale</t>
  </si>
  <si>
    <t>bénédicte.legouil@innozh.fr</t>
  </si>
  <si>
    <t>02 96 76 61 68</t>
  </si>
  <si>
    <t>le helloco</t>
  </si>
  <si>
    <t>delphine</t>
  </si>
  <si>
    <t>delphine.lehelloco@innozh.fr</t>
  </si>
  <si>
    <t>02 96 76 61 61</t>
  </si>
  <si>
    <t>le meur</t>
  </si>
  <si>
    <t>claudie</t>
  </si>
  <si>
    <t>claudie.lemeur@innozh.fr</t>
  </si>
  <si>
    <r>
      <rPr>
        <b/>
        <sz val="11"/>
        <rFont val="Carlito"/>
        <family val="2"/>
      </rPr>
      <t>02 96 76 61 52</t>
    </r>
  </si>
  <si>
    <t>mahunon</t>
  </si>
  <si>
    <t>harold</t>
  </si>
  <si>
    <t>harold.mahunon@innozh.fr</t>
  </si>
  <si>
    <t>02 96 76 61 02</t>
  </si>
  <si>
    <t>pagot</t>
  </si>
  <si>
    <t>eric</t>
  </si>
  <si>
    <t>eric.pagot@innozh.fr</t>
  </si>
  <si>
    <t>02 96 76 61 63</t>
  </si>
  <si>
    <t>peltier</t>
  </si>
  <si>
    <t>erwan</t>
  </si>
  <si>
    <t>erwan.peltier@innozh.fr</t>
  </si>
  <si>
    <t>02 96 76 61 60</t>
  </si>
  <si>
    <t>airaud</t>
  </si>
  <si>
    <t>véronique</t>
  </si>
  <si>
    <t>véronique.airaud@innozh.fr</t>
  </si>
  <si>
    <r>
      <rPr>
        <b/>
        <sz val="11"/>
        <rFont val="Carlito"/>
        <family val="2"/>
      </rPr>
      <t>02 96 76 52 54</t>
    </r>
  </si>
  <si>
    <t>CONAN</t>
  </si>
  <si>
    <t>Christophe</t>
  </si>
  <si>
    <t>bonneau-blaire</t>
  </si>
  <si>
    <t>isabelle</t>
  </si>
  <si>
    <t>isabelle.bonneau-blaire@innozh.fr</t>
  </si>
  <si>
    <t>02 96 78 61 34</t>
  </si>
  <si>
    <t>conan</t>
  </si>
  <si>
    <t>christophe</t>
  </si>
  <si>
    <t>christophe.conan@innozh.fr</t>
  </si>
  <si>
    <t>02 96 78 61 32</t>
  </si>
  <si>
    <t>duborgel</t>
  </si>
  <si>
    <t>françoise</t>
  </si>
  <si>
    <t>françoise.duborgel@innozh.fr</t>
  </si>
  <si>
    <t>02 96 78 61 25</t>
  </si>
  <si>
    <t>faisant</t>
  </si>
  <si>
    <t>emmanuelle</t>
  </si>
  <si>
    <t>emmanuelle.faisant@innozh.fr</t>
  </si>
  <si>
    <t xml:space="preserve"> 02 96 78 61 28 </t>
  </si>
  <si>
    <t>gasset</t>
  </si>
  <si>
    <t>stéphanie</t>
  </si>
  <si>
    <t>stéphanie.gasset@innozh.fr</t>
  </si>
  <si>
    <t>02 96 78 61 33</t>
  </si>
  <si>
    <t>boucher</t>
  </si>
  <si>
    <t>côme</t>
  </si>
  <si>
    <t>côme.boucher@innozh.fr</t>
  </si>
  <si>
    <r>
      <rPr>
        <b/>
        <sz val="11"/>
        <rFont val="Carlito"/>
        <family val="2"/>
      </rPr>
      <t>02 96 60 96 65</t>
    </r>
  </si>
  <si>
    <t>fournet</t>
  </si>
  <si>
    <t>hugo</t>
  </si>
  <si>
    <t>hugo.fournet@innozh.fr</t>
  </si>
  <si>
    <r>
      <rPr>
        <b/>
        <sz val="11"/>
        <rFont val="Carlito"/>
        <family val="2"/>
      </rPr>
      <t>02 96 60 96 68</t>
    </r>
  </si>
  <si>
    <t>le moine</t>
  </si>
  <si>
    <t>josselin</t>
  </si>
  <si>
    <t>josselin.lemoine@innozh.fr</t>
  </si>
  <si>
    <r>
      <rPr>
        <b/>
        <sz val="11"/>
        <rFont val="Carlito"/>
        <family val="2"/>
      </rPr>
      <t>02 96 60 96 66</t>
    </r>
  </si>
  <si>
    <t>menage</t>
  </si>
  <si>
    <t>charles</t>
  </si>
  <si>
    <t>charles.menage@innozh.fr</t>
  </si>
  <si>
    <t>=CONCATENER(D2;".";C2;"@innozh.fr")</t>
  </si>
  <si>
    <t>'="IFOR-"&amp;(DROITE(ANNEE(D18);2))&amp;"/"&amp;TEXTE(MOIS(D18);"00")&amp;"/"&amp;TEXTE(STXT(Nouveaunum!B2;14;4)+1;"0000")</t>
  </si>
  <si>
    <t>BON DE COMMANDE N°</t>
  </si>
  <si>
    <t>INNOZH</t>
  </si>
  <si>
    <t>A :</t>
  </si>
  <si>
    <t>2G2C-Consulting</t>
  </si>
  <si>
    <t>Adresse :</t>
  </si>
  <si>
    <t>5 Droite de la Rondelle</t>
  </si>
  <si>
    <t>2 Rue Jean ROSTAND</t>
  </si>
  <si>
    <t>22440 PLOUFRAGAN</t>
  </si>
  <si>
    <t xml:space="preserve">Téléphone : </t>
  </si>
  <si>
    <t>Le Trou Noir</t>
  </si>
  <si>
    <t>SIRET :301763405000067</t>
  </si>
  <si>
    <t>N° TVA Intra Com :FR91 301763405</t>
  </si>
  <si>
    <t xml:space="preserve">Contact : </t>
  </si>
  <si>
    <t>Le Helloco Delphine</t>
  </si>
  <si>
    <t>Courriel</t>
  </si>
  <si>
    <t>Date :</t>
  </si>
  <si>
    <t>Code Projet :</t>
  </si>
  <si>
    <t>Slog Autre</t>
  </si>
  <si>
    <t>Quantité</t>
  </si>
  <si>
    <t>Prix unitaire</t>
  </si>
  <si>
    <t>Montant HT</t>
  </si>
  <si>
    <t>Remarques</t>
  </si>
  <si>
    <t>Programmation Macro Excel</t>
  </si>
  <si>
    <t>Création Modèle Bon de Commande INNOZH</t>
  </si>
  <si>
    <t>Adaptation Besoin du client</t>
  </si>
  <si>
    <t>Ecriture de Procédure</t>
  </si>
  <si>
    <r>
      <rPr>
        <b/>
        <i/>
        <u/>
        <sz val="10"/>
        <color rgb="FF000000"/>
        <rFont val="Montserrat"/>
      </rPr>
      <t>Rappel</t>
    </r>
    <r>
      <rPr>
        <i/>
        <sz val="10"/>
        <color rgb="FF000000"/>
        <rFont val="Montserrat"/>
      </rPr>
      <t xml:space="preserve"> : Afin que votre facture soit prise en compte. Vous devez joindre une copie du bon de commande et faire apparaitre sur votre facture le Numéro de Bon de Commande ainsi que le code projet. Toute facture ne faisant pas apparaitre ces indications ne sera pas traitée par nos service.</t>
    </r>
  </si>
  <si>
    <t>N° Bon de Commande</t>
  </si>
  <si>
    <t>Code Projet</t>
  </si>
  <si>
    <t>Descriptif_nature_depense</t>
  </si>
  <si>
    <t>Nom Fournisseur</t>
  </si>
  <si>
    <t>Adresse1</t>
  </si>
  <si>
    <t>Adresse2</t>
  </si>
  <si>
    <t>CP</t>
  </si>
  <si>
    <t>Ville</t>
  </si>
  <si>
    <t>Ligne_1</t>
  </si>
  <si>
    <t>Total_HT_Ligne_1</t>
  </si>
  <si>
    <t>Ligne_2</t>
  </si>
  <si>
    <t>Total_HT_Ligne_2</t>
  </si>
  <si>
    <t>Ligne_3</t>
  </si>
  <si>
    <t>Total_HT_Ligne_3</t>
  </si>
  <si>
    <t>Ligne_4</t>
  </si>
  <si>
    <t>Total_HT_Ligne_4</t>
  </si>
  <si>
    <t>Total_Général_HT</t>
  </si>
  <si>
    <t>Total_Général_TTC</t>
  </si>
  <si>
    <t>Total_Général_TVA</t>
  </si>
  <si>
    <t>=Modele_Bon_de_commande!E4</t>
  </si>
  <si>
    <t>=Modele_Bon_de_commande!C14</t>
  </si>
  <si>
    <t>=Modele_Bon_de_commande!C18</t>
  </si>
  <si>
    <t>=Modele_Bon_de_commande!F18</t>
  </si>
  <si>
    <t>=Modele_Bon_de_commande!B20</t>
  </si>
  <si>
    <t>=Modele_Bon_de_commande!F7</t>
  </si>
  <si>
    <t>=Modele_Bon_de_commande!F8</t>
  </si>
  <si>
    <t>=Modele_Bon_de_commande!F9</t>
  </si>
  <si>
    <t>=Modele_Bon_de_commande!F11</t>
  </si>
  <si>
    <t>=Modele_Bon_de_commande!G11</t>
  </si>
  <si>
    <t>=Modele_Bon_de_commande!B24</t>
  </si>
  <si>
    <t>=Modele_Bon_de_commande!F24</t>
  </si>
  <si>
    <t>=Modele_Bon_de_commande!B25</t>
  </si>
  <si>
    <t>=Modele_Bon_de_commande!F25</t>
  </si>
  <si>
    <t>=Modele_Bon_de_commande!B26</t>
  </si>
  <si>
    <t>=Modele_Bon_de_commande!F26</t>
  </si>
  <si>
    <t>=Modele_Bon_de_commande!B27</t>
  </si>
  <si>
    <t>=Modele_Bon_de_commande!F27</t>
  </si>
  <si>
    <t>=Modele_Bon_de_commande!G29</t>
  </si>
  <si>
    <t>=Modele_Bon_de_commande!G31</t>
  </si>
  <si>
    <t>=Modele_Bon_de_commande!G30</t>
  </si>
  <si>
    <t>FOR/04-2022-001</t>
  </si>
  <si>
    <t>Objet de la Commande :</t>
  </si>
  <si>
    <t>Descriptif rapide de l'objet de la commande</t>
  </si>
  <si>
    <t>TOTAL €</t>
  </si>
  <si>
    <t>HT</t>
  </si>
  <si>
    <r>
      <t>Conditions de paiement :</t>
    </r>
    <r>
      <rPr>
        <i/>
        <sz val="10"/>
        <color rgb="FF000000"/>
        <rFont val="Montserrat"/>
      </rPr>
      <t xml:space="preserve"> 30. jours fin de mois. Virement bancaire le 5 du mois</t>
    </r>
  </si>
  <si>
    <t>TTC</t>
  </si>
  <si>
    <t>TVA 20 %</t>
  </si>
  <si>
    <t xml:space="preserve">€ </t>
  </si>
  <si>
    <t>Adresse 2</t>
  </si>
  <si>
    <t>FOR/04-2022-002</t>
  </si>
  <si>
    <t>2G2C Consulting</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</si>
</sst>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3">
    <numFmt numFmtId="44" formatCode="_-* #,##0.00\ &quot;€&quot;_-;\-* #,##0.00\ &quot;€&quot;_-;_-* &quot;-&quot;??\ &quot;€&quot;_-;_-@_-"/>
    <numFmt numFmtId="164" formatCode="#,##0.00\ &quot;€&quot;_);\(#,##0.00\ &quot;€&quot;\)"/>
    <numFmt numFmtId="165" formatCode="#,##0.00\ &quot;€&quot;"/>
  </numFmts>
  <fonts count="39">
    <font>
      <sz val="12"/>
      <color theme="1"/>
      <name val="Calibri"/>
      <family val="2"/>
      <scheme val="minor"/>
    </font>
    <font>
      <sz val="8"/>
      <name val="Calibri"/>
      <family val="2"/>
      <scheme val="minor"/>
    </font>
    <font>
      <u/>
      <sz val="12"/>
      <color theme="10"/>
      <name val="Calibri"/>
      <family val="2"/>
      <scheme val="minor"/>
    </font>
    <font>
      <u/>
      <sz val="12"/>
      <color theme="11"/>
      <name val="Calibri"/>
      <family val="2"/>
      <scheme val="minor"/>
    </font>
    <font>
      <sz val="12"/>
      <color rgb="FF000000"/>
      <name val="System Font"/>
    </font>
    <font>
      <sz val="10"/>
      <color rgb="FF000000"/>
      <name val="Arial"/>
      <family val="2"/>
    </font>
    <font>
      <b/>
      <u/>
      <sz val="12"/>
      <name val="Carlito"/>
    </font>
    <font>
      <b/>
      <sz val="12"/>
      <name val="Carlito"/>
    </font>
    <font>
      <b/>
      <sz val="11"/>
      <name val="Carlito"/>
      <family val="2"/>
    </font>
    <font>
      <b/>
      <sz val="11"/>
      <name val="Carlito"/>
    </font>
    <font>
      <u/>
      <sz val="10"/>
      <color theme="10"/>
      <name val="Arial"/>
      <family val="2"/>
    </font>
    <font>
      <b/>
      <sz val="11"/>
      <color theme="1"/>
      <name val="Calibri"/>
      <family val="2"/>
      <scheme val="minor"/>
    </font>
    <font>
      <sz val="12"/>
      <color theme="1"/>
      <name val="Montserrat"/>
    </font>
    <font>
      <b/>
      <sz val="14"/>
      <color rgb="FF000000"/>
      <name val="Montserrat"/>
    </font>
    <font>
      <b/>
      <sz val="10"/>
      <color rgb="FF000000"/>
      <name val="Montserrat"/>
    </font>
    <font>
      <sz val="10"/>
      <color rgb="FF000000"/>
      <name val="Montserrat"/>
    </font>
    <font>
      <b/>
      <sz val="12"/>
      <color rgb="FF000000"/>
      <name val="Montserrat"/>
    </font>
    <font>
      <sz val="12"/>
      <color rgb="FF000000"/>
      <name val="Montserrat"/>
    </font>
    <font>
      <b/>
      <sz val="11"/>
      <color rgb="FF000000"/>
      <name val="Montserrat"/>
    </font>
    <font>
      <sz val="11"/>
      <color rgb="FF000000"/>
      <name val="Montserrat"/>
    </font>
    <font>
      <sz val="11"/>
      <color theme="1"/>
      <name val="Montserrat"/>
    </font>
    <font>
      <b/>
      <i/>
      <sz val="10"/>
      <color rgb="FF000000"/>
      <name val="Montserrat"/>
    </font>
    <font>
      <i/>
      <sz val="10"/>
      <color rgb="FF000000"/>
      <name val="Montserrat"/>
    </font>
    <font>
      <b/>
      <i/>
      <sz val="11"/>
      <color rgb="FF000000"/>
      <name val="Montserrat"/>
    </font>
    <font>
      <b/>
      <i/>
      <u/>
      <sz val="10"/>
      <color rgb="FF000000"/>
      <name val="Montserrat"/>
    </font>
    <font>
      <b/>
      <sz val="9"/>
      <color indexed="81"/>
      <name val="Tahoma"/>
      <family val="2"/>
    </font>
    <font>
      <sz val="9"/>
      <color indexed="81"/>
      <name val="Tahoma"/>
      <family val="2"/>
    </font>
    <font>
      <b/>
      <sz val="11"/>
      <color theme="1"/>
      <name val="Roboto Lt"/>
    </font>
    <font>
      <sz val="12"/>
      <color theme="1"/>
      <name val="Calibri"/>
      <family val="2"/>
      <scheme val="minor"/>
    </font>
    <font>
      <b/>
      <i/>
      <sz val="22"/>
      <color rgb="FF000000"/>
      <name val="Montserrat"/>
    </font>
    <font>
      <sz val="20"/>
      <color rgb="FF000000"/>
      <name val="Montserrat"/>
    </font>
    <font>
      <b/>
      <sz val="16"/>
      <color rgb="FF000000"/>
      <name val="Montserrat"/>
    </font>
    <font>
      <b/>
      <sz val="20"/>
      <color rgb="FF000000"/>
      <name val="Montserrat"/>
    </font>
    <font>
      <sz val="14"/>
      <color rgb="FF000000"/>
      <name val="Montserrat"/>
    </font>
    <font>
      <b/>
      <u/>
      <sz val="11"/>
      <color rgb="FF000000"/>
      <name val="Montserrat"/>
    </font>
    <font>
      <b/>
      <u/>
      <sz val="12"/>
      <color rgb="FF000000"/>
      <name val="Montserrat"/>
    </font>
    <font>
      <sz val="10"/>
      <color rgb="FFFFFFFF"/>
      <name val="Montserrat"/>
    </font>
    <font>
      <sz val="10"/>
      <name val="Montserrat"/>
    </font>
    <font>
      <i/>
      <sz val="9"/>
      <color rgb="FF000000"/>
      <name val="Montserrat"/>
    </font>
  </fonts>
  <fills count="9">
    <fill>
      <patternFill patternType="none"/>
    </fill>
    <fill>
      <patternFill patternType="gray125"/>
    </fill>
    <fill>
      <patternFill patternType="solid">
        <fgColor rgb="FFC4D69B"/>
      </patternFill>
    </fill>
    <fill>
      <patternFill patternType="solid">
        <fgColor rgb="FFD7E3BB"/>
        <bgColor indexed="64"/>
      </patternFill>
    </fill>
    <fill>
      <patternFill patternType="solid">
        <fgColor theme="8" tint="0.79998168889431442"/>
        <bgColor indexed="64"/>
      </patternFill>
    </fill>
    <fill>
      <patternFill patternType="solid">
        <fgColor rgb="FFDCE6F0"/>
      </patternFill>
    </fill>
    <fill>
      <patternFill patternType="solid">
        <fgColor rgb="FFFFFFFF"/>
        <bgColor rgb="FFFFFFFF"/>
      </patternFill>
    </fill>
    <fill>
      <patternFill patternType="solid">
        <fgColor rgb="FFBFBFBF"/>
        <bgColor rgb="FFBFBFBF"/>
      </patternFill>
    </fill>
    <fill>
      <patternFill patternType="solid">
        <fgColor theme="0"/>
        <bgColor indexed="64"/>
      </patternFill>
    </fill>
  </fills>
  <borders count="42">
    <border>
      <left/>
      <right/>
      <top/>
      <bottom/>
      <diagonal/>
    </border>
    <border>
      <left style="thin">
        <color auto="1"/>
      </left>
      <right style="thin">
        <color auto="1"/>
      </right>
      <top style="thin">
        <color auto="1"/>
      </top>
      <bottom style="thin">
        <color auto="1"/>
      </bottom>
      <diagonal/>
    </border>
    <border>
      <left/>
      <right style="thin">
        <color auto="1"/>
      </right>
      <top style="thin">
        <color auto="1"/>
      </top>
      <bottom style="thin">
        <color auto="1"/>
      </bottom>
      <diagonal/>
    </border>
    <border>
      <left style="thin">
        <color auto="1"/>
      </left>
      <right style="thin">
        <color auto="1"/>
      </right>
      <top/>
      <bottom style="thin">
        <color auto="1"/>
      </bottom>
      <diagonal/>
    </border>
    <border>
      <left/>
      <right style="thin">
        <color auto="1"/>
      </right>
      <top style="thin">
        <color auto="1"/>
      </top>
      <bottom/>
      <diagonal/>
    </border>
    <border>
      <left style="thin">
        <color auto="1"/>
      </left>
      <right/>
      <top/>
      <bottom style="thin">
        <color auto="1"/>
      </bottom>
      <diagonal/>
    </border>
    <border>
      <left style="thin">
        <color auto="1"/>
      </left>
      <right/>
      <top style="thin">
        <color auto="1"/>
      </top>
      <bottom style="thin">
        <color auto="1"/>
      </bottom>
      <diagonal/>
    </border>
    <border>
      <left style="medium">
        <color auto="1"/>
      </left>
      <right/>
      <top style="medium">
        <color auto="1"/>
      </top>
      <bottom style="medium">
        <color auto="1"/>
      </bottom>
      <diagonal/>
    </border>
    <border>
      <left/>
      <right/>
      <top style="medium">
        <color auto="1"/>
      </top>
      <bottom style="medium">
        <color auto="1"/>
      </bottom>
      <diagonal/>
    </border>
    <border>
      <left/>
      <right style="medium">
        <color auto="1"/>
      </right>
      <top style="medium">
        <color auto="1"/>
      </top>
      <bottom style="medium">
        <color auto="1"/>
      </bottom>
      <diagonal/>
    </border>
    <border>
      <left/>
      <right/>
      <top style="thin">
        <color auto="1"/>
      </top>
      <bottom style="thin">
        <color auto="1"/>
      </bottom>
      <diagonal/>
    </border>
    <border>
      <left style="thin">
        <color rgb="FF000000"/>
      </left>
      <right style="thin">
        <color rgb="FF000000"/>
      </right>
      <top/>
      <bottom style="thin">
        <color indexed="64"/>
      </bottom>
      <diagonal/>
    </border>
    <border>
      <left style="thin">
        <color rgb="FF000000"/>
      </left>
      <right style="thin">
        <color rgb="FF000000"/>
      </right>
      <top/>
      <bottom/>
      <diagonal/>
    </border>
    <border>
      <left style="thin">
        <color rgb="FF000000"/>
      </left>
      <right style="thin">
        <color rgb="FF000000"/>
      </right>
      <top style="thin">
        <color rgb="FF000000"/>
      </top>
      <bottom/>
      <diagonal/>
    </border>
    <border>
      <left style="thin">
        <color rgb="FF000000"/>
      </left>
      <right style="thin">
        <color rgb="FF000000"/>
      </right>
      <top style="thin">
        <color rgb="FF000000"/>
      </top>
      <bottom style="thin">
        <color rgb="FF000000"/>
      </bottom>
      <diagonal/>
    </border>
    <border>
      <left style="thin">
        <color rgb="FF000000"/>
      </left>
      <right/>
      <top style="thin">
        <color rgb="FF000000"/>
      </top>
      <bottom style="thin">
        <color rgb="FF000000"/>
      </bottom>
      <diagonal/>
    </border>
    <border>
      <left style="thin">
        <color rgb="FF000000"/>
      </left>
      <right/>
      <top/>
      <bottom style="thin">
        <color rgb="FF000000"/>
      </bottom>
      <diagonal/>
    </border>
    <border>
      <left style="thin">
        <color rgb="FF000000"/>
      </left>
      <right style="thin">
        <color rgb="FF000000"/>
      </right>
      <top/>
      <bottom style="thin">
        <color rgb="FF000000"/>
      </bottom>
      <diagonal/>
    </border>
    <border>
      <left style="thin">
        <color rgb="FF000000"/>
      </left>
      <right/>
      <top/>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diagonal/>
    </border>
    <border>
      <left/>
      <right style="medium">
        <color indexed="64"/>
      </right>
      <top/>
      <bottom/>
      <diagonal/>
    </border>
    <border>
      <left style="medium">
        <color indexed="64"/>
      </left>
      <right/>
      <top style="thin">
        <color rgb="FF000000"/>
      </top>
      <bottom/>
      <diagonal/>
    </border>
    <border>
      <left/>
      <right/>
      <top style="thin">
        <color rgb="FF000000"/>
      </top>
      <bottom/>
      <diagonal/>
    </border>
    <border>
      <left/>
      <right style="thin">
        <color rgb="FF000000"/>
      </right>
      <top style="thin">
        <color rgb="FF000000"/>
      </top>
      <bottom/>
      <diagonal/>
    </border>
    <border>
      <left/>
      <right style="thin">
        <color rgb="FF000000"/>
      </right>
      <top/>
      <bottom/>
      <diagonal/>
    </border>
    <border>
      <left style="medium">
        <color indexed="64"/>
      </left>
      <right/>
      <top/>
      <bottom style="thin">
        <color rgb="FF000000"/>
      </bottom>
      <diagonal/>
    </border>
    <border>
      <left/>
      <right/>
      <top/>
      <bottom style="thin">
        <color rgb="FF000000"/>
      </bottom>
      <diagonal/>
    </border>
    <border>
      <left/>
      <right style="thin">
        <color rgb="FF000000"/>
      </right>
      <top/>
      <bottom style="thin">
        <color rgb="FF000000"/>
      </bottom>
      <diagonal/>
    </border>
    <border>
      <left style="medium">
        <color indexed="64"/>
      </left>
      <right/>
      <top style="thin">
        <color auto="1"/>
      </top>
      <bottom style="thin">
        <color auto="1"/>
      </bottom>
      <diagonal/>
    </border>
    <border>
      <left style="medium">
        <color indexed="64"/>
      </left>
      <right style="thin">
        <color rgb="FF000000"/>
      </right>
      <top style="thin">
        <color rgb="FF000000"/>
      </top>
      <bottom style="thin">
        <color rgb="FF000000"/>
      </bottom>
      <diagonal/>
    </border>
    <border>
      <left style="medium">
        <color indexed="64"/>
      </left>
      <right/>
      <top style="thin">
        <color auto="1"/>
      </top>
      <bottom/>
      <diagonal/>
    </border>
    <border>
      <left style="thin">
        <color auto="1"/>
      </left>
      <right style="thin">
        <color auto="1"/>
      </right>
      <top style="thin">
        <color auto="1"/>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medium">
        <color theme="0" tint="-0.499984740745262"/>
      </left>
      <right/>
      <top style="medium">
        <color theme="0" tint="-0.499984740745262"/>
      </top>
      <bottom style="medium">
        <color theme="0" tint="-0.499984740745262"/>
      </bottom>
      <diagonal/>
    </border>
    <border>
      <left/>
      <right/>
      <top style="medium">
        <color theme="0" tint="-0.499984740745262"/>
      </top>
      <bottom style="medium">
        <color theme="0" tint="-0.499984740745262"/>
      </bottom>
      <diagonal/>
    </border>
    <border>
      <left/>
      <right style="medium">
        <color theme="0" tint="-0.499984740745262"/>
      </right>
      <top style="medium">
        <color theme="0" tint="-0.499984740745262"/>
      </top>
      <bottom style="medium">
        <color theme="0" tint="-0.499984740745262"/>
      </bottom>
      <diagonal/>
    </border>
    <border>
      <left/>
      <right/>
      <top/>
      <bottom style="thin">
        <color indexed="64"/>
      </bottom>
      <diagonal/>
    </border>
  </borders>
  <cellStyleXfs count="8">
    <xf numFmtId="0" fontId="0" fillId="0" borderId="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5" fillId="0" borderId="0"/>
    <xf numFmtId="0" fontId="10" fillId="0" borderId="0" applyNumberFormat="0" applyFill="0" applyBorder="0" applyAlignment="0" applyProtection="0"/>
    <xf numFmtId="44" fontId="28" fillId="0" borderId="0" applyFont="0" applyFill="0" applyBorder="0" applyAlignment="0" applyProtection="0"/>
  </cellStyleXfs>
  <cellXfs count="150">
    <xf numFmtId="0" fontId="0" fillId="0" borderId="0" xfId="0"/>
    <xf numFmtId="0" fontId="0" fillId="0" borderId="0" xfId="0" applyAlignment="1">
      <alignment horizontal="center"/>
    </xf>
    <xf numFmtId="0" fontId="0" fillId="0" borderId="1" xfId="0" applyBorder="1"/>
    <xf numFmtId="0" fontId="0" fillId="0" borderId="3" xfId="0" applyBorder="1"/>
    <xf numFmtId="0" fontId="0" fillId="0" borderId="6" xfId="0" applyBorder="1" applyAlignment="1">
      <alignment wrapText="1"/>
    </xf>
    <xf numFmtId="0" fontId="0" fillId="0" borderId="1" xfId="0" applyBorder="1" applyAlignment="1"/>
    <xf numFmtId="0" fontId="0" fillId="0" borderId="5" xfId="0" applyBorder="1" applyAlignment="1">
      <alignment wrapText="1"/>
    </xf>
    <xf numFmtId="0" fontId="0" fillId="0" borderId="3" xfId="0" applyBorder="1" applyAlignment="1"/>
    <xf numFmtId="0" fontId="0" fillId="0" borderId="3" xfId="0" applyBorder="1" applyAlignment="1">
      <alignment horizontal="center"/>
    </xf>
    <xf numFmtId="0" fontId="0" fillId="0" borderId="3" xfId="0" applyBorder="1" applyAlignment="1">
      <alignment horizontal="right"/>
    </xf>
    <xf numFmtId="164" fontId="0" fillId="0" borderId="0" xfId="0" applyNumberFormat="1"/>
    <xf numFmtId="14" fontId="0" fillId="0" borderId="0" xfId="0" applyNumberFormat="1"/>
    <xf numFmtId="0" fontId="5" fillId="0" borderId="0" xfId="5"/>
    <xf numFmtId="0" fontId="6" fillId="2" borderId="11" xfId="5" applyFont="1" applyFill="1" applyBorder="1" applyAlignment="1">
      <alignment horizontal="left" vertical="center" wrapText="1"/>
    </xf>
    <xf numFmtId="0" fontId="6" fillId="2" borderId="12" xfId="5" applyFont="1" applyFill="1" applyBorder="1" applyAlignment="1">
      <alignment horizontal="left" vertical="center" wrapText="1"/>
    </xf>
    <xf numFmtId="0" fontId="7" fillId="2" borderId="13" xfId="5" applyFont="1" applyFill="1" applyBorder="1" applyAlignment="1">
      <alignment horizontal="left" vertical="center" wrapText="1"/>
    </xf>
    <xf numFmtId="0" fontId="8" fillId="2" borderId="11" xfId="5" applyFont="1" applyFill="1" applyBorder="1" applyAlignment="1">
      <alignment horizontal="left" vertical="center" wrapText="1"/>
    </xf>
    <xf numFmtId="0" fontId="8" fillId="3" borderId="1" xfId="5" applyFont="1" applyFill="1" applyBorder="1" applyAlignment="1">
      <alignment horizontal="left" vertical="center" wrapText="1"/>
    </xf>
    <xf numFmtId="0" fontId="9" fillId="3" borderId="1" xfId="5" applyFont="1" applyFill="1" applyBorder="1" applyAlignment="1">
      <alignment horizontal="left" vertical="center" wrapText="1"/>
    </xf>
    <xf numFmtId="0" fontId="10" fillId="3" borderId="1" xfId="6" applyFill="1" applyBorder="1" applyAlignment="1">
      <alignment horizontal="left" vertical="center" wrapText="1"/>
    </xf>
    <xf numFmtId="0" fontId="8" fillId="4" borderId="14" xfId="5" applyFont="1" applyFill="1" applyBorder="1" applyAlignment="1">
      <alignment horizontal="left" vertical="center" wrapText="1"/>
    </xf>
    <xf numFmtId="0" fontId="9" fillId="4" borderId="14" xfId="5" applyFont="1" applyFill="1" applyBorder="1" applyAlignment="1">
      <alignment horizontal="left" vertical="center" wrapText="1"/>
    </xf>
    <xf numFmtId="0" fontId="10" fillId="4" borderId="14" xfId="6" applyFill="1" applyBorder="1" applyAlignment="1">
      <alignment horizontal="left" vertical="center" wrapText="1"/>
    </xf>
    <xf numFmtId="0" fontId="8" fillId="5" borderId="15" xfId="5" applyFont="1" applyFill="1" applyBorder="1" applyAlignment="1">
      <alignment horizontal="left" vertical="center" wrapText="1"/>
    </xf>
    <xf numFmtId="0" fontId="8" fillId="5" borderId="16" xfId="5" applyFont="1" applyFill="1" applyBorder="1" applyAlignment="1">
      <alignment horizontal="left" vertical="center" wrapText="1"/>
    </xf>
    <xf numFmtId="0" fontId="10" fillId="5" borderId="16" xfId="6" applyFill="1" applyBorder="1" applyAlignment="1">
      <alignment horizontal="left" vertical="center" wrapText="1"/>
    </xf>
    <xf numFmtId="0" fontId="9" fillId="5" borderId="17" xfId="5" applyFont="1" applyFill="1" applyBorder="1" applyAlignment="1">
      <alignment horizontal="left" vertical="center" wrapText="1"/>
    </xf>
    <xf numFmtId="0" fontId="10" fillId="5" borderId="15" xfId="6" applyFill="1" applyBorder="1" applyAlignment="1">
      <alignment horizontal="left" vertical="center" wrapText="1"/>
    </xf>
    <xf numFmtId="0" fontId="9" fillId="5" borderId="14" xfId="5" applyFont="1" applyFill="1" applyBorder="1" applyAlignment="1">
      <alignment horizontal="left" vertical="center" wrapText="1"/>
    </xf>
    <xf numFmtId="0" fontId="5" fillId="0" borderId="0" xfId="5" applyAlignment="1">
      <alignment horizontal="left"/>
    </xf>
    <xf numFmtId="0" fontId="8" fillId="5" borderId="18" xfId="5" quotePrefix="1" applyFont="1" applyFill="1" applyBorder="1" applyAlignment="1">
      <alignment horizontal="left" vertical="center" wrapText="1"/>
    </xf>
    <xf numFmtId="0" fontId="14" fillId="0" borderId="24" xfId="0" applyFont="1" applyBorder="1"/>
    <xf numFmtId="0" fontId="15" fillId="0" borderId="25" xfId="0" applyFont="1" applyBorder="1"/>
    <xf numFmtId="0" fontId="15" fillId="0" borderId="26" xfId="0" applyFont="1" applyBorder="1"/>
    <xf numFmtId="0" fontId="14" fillId="0" borderId="26" xfId="0" applyFont="1" applyBorder="1" applyAlignment="1">
      <alignment horizontal="left"/>
    </xf>
    <xf numFmtId="0" fontId="16" fillId="0" borderId="0" xfId="0" applyFont="1"/>
    <xf numFmtId="0" fontId="16" fillId="0" borderId="27" xfId="0" applyFont="1" applyBorder="1" applyAlignment="1">
      <alignment wrapText="1"/>
    </xf>
    <xf numFmtId="0" fontId="18" fillId="0" borderId="22" xfId="0" applyFont="1" applyBorder="1" applyAlignment="1">
      <alignment vertical="center"/>
    </xf>
    <xf numFmtId="0" fontId="14" fillId="7" borderId="15" xfId="0" applyFont="1" applyFill="1" applyBorder="1" applyAlignment="1">
      <alignment horizontal="left" vertical="center" wrapText="1"/>
    </xf>
    <xf numFmtId="0" fontId="14" fillId="7" borderId="14" xfId="0" applyFont="1" applyFill="1" applyBorder="1" applyAlignment="1">
      <alignment horizontal="left" vertical="center"/>
    </xf>
    <xf numFmtId="0" fontId="12" fillId="8" borderId="34" xfId="0" applyFont="1" applyFill="1" applyBorder="1" applyAlignment="1">
      <alignment horizontal="center" vertical="center" wrapText="1"/>
    </xf>
    <xf numFmtId="165" fontId="12" fillId="8" borderId="34" xfId="0" applyNumberFormat="1" applyFont="1" applyFill="1" applyBorder="1" applyAlignment="1">
      <alignment horizontal="center" vertical="center" wrapText="1"/>
    </xf>
    <xf numFmtId="0" fontId="12" fillId="8" borderId="1" xfId="0" applyFont="1" applyFill="1" applyBorder="1" applyAlignment="1">
      <alignment horizontal="center" vertical="center" wrapText="1"/>
    </xf>
    <xf numFmtId="165" fontId="12" fillId="8" borderId="1" xfId="0" applyNumberFormat="1" applyFont="1" applyFill="1" applyBorder="1" applyAlignment="1">
      <alignment horizontal="center" vertical="center" wrapText="1"/>
    </xf>
    <xf numFmtId="0" fontId="15" fillId="0" borderId="22" xfId="0" applyFont="1" applyBorder="1"/>
    <xf numFmtId="0" fontId="15" fillId="0" borderId="0" xfId="0" applyFont="1"/>
    <xf numFmtId="0" fontId="15" fillId="0" borderId="35" xfId="0" applyFont="1" applyBorder="1"/>
    <xf numFmtId="0" fontId="15" fillId="0" borderId="36" xfId="0" applyFont="1" applyBorder="1"/>
    <xf numFmtId="0" fontId="15" fillId="0" borderId="37" xfId="0" applyFont="1" applyBorder="1"/>
    <xf numFmtId="0" fontId="11" fillId="0" borderId="38" xfId="5" applyFont="1" applyBorder="1" applyAlignment="1">
      <alignment horizontal="center" vertical="center" wrapText="1"/>
    </xf>
    <xf numFmtId="0" fontId="11" fillId="0" borderId="39" xfId="5" applyFont="1" applyBorder="1" applyAlignment="1">
      <alignment horizontal="center" vertical="center" wrapText="1"/>
    </xf>
    <xf numFmtId="0" fontId="27" fillId="0" borderId="39" xfId="5" applyFont="1" applyBorder="1" applyAlignment="1">
      <alignment horizontal="center" vertical="center" wrapText="1"/>
    </xf>
    <xf numFmtId="0" fontId="11" fillId="0" borderId="40" xfId="5" applyFont="1" applyBorder="1" applyAlignment="1">
      <alignment horizontal="center" vertical="center" wrapText="1"/>
    </xf>
    <xf numFmtId="0" fontId="20" fillId="0" borderId="0" xfId="0" quotePrefix="1" applyFont="1" applyAlignment="1">
      <alignment wrapText="1"/>
    </xf>
    <xf numFmtId="14" fontId="20" fillId="0" borderId="0" xfId="0" quotePrefix="1" applyNumberFormat="1" applyFont="1" applyAlignment="1">
      <alignment wrapText="1"/>
    </xf>
    <xf numFmtId="164" fontId="20" fillId="0" borderId="0" xfId="0" quotePrefix="1" applyNumberFormat="1" applyFont="1" applyAlignment="1">
      <alignment wrapText="1"/>
    </xf>
    <xf numFmtId="0" fontId="15" fillId="0" borderId="29" xfId="0" applyFont="1" applyBorder="1" applyAlignment="1">
      <alignment horizontal="center" vertical="center"/>
    </xf>
    <xf numFmtId="0" fontId="14" fillId="0" borderId="29" xfId="0" applyFont="1" applyBorder="1" applyAlignment="1">
      <alignment horizontal="left" vertical="center"/>
    </xf>
    <xf numFmtId="0" fontId="14" fillId="0" borderId="18" xfId="0" applyFont="1" applyBorder="1" applyAlignment="1">
      <alignment horizontal="left"/>
    </xf>
    <xf numFmtId="0" fontId="15" fillId="0" borderId="0" xfId="0" applyFont="1" applyAlignment="1">
      <alignment horizontal="left"/>
    </xf>
    <xf numFmtId="0" fontId="15" fillId="0" borderId="27" xfId="0" applyFont="1" applyBorder="1" applyAlignment="1">
      <alignment horizontal="left"/>
    </xf>
    <xf numFmtId="0" fontId="14" fillId="0" borderId="18" xfId="0" applyFont="1" applyBorder="1"/>
    <xf numFmtId="0" fontId="15" fillId="0" borderId="27" xfId="0" applyFont="1" applyBorder="1" applyAlignment="1">
      <alignment vertical="center"/>
    </xf>
    <xf numFmtId="0" fontId="15" fillId="0" borderId="18" xfId="0" applyFont="1" applyBorder="1"/>
    <xf numFmtId="0" fontId="14" fillId="0" borderId="27" xfId="0" applyFont="1" applyBorder="1" applyAlignment="1">
      <alignment vertical="top" wrapText="1"/>
    </xf>
    <xf numFmtId="0" fontId="15" fillId="0" borderId="29" xfId="0" applyFont="1" applyBorder="1"/>
    <xf numFmtId="0" fontId="15" fillId="0" borderId="30" xfId="0" applyFont="1" applyBorder="1"/>
    <xf numFmtId="0" fontId="15" fillId="0" borderId="16" xfId="0" applyFont="1" applyBorder="1"/>
    <xf numFmtId="0" fontId="19" fillId="0" borderId="0" xfId="0" applyFont="1"/>
    <xf numFmtId="0" fontId="14" fillId="0" borderId="25" xfId="0" applyFont="1" applyBorder="1" applyAlignment="1">
      <alignment horizontal="left"/>
    </xf>
    <xf numFmtId="0" fontId="14" fillId="0" borderId="25" xfId="0" applyFont="1" applyBorder="1" applyAlignment="1">
      <alignment horizontal="right"/>
    </xf>
    <xf numFmtId="0" fontId="14" fillId="0" borderId="25" xfId="0" applyFont="1" applyBorder="1" applyAlignment="1">
      <alignment horizontal="center"/>
    </xf>
    <xf numFmtId="0" fontId="36" fillId="0" borderId="0" xfId="0" applyFont="1" applyAlignment="1">
      <alignment horizontal="center" vertical="center"/>
    </xf>
    <xf numFmtId="4" fontId="15" fillId="0" borderId="1" xfId="0" applyNumberFormat="1" applyFont="1" applyBorder="1" applyAlignment="1">
      <alignment horizontal="right" vertical="center" wrapText="1"/>
    </xf>
    <xf numFmtId="0" fontId="37" fillId="0" borderId="1" xfId="0" applyFont="1" applyBorder="1" applyAlignment="1">
      <alignment horizontal="left" vertical="center"/>
    </xf>
    <xf numFmtId="0" fontId="36" fillId="0" borderId="0" xfId="0" applyFont="1" applyAlignment="1">
      <alignment vertical="center"/>
    </xf>
    <xf numFmtId="0" fontId="18" fillId="0" borderId="15" xfId="0" applyFont="1" applyBorder="1" applyAlignment="1">
      <alignment horizontal="center" vertical="center"/>
    </xf>
    <xf numFmtId="4" fontId="18" fillId="0" borderId="25" xfId="0" applyNumberFormat="1" applyFont="1" applyBorder="1" applyAlignment="1">
      <alignment vertical="center"/>
    </xf>
    <xf numFmtId="4" fontId="18" fillId="0" borderId="6" xfId="0" applyNumberFormat="1" applyFont="1" applyBorder="1" applyAlignment="1">
      <alignment vertical="center"/>
    </xf>
    <xf numFmtId="4" fontId="18" fillId="0" borderId="2" xfId="0" applyNumberFormat="1" applyFont="1" applyBorder="1" applyAlignment="1">
      <alignment vertical="center"/>
    </xf>
    <xf numFmtId="0" fontId="17" fillId="0" borderId="41" xfId="0" applyFont="1" applyBorder="1" applyAlignment="1"/>
    <xf numFmtId="0" fontId="15" fillId="0" borderId="19" xfId="0" applyFont="1" applyBorder="1"/>
    <xf numFmtId="0" fontId="15" fillId="0" borderId="20" xfId="0" applyFont="1" applyBorder="1"/>
    <xf numFmtId="0" fontId="15" fillId="0" borderId="21" xfId="0" applyFont="1" applyBorder="1"/>
    <xf numFmtId="0" fontId="29" fillId="0" borderId="22" xfId="0" applyFont="1" applyBorder="1" applyAlignment="1">
      <alignment horizontal="left" vertical="center"/>
    </xf>
    <xf numFmtId="0" fontId="30" fillId="0" borderId="0" xfId="0" applyFont="1" applyBorder="1" applyProtection="1">
      <protection locked="0"/>
    </xf>
    <xf numFmtId="0" fontId="31" fillId="0" borderId="0" xfId="0" applyFont="1" applyBorder="1" applyAlignment="1">
      <alignment vertical="center"/>
    </xf>
    <xf numFmtId="0" fontId="30" fillId="0" borderId="23" xfId="0" applyFont="1" applyBorder="1"/>
    <xf numFmtId="0" fontId="14" fillId="0" borderId="22" xfId="0" applyFont="1" applyBorder="1" applyAlignment="1" applyProtection="1">
      <alignment horizontal="left"/>
      <protection locked="0"/>
    </xf>
    <xf numFmtId="0" fontId="32" fillId="0" borderId="0" xfId="0" applyFont="1" applyBorder="1" applyAlignment="1">
      <alignment vertical="center"/>
    </xf>
    <xf numFmtId="0" fontId="15" fillId="0" borderId="0" xfId="0" applyFont="1" applyBorder="1"/>
    <xf numFmtId="0" fontId="15" fillId="0" borderId="23" xfId="0" applyFont="1" applyBorder="1"/>
    <xf numFmtId="0" fontId="14" fillId="0" borderId="22" xfId="0" applyFont="1" applyBorder="1" applyAlignment="1">
      <alignment horizontal="left"/>
    </xf>
    <xf numFmtId="0" fontId="15" fillId="0" borderId="0" xfId="0" applyFont="1" applyBorder="1" applyAlignment="1">
      <alignment horizontal="left"/>
    </xf>
    <xf numFmtId="0" fontId="14" fillId="0" borderId="0" xfId="0" applyFont="1" applyBorder="1"/>
    <xf numFmtId="0" fontId="22" fillId="0" borderId="22" xfId="0" applyFont="1" applyBorder="1" applyAlignment="1">
      <alignment horizontal="left"/>
    </xf>
    <xf numFmtId="0" fontId="22" fillId="0" borderId="22" xfId="0" applyFont="1" applyBorder="1"/>
    <xf numFmtId="0" fontId="22" fillId="0" borderId="0" xfId="0" applyFont="1" applyBorder="1" applyAlignment="1">
      <alignment horizontal="left" indent="1"/>
    </xf>
    <xf numFmtId="3" fontId="22" fillId="0" borderId="22" xfId="0" quotePrefix="1" applyNumberFormat="1" applyFont="1" applyBorder="1"/>
    <xf numFmtId="0" fontId="21" fillId="0" borderId="22" xfId="0" applyFont="1" applyBorder="1"/>
    <xf numFmtId="0" fontId="17" fillId="0" borderId="0" xfId="0" applyFont="1" applyBorder="1" applyAlignment="1">
      <alignment horizontal="left"/>
    </xf>
    <xf numFmtId="0" fontId="10" fillId="0" borderId="0" xfId="6" applyBorder="1" applyAlignment="1">
      <alignment horizontal="left"/>
    </xf>
    <xf numFmtId="0" fontId="22" fillId="0" borderId="28" xfId="0" applyFont="1" applyBorder="1"/>
    <xf numFmtId="14" fontId="19" fillId="6" borderId="0" xfId="0" applyNumberFormat="1" applyFont="1" applyFill="1" applyBorder="1" applyAlignment="1">
      <alignment horizontal="left" vertical="center"/>
    </xf>
    <xf numFmtId="0" fontId="19" fillId="0" borderId="0" xfId="0" applyFont="1" applyBorder="1"/>
    <xf numFmtId="0" fontId="19" fillId="0" borderId="23" xfId="0" applyFont="1" applyBorder="1"/>
    <xf numFmtId="0" fontId="34" fillId="0" borderId="22" xfId="0" applyFont="1" applyBorder="1" applyAlignment="1">
      <alignment horizontal="left"/>
    </xf>
    <xf numFmtId="14" fontId="35" fillId="0" borderId="0" xfId="0" applyNumberFormat="1" applyFont="1" applyBorder="1" applyAlignment="1">
      <alignment horizontal="right"/>
    </xf>
    <xf numFmtId="0" fontId="14" fillId="0" borderId="22" xfId="0" applyFont="1" applyBorder="1"/>
    <xf numFmtId="14" fontId="15" fillId="0" borderId="0" xfId="0" applyNumberFormat="1" applyFont="1" applyBorder="1" applyAlignment="1">
      <alignment horizontal="left"/>
    </xf>
    <xf numFmtId="0" fontId="15" fillId="0" borderId="23" xfId="0" applyFont="1" applyBorder="1" applyAlignment="1">
      <alignment horizontal="left"/>
    </xf>
    <xf numFmtId="0" fontId="14" fillId="0" borderId="24" xfId="0" applyFont="1" applyBorder="1" applyAlignment="1">
      <alignment horizontal="left"/>
    </xf>
    <xf numFmtId="0" fontId="15" fillId="0" borderId="22" xfId="0" applyFont="1" applyBorder="1" applyAlignment="1">
      <alignment horizontal="left" vertical="center" wrapText="1"/>
    </xf>
    <xf numFmtId="0" fontId="15" fillId="0" borderId="0" xfId="0" applyFont="1" applyBorder="1" applyAlignment="1">
      <alignment horizontal="left" vertical="center" wrapText="1"/>
    </xf>
    <xf numFmtId="0" fontId="15" fillId="0" borderId="0" xfId="0" applyFont="1" applyBorder="1" applyAlignment="1">
      <alignment vertical="center"/>
    </xf>
    <xf numFmtId="4" fontId="15" fillId="0" borderId="0" xfId="0" applyNumberFormat="1" applyFont="1" applyBorder="1" applyAlignment="1">
      <alignment horizontal="left" vertical="center"/>
    </xf>
    <xf numFmtId="0" fontId="15" fillId="0" borderId="0" xfId="0" applyFont="1" applyBorder="1" applyAlignment="1">
      <alignment horizontal="center" vertical="center"/>
    </xf>
    <xf numFmtId="0" fontId="38" fillId="0" borderId="0" xfId="0" applyFont="1" applyBorder="1" applyAlignment="1">
      <alignment horizontal="center"/>
    </xf>
    <xf numFmtId="4" fontId="38" fillId="0" borderId="0" xfId="0" applyNumberFormat="1" applyFont="1" applyBorder="1" applyAlignment="1">
      <alignment horizontal="right"/>
    </xf>
    <xf numFmtId="4" fontId="22" fillId="0" borderId="0" xfId="0" applyNumberFormat="1" applyFont="1" applyBorder="1"/>
    <xf numFmtId="0" fontId="22" fillId="0" borderId="22" xfId="0" applyFont="1" applyBorder="1" applyAlignment="1">
      <alignment wrapText="1"/>
    </xf>
    <xf numFmtId="0" fontId="22" fillId="0" borderId="0" xfId="0" applyFont="1" applyBorder="1" applyAlignment="1">
      <alignment wrapText="1"/>
    </xf>
    <xf numFmtId="0" fontId="23" fillId="0" borderId="0" xfId="0" applyFont="1" applyBorder="1" applyAlignment="1">
      <alignment horizontal="left" vertical="top"/>
    </xf>
    <xf numFmtId="0" fontId="16" fillId="0" borderId="0" xfId="0" applyFont="1" applyAlignment="1">
      <alignment horizontal="left" wrapText="1"/>
    </xf>
    <xf numFmtId="0" fontId="15" fillId="0" borderId="30" xfId="0" applyFont="1" applyBorder="1" applyAlignment="1">
      <alignment horizontal="left" vertical="top" wrapText="1"/>
    </xf>
    <xf numFmtId="0" fontId="22" fillId="0" borderId="22" xfId="0" applyFont="1" applyBorder="1" applyAlignment="1">
      <alignment horizontal="left" vertical="top" wrapText="1"/>
    </xf>
    <xf numFmtId="0" fontId="22" fillId="0" borderId="0" xfId="0" applyFont="1" applyBorder="1" applyAlignment="1">
      <alignment horizontal="left" vertical="top" wrapText="1"/>
    </xf>
    <xf numFmtId="0" fontId="13" fillId="0" borderId="0" xfId="0" applyFont="1" applyBorder="1" applyAlignment="1">
      <alignment horizontal="center" vertical="center" wrapText="1"/>
    </xf>
    <xf numFmtId="0" fontId="17" fillId="0" borderId="0" xfId="0" applyFont="1" applyAlignment="1">
      <alignment horizontal="left" wrapText="1"/>
    </xf>
    <xf numFmtId="0" fontId="17" fillId="0" borderId="27" xfId="0" applyFont="1" applyBorder="1" applyAlignment="1">
      <alignment horizontal="left" wrapText="1"/>
    </xf>
    <xf numFmtId="44" fontId="33" fillId="0" borderId="28" xfId="7" applyFont="1" applyBorder="1" applyAlignment="1">
      <alignment horizontal="center" vertical="center"/>
    </xf>
    <xf numFmtId="44" fontId="33" fillId="0" borderId="29" xfId="7" applyFont="1" applyBorder="1" applyAlignment="1">
      <alignment horizontal="center" vertical="center"/>
    </xf>
    <xf numFmtId="0" fontId="15" fillId="0" borderId="0" xfId="0" applyFont="1" applyBorder="1" applyAlignment="1">
      <alignment horizontal="left" wrapText="1"/>
    </xf>
    <xf numFmtId="0" fontId="15" fillId="0" borderId="27" xfId="0" applyFont="1" applyBorder="1" applyAlignment="1">
      <alignment horizontal="left" wrapText="1"/>
    </xf>
    <xf numFmtId="1" fontId="22" fillId="0" borderId="22" xfId="0" quotePrefix="1" applyNumberFormat="1" applyFont="1" applyBorder="1" applyAlignment="1">
      <alignment horizontal="left"/>
    </xf>
    <xf numFmtId="1" fontId="22" fillId="0" borderId="0" xfId="0" quotePrefix="1" applyNumberFormat="1" applyFont="1" applyBorder="1" applyAlignment="1">
      <alignment horizontal="left"/>
    </xf>
    <xf numFmtId="0" fontId="19" fillId="0" borderId="31" xfId="0" applyFont="1" applyBorder="1" applyAlignment="1">
      <alignment horizontal="center" vertical="center"/>
    </xf>
    <xf numFmtId="0" fontId="19" fillId="0" borderId="10" xfId="0" applyFont="1" applyBorder="1" applyAlignment="1">
      <alignment horizontal="center" vertical="center"/>
    </xf>
    <xf numFmtId="0" fontId="19" fillId="0" borderId="2" xfId="0" applyFont="1" applyBorder="1" applyAlignment="1">
      <alignment horizontal="center" vertical="center"/>
    </xf>
    <xf numFmtId="0" fontId="12" fillId="8" borderId="33" xfId="0" applyFont="1" applyFill="1" applyBorder="1" applyAlignment="1">
      <alignment horizontal="left" vertical="top" wrapText="1"/>
    </xf>
    <xf numFmtId="0" fontId="12" fillId="8" borderId="4" xfId="0" applyFont="1" applyFill="1" applyBorder="1" applyAlignment="1">
      <alignment horizontal="left" vertical="top" wrapText="1"/>
    </xf>
    <xf numFmtId="0" fontId="12" fillId="8" borderId="31" xfId="0" applyFont="1" applyFill="1" applyBorder="1" applyAlignment="1">
      <alignment horizontal="left" vertical="top" wrapText="1"/>
    </xf>
    <xf numFmtId="0" fontId="12" fillId="8" borderId="2" xfId="0" applyFont="1" applyFill="1" applyBorder="1" applyAlignment="1">
      <alignment horizontal="left" vertical="top" wrapText="1"/>
    </xf>
    <xf numFmtId="0" fontId="21" fillId="0" borderId="22" xfId="0" applyFont="1" applyBorder="1" applyAlignment="1">
      <alignment horizontal="left" vertical="center" wrapText="1"/>
    </xf>
    <xf numFmtId="0" fontId="21" fillId="0" borderId="0" xfId="0" applyFont="1" applyBorder="1" applyAlignment="1">
      <alignment horizontal="left" vertical="center" wrapText="1"/>
    </xf>
    <xf numFmtId="0" fontId="14" fillId="7" borderId="32" xfId="0" applyFont="1" applyFill="1" applyBorder="1" applyAlignment="1">
      <alignment horizontal="left" vertical="center"/>
    </xf>
    <xf numFmtId="0" fontId="14" fillId="7" borderId="14" xfId="0" applyFont="1" applyFill="1" applyBorder="1" applyAlignment="1">
      <alignment horizontal="left" vertical="center"/>
    </xf>
    <xf numFmtId="0" fontId="0" fillId="0" borderId="7" xfId="0" applyBorder="1" applyAlignment="1">
      <alignment horizontal="center"/>
    </xf>
    <xf numFmtId="0" fontId="0" fillId="0" borderId="8" xfId="0" applyBorder="1" applyAlignment="1">
      <alignment horizontal="center"/>
    </xf>
    <xf numFmtId="0" fontId="0" fillId="0" borderId="9" xfId="0" applyBorder="1" applyAlignment="1">
      <alignment horizontal="center"/>
    </xf>
  </cellXfs>
  <cellStyles count="8">
    <cellStyle name="Lien hypertexte" xfId="1" builtinId="8" hidden="1"/>
    <cellStyle name="Lien hypertexte" xfId="3" builtinId="8" hidden="1"/>
    <cellStyle name="Lien hypertexte 2" xfId="6" xr:uid="{2DF09542-4D10-4E6F-81A5-8CCC7BA4659C}"/>
    <cellStyle name="Lien hypertexte visité" xfId="2" builtinId="9" hidden="1"/>
    <cellStyle name="Lien hypertexte visité" xfId="4" builtinId="9" hidden="1"/>
    <cellStyle name="Monétaire" xfId="7" builtinId="4"/>
    <cellStyle name="Normal" xfId="0" builtinId="0"/>
    <cellStyle name="Normal 2" xfId="5" xr:uid="{1B7D4255-C520-4B78-A661-51C74A8E6E41}"/>
  </cellStyles>
  <dxfs count="0"/>
  <tableStyles count="0" defaultTableStyle="TableStyleMedium9" defaultPivotStyle="PivotStyleMedium7"/>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10" Type="http://schemas.microsoft.com/office/2006/relationships/vbaProject" Target="vbaProject.bin"/><Relationship Id="rId4" Type="http://schemas.openxmlformats.org/officeDocument/2006/relationships/worksheet" Target="worksheets/sheet4.xml"/><Relationship Id="rId9" Type="http://schemas.openxmlformats.org/officeDocument/2006/relationships/calcChain" Target="calcChain.xml"/></Relationships>
</file>

<file path=xl/ctrlProps/ctrlProp1.xml><?xml version="1.0" encoding="utf-8"?>
<formControlPr xmlns="http://schemas.microsoft.com/office/spreadsheetml/2009/9/main" objectType="Button" lockText="1"/>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9</xdr:col>
          <xdr:colOff>0</xdr:colOff>
          <xdr:row>0</xdr:row>
          <xdr:rowOff>76200</xdr:rowOff>
        </xdr:from>
        <xdr:to>
          <xdr:col>10</xdr:col>
          <xdr:colOff>809625</xdr:colOff>
          <xdr:row>4</xdr:row>
          <xdr:rowOff>47625</xdr:rowOff>
        </xdr:to>
        <xdr:sp macro="" textlink="">
          <xdr:nvSpPr>
            <xdr:cNvPr id="1025" name="Button 1" hidden="1">
              <a:extLst>
                <a:ext uri="{63B3BB69-23CF-44E3-9099-C40C66FF867C}">
                  <a14:compatExt spid="_x0000_s1025"/>
                </a:ext>
                <a:ext uri="{FF2B5EF4-FFF2-40B4-BE49-F238E27FC236}">
                  <a16:creationId xmlns:a16="http://schemas.microsoft.com/office/drawing/2014/main" id="{00000000-0008-0000-0100-000001040000}"/>
                </a:ext>
              </a:extLst>
            </xdr:cNvPr>
            <xdr:cNvSpPr/>
          </xdr:nvSpPr>
          <xdr:spPr bwMode="auto">
            <a:xfrm>
              <a:off x="0" y="0"/>
              <a:ext cx="0" cy="0"/>
            </a:xfrm>
            <a:prstGeom prst="rect">
              <a:avLst/>
            </a:prstGeom>
            <a:noFill/>
            <a:ln w="9525">
              <a:miter lim="800000"/>
              <a:headEnd/>
              <a:tailEnd/>
            </a:ln>
          </xdr:spPr>
          <xdr:txBody>
            <a:bodyPr vertOverflow="clip" wrap="square" lIns="36576" tIns="22860" rIns="36576" bIns="22860" anchor="ctr" upright="1"/>
            <a:lstStyle/>
            <a:p>
              <a:pPr algn="ctr" rtl="0">
                <a:defRPr sz="1000"/>
              </a:pPr>
              <a:r>
                <a:rPr lang="fr-FR" sz="1200" b="0" i="0" u="none" strike="noStrike" baseline="0">
                  <a:solidFill>
                    <a:srgbClr val="000000"/>
                  </a:solidFill>
                  <a:latin typeface="System Font"/>
                </a:rPr>
                <a:t>Archiver Facture</a:t>
              </a:r>
            </a:p>
          </xdr:txBody>
        </xdr:sp>
        <xdr:clientData fPrintsWithSheet="0"/>
      </xdr:twoCellAnchor>
    </mc:Choice>
    <mc:Fallback/>
  </mc:AlternateContent>
  <xdr:twoCellAnchor editAs="oneCell">
    <xdr:from>
      <xdr:col>1</xdr:col>
      <xdr:colOff>95250</xdr:colOff>
      <xdr:row>1</xdr:row>
      <xdr:rowOff>53977</xdr:rowOff>
    </xdr:from>
    <xdr:to>
      <xdr:col>2</xdr:col>
      <xdr:colOff>1323975</xdr:colOff>
      <xdr:row>4</xdr:row>
      <xdr:rowOff>165083</xdr:rowOff>
    </xdr:to>
    <xdr:pic>
      <xdr:nvPicPr>
        <xdr:cNvPr id="4" name="Image 3">
          <a:extLst>
            <a:ext uri="{FF2B5EF4-FFF2-40B4-BE49-F238E27FC236}">
              <a16:creationId xmlns:a16="http://schemas.microsoft.com/office/drawing/2014/main" id="{00000000-0008-0000-0100-000004000000}"/>
            </a:ext>
          </a:extLst>
        </xdr:cNvPr>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295275" y="273052"/>
          <a:ext cx="2543175" cy="987406"/>
        </a:xfrm>
        <a:prstGeom prst="rect">
          <a:avLst/>
        </a:prstGeom>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POPEY\OneDrive\Bureau\Mod&#232;le-de-bon-de-commande_V4.xlsm"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Liste"/>
      <sheetName val="Modele_Bon_de_commande"/>
      <sheetName val="Nouveaunum"/>
      <sheetName val="Historique_BC"/>
    </sheetNames>
    <sheetDataSet>
      <sheetData sheetId="0">
        <row r="2">
          <cell r="E2" t="str">
            <v>Bicrel Julien</v>
          </cell>
          <cell r="F2" t="str">
            <v>INNÔZH TECHNOPOLE</v>
          </cell>
          <cell r="G2" t="str">
            <v>julien.bicrel@innozh.fr</v>
          </cell>
        </row>
        <row r="3">
          <cell r="E3" t="str">
            <v>Bouillet Cécile</v>
          </cell>
          <cell r="F3" t="str">
            <v>SUPPORT</v>
          </cell>
          <cell r="G3" t="str">
            <v>cécile.bouillet@innozh.fr</v>
          </cell>
        </row>
        <row r="4">
          <cell r="E4" t="str">
            <v>Chong Pauline</v>
          </cell>
          <cell r="F4" t="str">
            <v>INNÔZH TECHNOPOLE</v>
          </cell>
          <cell r="G4" t="str">
            <v>pauline.chong@innozh.fr</v>
          </cell>
        </row>
        <row r="5">
          <cell r="E5" t="str">
            <v>Cocq Jennifer</v>
          </cell>
          <cell r="F5" t="str">
            <v>INNÔZH TECHNOPOLE</v>
          </cell>
          <cell r="G5" t="str">
            <v>jennifer.cocq@innozh.fr</v>
          </cell>
        </row>
        <row r="6">
          <cell r="E6" t="str">
            <v>Delaporte Brigitte</v>
          </cell>
          <cell r="F6" t="str">
            <v>INNÔZH SANTE PRODUCTION ANNIMALE</v>
          </cell>
          <cell r="G6" t="str">
            <v>brigitte.delaporte@innozh.fr</v>
          </cell>
        </row>
        <row r="7">
          <cell r="E7" t="str">
            <v>Derunes Aurélie</v>
          </cell>
          <cell r="F7" t="str">
            <v>INNÔZH TECHNOPOLE</v>
          </cell>
          <cell r="G7" t="str">
            <v>aurélie.derunes@innozh.fr</v>
          </cell>
        </row>
        <row r="8">
          <cell r="E8" t="str">
            <v>Duval-Blaize Cécile</v>
          </cell>
          <cell r="F8" t="str">
            <v>SUPPORT</v>
          </cell>
          <cell r="G8" t="str">
            <v>cécile.duval-blaize@innozh.fr</v>
          </cell>
        </row>
        <row r="9">
          <cell r="E9" t="str">
            <v>Godefroy Agnès</v>
          </cell>
          <cell r="F9" t="str">
            <v>INNÔZH TECHNOPOLE</v>
          </cell>
          <cell r="G9" t="str">
            <v>agnès.godefroy@innozh.fr</v>
          </cell>
        </row>
        <row r="10">
          <cell r="E10" t="str">
            <v>Jaunet Hervé</v>
          </cell>
          <cell r="F10" t="str">
            <v>SUPPORT</v>
          </cell>
          <cell r="G10" t="str">
            <v>hervé.jaunet@innozh.fr</v>
          </cell>
        </row>
        <row r="11">
          <cell r="E11" t="str">
            <v>Jolivot Bastien</v>
          </cell>
          <cell r="F11" t="str">
            <v>INNÔZH TECHNOPOLE</v>
          </cell>
          <cell r="G11" t="str">
            <v>bastien.jolivot@innozh.fr</v>
          </cell>
        </row>
        <row r="12">
          <cell r="E12" t="str">
            <v>Le Douce Jérôme</v>
          </cell>
          <cell r="F12" t="str">
            <v>INNÔZH SANTE PRODUCTION ANNIMALE</v>
          </cell>
          <cell r="G12" t="str">
            <v>jérôme.ledouce@innozh.fr</v>
          </cell>
        </row>
        <row r="13">
          <cell r="E13" t="str">
            <v>Le Gouil Bénédicte</v>
          </cell>
          <cell r="F13" t="str">
            <v>Direction Généale</v>
          </cell>
          <cell r="G13" t="str">
            <v>bénédicte.legouil@innozh.fr</v>
          </cell>
        </row>
        <row r="14">
          <cell r="E14" t="str">
            <v>Le Helloco Delphine</v>
          </cell>
          <cell r="F14" t="str">
            <v>SUPPORT</v>
          </cell>
          <cell r="G14" t="str">
            <v>delphine.lehelloco@innozh.fr</v>
          </cell>
        </row>
        <row r="15">
          <cell r="E15" t="str">
            <v>Le Meur Claudie</v>
          </cell>
          <cell r="F15" t="str">
            <v>INNÔZH TECHNOPOLE</v>
          </cell>
          <cell r="G15" t="str">
            <v>claudie.lemeur@innozh.fr</v>
          </cell>
        </row>
        <row r="16">
          <cell r="E16" t="str">
            <v>Mahunon Harold</v>
          </cell>
          <cell r="F16" t="str">
            <v>INNÔZH SANTE PRODUCTION ANNIMALE</v>
          </cell>
          <cell r="G16" t="str">
            <v>harold.mahunon@innozh.fr</v>
          </cell>
        </row>
        <row r="17">
          <cell r="E17" t="str">
            <v>Pagot Eric</v>
          </cell>
          <cell r="F17" t="str">
            <v>INNÔZH SANTE PRODUCTION ANNIMALE</v>
          </cell>
          <cell r="G17" t="str">
            <v>eric.pagot@innozh.fr</v>
          </cell>
        </row>
        <row r="18">
          <cell r="E18" t="str">
            <v>Peltier Erwan</v>
          </cell>
          <cell r="F18" t="str">
            <v>INNÔZH TECHNOPOLE</v>
          </cell>
          <cell r="G18" t="str">
            <v>erwan.peltier@innozh.fr</v>
          </cell>
        </row>
        <row r="19">
          <cell r="E19" t="str">
            <v>Airaud Véronique</v>
          </cell>
          <cell r="F19" t="str">
            <v>INNÔZH FORMATION</v>
          </cell>
          <cell r="G19" t="str">
            <v>véronique.airaud@innozh.fr</v>
          </cell>
        </row>
        <row r="20">
          <cell r="E20" t="str">
            <v>Bonneau-Blaire Isabelle</v>
          </cell>
          <cell r="F20" t="str">
            <v>INNÔZH FORMATION</v>
          </cell>
          <cell r="G20" t="str">
            <v>isabelle.bonneau-blaire@innozh.fr</v>
          </cell>
        </row>
        <row r="21">
          <cell r="E21" t="str">
            <v>Conan Christophe</v>
          </cell>
          <cell r="F21" t="str">
            <v>INNÔZH FORMATION</v>
          </cell>
          <cell r="G21" t="str">
            <v>christophe.conan@innozh.fr</v>
          </cell>
        </row>
        <row r="22">
          <cell r="E22" t="str">
            <v>Duborgel Françoise</v>
          </cell>
          <cell r="F22" t="str">
            <v>INNÔZH FORMATION</v>
          </cell>
          <cell r="G22" t="str">
            <v>françoise.duborgel@innozh.fr</v>
          </cell>
        </row>
        <row r="23">
          <cell r="E23" t="str">
            <v>Faisant Emmanuelle</v>
          </cell>
          <cell r="F23" t="str">
            <v>INNÔZH FORMATION</v>
          </cell>
          <cell r="G23" t="str">
            <v>emmanuelle.faisant@innozh.fr</v>
          </cell>
        </row>
        <row r="24">
          <cell r="E24" t="str">
            <v>Gasset Stéphanie</v>
          </cell>
          <cell r="F24" t="str">
            <v>INNÔZH FORMATION</v>
          </cell>
          <cell r="G24" t="str">
            <v>stéphanie.gasset@innozh.fr</v>
          </cell>
        </row>
        <row r="25">
          <cell r="E25" t="str">
            <v>Boucher Côme</v>
          </cell>
          <cell r="F25" t="str">
            <v>INNÔZH COMPOSITE</v>
          </cell>
          <cell r="G25" t="str">
            <v>côme.boucher@innozh.fr</v>
          </cell>
        </row>
        <row r="26">
          <cell r="E26" t="str">
            <v>Fournet Hugo</v>
          </cell>
          <cell r="F26" t="str">
            <v>INNÔZH COMPOSITE</v>
          </cell>
          <cell r="G26" t="str">
            <v>hugo.fournet@innozh.fr</v>
          </cell>
        </row>
        <row r="27">
          <cell r="E27" t="str">
            <v>Le Moine Josselin</v>
          </cell>
          <cell r="F27" t="str">
            <v>INNÔZH COMPOSITE</v>
          </cell>
          <cell r="G27" t="str">
            <v>josselin.lemoine@innozh.fr</v>
          </cell>
        </row>
        <row r="28">
          <cell r="E28" t="str">
            <v>Menage Charles</v>
          </cell>
          <cell r="F28" t="str">
            <v>INNÔZH COMPOSITE</v>
          </cell>
          <cell r="G28" t="str">
            <v>charles.menage@innozh.fr</v>
          </cell>
        </row>
      </sheetData>
      <sheetData sheetId="1"/>
      <sheetData sheetId="2"/>
      <sheetData sheetId="3"/>
    </sheetDataSet>
  </externalBook>
</externalLink>
</file>

<file path=xl/theme/theme1.xml><?xml version="1.0" encoding="utf-8"?>
<a:theme xmlns:a="http://schemas.openxmlformats.org/drawingml/2006/main" name="Thème Office">
  <a:themeElements>
    <a:clrScheme name="Bureau">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Bureau">
      <a:majorFont>
        <a:latin typeface="Calibri Light" panose="020F0302020204030204"/>
        <a:ea typeface=""/>
        <a:cs typeface=""/>
        <a:font script="Jpan" typeface="Yu Gothic Light"/>
        <a:font script="Hang" typeface="맑은 고딕"/>
        <a:font script="Hans" typeface="DengXian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Yu Gothic"/>
        <a:font script="Hang" typeface="맑은 고딕"/>
        <a:font script="Hans" typeface="DengXian"/>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Bureau">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mailto:pauline.chong@innozh.fr" TargetMode="External"/><Relationship Id="rId13" Type="http://schemas.openxmlformats.org/officeDocument/2006/relationships/hyperlink" Target="mailto:agn&#232;s.godefroy@innozh.fr" TargetMode="External"/><Relationship Id="rId18" Type="http://schemas.openxmlformats.org/officeDocument/2006/relationships/hyperlink" Target="mailto:erwan.peltier@innozh.fr" TargetMode="External"/><Relationship Id="rId26" Type="http://schemas.openxmlformats.org/officeDocument/2006/relationships/hyperlink" Target="mailto:hugo.fournet@innozh.fr" TargetMode="External"/><Relationship Id="rId3" Type="http://schemas.openxmlformats.org/officeDocument/2006/relationships/hyperlink" Target="mailto:claudie.lemeur@innozh.fr" TargetMode="External"/><Relationship Id="rId21" Type="http://schemas.openxmlformats.org/officeDocument/2006/relationships/hyperlink" Target="mailto:christophe.conan@innozh.fr" TargetMode="External"/><Relationship Id="rId7" Type="http://schemas.openxmlformats.org/officeDocument/2006/relationships/hyperlink" Target="mailto:c&#233;cile.bouillet@innozh.fr" TargetMode="External"/><Relationship Id="rId12" Type="http://schemas.openxmlformats.org/officeDocument/2006/relationships/hyperlink" Target="mailto:aur&#233;lie.derunes@innozh.fr" TargetMode="External"/><Relationship Id="rId17" Type="http://schemas.openxmlformats.org/officeDocument/2006/relationships/hyperlink" Target="mailto:eric.pagot@innozh.fr" TargetMode="External"/><Relationship Id="rId25" Type="http://schemas.openxmlformats.org/officeDocument/2006/relationships/hyperlink" Target="mailto:c&#244;me.boucher@innozh.fr" TargetMode="External"/><Relationship Id="rId2" Type="http://schemas.openxmlformats.org/officeDocument/2006/relationships/hyperlink" Target="mailto:b&#233;n&#233;dicte.legouil@innozh.fr" TargetMode="External"/><Relationship Id="rId16" Type="http://schemas.openxmlformats.org/officeDocument/2006/relationships/hyperlink" Target="mailto:harold.mahunon@innozh.fr" TargetMode="External"/><Relationship Id="rId20" Type="http://schemas.openxmlformats.org/officeDocument/2006/relationships/hyperlink" Target="mailto:v&#233;ronique.airaud@innozh.fr" TargetMode="External"/><Relationship Id="rId1" Type="http://schemas.openxmlformats.org/officeDocument/2006/relationships/hyperlink" Target="mailto:j&#233;r&#244;me.ledouce@innozh.fr" TargetMode="External"/><Relationship Id="rId6" Type="http://schemas.openxmlformats.org/officeDocument/2006/relationships/hyperlink" Target="mailto:julien.bicrel@innozh.fr" TargetMode="External"/><Relationship Id="rId11" Type="http://schemas.openxmlformats.org/officeDocument/2006/relationships/hyperlink" Target="mailto:jennifer.cocq@innozh.fr" TargetMode="External"/><Relationship Id="rId24" Type="http://schemas.openxmlformats.org/officeDocument/2006/relationships/hyperlink" Target="mailto:st&#233;phanie.gasset@innozh.fr" TargetMode="External"/><Relationship Id="rId5" Type="http://schemas.openxmlformats.org/officeDocument/2006/relationships/hyperlink" Target="mailto:josselin.lemoine@innozh.fr" TargetMode="External"/><Relationship Id="rId15" Type="http://schemas.openxmlformats.org/officeDocument/2006/relationships/hyperlink" Target="mailto:bastien.jolivot@innozh.fr" TargetMode="External"/><Relationship Id="rId23" Type="http://schemas.openxmlformats.org/officeDocument/2006/relationships/hyperlink" Target="mailto:emmanuelle.faisant@innozh.fr" TargetMode="External"/><Relationship Id="rId10" Type="http://schemas.openxmlformats.org/officeDocument/2006/relationships/hyperlink" Target="mailto:c&#233;cile.duval-blaize@innozh.fr" TargetMode="External"/><Relationship Id="rId19" Type="http://schemas.openxmlformats.org/officeDocument/2006/relationships/hyperlink" Target="mailto:isabelle.bonneau-blaire@innozh.fr" TargetMode="External"/><Relationship Id="rId4" Type="http://schemas.openxmlformats.org/officeDocument/2006/relationships/hyperlink" Target="mailto:delphine.lehelloco@innozh.fr" TargetMode="External"/><Relationship Id="rId9" Type="http://schemas.openxmlformats.org/officeDocument/2006/relationships/hyperlink" Target="mailto:brigitte.delaporte@innozh.fr" TargetMode="External"/><Relationship Id="rId14" Type="http://schemas.openxmlformats.org/officeDocument/2006/relationships/hyperlink" Target="mailto:herv&#233;.jaunet@innozh.fr" TargetMode="External"/><Relationship Id="rId22" Type="http://schemas.openxmlformats.org/officeDocument/2006/relationships/hyperlink" Target="mailto:fran&#231;oise.duborgel@innozh.fr" TargetMode="External"/></Relationships>
</file>

<file path=xl/worksheets/_rels/sheet2.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mailto:Moi@moi.fr" TargetMode="External"/><Relationship Id="rId6" Type="http://schemas.openxmlformats.org/officeDocument/2006/relationships/comments" Target="../comments1.xml"/><Relationship Id="rId5" Type="http://schemas.openxmlformats.org/officeDocument/2006/relationships/ctrlProp" Target="../ctrlProps/ctrlProp1.xml"/><Relationship Id="rId4" Type="http://schemas.openxmlformats.org/officeDocument/2006/relationships/vmlDrawing" Target="../drawings/vmlDrawing1.v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EA4555AC-43BD-4352-881A-DA6452881473}">
  <sheetPr codeName="Feuil1"/>
  <dimension ref="A1:L33"/>
  <sheetViews>
    <sheetView workbookViewId="0">
      <selection sqref="A1:XFD1048576"/>
    </sheetView>
  </sheetViews>
  <sheetFormatPr baseColWidth="10" defaultRowHeight="12.75"/>
  <cols>
    <col min="1" max="1" width="31.75" style="12" bestFit="1" customWidth="1"/>
    <col min="2" max="2" width="11" style="12"/>
    <col min="3" max="3" width="21.5" style="29" customWidth="1"/>
    <col min="4" max="4" width="13.875" style="29" customWidth="1"/>
    <col min="5" max="5" width="21.875" style="29" bestFit="1" customWidth="1"/>
    <col min="6" max="6" width="38.875" style="29" bestFit="1" customWidth="1"/>
    <col min="7" max="7" width="28.375" style="29" customWidth="1"/>
    <col min="8" max="8" width="16.5" style="29" bestFit="1" customWidth="1"/>
    <col min="9" max="12" width="20.125" style="29" customWidth="1"/>
    <col min="13" max="16384" width="11" style="12"/>
  </cols>
  <sheetData>
    <row r="1" spans="1:12" ht="47.25">
      <c r="A1" s="12" t="s">
        <v>11</v>
      </c>
      <c r="C1" s="13" t="s">
        <v>12</v>
      </c>
      <c r="D1" s="13" t="s">
        <v>13</v>
      </c>
      <c r="E1" s="14" t="s">
        <v>14</v>
      </c>
      <c r="F1" s="15" t="s">
        <v>15</v>
      </c>
      <c r="G1" s="13" t="s">
        <v>16</v>
      </c>
      <c r="H1" s="16"/>
      <c r="I1" s="13" t="s">
        <v>17</v>
      </c>
      <c r="J1" s="13" t="s">
        <v>18</v>
      </c>
      <c r="K1" s="13" t="s">
        <v>19</v>
      </c>
      <c r="L1" s="13" t="s">
        <v>20</v>
      </c>
    </row>
    <row r="2" spans="1:12" ht="22.5" customHeight="1">
      <c r="A2" s="12" t="s">
        <v>21</v>
      </c>
      <c r="C2" s="17" t="s">
        <v>22</v>
      </c>
      <c r="D2" s="17" t="s">
        <v>23</v>
      </c>
      <c r="E2" s="17" t="str">
        <f>PROPER(CONCATENATE(C2," ",D2))</f>
        <v>Bicrel Julien</v>
      </c>
      <c r="F2" s="18" t="s">
        <v>24</v>
      </c>
      <c r="G2" s="19" t="s">
        <v>25</v>
      </c>
      <c r="H2" s="18" t="s">
        <v>26</v>
      </c>
      <c r="I2" s="17"/>
      <c r="J2" s="17" t="s">
        <v>27</v>
      </c>
      <c r="K2" s="17" t="s">
        <v>28</v>
      </c>
      <c r="L2" s="17"/>
    </row>
    <row r="3" spans="1:12" ht="22.5" customHeight="1">
      <c r="A3" s="12" t="s">
        <v>29</v>
      </c>
      <c r="C3" s="17" t="s">
        <v>30</v>
      </c>
      <c r="D3" s="17" t="s">
        <v>31</v>
      </c>
      <c r="E3" s="17" t="str">
        <f t="shared" ref="E3:E28" si="0">PROPER(CONCATENATE(C3," ",D3))</f>
        <v>Bouillet Cécile</v>
      </c>
      <c r="F3" s="17" t="s">
        <v>32</v>
      </c>
      <c r="G3" s="19" t="s">
        <v>33</v>
      </c>
      <c r="H3" s="18" t="s">
        <v>34</v>
      </c>
      <c r="I3" s="17"/>
      <c r="J3" s="17" t="s">
        <v>35</v>
      </c>
      <c r="K3" s="17" t="s">
        <v>36</v>
      </c>
      <c r="L3" s="17"/>
    </row>
    <row r="4" spans="1:12" ht="22.5" customHeight="1">
      <c r="A4" s="12" t="s">
        <v>24</v>
      </c>
      <c r="C4" s="17" t="s">
        <v>37</v>
      </c>
      <c r="D4" s="17" t="s">
        <v>38</v>
      </c>
      <c r="E4" s="17" t="str">
        <f t="shared" si="0"/>
        <v>Chong Pauline</v>
      </c>
      <c r="F4" s="18" t="s">
        <v>24</v>
      </c>
      <c r="G4" s="19" t="s">
        <v>39</v>
      </c>
      <c r="H4" s="18" t="s">
        <v>40</v>
      </c>
      <c r="I4" s="17"/>
      <c r="J4" s="17" t="s">
        <v>35</v>
      </c>
      <c r="K4" s="17" t="s">
        <v>36</v>
      </c>
      <c r="L4" s="17"/>
    </row>
    <row r="5" spans="1:12" ht="22.5" customHeight="1">
      <c r="C5" s="17" t="s">
        <v>41</v>
      </c>
      <c r="D5" s="17" t="s">
        <v>42</v>
      </c>
      <c r="E5" s="17" t="str">
        <f t="shared" si="0"/>
        <v>Cocq Jennifer</v>
      </c>
      <c r="F5" s="18" t="s">
        <v>24</v>
      </c>
      <c r="G5" s="19" t="s">
        <v>43</v>
      </c>
      <c r="H5" s="18" t="s">
        <v>44</v>
      </c>
      <c r="I5" s="17"/>
      <c r="J5" s="17" t="s">
        <v>27</v>
      </c>
      <c r="K5" s="17" t="s">
        <v>28</v>
      </c>
      <c r="L5" s="17"/>
    </row>
    <row r="6" spans="1:12" ht="22.5" customHeight="1">
      <c r="C6" s="17" t="s">
        <v>45</v>
      </c>
      <c r="D6" s="17" t="s">
        <v>46</v>
      </c>
      <c r="E6" s="17" t="str">
        <f t="shared" si="0"/>
        <v>Delaporte Brigitte</v>
      </c>
      <c r="F6" s="17" t="s">
        <v>47</v>
      </c>
      <c r="G6" s="19" t="s">
        <v>48</v>
      </c>
      <c r="H6" s="18" t="s">
        <v>49</v>
      </c>
      <c r="I6" s="17"/>
      <c r="J6" s="17" t="s">
        <v>27</v>
      </c>
      <c r="K6" s="17" t="s">
        <v>28</v>
      </c>
      <c r="L6" s="17"/>
    </row>
    <row r="7" spans="1:12" ht="22.5" customHeight="1">
      <c r="C7" s="17" t="s">
        <v>50</v>
      </c>
      <c r="D7" s="17" t="s">
        <v>51</v>
      </c>
      <c r="E7" s="17" t="str">
        <f t="shared" si="0"/>
        <v>Derunes Aurélie</v>
      </c>
      <c r="F7" s="18" t="s">
        <v>24</v>
      </c>
      <c r="G7" s="19" t="s">
        <v>52</v>
      </c>
      <c r="H7" s="18" t="s">
        <v>53</v>
      </c>
      <c r="I7" s="17"/>
      <c r="J7" s="17" t="s">
        <v>27</v>
      </c>
      <c r="K7" s="17" t="s">
        <v>28</v>
      </c>
      <c r="L7" s="17"/>
    </row>
    <row r="8" spans="1:12" ht="22.5" customHeight="1">
      <c r="C8" s="17" t="s">
        <v>54</v>
      </c>
      <c r="D8" s="17" t="s">
        <v>31</v>
      </c>
      <c r="E8" s="17" t="str">
        <f t="shared" si="0"/>
        <v>Duval-Blaize Cécile</v>
      </c>
      <c r="F8" s="17" t="s">
        <v>32</v>
      </c>
      <c r="G8" s="19" t="s">
        <v>55</v>
      </c>
      <c r="H8" s="18" t="s">
        <v>56</v>
      </c>
      <c r="I8" s="17"/>
      <c r="J8" s="17" t="s">
        <v>35</v>
      </c>
      <c r="K8" s="17" t="s">
        <v>36</v>
      </c>
      <c r="L8" s="17"/>
    </row>
    <row r="9" spans="1:12" ht="22.5" customHeight="1">
      <c r="C9" s="17" t="s">
        <v>57</v>
      </c>
      <c r="D9" s="17" t="s">
        <v>58</v>
      </c>
      <c r="E9" s="17" t="str">
        <f t="shared" si="0"/>
        <v>Godefroy Agnès</v>
      </c>
      <c r="F9" s="18" t="s">
        <v>24</v>
      </c>
      <c r="G9" s="19" t="s">
        <v>59</v>
      </c>
      <c r="H9" s="18" t="s">
        <v>44</v>
      </c>
      <c r="I9" s="17"/>
      <c r="J9" s="17" t="s">
        <v>27</v>
      </c>
      <c r="K9" s="17" t="s">
        <v>28</v>
      </c>
      <c r="L9" s="17"/>
    </row>
    <row r="10" spans="1:12" ht="22.5" customHeight="1">
      <c r="C10" s="17" t="s">
        <v>60</v>
      </c>
      <c r="D10" s="17" t="s">
        <v>61</v>
      </c>
      <c r="E10" s="17" t="str">
        <f t="shared" si="0"/>
        <v>Jaunet Hervé</v>
      </c>
      <c r="F10" s="17" t="s">
        <v>32</v>
      </c>
      <c r="G10" s="19" t="s">
        <v>62</v>
      </c>
      <c r="H10" s="18" t="s">
        <v>63</v>
      </c>
      <c r="I10" s="17"/>
      <c r="J10" s="17" t="s">
        <v>35</v>
      </c>
      <c r="K10" s="17" t="s">
        <v>36</v>
      </c>
      <c r="L10" s="17"/>
    </row>
    <row r="11" spans="1:12" ht="22.5" customHeight="1">
      <c r="C11" s="17" t="s">
        <v>64</v>
      </c>
      <c r="D11" s="17" t="s">
        <v>65</v>
      </c>
      <c r="E11" s="17" t="str">
        <f t="shared" si="0"/>
        <v>Jolivot Bastien</v>
      </c>
      <c r="F11" s="18" t="s">
        <v>24</v>
      </c>
      <c r="G11" s="19" t="s">
        <v>66</v>
      </c>
      <c r="H11" s="18" t="s">
        <v>67</v>
      </c>
      <c r="I11" s="17"/>
      <c r="J11" s="17" t="s">
        <v>27</v>
      </c>
      <c r="K11" s="17" t="s">
        <v>28</v>
      </c>
      <c r="L11" s="17"/>
    </row>
    <row r="12" spans="1:12" ht="22.5" customHeight="1">
      <c r="C12" s="17" t="s">
        <v>68</v>
      </c>
      <c r="D12" s="17" t="s">
        <v>69</v>
      </c>
      <c r="E12" s="17" t="str">
        <f t="shared" si="0"/>
        <v>Le Douce Jérôme</v>
      </c>
      <c r="F12" s="17" t="s">
        <v>47</v>
      </c>
      <c r="G12" s="19" t="s">
        <v>70</v>
      </c>
      <c r="H12" s="18" t="s">
        <v>71</v>
      </c>
      <c r="I12" s="17"/>
      <c r="J12" s="17"/>
      <c r="K12" s="17"/>
      <c r="L12" s="17"/>
    </row>
    <row r="13" spans="1:12" ht="22.5" customHeight="1">
      <c r="C13" s="17" t="s">
        <v>72</v>
      </c>
      <c r="D13" s="17" t="s">
        <v>73</v>
      </c>
      <c r="E13" s="17" t="str">
        <f t="shared" si="0"/>
        <v>Le Gouil Bénédicte</v>
      </c>
      <c r="F13" s="17" t="s">
        <v>74</v>
      </c>
      <c r="G13" s="19" t="s">
        <v>75</v>
      </c>
      <c r="H13" s="18" t="s">
        <v>76</v>
      </c>
      <c r="I13" s="17"/>
      <c r="J13" s="17"/>
      <c r="K13" s="17"/>
      <c r="L13" s="17"/>
    </row>
    <row r="14" spans="1:12" ht="22.5" customHeight="1">
      <c r="C14" s="17" t="s">
        <v>77</v>
      </c>
      <c r="D14" s="17" t="s">
        <v>78</v>
      </c>
      <c r="E14" s="17" t="str">
        <f t="shared" si="0"/>
        <v>Le Helloco Delphine</v>
      </c>
      <c r="F14" s="17" t="s">
        <v>32</v>
      </c>
      <c r="G14" s="19" t="s">
        <v>79</v>
      </c>
      <c r="H14" s="18" t="s">
        <v>80</v>
      </c>
      <c r="I14" s="17"/>
      <c r="J14" s="17" t="s">
        <v>35</v>
      </c>
      <c r="K14" s="17" t="s">
        <v>36</v>
      </c>
      <c r="L14" s="17"/>
    </row>
    <row r="15" spans="1:12" ht="22.5" customHeight="1">
      <c r="C15" s="17" t="s">
        <v>81</v>
      </c>
      <c r="D15" s="17" t="s">
        <v>82</v>
      </c>
      <c r="E15" s="17" t="str">
        <f t="shared" si="0"/>
        <v>Le Meur Claudie</v>
      </c>
      <c r="F15" s="18" t="s">
        <v>24</v>
      </c>
      <c r="G15" s="19" t="s">
        <v>83</v>
      </c>
      <c r="H15" s="18" t="s">
        <v>84</v>
      </c>
      <c r="I15" s="17"/>
      <c r="J15" s="17" t="s">
        <v>27</v>
      </c>
      <c r="K15" s="17" t="s">
        <v>28</v>
      </c>
      <c r="L15" s="17"/>
    </row>
    <row r="16" spans="1:12" ht="22.5" customHeight="1">
      <c r="C16" s="18" t="s">
        <v>85</v>
      </c>
      <c r="D16" s="18" t="s">
        <v>86</v>
      </c>
      <c r="E16" s="18" t="str">
        <f t="shared" si="0"/>
        <v>Mahunon Harold</v>
      </c>
      <c r="F16" s="17" t="s">
        <v>47</v>
      </c>
      <c r="G16" s="19" t="s">
        <v>87</v>
      </c>
      <c r="H16" s="18" t="s">
        <v>88</v>
      </c>
      <c r="I16" s="18"/>
      <c r="J16" s="18"/>
      <c r="K16" s="18"/>
      <c r="L16" s="18"/>
    </row>
    <row r="17" spans="3:12" ht="22.5" customHeight="1">
      <c r="C17" s="17" t="s">
        <v>89</v>
      </c>
      <c r="D17" s="17" t="s">
        <v>90</v>
      </c>
      <c r="E17" s="17" t="str">
        <f t="shared" si="0"/>
        <v>Pagot Eric</v>
      </c>
      <c r="F17" s="17" t="s">
        <v>47</v>
      </c>
      <c r="G17" s="19" t="s">
        <v>91</v>
      </c>
      <c r="H17" s="17" t="s">
        <v>92</v>
      </c>
      <c r="I17" s="17"/>
      <c r="J17" s="17"/>
      <c r="K17" s="17"/>
      <c r="L17" s="17"/>
    </row>
    <row r="18" spans="3:12" ht="22.5" customHeight="1">
      <c r="C18" s="18" t="s">
        <v>93</v>
      </c>
      <c r="D18" s="18" t="s">
        <v>94</v>
      </c>
      <c r="E18" s="18" t="str">
        <f t="shared" si="0"/>
        <v>Peltier Erwan</v>
      </c>
      <c r="F18" s="18" t="s">
        <v>24</v>
      </c>
      <c r="G18" s="19" t="s">
        <v>95</v>
      </c>
      <c r="H18" s="18" t="s">
        <v>96</v>
      </c>
      <c r="I18" s="18"/>
      <c r="J18" s="18" t="s">
        <v>27</v>
      </c>
      <c r="K18" s="18" t="s">
        <v>28</v>
      </c>
      <c r="L18" s="18"/>
    </row>
    <row r="19" spans="3:12" ht="22.5" customHeight="1">
      <c r="C19" s="20" t="s">
        <v>97</v>
      </c>
      <c r="D19" s="20" t="s">
        <v>98</v>
      </c>
      <c r="E19" s="20" t="str">
        <f t="shared" si="0"/>
        <v>Airaud Véronique</v>
      </c>
      <c r="F19" s="21" t="s">
        <v>11</v>
      </c>
      <c r="G19" s="22" t="s">
        <v>99</v>
      </c>
      <c r="H19" s="21" t="s">
        <v>100</v>
      </c>
      <c r="I19" s="20"/>
      <c r="J19" s="20" t="s">
        <v>101</v>
      </c>
      <c r="K19" s="20" t="s">
        <v>102</v>
      </c>
      <c r="L19" s="20"/>
    </row>
    <row r="20" spans="3:12" ht="22.5" customHeight="1">
      <c r="C20" s="20" t="s">
        <v>103</v>
      </c>
      <c r="D20" s="20" t="s">
        <v>104</v>
      </c>
      <c r="E20" s="20" t="str">
        <f t="shared" si="0"/>
        <v>Bonneau-Blaire Isabelle</v>
      </c>
      <c r="F20" s="21" t="s">
        <v>11</v>
      </c>
      <c r="G20" s="22" t="s">
        <v>105</v>
      </c>
      <c r="H20" s="21" t="s">
        <v>106</v>
      </c>
      <c r="I20" s="20"/>
      <c r="J20" s="20" t="s">
        <v>101</v>
      </c>
      <c r="K20" s="20" t="s">
        <v>102</v>
      </c>
      <c r="L20" s="20"/>
    </row>
    <row r="21" spans="3:12" ht="22.5" customHeight="1">
      <c r="C21" s="21" t="s">
        <v>107</v>
      </c>
      <c r="D21" s="21" t="s">
        <v>108</v>
      </c>
      <c r="E21" s="21" t="str">
        <f t="shared" si="0"/>
        <v>Conan Christophe</v>
      </c>
      <c r="F21" s="21" t="s">
        <v>11</v>
      </c>
      <c r="G21" s="22" t="s">
        <v>109</v>
      </c>
      <c r="H21" s="21" t="s">
        <v>110</v>
      </c>
      <c r="I21" s="21"/>
      <c r="J21" s="21" t="s">
        <v>35</v>
      </c>
      <c r="K21" s="21" t="s">
        <v>36</v>
      </c>
      <c r="L21" s="21"/>
    </row>
    <row r="22" spans="3:12" ht="22.5" customHeight="1">
      <c r="C22" s="20" t="s">
        <v>111</v>
      </c>
      <c r="D22" s="20" t="s">
        <v>112</v>
      </c>
      <c r="E22" s="20" t="str">
        <f t="shared" si="0"/>
        <v>Duborgel Françoise</v>
      </c>
      <c r="F22" s="21" t="s">
        <v>11</v>
      </c>
      <c r="G22" s="22" t="s">
        <v>113</v>
      </c>
      <c r="H22" s="21" t="s">
        <v>114</v>
      </c>
      <c r="I22" s="20"/>
      <c r="J22" s="20" t="s">
        <v>101</v>
      </c>
      <c r="K22" s="20" t="s">
        <v>102</v>
      </c>
      <c r="L22" s="20"/>
    </row>
    <row r="23" spans="3:12" ht="22.5" customHeight="1">
      <c r="C23" s="20" t="s">
        <v>115</v>
      </c>
      <c r="D23" s="20" t="s">
        <v>116</v>
      </c>
      <c r="E23" s="20" t="str">
        <f t="shared" si="0"/>
        <v>Faisant Emmanuelle</v>
      </c>
      <c r="F23" s="21" t="s">
        <v>11</v>
      </c>
      <c r="G23" s="22" t="s">
        <v>117</v>
      </c>
      <c r="H23" s="21" t="s">
        <v>118</v>
      </c>
      <c r="I23" s="20"/>
      <c r="J23" s="20" t="s">
        <v>101</v>
      </c>
      <c r="K23" s="20" t="s">
        <v>102</v>
      </c>
      <c r="L23" s="20"/>
    </row>
    <row r="24" spans="3:12" ht="22.5" customHeight="1">
      <c r="C24" s="21" t="s">
        <v>119</v>
      </c>
      <c r="D24" s="21" t="s">
        <v>120</v>
      </c>
      <c r="E24" s="21" t="str">
        <f t="shared" si="0"/>
        <v>Gasset Stéphanie</v>
      </c>
      <c r="F24" s="21" t="s">
        <v>11</v>
      </c>
      <c r="G24" s="22" t="s">
        <v>121</v>
      </c>
      <c r="H24" s="21" t="s">
        <v>122</v>
      </c>
      <c r="I24" s="21"/>
      <c r="J24" s="21" t="s">
        <v>101</v>
      </c>
      <c r="K24" s="21" t="s">
        <v>102</v>
      </c>
      <c r="L24" s="21"/>
    </row>
    <row r="25" spans="3:12" ht="22.5" customHeight="1">
      <c r="C25" s="23" t="s">
        <v>123</v>
      </c>
      <c r="D25" s="24" t="s">
        <v>124</v>
      </c>
      <c r="E25" s="24" t="str">
        <f t="shared" si="0"/>
        <v>Boucher Côme</v>
      </c>
      <c r="F25" s="24" t="s">
        <v>29</v>
      </c>
      <c r="G25" s="25" t="s">
        <v>125</v>
      </c>
      <c r="H25" s="26" t="s">
        <v>126</v>
      </c>
      <c r="I25" s="24"/>
      <c r="J25" s="24" t="s">
        <v>27</v>
      </c>
      <c r="K25" s="24" t="s">
        <v>28</v>
      </c>
      <c r="L25" s="24"/>
    </row>
    <row r="26" spans="3:12" ht="22.5" customHeight="1">
      <c r="C26" s="23" t="s">
        <v>127</v>
      </c>
      <c r="D26" s="23" t="s">
        <v>128</v>
      </c>
      <c r="E26" s="23" t="str">
        <f t="shared" si="0"/>
        <v>Fournet Hugo</v>
      </c>
      <c r="F26" s="23" t="s">
        <v>29</v>
      </c>
      <c r="G26" s="27" t="s">
        <v>129</v>
      </c>
      <c r="H26" s="28" t="s">
        <v>130</v>
      </c>
      <c r="I26" s="23"/>
      <c r="J26" s="23" t="s">
        <v>27</v>
      </c>
      <c r="K26" s="23" t="s">
        <v>28</v>
      </c>
      <c r="L26" s="23"/>
    </row>
    <row r="27" spans="3:12" ht="22.5" customHeight="1">
      <c r="C27" s="23" t="s">
        <v>131</v>
      </c>
      <c r="D27" s="23" t="s">
        <v>132</v>
      </c>
      <c r="E27" s="23" t="str">
        <f t="shared" si="0"/>
        <v>Le Moine Josselin</v>
      </c>
      <c r="F27" s="23" t="s">
        <v>29</v>
      </c>
      <c r="G27" s="27" t="s">
        <v>133</v>
      </c>
      <c r="H27" s="28" t="s">
        <v>134</v>
      </c>
      <c r="I27" s="23"/>
      <c r="J27" s="23" t="s">
        <v>27</v>
      </c>
      <c r="K27" s="23" t="s">
        <v>28</v>
      </c>
      <c r="L27" s="23"/>
    </row>
    <row r="28" spans="3:12" ht="22.5" customHeight="1">
      <c r="C28" s="23" t="s">
        <v>135</v>
      </c>
      <c r="D28" s="23" t="s">
        <v>136</v>
      </c>
      <c r="E28" s="23" t="str">
        <f t="shared" si="0"/>
        <v>Menage Charles</v>
      </c>
      <c r="F28" s="23" t="s">
        <v>29</v>
      </c>
      <c r="G28" s="23" t="s">
        <v>137</v>
      </c>
      <c r="H28" s="28" t="s">
        <v>130</v>
      </c>
      <c r="I28" s="23"/>
      <c r="J28" s="23" t="s">
        <v>27</v>
      </c>
      <c r="K28" s="23" t="s">
        <v>28</v>
      </c>
      <c r="L28" s="23"/>
    </row>
    <row r="29" spans="3:12" ht="30">
      <c r="G29" s="30" t="s">
        <v>138</v>
      </c>
    </row>
    <row r="33" spans="1:1">
      <c r="A33" s="12" t="s">
        <v>139</v>
      </c>
    </row>
  </sheetData>
  <hyperlinks>
    <hyperlink ref="G12" r:id="rId1" xr:uid="{472C0294-E615-4CE5-A07D-F89756E33576}"/>
    <hyperlink ref="G13" r:id="rId2" xr:uid="{5EAD21B8-A8BC-4E03-9341-007CC18075B3}"/>
    <hyperlink ref="G15" r:id="rId3" xr:uid="{801D8CB0-C12A-4035-9244-A657B7748C89}"/>
    <hyperlink ref="G14" r:id="rId4" xr:uid="{6208737A-F13F-45BF-817C-994F6F13F431}"/>
    <hyperlink ref="G27" r:id="rId5" xr:uid="{F908D408-D6AA-4494-8D23-830E0FB5D42D}"/>
    <hyperlink ref="G2" r:id="rId6" xr:uid="{F8BAC786-A089-4A75-B5B3-01BECD3978E3}"/>
    <hyperlink ref="G3" r:id="rId7" xr:uid="{B9707380-1970-47EC-A46E-BB2E74FBC563}"/>
    <hyperlink ref="G4" r:id="rId8" xr:uid="{B83E15D1-832A-4209-85F4-9E9E592FB068}"/>
    <hyperlink ref="G6" r:id="rId9" xr:uid="{67F6CD25-F89B-4072-905B-1C249213CE17}"/>
    <hyperlink ref="G8" r:id="rId10" xr:uid="{625EF588-18BA-486D-A013-A3B0DA5A5361}"/>
    <hyperlink ref="G5" r:id="rId11" xr:uid="{E24D9641-97CF-4C69-B174-BD96638ACC08}"/>
    <hyperlink ref="G7" r:id="rId12" xr:uid="{64EF212F-939D-40E5-8335-2E091F8A5F4C}"/>
    <hyperlink ref="G9" r:id="rId13" xr:uid="{0A04CED4-CC11-4941-A058-9334887A9E68}"/>
    <hyperlink ref="G10" r:id="rId14" xr:uid="{BC09F495-3CE9-4387-B03F-5F205B56314C}"/>
    <hyperlink ref="G11" r:id="rId15" xr:uid="{B35A1BC1-2F46-455B-AE1A-1AEA323C277F}"/>
    <hyperlink ref="G16" r:id="rId16" xr:uid="{792C2081-EFE9-4D81-8AA0-07F7FB04C588}"/>
    <hyperlink ref="G17" r:id="rId17" xr:uid="{982F4F76-154A-4A4C-AD76-5C726FF43F6D}"/>
    <hyperlink ref="G18" r:id="rId18" xr:uid="{319EEEE4-C008-4AAC-B3A6-E5B3BB493977}"/>
    <hyperlink ref="G20" r:id="rId19" xr:uid="{099F37C9-8DB0-4A77-8F27-848391848ABA}"/>
    <hyperlink ref="G19" r:id="rId20" xr:uid="{EADA8DAF-35E9-422B-AD99-865E20CD12DF}"/>
    <hyperlink ref="G21" r:id="rId21" xr:uid="{55B9479E-2F75-4E2A-BB5B-9905BC8038CF}"/>
    <hyperlink ref="G22" r:id="rId22" xr:uid="{C12DDAF1-6327-4E93-82F3-5FD1E37A004A}"/>
    <hyperlink ref="G23" r:id="rId23" xr:uid="{B92ABD0B-F25C-43DD-9535-6ED513D74D1F}"/>
    <hyperlink ref="G24" r:id="rId24" xr:uid="{DED3B1F8-92A2-4C2F-A6CD-8944CFE9396E}"/>
    <hyperlink ref="G25" r:id="rId25" xr:uid="{FDEBC688-D7A0-451F-9380-6C11423AA3BD}"/>
    <hyperlink ref="G26" r:id="rId26" xr:uid="{C0482F34-A027-41CD-AB74-FD14F309A09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Feuille2">
    <tabColor rgb="FFFFC000"/>
    <pageSetUpPr fitToPage="1"/>
  </sheetPr>
  <dimension ref="A1:H36"/>
  <sheetViews>
    <sheetView showGridLines="0" tabSelected="1" workbookViewId="0">
      <selection activeCell="K8" sqref="K8"/>
    </sheetView>
  </sheetViews>
  <sheetFormatPr baseColWidth="10" defaultRowHeight="15.75"/>
  <cols>
    <col min="1" max="1" width="2.625" customWidth="1"/>
    <col min="2" max="2" width="17.25" customWidth="1"/>
    <col min="3" max="3" width="38.75" customWidth="1"/>
    <col min="4" max="4" width="15.75" customWidth="1"/>
    <col min="5" max="6" width="13.125" customWidth="1"/>
    <col min="7" max="7" width="20.75" customWidth="1"/>
    <col min="8" max="8" width="2.625" customWidth="1"/>
  </cols>
  <sheetData>
    <row r="1" spans="1:8" ht="12.75" customHeight="1" thickBot="1">
      <c r="A1" s="45"/>
      <c r="B1" s="45"/>
      <c r="C1" s="45"/>
      <c r="D1" s="45"/>
      <c r="E1" s="45"/>
      <c r="F1" s="45"/>
      <c r="G1" s="45"/>
      <c r="H1" s="45"/>
    </row>
    <row r="2" spans="1:8" ht="16.5">
      <c r="A2" s="45"/>
      <c r="B2" s="81"/>
      <c r="C2" s="82"/>
      <c r="D2" s="82"/>
      <c r="E2" s="82"/>
      <c r="F2" s="82"/>
      <c r="G2" s="82"/>
      <c r="H2" s="83"/>
    </row>
    <row r="3" spans="1:8" ht="21.75" customHeight="1">
      <c r="A3" s="45"/>
      <c r="B3" s="84"/>
      <c r="C3" s="85"/>
      <c r="D3" s="127" t="s">
        <v>140</v>
      </c>
      <c r="E3" s="127"/>
      <c r="F3" s="127"/>
      <c r="G3" s="86"/>
      <c r="H3" s="87"/>
    </row>
    <row r="4" spans="1:8" ht="30.75">
      <c r="A4" s="45"/>
      <c r="B4" s="88"/>
      <c r="C4" s="85"/>
      <c r="D4" s="89"/>
      <c r="E4" s="89" t="s">
        <v>217</v>
      </c>
      <c r="F4" s="89"/>
      <c r="G4" s="89"/>
      <c r="H4" s="87"/>
    </row>
    <row r="5" spans="1:8" ht="21.75">
      <c r="A5" s="45"/>
      <c r="B5" s="130"/>
      <c r="C5" s="131"/>
      <c r="D5" s="90"/>
      <c r="E5" s="56"/>
      <c r="F5" s="57"/>
      <c r="G5" s="90"/>
      <c r="H5" s="91"/>
    </row>
    <row r="6" spans="1:8" ht="16.5">
      <c r="A6" s="45"/>
      <c r="B6" s="31"/>
      <c r="C6" s="32"/>
      <c r="D6" s="33"/>
      <c r="E6" s="90"/>
      <c r="F6" s="32"/>
      <c r="G6" s="34"/>
      <c r="H6" s="91"/>
    </row>
    <row r="7" spans="1:8" ht="18.75">
      <c r="A7" s="45"/>
      <c r="B7" s="92" t="s">
        <v>141</v>
      </c>
      <c r="C7" s="93"/>
      <c r="D7" s="60"/>
      <c r="E7" s="61" t="s">
        <v>142</v>
      </c>
      <c r="F7" s="35" t="s">
        <v>218</v>
      </c>
      <c r="G7" s="62"/>
      <c r="H7" s="91"/>
    </row>
    <row r="8" spans="1:8" ht="18.75" customHeight="1">
      <c r="A8" s="45"/>
      <c r="B8" s="95"/>
      <c r="C8" s="93"/>
      <c r="D8" s="60"/>
      <c r="E8" s="61" t="s">
        <v>144</v>
      </c>
      <c r="F8" s="128" t="s">
        <v>145</v>
      </c>
      <c r="G8" s="129"/>
      <c r="H8" s="91"/>
    </row>
    <row r="9" spans="1:8" ht="16.5">
      <c r="A9" s="45"/>
      <c r="B9" s="96" t="s">
        <v>146</v>
      </c>
      <c r="C9" s="97"/>
      <c r="D9" s="60"/>
      <c r="E9" s="63"/>
      <c r="F9" s="132" t="s">
        <v>216</v>
      </c>
      <c r="G9" s="133"/>
      <c r="H9" s="91"/>
    </row>
    <row r="10" spans="1:8" ht="16.5">
      <c r="A10" s="45"/>
      <c r="B10" s="95" t="s">
        <v>147</v>
      </c>
      <c r="C10" s="93"/>
      <c r="D10" s="60"/>
      <c r="E10" s="58"/>
      <c r="F10" s="132"/>
      <c r="G10" s="133"/>
      <c r="H10" s="91"/>
    </row>
    <row r="11" spans="1:8" ht="24" customHeight="1">
      <c r="A11" s="45"/>
      <c r="B11" s="95" t="s">
        <v>148</v>
      </c>
      <c r="C11" s="93"/>
      <c r="D11" s="60"/>
      <c r="E11" s="61"/>
      <c r="F11" s="123">
        <v>22440</v>
      </c>
      <c r="G11" s="36" t="s">
        <v>149</v>
      </c>
      <c r="H11" s="91"/>
    </row>
    <row r="12" spans="1:8" ht="16.5">
      <c r="A12" s="45"/>
      <c r="B12" s="134" t="s">
        <v>150</v>
      </c>
      <c r="C12" s="135"/>
      <c r="D12" s="60"/>
      <c r="E12" s="61"/>
      <c r="F12" s="94"/>
      <c r="G12" s="64"/>
      <c r="H12" s="91"/>
    </row>
    <row r="13" spans="1:8" ht="16.5">
      <c r="A13" s="45"/>
      <c r="B13" s="98" t="s">
        <v>151</v>
      </c>
      <c r="C13" s="93"/>
      <c r="D13" s="60"/>
      <c r="E13" s="63"/>
      <c r="F13" s="90"/>
      <c r="G13" s="64"/>
      <c r="H13" s="91"/>
    </row>
    <row r="14" spans="1:8" ht="18.75">
      <c r="A14" s="45"/>
      <c r="B14" s="99" t="s">
        <v>152</v>
      </c>
      <c r="C14" s="100" t="s">
        <v>153</v>
      </c>
      <c r="D14" s="60"/>
      <c r="E14" s="61"/>
      <c r="F14" s="94"/>
      <c r="G14" s="64"/>
      <c r="H14" s="91"/>
    </row>
    <row r="15" spans="1:8" ht="16.5">
      <c r="A15" s="45"/>
      <c r="B15" s="99" t="s">
        <v>154</v>
      </c>
      <c r="C15" s="101" t="str">
        <f>VLOOKUP(C14,[1]Liste!E2:G28,3,FALSE)</f>
        <v>delphine.lehelloco@innozh.fr</v>
      </c>
      <c r="D15" s="60"/>
      <c r="E15" s="61"/>
      <c r="F15" s="94"/>
      <c r="G15" s="64"/>
      <c r="H15" s="91"/>
    </row>
    <row r="16" spans="1:8" s="1" customFormat="1" ht="16.5">
      <c r="A16" s="45"/>
      <c r="B16" s="102"/>
      <c r="C16" s="65"/>
      <c r="D16" s="66"/>
      <c r="E16" s="67"/>
      <c r="F16" s="65"/>
      <c r="G16" s="124"/>
      <c r="H16" s="91"/>
    </row>
    <row r="17" spans="1:8" ht="16.5">
      <c r="A17" s="45"/>
      <c r="B17" s="44"/>
      <c r="C17" s="90"/>
      <c r="D17" s="90"/>
      <c r="E17" s="90"/>
      <c r="F17" s="90"/>
      <c r="G17" s="90"/>
      <c r="H17" s="91"/>
    </row>
    <row r="18" spans="1:8" ht="18.75">
      <c r="A18" s="68"/>
      <c r="B18" s="37" t="s">
        <v>155</v>
      </c>
      <c r="C18" s="103">
        <f ca="1">TODAY()</f>
        <v>44661</v>
      </c>
      <c r="D18" s="107" t="s">
        <v>156</v>
      </c>
      <c r="E18" s="80" t="s">
        <v>157</v>
      </c>
      <c r="F18" s="104"/>
      <c r="G18" s="104"/>
      <c r="H18" s="105"/>
    </row>
    <row r="19" spans="1:8" ht="18.75">
      <c r="A19" s="45"/>
      <c r="B19" s="106" t="s">
        <v>208</v>
      </c>
      <c r="C19" s="90"/>
      <c r="D19" s="107"/>
      <c r="E19" s="80"/>
      <c r="F19" s="80"/>
      <c r="G19" s="90"/>
      <c r="H19" s="91"/>
    </row>
    <row r="20" spans="1:8" ht="51.75" customHeight="1">
      <c r="A20" s="45"/>
      <c r="B20" s="136" t="s">
        <v>209</v>
      </c>
      <c r="C20" s="137"/>
      <c r="D20" s="137"/>
      <c r="E20" s="137"/>
      <c r="F20" s="137"/>
      <c r="G20" s="138"/>
      <c r="H20" s="91"/>
    </row>
    <row r="21" spans="1:8" s="1" customFormat="1" ht="16.5">
      <c r="A21" s="45"/>
      <c r="B21" s="108"/>
      <c r="C21" s="90"/>
      <c r="D21" s="109"/>
      <c r="E21" s="90"/>
      <c r="F21" s="90"/>
      <c r="G21" s="90"/>
      <c r="H21" s="91"/>
    </row>
    <row r="22" spans="1:8" ht="18.75" customHeight="1">
      <c r="A22" s="59"/>
      <c r="B22" s="145" t="s">
        <v>1</v>
      </c>
      <c r="C22" s="146"/>
      <c r="D22" s="38" t="s">
        <v>159</v>
      </c>
      <c r="E22" s="38" t="s">
        <v>158</v>
      </c>
      <c r="F22" s="38" t="s">
        <v>160</v>
      </c>
      <c r="G22" s="39" t="s">
        <v>161</v>
      </c>
      <c r="H22" s="110"/>
    </row>
    <row r="23" spans="1:8" ht="18.75" customHeight="1">
      <c r="A23" s="45"/>
      <c r="B23" s="111"/>
      <c r="C23" s="69"/>
      <c r="D23" s="70"/>
      <c r="E23" s="71"/>
      <c r="F23" s="71"/>
      <c r="G23" s="69"/>
      <c r="H23" s="91"/>
    </row>
    <row r="24" spans="1:8" ht="51.75" customHeight="1">
      <c r="A24" s="72"/>
      <c r="B24" s="139" t="s">
        <v>162</v>
      </c>
      <c r="C24" s="140"/>
      <c r="D24" s="40">
        <v>15</v>
      </c>
      <c r="E24" s="41">
        <v>50</v>
      </c>
      <c r="F24" s="73">
        <f>D24*E24</f>
        <v>750</v>
      </c>
      <c r="G24" s="74"/>
      <c r="H24" s="91"/>
    </row>
    <row r="25" spans="1:8" ht="51.75" customHeight="1">
      <c r="A25" s="72"/>
      <c r="B25" s="141" t="s">
        <v>163</v>
      </c>
      <c r="C25" s="142"/>
      <c r="D25" s="42">
        <v>2</v>
      </c>
      <c r="E25" s="43">
        <v>75</v>
      </c>
      <c r="F25" s="73">
        <f t="shared" ref="F25:F27" si="0">D25*E25</f>
        <v>150</v>
      </c>
      <c r="G25" s="74"/>
      <c r="H25" s="91"/>
    </row>
    <row r="26" spans="1:8" ht="51.75" customHeight="1">
      <c r="A26" s="75"/>
      <c r="B26" s="141" t="s">
        <v>164</v>
      </c>
      <c r="C26" s="142"/>
      <c r="D26" s="42">
        <v>1</v>
      </c>
      <c r="E26" s="43">
        <v>150</v>
      </c>
      <c r="F26" s="73">
        <f t="shared" si="0"/>
        <v>150</v>
      </c>
      <c r="G26" s="74"/>
      <c r="H26" s="91"/>
    </row>
    <row r="27" spans="1:8" ht="51.75" customHeight="1">
      <c r="A27" s="75"/>
      <c r="B27" s="141" t="s">
        <v>165</v>
      </c>
      <c r="C27" s="142"/>
      <c r="D27" s="42">
        <v>1</v>
      </c>
      <c r="E27" s="43">
        <v>500</v>
      </c>
      <c r="F27" s="73">
        <f t="shared" si="0"/>
        <v>500</v>
      </c>
      <c r="G27" s="74"/>
      <c r="H27" s="91"/>
    </row>
    <row r="28" spans="1:8" ht="16.5">
      <c r="A28" s="45"/>
      <c r="B28" s="112"/>
      <c r="C28" s="113"/>
      <c r="D28" s="114"/>
      <c r="E28" s="114"/>
      <c r="F28" s="114"/>
      <c r="G28" s="115"/>
      <c r="H28" s="91"/>
    </row>
    <row r="29" spans="1:8" ht="18">
      <c r="A29" s="45"/>
      <c r="B29" s="44"/>
      <c r="C29" s="90"/>
      <c r="D29" s="76" t="s">
        <v>210</v>
      </c>
      <c r="E29" s="77" t="s">
        <v>211</v>
      </c>
      <c r="F29" s="77">
        <f>+SUM(F24:F27)</f>
        <v>1550</v>
      </c>
      <c r="G29" s="63"/>
      <c r="H29" s="91"/>
    </row>
    <row r="30" spans="1:8" ht="38.25" customHeight="1">
      <c r="A30" s="45"/>
      <c r="B30" s="143" t="s">
        <v>212</v>
      </c>
      <c r="C30" s="144"/>
      <c r="D30" s="116"/>
      <c r="E30" s="78" t="s">
        <v>213</v>
      </c>
      <c r="F30" s="79">
        <f>F29*1.2</f>
        <v>1860</v>
      </c>
      <c r="G30" s="90"/>
      <c r="H30" s="91"/>
    </row>
    <row r="31" spans="1:8" ht="18.75" customHeight="1">
      <c r="A31" s="45"/>
      <c r="B31" s="143"/>
      <c r="C31" s="144"/>
      <c r="D31" s="90"/>
      <c r="E31" s="117" t="s">
        <v>214</v>
      </c>
      <c r="F31" s="118">
        <f>F30-F29</f>
        <v>310</v>
      </c>
      <c r="G31" s="119" t="s">
        <v>215</v>
      </c>
      <c r="H31" s="91"/>
    </row>
    <row r="32" spans="1:8" ht="16.5">
      <c r="A32" s="45"/>
      <c r="B32" s="143"/>
      <c r="C32" s="144"/>
      <c r="D32" s="90"/>
      <c r="E32" s="117"/>
      <c r="F32" s="119"/>
      <c r="G32" s="119"/>
      <c r="H32" s="91"/>
    </row>
    <row r="33" spans="1:8" ht="16.5">
      <c r="A33" s="45"/>
      <c r="B33" s="143"/>
      <c r="C33" s="144"/>
      <c r="D33" s="90"/>
      <c r="E33" s="117"/>
      <c r="F33" s="118"/>
      <c r="G33" s="119"/>
      <c r="H33" s="91"/>
    </row>
    <row r="34" spans="1:8" ht="18">
      <c r="A34" s="45"/>
      <c r="B34" s="120"/>
      <c r="C34" s="121"/>
      <c r="D34" s="122"/>
      <c r="E34" s="121"/>
      <c r="F34" s="121"/>
      <c r="G34" s="121"/>
      <c r="H34" s="91"/>
    </row>
    <row r="35" spans="1:8" ht="66" customHeight="1">
      <c r="A35" s="45"/>
      <c r="B35" s="125" t="s">
        <v>166</v>
      </c>
      <c r="C35" s="126"/>
      <c r="D35" s="126"/>
      <c r="E35" s="126"/>
      <c r="F35" s="126"/>
      <c r="G35" s="126"/>
      <c r="H35" s="91"/>
    </row>
    <row r="36" spans="1:8" ht="17.25" thickBot="1">
      <c r="A36" s="45"/>
      <c r="B36" s="46"/>
      <c r="C36" s="47"/>
      <c r="D36" s="47"/>
      <c r="E36" s="47"/>
      <c r="F36" s="47"/>
      <c r="G36" s="47"/>
      <c r="H36" s="48"/>
    </row>
  </sheetData>
  <mergeCells count="17">
    <mergeCell ref="B33:C33"/>
    <mergeCell ref="B35:G35"/>
    <mergeCell ref="D3:F3"/>
    <mergeCell ref="F8:G8"/>
    <mergeCell ref="B5:C5"/>
    <mergeCell ref="F9:G9"/>
    <mergeCell ref="F10:G10"/>
    <mergeCell ref="B12:C12"/>
    <mergeCell ref="B20:G20"/>
    <mergeCell ref="B24:C24"/>
    <mergeCell ref="B25:C25"/>
    <mergeCell ref="B26:C26"/>
    <mergeCell ref="B27:C27"/>
    <mergeCell ref="B31:C31"/>
    <mergeCell ref="B22:C22"/>
    <mergeCell ref="B30:C30"/>
    <mergeCell ref="B32:C32"/>
  </mergeCells>
  <phoneticPr fontId="1" type="noConversion"/>
  <dataValidations disablePrompts="1" count="1">
    <dataValidation type="list" allowBlank="1" showInputMessage="1" showErrorMessage="1" sqref="F5" xr:uid="{38A76534-0370-4DEF-8447-84467F8B2A07}">
      <formula1>#REF!</formula1>
    </dataValidation>
  </dataValidations>
  <hyperlinks>
    <hyperlink ref="C15" r:id="rId1" display="Moi@moi.fr" xr:uid="{5015B061-68A2-4DA1-97F4-E581AFCB50F9}"/>
  </hyperlinks>
  <pageMargins left="0.25" right="0.25" top="0.75" bottom="0.75" header="0.3" footer="0.3"/>
  <pageSetup paperSize="9" scale="75" orientation="portrait" r:id="rId2"/>
  <drawing r:id="rId3"/>
  <legacyDrawing r:id="rId4"/>
  <mc:AlternateContent xmlns:mc="http://schemas.openxmlformats.org/markup-compatibility/2006">
    <mc:Choice Requires="x14">
      <controls>
        <mc:AlternateContent xmlns:mc="http://schemas.openxmlformats.org/markup-compatibility/2006">
          <mc:Choice Requires="x14">
            <control shapeId="1025" r:id="rId5" name="Button 1">
              <controlPr defaultSize="0" print="0" autoFill="0" autoPict="0" macro="[0]!archiver">
                <anchor moveWithCells="1" sizeWithCells="1">
                  <from>
                    <xdr:col>9</xdr:col>
                    <xdr:colOff>0</xdr:colOff>
                    <xdr:row>0</xdr:row>
                    <xdr:rowOff>76200</xdr:rowOff>
                  </from>
                  <to>
                    <xdr:col>10</xdr:col>
                    <xdr:colOff>809625</xdr:colOff>
                    <xdr:row>4</xdr:row>
                    <xdr:rowOff>47625</xdr:rowOff>
                  </to>
                </anchor>
              </controlPr>
            </control>
          </mc:Choice>
        </mc:AlternateContent>
      </controls>
    </mc:Choice>
  </mc:AlternateContent>
  <extLst>
    <ext xmlns:x14="http://schemas.microsoft.com/office/spreadsheetml/2009/9/main" uri="{CCE6A557-97BC-4b89-ADB6-D9C93CAAB3DF}">
      <x14:dataValidations xmlns:xm="http://schemas.microsoft.com/office/excel/2006/main" disablePrompts="1" count="1">
        <x14:dataValidation type="list" allowBlank="1" showInputMessage="1" showErrorMessage="1" xr:uid="{8C448A4A-0EA7-4472-B468-7CF9AEAE94A5}">
          <x14:formula1>
            <xm:f>Liste!$E:$E</xm:f>
          </x14:formula1>
          <xm:sqref>C14</xm:sqref>
        </x14:dataValidation>
      </x14:dataValidations>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codeName="Feuille3">
    <tabColor rgb="FFFFC000"/>
    <pageSetUpPr fitToPage="1"/>
  </sheetPr>
  <dimension ref="A1:H75"/>
  <sheetViews>
    <sheetView workbookViewId="0">
      <selection activeCell="D22" sqref="D22"/>
    </sheetView>
  </sheetViews>
  <sheetFormatPr baseColWidth="10" defaultRowHeight="15.75"/>
  <cols>
    <col min="2" max="3" width="22" customWidth="1"/>
    <col min="6" max="6" width="22.625" customWidth="1"/>
    <col min="7" max="7" width="26.875" customWidth="1"/>
    <col min="8" max="8" width="27.375" customWidth="1"/>
  </cols>
  <sheetData>
    <row r="1" spans="1:8" ht="16.5" thickBot="1"/>
    <row r="2" spans="1:8" ht="16.5" thickBot="1">
      <c r="A2" s="147" t="s">
        <v>6</v>
      </c>
      <c r="B2" s="148"/>
      <c r="C2" s="149"/>
      <c r="E2" s="147" t="s">
        <v>7</v>
      </c>
      <c r="F2" s="148"/>
      <c r="G2" s="148"/>
      <c r="H2" s="149"/>
    </row>
    <row r="3" spans="1:8">
      <c r="A3" s="3"/>
      <c r="B3" s="6"/>
      <c r="C3" s="7"/>
      <c r="E3" s="9"/>
      <c r="F3" s="8"/>
      <c r="G3" s="8"/>
      <c r="H3" s="8"/>
    </row>
    <row r="4" spans="1:8" ht="20.100000000000001" customHeight="1">
      <c r="A4" s="3">
        <v>1</v>
      </c>
      <c r="B4" s="6" t="s">
        <v>4</v>
      </c>
      <c r="C4" s="7">
        <v>60</v>
      </c>
      <c r="E4" s="3">
        <v>1</v>
      </c>
      <c r="F4" s="6" t="s">
        <v>9</v>
      </c>
      <c r="G4" s="7" t="s">
        <v>8</v>
      </c>
      <c r="H4" s="3" t="s">
        <v>10</v>
      </c>
    </row>
    <row r="5" spans="1:8">
      <c r="A5" s="3">
        <v>2</v>
      </c>
      <c r="B5" s="6" t="s">
        <v>2</v>
      </c>
      <c r="C5" s="7">
        <v>240</v>
      </c>
      <c r="E5" s="2">
        <v>2</v>
      </c>
      <c r="F5" s="4"/>
      <c r="G5" s="5"/>
      <c r="H5" s="2"/>
    </row>
    <row r="6" spans="1:8">
      <c r="A6" s="2">
        <v>3</v>
      </c>
      <c r="B6" s="4" t="s">
        <v>3</v>
      </c>
      <c r="C6" s="5">
        <v>480</v>
      </c>
      <c r="E6" s="3">
        <v>3</v>
      </c>
      <c r="F6" s="4"/>
      <c r="G6" s="5"/>
      <c r="H6" s="2"/>
    </row>
    <row r="7" spans="1:8">
      <c r="A7" s="2">
        <v>4</v>
      </c>
      <c r="B7" s="4" t="s">
        <v>5</v>
      </c>
      <c r="C7" s="5">
        <v>80</v>
      </c>
      <c r="E7" s="2">
        <v>4</v>
      </c>
      <c r="F7" s="4"/>
      <c r="G7" s="5"/>
      <c r="H7" s="2"/>
    </row>
    <row r="8" spans="1:8">
      <c r="A8" s="2"/>
      <c r="B8" s="4"/>
      <c r="C8" s="5"/>
      <c r="E8" s="3">
        <v>5</v>
      </c>
      <c r="F8" s="4"/>
      <c r="G8" s="5"/>
      <c r="H8" s="2"/>
    </row>
    <row r="9" spans="1:8">
      <c r="A9" s="2"/>
      <c r="B9" s="4"/>
      <c r="C9" s="5"/>
      <c r="E9" s="2">
        <v>6</v>
      </c>
      <c r="F9" s="4"/>
      <c r="G9" s="5"/>
      <c r="H9" s="2"/>
    </row>
    <row r="10" spans="1:8">
      <c r="A10" s="2"/>
      <c r="B10" s="4"/>
      <c r="C10" s="5"/>
      <c r="E10" s="3">
        <v>7</v>
      </c>
      <c r="F10" s="4"/>
      <c r="G10" s="5"/>
      <c r="H10" s="2"/>
    </row>
    <row r="11" spans="1:8">
      <c r="A11" s="2"/>
      <c r="B11" s="4"/>
      <c r="C11" s="5"/>
      <c r="E11" s="2">
        <v>8</v>
      </c>
      <c r="F11" s="4"/>
      <c r="G11" s="5"/>
      <c r="H11" s="2"/>
    </row>
    <row r="12" spans="1:8">
      <c r="A12" s="2"/>
      <c r="B12" s="4"/>
      <c r="C12" s="5"/>
      <c r="E12" s="3">
        <v>9</v>
      </c>
      <c r="F12" s="4"/>
      <c r="G12" s="5"/>
      <c r="H12" s="2"/>
    </row>
    <row r="13" spans="1:8">
      <c r="A13" s="2"/>
      <c r="B13" s="4"/>
      <c r="C13" s="5"/>
      <c r="E13" s="2">
        <v>10</v>
      </c>
      <c r="F13" s="4"/>
      <c r="G13" s="5"/>
      <c r="H13" s="2"/>
    </row>
    <row r="14" spans="1:8">
      <c r="A14" s="2"/>
      <c r="B14" s="4"/>
      <c r="C14" s="5"/>
      <c r="E14" s="3">
        <v>11</v>
      </c>
      <c r="F14" s="4"/>
      <c r="G14" s="5"/>
      <c r="H14" s="2"/>
    </row>
    <row r="15" spans="1:8">
      <c r="A15" s="2"/>
      <c r="B15" s="4"/>
      <c r="C15" s="5"/>
      <c r="E15" s="2">
        <v>12</v>
      </c>
      <c r="F15" s="4"/>
      <c r="G15" s="5"/>
      <c r="H15" s="2"/>
    </row>
    <row r="16" spans="1:8">
      <c r="A16" s="2"/>
      <c r="B16" s="4"/>
      <c r="C16" s="5"/>
      <c r="E16" s="3">
        <v>13</v>
      </c>
      <c r="F16" s="4"/>
      <c r="G16" s="5"/>
      <c r="H16" s="2"/>
    </row>
    <row r="17" spans="1:8">
      <c r="A17" s="2"/>
      <c r="B17" s="4"/>
      <c r="C17" s="5"/>
      <c r="E17" s="2">
        <v>14</v>
      </c>
      <c r="F17" s="4"/>
      <c r="G17" s="5"/>
      <c r="H17" s="2"/>
    </row>
    <row r="18" spans="1:8">
      <c r="A18" s="2"/>
      <c r="B18" s="4"/>
      <c r="C18" s="5"/>
      <c r="E18" s="3">
        <v>15</v>
      </c>
      <c r="F18" s="4"/>
      <c r="G18" s="5"/>
      <c r="H18" s="2"/>
    </row>
    <row r="19" spans="1:8">
      <c r="A19" s="2"/>
      <c r="B19" s="4"/>
      <c r="C19" s="5"/>
      <c r="E19" s="2">
        <v>16</v>
      </c>
      <c r="F19" s="4"/>
      <c r="G19" s="5"/>
      <c r="H19" s="2"/>
    </row>
    <row r="20" spans="1:8">
      <c r="A20" s="2"/>
      <c r="B20" s="4"/>
      <c r="C20" s="5"/>
      <c r="E20" s="3">
        <v>17</v>
      </c>
      <c r="F20" s="4"/>
      <c r="G20" s="5"/>
      <c r="H20" s="2"/>
    </row>
    <row r="21" spans="1:8">
      <c r="A21" s="2"/>
      <c r="B21" s="4"/>
      <c r="C21" s="5"/>
      <c r="E21" s="2">
        <v>18</v>
      </c>
      <c r="F21" s="4"/>
      <c r="G21" s="5"/>
      <c r="H21" s="2"/>
    </row>
    <row r="22" spans="1:8">
      <c r="A22" s="2"/>
      <c r="B22" s="4"/>
      <c r="C22" s="5"/>
      <c r="E22" s="3">
        <v>19</v>
      </c>
      <c r="F22" s="4"/>
      <c r="G22" s="5"/>
      <c r="H22" s="2"/>
    </row>
    <row r="23" spans="1:8">
      <c r="A23" s="2"/>
      <c r="B23" s="4"/>
      <c r="C23" s="5"/>
      <c r="E23" s="2">
        <v>20</v>
      </c>
      <c r="F23" s="4"/>
      <c r="G23" s="5"/>
      <c r="H23" s="2"/>
    </row>
    <row r="24" spans="1:8">
      <c r="A24" s="2"/>
      <c r="B24" s="4"/>
      <c r="C24" s="5"/>
      <c r="E24" s="3">
        <v>21</v>
      </c>
      <c r="F24" s="4"/>
      <c r="G24" s="5"/>
      <c r="H24" s="2"/>
    </row>
    <row r="25" spans="1:8">
      <c r="A25" s="2"/>
      <c r="B25" s="4"/>
      <c r="C25" s="5"/>
      <c r="E25" s="2">
        <v>22</v>
      </c>
      <c r="F25" s="4"/>
      <c r="G25" s="5"/>
      <c r="H25" s="2"/>
    </row>
    <row r="26" spans="1:8">
      <c r="A26" s="2"/>
      <c r="B26" s="4"/>
      <c r="C26" s="5"/>
      <c r="E26" s="3">
        <v>23</v>
      </c>
      <c r="F26" s="4"/>
      <c r="G26" s="5"/>
      <c r="H26" s="2"/>
    </row>
    <row r="27" spans="1:8">
      <c r="A27" s="2"/>
      <c r="B27" s="4"/>
      <c r="C27" s="5"/>
      <c r="E27" s="2">
        <v>24</v>
      </c>
      <c r="F27" s="4"/>
      <c r="G27" s="5"/>
      <c r="H27" s="2"/>
    </row>
    <row r="28" spans="1:8">
      <c r="A28" s="2"/>
      <c r="B28" s="4"/>
      <c r="C28" s="5"/>
      <c r="E28" s="3">
        <v>25</v>
      </c>
      <c r="F28" s="4"/>
      <c r="G28" s="5"/>
      <c r="H28" s="2"/>
    </row>
    <row r="29" spans="1:8">
      <c r="A29" s="2"/>
      <c r="B29" s="4"/>
      <c r="C29" s="5"/>
      <c r="E29" s="2">
        <v>26</v>
      </c>
      <c r="F29" s="4"/>
      <c r="G29" s="5"/>
      <c r="H29" s="2"/>
    </row>
    <row r="30" spans="1:8">
      <c r="A30" s="2"/>
      <c r="B30" s="4"/>
      <c r="C30" s="5"/>
      <c r="E30" s="3">
        <v>27</v>
      </c>
      <c r="F30" s="4"/>
      <c r="G30" s="5"/>
      <c r="H30" s="2"/>
    </row>
    <row r="31" spans="1:8">
      <c r="A31" s="2"/>
      <c r="B31" s="4"/>
      <c r="C31" s="5"/>
      <c r="E31" s="2">
        <v>28</v>
      </c>
      <c r="F31" s="4"/>
      <c r="G31" s="5"/>
      <c r="H31" s="2"/>
    </row>
    <row r="32" spans="1:8">
      <c r="E32" s="3">
        <v>29</v>
      </c>
      <c r="F32" s="4"/>
      <c r="G32" s="5"/>
      <c r="H32" s="2"/>
    </row>
    <row r="33" spans="5:8">
      <c r="E33" s="2">
        <v>30</v>
      </c>
      <c r="F33" s="4"/>
      <c r="G33" s="5"/>
      <c r="H33" s="2"/>
    </row>
    <row r="34" spans="5:8">
      <c r="E34" s="3">
        <v>31</v>
      </c>
      <c r="F34" s="4"/>
      <c r="G34" s="5"/>
      <c r="H34" s="2"/>
    </row>
    <row r="35" spans="5:8">
      <c r="E35" s="2">
        <v>32</v>
      </c>
      <c r="F35" s="4"/>
      <c r="G35" s="5"/>
      <c r="H35" s="2"/>
    </row>
    <row r="36" spans="5:8">
      <c r="E36" s="3">
        <v>33</v>
      </c>
      <c r="F36" s="4"/>
      <c r="G36" s="5"/>
      <c r="H36" s="2"/>
    </row>
    <row r="37" spans="5:8">
      <c r="E37" s="2">
        <v>34</v>
      </c>
      <c r="F37" s="4"/>
      <c r="G37" s="5"/>
      <c r="H37" s="2"/>
    </row>
    <row r="38" spans="5:8">
      <c r="E38" s="3">
        <v>35</v>
      </c>
      <c r="F38" s="4"/>
      <c r="G38" s="5"/>
      <c r="H38" s="2"/>
    </row>
    <row r="39" spans="5:8">
      <c r="E39" s="2">
        <v>36</v>
      </c>
      <c r="F39" s="4"/>
      <c r="G39" s="5"/>
      <c r="H39" s="2"/>
    </row>
    <row r="40" spans="5:8">
      <c r="E40" s="3">
        <v>37</v>
      </c>
      <c r="F40" s="4"/>
      <c r="G40" s="5"/>
      <c r="H40" s="2"/>
    </row>
    <row r="41" spans="5:8">
      <c r="E41" s="2">
        <v>38</v>
      </c>
      <c r="F41" s="4"/>
      <c r="G41" s="5"/>
      <c r="H41" s="2"/>
    </row>
    <row r="42" spans="5:8">
      <c r="E42" s="3">
        <v>39</v>
      </c>
      <c r="F42" s="4"/>
      <c r="G42" s="5"/>
      <c r="H42" s="2"/>
    </row>
    <row r="43" spans="5:8">
      <c r="E43" s="2">
        <v>40</v>
      </c>
      <c r="F43" s="4"/>
      <c r="G43" s="5"/>
      <c r="H43" s="2"/>
    </row>
    <row r="44" spans="5:8">
      <c r="E44" s="3">
        <v>41</v>
      </c>
      <c r="F44" s="4"/>
      <c r="G44" s="5"/>
      <c r="H44" s="2"/>
    </row>
    <row r="45" spans="5:8">
      <c r="E45" s="2">
        <v>42</v>
      </c>
      <c r="F45" s="4"/>
      <c r="G45" s="5"/>
      <c r="H45" s="2"/>
    </row>
    <row r="46" spans="5:8">
      <c r="E46" s="3">
        <v>43</v>
      </c>
      <c r="F46" s="4"/>
      <c r="G46" s="5"/>
      <c r="H46" s="2"/>
    </row>
    <row r="47" spans="5:8">
      <c r="E47" s="2">
        <v>44</v>
      </c>
      <c r="F47" s="4"/>
      <c r="G47" s="5"/>
      <c r="H47" s="2"/>
    </row>
    <row r="48" spans="5:8">
      <c r="E48" s="3">
        <v>45</v>
      </c>
      <c r="F48" s="4"/>
      <c r="G48" s="5"/>
      <c r="H48" s="2"/>
    </row>
    <row r="49" spans="5:8">
      <c r="E49" s="2">
        <v>46</v>
      </c>
      <c r="F49" s="4"/>
      <c r="G49" s="5"/>
      <c r="H49" s="2"/>
    </row>
    <row r="50" spans="5:8">
      <c r="E50" s="3">
        <v>47</v>
      </c>
      <c r="F50" s="4"/>
      <c r="G50" s="5"/>
      <c r="H50" s="2"/>
    </row>
    <row r="51" spans="5:8">
      <c r="E51" s="2">
        <v>48</v>
      </c>
      <c r="F51" s="4"/>
      <c r="G51" s="5"/>
      <c r="H51" s="2"/>
    </row>
    <row r="52" spans="5:8">
      <c r="E52" s="3">
        <v>49</v>
      </c>
      <c r="F52" s="4"/>
      <c r="G52" s="5"/>
      <c r="H52" s="2"/>
    </row>
    <row r="53" spans="5:8">
      <c r="E53" s="2">
        <v>50</v>
      </c>
      <c r="F53" s="4"/>
      <c r="G53" s="5"/>
      <c r="H53" s="2"/>
    </row>
    <row r="54" spans="5:8">
      <c r="E54" s="3">
        <v>51</v>
      </c>
      <c r="F54" s="4"/>
      <c r="G54" s="5"/>
      <c r="H54" s="2"/>
    </row>
    <row r="55" spans="5:8">
      <c r="E55" s="2">
        <v>52</v>
      </c>
      <c r="F55" s="4"/>
      <c r="G55" s="5"/>
      <c r="H55" s="2"/>
    </row>
    <row r="56" spans="5:8">
      <c r="E56" s="3">
        <v>53</v>
      </c>
      <c r="F56" s="4"/>
      <c r="G56" s="5"/>
      <c r="H56" s="2"/>
    </row>
    <row r="57" spans="5:8">
      <c r="E57" s="2">
        <v>54</v>
      </c>
      <c r="F57" s="4"/>
      <c r="G57" s="5"/>
      <c r="H57" s="2"/>
    </row>
    <row r="58" spans="5:8">
      <c r="E58" s="3">
        <v>55</v>
      </c>
      <c r="F58" s="4"/>
      <c r="G58" s="5"/>
      <c r="H58" s="2"/>
    </row>
    <row r="59" spans="5:8">
      <c r="E59" s="2">
        <v>56</v>
      </c>
      <c r="F59" s="4"/>
      <c r="G59" s="5"/>
      <c r="H59" s="2"/>
    </row>
    <row r="60" spans="5:8">
      <c r="E60" s="3">
        <v>57</v>
      </c>
      <c r="F60" s="4"/>
      <c r="G60" s="5"/>
      <c r="H60" s="2"/>
    </row>
    <row r="61" spans="5:8">
      <c r="E61" s="2">
        <v>58</v>
      </c>
      <c r="F61" s="4"/>
      <c r="G61" s="5"/>
      <c r="H61" s="2"/>
    </row>
    <row r="62" spans="5:8">
      <c r="E62" s="3">
        <v>59</v>
      </c>
      <c r="F62" s="4"/>
      <c r="G62" s="5"/>
      <c r="H62" s="2"/>
    </row>
    <row r="63" spans="5:8">
      <c r="E63" s="2">
        <v>60</v>
      </c>
      <c r="F63" s="4"/>
      <c r="G63" s="5"/>
      <c r="H63" s="2"/>
    </row>
    <row r="64" spans="5:8">
      <c r="E64" s="3">
        <v>61</v>
      </c>
      <c r="F64" s="4"/>
      <c r="G64" s="5"/>
      <c r="H64" s="2"/>
    </row>
    <row r="65" spans="5:8">
      <c r="E65" s="2">
        <v>62</v>
      </c>
      <c r="F65" s="4"/>
      <c r="G65" s="5"/>
      <c r="H65" s="2"/>
    </row>
    <row r="66" spans="5:8">
      <c r="E66" s="3">
        <v>63</v>
      </c>
      <c r="F66" s="4"/>
      <c r="G66" s="5"/>
      <c r="H66" s="2"/>
    </row>
    <row r="67" spans="5:8">
      <c r="E67" s="2">
        <v>64</v>
      </c>
      <c r="F67" s="4"/>
      <c r="G67" s="5"/>
      <c r="H67" s="2"/>
    </row>
    <row r="68" spans="5:8">
      <c r="E68" s="3">
        <v>65</v>
      </c>
      <c r="F68" s="4"/>
      <c r="G68" s="5"/>
      <c r="H68" s="2"/>
    </row>
    <row r="69" spans="5:8">
      <c r="E69" s="2">
        <v>66</v>
      </c>
      <c r="F69" s="4"/>
      <c r="G69" s="5"/>
      <c r="H69" s="2"/>
    </row>
    <row r="70" spans="5:8">
      <c r="E70" s="3">
        <v>67</v>
      </c>
      <c r="F70" s="4"/>
      <c r="G70" s="5"/>
      <c r="H70" s="2"/>
    </row>
    <row r="71" spans="5:8">
      <c r="E71" s="2">
        <v>68</v>
      </c>
      <c r="F71" s="4"/>
      <c r="G71" s="5"/>
      <c r="H71" s="2"/>
    </row>
    <row r="72" spans="5:8">
      <c r="E72" s="3">
        <v>69</v>
      </c>
      <c r="F72" s="4"/>
      <c r="G72" s="5"/>
      <c r="H72" s="2"/>
    </row>
    <row r="73" spans="5:8">
      <c r="E73" s="2">
        <v>70</v>
      </c>
      <c r="F73" s="4"/>
      <c r="G73" s="5"/>
      <c r="H73" s="2"/>
    </row>
    <row r="74" spans="5:8">
      <c r="E74" s="3">
        <v>71</v>
      </c>
      <c r="F74" s="4"/>
      <c r="G74" s="5"/>
      <c r="H74" s="2"/>
    </row>
    <row r="75" spans="5:8">
      <c r="E75" s="2">
        <v>72</v>
      </c>
      <c r="F75" s="4"/>
      <c r="G75" s="5"/>
      <c r="H75" s="2"/>
    </row>
  </sheetData>
  <mergeCells count="2">
    <mergeCell ref="A2:C2"/>
    <mergeCell ref="E2:H2"/>
  </mergeCells>
  <pageMargins left="0" right="0" top="0" bottom="0" header="0.3" footer="0.3"/>
  <pageSetup paperSize="9" orientation="portrait" horizontalDpi="0" verticalDpi="0"/>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sheetPr codeName="Feuille4">
    <tabColor rgb="FFFFC000"/>
    <pageSetUpPr fitToPage="1"/>
  </sheetPr>
  <dimension ref="A1:U17"/>
  <sheetViews>
    <sheetView workbookViewId="0">
      <selection activeCell="A4" sqref="A4"/>
    </sheetView>
  </sheetViews>
  <sheetFormatPr baseColWidth="10" defaultRowHeight="15.75"/>
  <cols>
    <col min="1" max="1" width="16.625" bestFit="1" customWidth="1"/>
    <col min="4" max="4" width="19.625" bestFit="1" customWidth="1"/>
    <col min="6" max="6" width="16.875" bestFit="1" customWidth="1"/>
  </cols>
  <sheetData>
    <row r="1" spans="1:21" ht="45.75" thickBot="1">
      <c r="A1" s="49" t="s">
        <v>167</v>
      </c>
      <c r="B1" s="50" t="s">
        <v>14</v>
      </c>
      <c r="C1" s="51" t="s">
        <v>0</v>
      </c>
      <c r="D1" s="51" t="s">
        <v>168</v>
      </c>
      <c r="E1" s="51" t="s">
        <v>169</v>
      </c>
      <c r="F1" s="50" t="s">
        <v>170</v>
      </c>
      <c r="G1" s="50" t="s">
        <v>171</v>
      </c>
      <c r="H1" s="50" t="s">
        <v>172</v>
      </c>
      <c r="I1" s="50" t="s">
        <v>173</v>
      </c>
      <c r="J1" s="50" t="s">
        <v>174</v>
      </c>
      <c r="K1" s="50" t="s">
        <v>175</v>
      </c>
      <c r="L1" s="50" t="s">
        <v>176</v>
      </c>
      <c r="M1" s="50" t="s">
        <v>177</v>
      </c>
      <c r="N1" s="50" t="s">
        <v>178</v>
      </c>
      <c r="O1" s="50" t="s">
        <v>179</v>
      </c>
      <c r="P1" s="50" t="s">
        <v>180</v>
      </c>
      <c r="Q1" s="50" t="s">
        <v>181</v>
      </c>
      <c r="R1" s="50" t="s">
        <v>182</v>
      </c>
      <c r="S1" s="52" t="s">
        <v>183</v>
      </c>
      <c r="T1" s="52" t="s">
        <v>184</v>
      </c>
      <c r="U1" s="52" t="s">
        <v>185</v>
      </c>
    </row>
    <row r="2" spans="1:21" ht="72">
      <c r="A2" s="53" t="s">
        <v>186</v>
      </c>
      <c r="B2" s="54" t="s">
        <v>187</v>
      </c>
      <c r="C2" s="54" t="s">
        <v>188</v>
      </c>
      <c r="D2" s="53" t="s">
        <v>189</v>
      </c>
      <c r="E2" s="55" t="s">
        <v>190</v>
      </c>
      <c r="F2" s="53" t="s">
        <v>191</v>
      </c>
      <c r="G2" s="53" t="s">
        <v>192</v>
      </c>
      <c r="H2" s="53" t="s">
        <v>193</v>
      </c>
      <c r="I2" s="53" t="s">
        <v>194</v>
      </c>
      <c r="J2" s="53" t="s">
        <v>195</v>
      </c>
      <c r="K2" s="53" t="s">
        <v>196</v>
      </c>
      <c r="L2" s="53" t="s">
        <v>197</v>
      </c>
      <c r="M2" s="53" t="s">
        <v>198</v>
      </c>
      <c r="N2" s="53" t="s">
        <v>199</v>
      </c>
      <c r="O2" s="53" t="s">
        <v>200</v>
      </c>
      <c r="P2" s="53" t="s">
        <v>201</v>
      </c>
      <c r="Q2" s="53" t="s">
        <v>202</v>
      </c>
      <c r="R2" s="53" t="s">
        <v>203</v>
      </c>
      <c r="S2" s="53" t="s">
        <v>204</v>
      </c>
      <c r="T2" s="53" t="s">
        <v>205</v>
      </c>
      <c r="U2" s="53" t="s">
        <v>206</v>
      </c>
    </row>
    <row r="3" spans="1:21">
      <c r="A3" t="s">
        <v>207</v>
      </c>
      <c r="B3" s="11">
        <v>44660</v>
      </c>
      <c r="E3" s="10">
        <v>0</v>
      </c>
    </row>
    <row r="4" spans="1:21">
      <c r="A4" t="s">
        <v>217</v>
      </c>
      <c r="B4" s="11" t="s">
        <v>153</v>
      </c>
      <c r="C4" s="11">
        <v>44661</v>
      </c>
      <c r="E4" s="10" t="s">
        <v>209</v>
      </c>
      <c r="F4" t="s">
        <v>143</v>
      </c>
      <c r="G4" t="s">
        <v>145</v>
      </c>
      <c r="H4" t="s">
        <v>216</v>
      </c>
      <c r="I4">
        <v>22440</v>
      </c>
      <c r="J4" t="s">
        <v>149</v>
      </c>
      <c r="K4" t="s">
        <v>162</v>
      </c>
      <c r="L4">
        <v>750</v>
      </c>
      <c r="M4" t="s">
        <v>163</v>
      </c>
      <c r="O4" t="s">
        <v>164</v>
      </c>
      <c r="Q4" t="s">
        <v>165</v>
      </c>
      <c r="T4" t="s">
        <v>215</v>
      </c>
    </row>
    <row r="5" spans="1:21">
      <c r="A5" t="s">
        <v>217</v>
      </c>
      <c r="B5" t="s">
        <v>153</v>
      </c>
      <c r="C5" s="11">
        <v>44661</v>
      </c>
      <c r="E5" t="s">
        <v>209</v>
      </c>
      <c r="F5" t="s">
        <v>218</v>
      </c>
      <c r="G5" t="s">
        <v>145</v>
      </c>
      <c r="H5" t="s">
        <v>216</v>
      </c>
      <c r="I5">
        <v>22440</v>
      </c>
      <c r="J5" t="s">
        <v>149</v>
      </c>
      <c r="K5" t="s">
        <v>162</v>
      </c>
      <c r="L5">
        <v>750</v>
      </c>
      <c r="M5" t="s">
        <v>163</v>
      </c>
      <c r="O5" t="s">
        <v>164</v>
      </c>
      <c r="Q5" t="s">
        <v>165</v>
      </c>
      <c r="T5" t="s">
        <v>215</v>
      </c>
    </row>
    <row r="6" spans="1:21">
      <c r="A6" t="s">
        <v>217</v>
      </c>
      <c r="B6" t="s">
        <v>153</v>
      </c>
      <c r="C6" s="11">
        <v>44661</v>
      </c>
      <c r="E6" t="s">
        <v>209</v>
      </c>
      <c r="F6" t="s">
        <v>218</v>
      </c>
      <c r="G6" t="s">
        <v>145</v>
      </c>
      <c r="H6" t="s">
        <v>216</v>
      </c>
      <c r="I6">
        <v>22440</v>
      </c>
      <c r="J6" t="s">
        <v>149</v>
      </c>
      <c r="K6" t="s">
        <v>162</v>
      </c>
      <c r="L6">
        <v>750</v>
      </c>
      <c r="M6" t="s">
        <v>163</v>
      </c>
      <c r="N6">
        <v>150</v>
      </c>
      <c r="O6" t="s">
        <v>164</v>
      </c>
      <c r="P6">
        <v>150</v>
      </c>
      <c r="Q6" t="s">
        <v>165</v>
      </c>
      <c r="R6">
        <v>500</v>
      </c>
      <c r="T6" t="s">
        <v>215</v>
      </c>
    </row>
    <row r="7" spans="1:21">
      <c r="A7" t="s">
        <v>217</v>
      </c>
      <c r="B7" t="s">
        <v>153</v>
      </c>
      <c r="C7" s="11">
        <v>44661</v>
      </c>
      <c r="E7" t="s">
        <v>209</v>
      </c>
      <c r="F7" t="s">
        <v>218</v>
      </c>
      <c r="G7" t="s">
        <v>145</v>
      </c>
      <c r="H7" t="s">
        <v>216</v>
      </c>
      <c r="I7">
        <v>22440</v>
      </c>
      <c r="J7" t="s">
        <v>149</v>
      </c>
      <c r="K7" t="s">
        <v>162</v>
      </c>
      <c r="L7">
        <v>750</v>
      </c>
      <c r="M7" t="s">
        <v>163</v>
      </c>
      <c r="N7">
        <v>150</v>
      </c>
      <c r="O7" t="s">
        <v>164</v>
      </c>
      <c r="P7">
        <v>150</v>
      </c>
      <c r="Q7" t="s">
        <v>165</v>
      </c>
      <c r="R7">
        <v>500</v>
      </c>
      <c r="T7" t="s">
        <v>215</v>
      </c>
    </row>
    <row r="8" spans="1:21">
      <c r="A8" t="s">
        <v>217</v>
      </c>
      <c r="B8" t="s">
        <v>153</v>
      </c>
      <c r="C8" s="11">
        <v>44661</v>
      </c>
      <c r="E8" t="s">
        <v>209</v>
      </c>
      <c r="F8" t="s">
        <v>218</v>
      </c>
      <c r="G8" t="s">
        <v>145</v>
      </c>
      <c r="H8" t="s">
        <v>216</v>
      </c>
      <c r="I8">
        <v>22440</v>
      </c>
      <c r="J8" t="s">
        <v>149</v>
      </c>
      <c r="K8" t="s">
        <v>162</v>
      </c>
      <c r="L8">
        <v>750</v>
      </c>
      <c r="M8" t="s">
        <v>163</v>
      </c>
      <c r="N8">
        <v>150</v>
      </c>
      <c r="O8" t="s">
        <v>164</v>
      </c>
      <c r="P8">
        <v>150</v>
      </c>
      <c r="Q8" t="s">
        <v>165</v>
      </c>
      <c r="R8">
        <v>500</v>
      </c>
      <c r="T8" t="s">
        <v>215</v>
      </c>
    </row>
    <row r="9" spans="1:21">
      <c r="A9" t="s">
        <v>217</v>
      </c>
      <c r="B9" t="s">
        <v>153</v>
      </c>
      <c r="C9" s="11">
        <v>44661</v>
      </c>
      <c r="E9" t="s">
        <v>209</v>
      </c>
      <c r="F9" t="s">
        <v>218</v>
      </c>
      <c r="G9" t="s">
        <v>145</v>
      </c>
      <c r="H9" t="s">
        <v>216</v>
      </c>
      <c r="I9">
        <v>22440</v>
      </c>
      <c r="J9" t="s">
        <v>149</v>
      </c>
      <c r="K9" t="s">
        <v>162</v>
      </c>
      <c r="L9">
        <v>750</v>
      </c>
      <c r="M9" t="s">
        <v>163</v>
      </c>
      <c r="N9">
        <v>150</v>
      </c>
      <c r="O9" t="s">
        <v>164</v>
      </c>
      <c r="P9">
        <v>150</v>
      </c>
      <c r="Q9" t="s">
        <v>165</v>
      </c>
      <c r="R9">
        <v>500</v>
      </c>
      <c r="T9" t="s">
        <v>215</v>
      </c>
    </row>
    <row r="10" spans="1:21">
      <c r="A10" t="s">
        <v>217</v>
      </c>
      <c r="B10" t="s">
        <v>153</v>
      </c>
      <c r="C10" s="11">
        <v>44661</v>
      </c>
      <c r="E10" t="s">
        <v>209</v>
      </c>
      <c r="F10" t="s">
        <v>218</v>
      </c>
      <c r="G10" t="s">
        <v>145</v>
      </c>
      <c r="H10" t="s">
        <v>216</v>
      </c>
      <c r="I10">
        <v>22440</v>
      </c>
      <c r="J10" t="s">
        <v>149</v>
      </c>
      <c r="K10" t="s">
        <v>162</v>
      </c>
      <c r="L10">
        <v>750</v>
      </c>
      <c r="M10" t="s">
        <v>163</v>
      </c>
      <c r="N10">
        <v>150</v>
      </c>
      <c r="O10" t="s">
        <v>164</v>
      </c>
      <c r="P10">
        <v>150</v>
      </c>
      <c r="Q10" t="s">
        <v>165</v>
      </c>
      <c r="R10">
        <v>500</v>
      </c>
      <c r="T10" t="s">
        <v>215</v>
      </c>
    </row>
    <row r="11" spans="1:21">
      <c r="A11" t="s">
        <v>217</v>
      </c>
      <c r="B11" t="s">
        <v>153</v>
      </c>
      <c r="C11" s="11">
        <v>44661</v>
      </c>
      <c r="E11" t="s">
        <v>209</v>
      </c>
      <c r="F11" t="s">
        <v>218</v>
      </c>
      <c r="G11" t="s">
        <v>145</v>
      </c>
      <c r="H11" t="s">
        <v>216</v>
      </c>
      <c r="I11">
        <v>22440</v>
      </c>
      <c r="J11" t="s">
        <v>149</v>
      </c>
      <c r="K11" t="s">
        <v>162</v>
      </c>
      <c r="L11">
        <v>750</v>
      </c>
      <c r="M11" t="s">
        <v>163</v>
      </c>
      <c r="N11">
        <v>150</v>
      </c>
      <c r="O11" t="s">
        <v>164</v>
      </c>
      <c r="P11">
        <v>150</v>
      </c>
      <c r="Q11" t="s">
        <v>165</v>
      </c>
      <c r="R11">
        <v>500</v>
      </c>
      <c r="T11" t="s">
        <v>215</v>
      </c>
    </row>
    <row r="12" spans="1:21">
      <c r="A12" t="s">
        <v>217</v>
      </c>
      <c r="B12" t="s">
        <v>153</v>
      </c>
      <c r="C12" s="11">
        <v>44661</v>
      </c>
      <c r="E12" t="s">
        <v>209</v>
      </c>
      <c r="F12" t="s">
        <v>218</v>
      </c>
      <c r="G12" t="s">
        <v>145</v>
      </c>
      <c r="H12" t="s">
        <v>216</v>
      </c>
      <c r="I12">
        <v>22440</v>
      </c>
      <c r="J12" t="s">
        <v>149</v>
      </c>
      <c r="K12" t="s">
        <v>162</v>
      </c>
      <c r="L12">
        <v>750</v>
      </c>
      <c r="M12" t="s">
        <v>163</v>
      </c>
      <c r="N12">
        <v>150</v>
      </c>
      <c r="O12" t="s">
        <v>164</v>
      </c>
      <c r="P12">
        <v>150</v>
      </c>
      <c r="Q12" t="s">
        <v>165</v>
      </c>
      <c r="R12">
        <v>500</v>
      </c>
      <c r="T12" t="s">
        <v>215</v>
      </c>
    </row>
    <row r="13" spans="1:21">
      <c r="A13" t="s">
        <v>217</v>
      </c>
      <c r="B13" t="s">
        <v>153</v>
      </c>
      <c r="C13" s="11">
        <v>44661</v>
      </c>
      <c r="E13" t="s">
        <v>209</v>
      </c>
      <c r="F13" t="s">
        <v>218</v>
      </c>
      <c r="G13" t="s">
        <v>145</v>
      </c>
      <c r="H13" t="s">
        <v>216</v>
      </c>
      <c r="I13">
        <v>22440</v>
      </c>
      <c r="J13" t="s">
        <v>149</v>
      </c>
      <c r="K13" t="s">
        <v>162</v>
      </c>
      <c r="L13">
        <v>750</v>
      </c>
      <c r="M13" t="s">
        <v>163</v>
      </c>
      <c r="N13">
        <v>150</v>
      </c>
      <c r="O13" t="s">
        <v>164</v>
      </c>
      <c r="P13">
        <v>150</v>
      </c>
      <c r="Q13" t="s">
        <v>165</v>
      </c>
      <c r="R13">
        <v>500</v>
      </c>
      <c r="T13" t="s">
        <v>215</v>
      </c>
    </row>
    <row r="14" spans="1:21">
      <c r="A14" t="s">
        <v>217</v>
      </c>
      <c r="B14" t="s">
        <v>153</v>
      </c>
      <c r="C14" s="11">
        <v>44661</v>
      </c>
      <c r="E14" t="s">
        <v>209</v>
      </c>
      <c r="F14" t="s">
        <v>218</v>
      </c>
      <c r="G14" t="s">
        <v>145</v>
      </c>
      <c r="H14" t="s">
        <v>216</v>
      </c>
      <c r="I14">
        <v>22440</v>
      </c>
      <c r="J14" t="s">
        <v>149</v>
      </c>
      <c r="K14" t="s">
        <v>162</v>
      </c>
      <c r="L14">
        <v>750</v>
      </c>
      <c r="M14" t="s">
        <v>163</v>
      </c>
      <c r="N14">
        <v>150</v>
      </c>
      <c r="O14" t="s">
        <v>164</v>
      </c>
      <c r="P14">
        <v>150</v>
      </c>
      <c r="Q14" t="s">
        <v>165</v>
      </c>
      <c r="R14">
        <v>500</v>
      </c>
      <c r="T14" t="s">
        <v>215</v>
      </c>
    </row>
    <row r="15" spans="1:21">
      <c r="A15" t="s">
        <v>217</v>
      </c>
      <c r="B15" t="s">
        <v>153</v>
      </c>
      <c r="C15" s="11">
        <v>44661</v>
      </c>
      <c r="E15" t="s">
        <v>209</v>
      </c>
      <c r="F15" t="s">
        <v>218</v>
      </c>
      <c r="G15" t="s">
        <v>145</v>
      </c>
      <c r="H15" t="s">
        <v>216</v>
      </c>
      <c r="I15">
        <v>22440</v>
      </c>
      <c r="J15" t="s">
        <v>149</v>
      </c>
      <c r="K15" t="s">
        <v>162</v>
      </c>
      <c r="L15">
        <v>750</v>
      </c>
      <c r="M15" t="s">
        <v>163</v>
      </c>
      <c r="N15">
        <v>150</v>
      </c>
      <c r="O15" t="s">
        <v>164</v>
      </c>
      <c r="P15">
        <v>150</v>
      </c>
      <c r="Q15" t="s">
        <v>165</v>
      </c>
      <c r="R15">
        <v>500</v>
      </c>
      <c r="T15" t="s">
        <v>215</v>
      </c>
    </row>
    <row r="16" spans="1:21">
      <c r="A16" t="s">
        <v>217</v>
      </c>
      <c r="B16" t="s">
        <v>153</v>
      </c>
      <c r="C16" s="11">
        <v>44661</v>
      </c>
      <c r="E16" t="s">
        <v>209</v>
      </c>
      <c r="F16" t="s">
        <v>218</v>
      </c>
      <c r="G16" t="s">
        <v>145</v>
      </c>
      <c r="H16" t="s">
        <v>216</v>
      </c>
      <c r="I16">
        <v>22440</v>
      </c>
      <c r="J16" t="s">
        <v>149</v>
      </c>
      <c r="K16" t="s">
        <v>162</v>
      </c>
      <c r="L16">
        <v>750</v>
      </c>
      <c r="M16" t="s">
        <v>163</v>
      </c>
      <c r="N16">
        <v>150</v>
      </c>
      <c r="O16" t="s">
        <v>164</v>
      </c>
      <c r="P16">
        <v>150</v>
      </c>
      <c r="Q16" t="s">
        <v>165</v>
      </c>
      <c r="R16">
        <v>500</v>
      </c>
      <c r="T16" t="s">
        <v>215</v>
      </c>
    </row>
    <row r="17" spans="1:20">
      <c r="A17" t="s">
        <v>217</v>
      </c>
      <c r="B17" t="s">
        <v>153</v>
      </c>
      <c r="C17" s="11">
        <v>44661</v>
      </c>
      <c r="E17" t="s">
        <v>209</v>
      </c>
      <c r="F17" t="s">
        <v>218</v>
      </c>
      <c r="G17" t="s">
        <v>145</v>
      </c>
      <c r="H17" t="s">
        <v>216</v>
      </c>
      <c r="I17">
        <v>22440</v>
      </c>
      <c r="J17" t="s">
        <v>149</v>
      </c>
      <c r="K17" t="s">
        <v>162</v>
      </c>
      <c r="L17">
        <v>750</v>
      </c>
      <c r="M17" t="s">
        <v>163</v>
      </c>
      <c r="N17">
        <v>150</v>
      </c>
      <c r="O17" t="s">
        <v>164</v>
      </c>
      <c r="P17">
        <v>150</v>
      </c>
      <c r="Q17" t="s">
        <v>165</v>
      </c>
      <c r="R17">
        <v>500</v>
      </c>
      <c r="T17" t="s">
        <v>215</v>
      </c>
    </row>
  </sheetData>
  <phoneticPr fontId="1" type="noConversion"/>
  <pageMargins left="0" right="0" top="0" bottom="0" header="0.3" footer="0.3"/>
  <pageSetup paperSize="9" orientation="portrait" horizontalDpi="0" verticalDpi="0"/>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4</vt:i4>
      </vt:variant>
      <vt:variant>
        <vt:lpstr>Plages nommées</vt:lpstr>
      </vt:variant>
      <vt:variant>
        <vt:i4>1</vt:i4>
      </vt:variant>
    </vt:vector>
  </HeadingPairs>
  <TitlesOfParts>
    <vt:vector size="5" baseType="lpstr">
      <vt:lpstr>Liste</vt:lpstr>
      <vt:lpstr>Modele_Bon_de_commande</vt:lpstr>
      <vt:lpstr>BASE</vt:lpstr>
      <vt:lpstr>HISTORIQUE_B-C</vt:lpstr>
      <vt:lpstr>Modele_Bon_de_commande!Zone_d_impression</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Utilisateur de Microsoft Office</dc:creator>
  <cp:lastModifiedBy>gerald clermont</cp:lastModifiedBy>
  <cp:lastPrinted>2022-04-10T18:39:29Z</cp:lastPrinted>
  <dcterms:created xsi:type="dcterms:W3CDTF">2021-06-01T19:20:39Z</dcterms:created>
  <dcterms:modified xsi:type="dcterms:W3CDTF">2022-04-10T18:40:20Z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TBCO_ScreenResolution">
    <vt:lpwstr>96 96 1920 1080</vt:lpwstr>
  </property>
</Properties>
</file>