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.fouquart\Downloads\"/>
    </mc:Choice>
  </mc:AlternateContent>
  <xr:revisionPtr revIDLastSave="0" documentId="13_ncr:1_{AB8655C5-DDFF-4232-BCA1-61D00574809D}" xr6:coauthVersionLast="4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VC" sheetId="1" r:id="rId1"/>
    <sheet name="Suivi avancement" sheetId="4" r:id="rId2"/>
    <sheet name="Données" sheetId="2" r:id="rId3"/>
  </sheets>
  <definedNames>
    <definedName name="_xlnm._FilterDatabase" localSheetId="0" hidden="1">CVC!$A$2:$AU$2</definedName>
    <definedName name="_xlnm.Print_Area" localSheetId="0">CVC!$A$1:$AF$6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" i="1" l="1"/>
  <c r="AU6" i="1" l="1"/>
  <c r="H6" i="1"/>
  <c r="H5" i="1"/>
  <c r="H4" i="1"/>
  <c r="AU4" i="1" l="1"/>
  <c r="AU5" i="1"/>
  <c r="AU3" i="1"/>
  <c r="H3" i="1"/>
  <c r="J3" i="1"/>
  <c r="J4" i="1" l="1"/>
  <c r="J5" i="1"/>
  <c r="J6" i="1" l="1"/>
</calcChain>
</file>

<file path=xl/sharedStrings.xml><?xml version="1.0" encoding="utf-8"?>
<sst xmlns="http://schemas.openxmlformats.org/spreadsheetml/2006/main" count="70" uniqueCount="57">
  <si>
    <t>Refusé</t>
  </si>
  <si>
    <t>Indice 0</t>
  </si>
  <si>
    <t>Indice A</t>
  </si>
  <si>
    <t>Indice B</t>
  </si>
  <si>
    <t>Indice C</t>
  </si>
  <si>
    <t>N° affaire</t>
  </si>
  <si>
    <t>Type</t>
  </si>
  <si>
    <t>Dis.</t>
  </si>
  <si>
    <t>N°Ordre</t>
  </si>
  <si>
    <t>Ind.</t>
  </si>
  <si>
    <t>Désignation</t>
  </si>
  <si>
    <t xml:space="preserve"> Codification</t>
  </si>
  <si>
    <t>Fournisseurs</t>
  </si>
  <si>
    <t>PO envoyé</t>
  </si>
  <si>
    <t>Matériel Relaché</t>
  </si>
  <si>
    <t>Matériel Livré</t>
  </si>
  <si>
    <t>Date de remise</t>
  </si>
  <si>
    <t>Visa BE.</t>
  </si>
  <si>
    <t>Date visa</t>
  </si>
  <si>
    <t>Etat</t>
  </si>
  <si>
    <t>Visa ing.</t>
  </si>
  <si>
    <t>LM</t>
  </si>
  <si>
    <t>Liste de documents disponibles</t>
  </si>
  <si>
    <t>AF</t>
  </si>
  <si>
    <t>Analyse fonctionnelle</t>
  </si>
  <si>
    <t>FT</t>
  </si>
  <si>
    <t>Fiche technique</t>
  </si>
  <si>
    <t>PL</t>
  </si>
  <si>
    <t>Plan, pieces graphiques</t>
  </si>
  <si>
    <t>DA</t>
  </si>
  <si>
    <t>Dessin d'atelier ou détail</t>
  </si>
  <si>
    <t>MO</t>
  </si>
  <si>
    <t>Mode opératoire, procédure</t>
  </si>
  <si>
    <t>NT</t>
  </si>
  <si>
    <t>Note technique/note de calcul</t>
  </si>
  <si>
    <t>CC</t>
  </si>
  <si>
    <t>Carnet de cable</t>
  </si>
  <si>
    <t>SC</t>
  </si>
  <si>
    <t>Schéma de principe, diagramme, schéma de cablage</t>
  </si>
  <si>
    <t>SY</t>
  </si>
  <si>
    <t>Synthese, note de coordination</t>
  </si>
  <si>
    <t>Liste de matériels/Nomemclature</t>
  </si>
  <si>
    <t>EN COURS</t>
  </si>
  <si>
    <t>FAIT PAR SST</t>
  </si>
  <si>
    <t>PV</t>
  </si>
  <si>
    <t>Essai</t>
  </si>
  <si>
    <t>En cours</t>
  </si>
  <si>
    <t>En retard</t>
  </si>
  <si>
    <t>En attente</t>
  </si>
  <si>
    <t>Responsable</t>
  </si>
  <si>
    <t>Début</t>
  </si>
  <si>
    <t>Fin</t>
  </si>
  <si>
    <t>STATUT 
CLÉ</t>
  </si>
  <si>
    <t>Terminée</t>
  </si>
  <si>
    <t>Non commencé</t>
  </si>
  <si>
    <t>Statut</t>
  </si>
  <si>
    <r>
      <t xml:space="preserve">Durée
</t>
    </r>
    <r>
      <rPr>
        <sz val="9"/>
        <color theme="1"/>
        <rFont val="Calibri"/>
        <family val="2"/>
        <scheme val="minor"/>
      </rPr>
      <t>(Jours)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</si>
</sst>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11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000000"/>
      <name val="Calibri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000000"/>
      </left>
      <right style="thin">
        <color rgb="FFA6A6A6"/>
      </right>
      <top style="thin">
        <color rgb="FF000000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000000"/>
      </top>
      <bottom style="thin">
        <color rgb="FFA6A6A6"/>
      </bottom>
      <diagonal/>
    </border>
    <border>
      <left style="thin">
        <color rgb="FFA6A6A6"/>
      </left>
      <right style="thin">
        <color rgb="FF000000"/>
      </right>
      <top style="thin">
        <color rgb="FF000000"/>
      </top>
      <bottom style="thin">
        <color rgb="FFA6A6A6"/>
      </bottom>
      <diagonal/>
    </border>
    <border>
      <left style="thin">
        <color rgb="FF000000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000000"/>
      </right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000000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2" borderId="0" xfId="0" applyFill="1"/>
    <xf numFmtId="0" fontId="4" fillId="0" borderId="0" xfId="0" applyFont="1" applyAlignment="1">
      <alignment horizontal="left"/>
    </xf>
    <xf numFmtId="0" fontId="4" fillId="0" borderId="0" xfId="0" applyFont="1" applyFill="1" applyBorder="1" applyAlignment="1">
      <alignment horizontal="left"/>
    </xf>
    <xf numFmtId="0" fontId="7" fillId="0" borderId="0" xfId="0" applyFont="1"/>
    <xf numFmtId="0" fontId="7" fillId="0" borderId="0" xfId="0" applyFont="1" applyFill="1" applyBorder="1"/>
    <xf numFmtId="0" fontId="8" fillId="0" borderId="0" xfId="0" applyFont="1"/>
    <xf numFmtId="0" fontId="8" fillId="0" borderId="0" xfId="0" applyFont="1" applyFill="1" applyBorder="1"/>
    <xf numFmtId="0" fontId="9" fillId="0" borderId="0" xfId="0" applyFont="1" applyFill="1" applyBorder="1" applyAlignment="1">
      <alignment wrapText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0" fillId="6" borderId="0" xfId="0" applyFill="1" applyAlignment="1"/>
    <xf numFmtId="0" fontId="0" fillId="4" borderId="0" xfId="0" applyFill="1" applyAlignment="1"/>
    <xf numFmtId="0" fontId="0" fillId="5" borderId="0" xfId="0" applyFill="1" applyAlignment="1"/>
    <xf numFmtId="0" fontId="0" fillId="7" borderId="0" xfId="0" applyFill="1" applyAlignment="1"/>
    <xf numFmtId="0" fontId="0" fillId="8" borderId="0" xfId="0" applyFill="1" applyAlignment="1"/>
    <xf numFmtId="0" fontId="0" fillId="0" borderId="0" xfId="0" applyAlignment="1"/>
    <xf numFmtId="0" fontId="10" fillId="0" borderId="16" xfId="0" applyFont="1" applyFill="1" applyBorder="1" applyAlignment="1">
      <alignment horizontal="left" vertical="center" wrapText="1" indent="1" readingOrder="1"/>
    </xf>
    <xf numFmtId="164" fontId="10" fillId="0" borderId="16" xfId="0" applyNumberFormat="1" applyFont="1" applyFill="1" applyBorder="1" applyAlignment="1">
      <alignment horizontal="center" vertical="center" wrapText="1" readingOrder="1"/>
    </xf>
    <xf numFmtId="0" fontId="10" fillId="0" borderId="16" xfId="0" applyFont="1" applyFill="1" applyBorder="1" applyAlignment="1">
      <alignment horizontal="center" vertical="center" wrapText="1" readingOrder="1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1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7" tint="0.79995117038483843"/>
        </patternFill>
      </fill>
    </dxf>
    <dxf>
      <fill>
        <patternFill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Medium9"/>
  <colors>
    <mruColors>
      <color rgb="FFFF9999"/>
      <color rgb="FFFEA299"/>
      <color rgb="FFFEDCD6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U6"/>
  <sheetViews>
    <sheetView tabSelected="1" zoomScaleNormal="100" zoomScalePageLayoutView="85" workbookViewId="0">
      <selection activeCell="P12" sqref="A8:P12"/>
    </sheetView>
  </sheetViews>
  <sheetFormatPr baseColWidth="10" defaultColWidth="9.140625" defaultRowHeight="15" outlineLevelCol="1" x14ac:dyDescent="0.25"/>
  <cols>
    <col min="1" max="1" width="5.28515625" style="13" customWidth="1"/>
    <col min="2" max="2" width="4" customWidth="1"/>
    <col min="3" max="3" width="9.5703125" bestFit="1" customWidth="1"/>
    <col min="4" max="4" width="5.42578125" bestFit="1" customWidth="1"/>
    <col min="5" max="5" width="5.42578125" customWidth="1"/>
    <col min="6" max="6" width="8.42578125" bestFit="1" customWidth="1"/>
    <col min="7" max="7" width="4.5703125" bestFit="1" customWidth="1"/>
    <col min="8" max="8" width="15.85546875" customWidth="1"/>
    <col min="9" max="9" width="44.140625" style="9" customWidth="1"/>
    <col min="10" max="10" width="23.7109375" customWidth="1"/>
    <col min="11" max="11" width="7.85546875" customWidth="1"/>
    <col min="12" max="12" width="12.7109375" customWidth="1"/>
    <col min="13" max="15" width="11.7109375" customWidth="1"/>
    <col min="16" max="16" width="18.85546875" customWidth="1"/>
    <col min="17" max="18" width="7.85546875" customWidth="1"/>
    <col min="19" max="19" width="6.140625" customWidth="1" outlineLevel="1"/>
    <col min="20" max="21" width="14" customWidth="1" outlineLevel="1"/>
    <col min="22" max="23" width="15.42578125" customWidth="1" outlineLevel="1"/>
    <col min="24" max="24" width="7.7109375" customWidth="1" outlineLevel="1"/>
    <col min="25" max="25" width="10.5703125" bestFit="1" customWidth="1"/>
    <col min="27" max="27" width="10.5703125" bestFit="1" customWidth="1"/>
    <col min="28" max="28" width="15.7109375" customWidth="1"/>
    <col min="32" max="32" width="15.7109375" customWidth="1"/>
  </cols>
  <sheetData>
    <row r="1" spans="1:47" x14ac:dyDescent="0.25">
      <c r="A1" s="14"/>
      <c r="B1" s="1"/>
      <c r="C1" s="1"/>
      <c r="D1" s="1"/>
      <c r="E1" s="1"/>
      <c r="F1" s="1"/>
      <c r="G1" s="1"/>
      <c r="H1" s="1"/>
      <c r="I1" s="1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50" t="s">
        <v>1</v>
      </c>
      <c r="Z1" s="46"/>
      <c r="AA1" s="46"/>
      <c r="AB1" s="47"/>
      <c r="AC1" s="46" t="s">
        <v>2</v>
      </c>
      <c r="AD1" s="46"/>
      <c r="AE1" s="46"/>
      <c r="AF1" s="47"/>
      <c r="AG1" s="46" t="s">
        <v>3</v>
      </c>
      <c r="AH1" s="46"/>
      <c r="AI1" s="46"/>
      <c r="AJ1" s="47"/>
      <c r="AK1" s="46" t="s">
        <v>4</v>
      </c>
      <c r="AL1" s="46"/>
      <c r="AM1" s="46"/>
      <c r="AN1" s="47"/>
    </row>
    <row r="2" spans="1:47" s="4" customFormat="1" ht="27.75" x14ac:dyDescent="0.2">
      <c r="A2" s="15" t="s">
        <v>43</v>
      </c>
      <c r="B2" s="2"/>
      <c r="C2" s="34" t="s">
        <v>5</v>
      </c>
      <c r="D2" s="34" t="s">
        <v>6</v>
      </c>
      <c r="E2" s="34" t="s">
        <v>7</v>
      </c>
      <c r="F2" s="34" t="s">
        <v>8</v>
      </c>
      <c r="G2" s="34" t="s">
        <v>9</v>
      </c>
      <c r="H2" s="48" t="s">
        <v>10</v>
      </c>
      <c r="I2" s="49"/>
      <c r="J2" s="34" t="s">
        <v>11</v>
      </c>
      <c r="K2" s="2"/>
      <c r="L2" s="35" t="s">
        <v>49</v>
      </c>
      <c r="M2" s="35" t="s">
        <v>50</v>
      </c>
      <c r="N2" s="35" t="s">
        <v>51</v>
      </c>
      <c r="O2" s="36" t="s">
        <v>56</v>
      </c>
      <c r="P2" s="35" t="s">
        <v>55</v>
      </c>
      <c r="Q2" s="2"/>
      <c r="R2" s="2"/>
      <c r="S2" s="3"/>
      <c r="T2" s="3" t="s">
        <v>12</v>
      </c>
      <c r="U2" s="3" t="s">
        <v>13</v>
      </c>
      <c r="V2" s="3" t="s">
        <v>14</v>
      </c>
      <c r="W2" s="3" t="s">
        <v>15</v>
      </c>
      <c r="X2" s="2"/>
      <c r="Y2" s="5" t="s">
        <v>16</v>
      </c>
      <c r="Z2" s="6" t="s">
        <v>17</v>
      </c>
      <c r="AA2" s="6" t="s">
        <v>18</v>
      </c>
      <c r="AB2" s="7" t="s">
        <v>19</v>
      </c>
      <c r="AC2" s="6" t="s">
        <v>16</v>
      </c>
      <c r="AD2" s="6" t="s">
        <v>20</v>
      </c>
      <c r="AE2" s="6" t="s">
        <v>18</v>
      </c>
      <c r="AF2" s="7" t="s">
        <v>19</v>
      </c>
      <c r="AG2" s="6" t="s">
        <v>16</v>
      </c>
      <c r="AH2" s="6" t="s">
        <v>20</v>
      </c>
      <c r="AI2" s="6" t="s">
        <v>18</v>
      </c>
      <c r="AJ2" s="7" t="s">
        <v>19</v>
      </c>
      <c r="AK2" s="6" t="s">
        <v>16</v>
      </c>
      <c r="AL2" s="6" t="s">
        <v>20</v>
      </c>
      <c r="AM2" s="6" t="s">
        <v>18</v>
      </c>
      <c r="AN2" s="7" t="s">
        <v>19</v>
      </c>
    </row>
    <row r="3" spans="1:47" s="11" customFormat="1" ht="12.75" x14ac:dyDescent="0.2">
      <c r="A3" s="12"/>
      <c r="B3" s="12"/>
      <c r="C3" s="16"/>
      <c r="D3" s="18"/>
      <c r="E3" s="18"/>
      <c r="F3" s="17"/>
      <c r="G3" s="17">
        <v>0</v>
      </c>
      <c r="H3" s="19" t="str">
        <f>IF(D3=Données!$C$6,"Analyse fonctionnelle",IF(D3=Données!$C$7,"Fiche technique",IF(D3=Données!$C$8,"Plan",IF(D3=Données!$C$9,"Dessin atelier",IF(D3=Données!$C$10,"Mode opératoire",IF(D3=Données!$C$11,"Note",IF(D3=Données!$C$12,"Carnet de cable",IF(D3=Données!$C$13,"Schéma",IF(D3=Données!$C$14,"Extra",IF(D3=Données!$C$15,"Synthèse",IF(D3=Données!$C$16,"Liste matériels","-")))))))))))</f>
        <v>-</v>
      </c>
      <c r="I3" s="27"/>
      <c r="J3" s="20" t="str">
        <f>CONCATENATE(C3,"-",D3,"-",E3,"-","0",F3,"-",G3)</f>
        <v>---0-0</v>
      </c>
      <c r="K3" s="12"/>
      <c r="L3" s="12"/>
      <c r="M3" s="44">
        <v>44807</v>
      </c>
      <c r="N3" s="44">
        <v>44815</v>
      </c>
      <c r="O3" s="45">
        <f>N3-M3</f>
        <v>8</v>
      </c>
      <c r="P3" s="45" t="s">
        <v>47</v>
      </c>
      <c r="Q3" s="12"/>
      <c r="R3" s="12"/>
      <c r="S3" s="21"/>
      <c r="T3" s="21"/>
      <c r="U3" s="21"/>
      <c r="V3" s="21"/>
      <c r="W3" s="21"/>
      <c r="X3" s="21"/>
      <c r="Y3" s="22"/>
      <c r="Z3" s="23"/>
      <c r="AA3" s="23"/>
      <c r="AB3" s="24"/>
      <c r="AC3" s="25"/>
      <c r="AD3" s="23"/>
      <c r="AE3" s="23"/>
      <c r="AF3" s="24"/>
      <c r="AG3" s="25"/>
      <c r="AH3" s="23"/>
      <c r="AI3" s="23"/>
      <c r="AJ3" s="24"/>
      <c r="AK3" s="25"/>
      <c r="AL3" s="23"/>
      <c r="AM3" s="23"/>
      <c r="AN3" s="24"/>
      <c r="AU3" s="11" t="e">
        <f>IF(AB3=#REF!,"2",IF(AB3=#REF!,"-1",IF(AB3=#REF!,"0","-")))</f>
        <v>#REF!</v>
      </c>
    </row>
    <row r="4" spans="1:47" s="11" customFormat="1" ht="12.75" x14ac:dyDescent="0.2">
      <c r="A4" s="12"/>
      <c r="B4" s="12"/>
      <c r="C4" s="26"/>
      <c r="D4" s="18"/>
      <c r="E4" s="18"/>
      <c r="F4" s="18"/>
      <c r="G4" s="18">
        <v>0</v>
      </c>
      <c r="H4" s="19" t="str">
        <f>IF(D4=Données!$C$6,"Analyse fonctionnelle",IF(D4=Données!$C$7,"Fiche technique",IF(D4=Données!$C$8,"Plan",IF(D4=Données!$C$9,"Dessin atelier",IF(D4=Données!$C$10,"Mode opératoire",IF(D4=Données!$C$11,"Note",IF(D4=Données!$C$12,"Carnet de cable",IF(D4=Données!$C$13,"Schéma",IF(D4=Données!$C$14,"Essai",IF(D4=Données!$C$15,"Synthèse",IF(D4=Données!$C$16,"Liste matériels","-")))))))))))</f>
        <v>-</v>
      </c>
      <c r="I4" s="27"/>
      <c r="J4" s="28" t="str">
        <f t="shared" ref="J4:J5" si="0">CONCATENATE(C4,"-",D4,"-",E4,"-","0",F4,"-",G4)</f>
        <v>---0-0</v>
      </c>
      <c r="K4" s="12"/>
      <c r="L4" s="12"/>
      <c r="M4" s="12"/>
      <c r="N4" s="12"/>
      <c r="O4" s="12"/>
      <c r="P4" s="43"/>
      <c r="Q4" s="12"/>
      <c r="R4" s="12"/>
      <c r="S4" s="21"/>
      <c r="T4" s="21"/>
      <c r="U4" s="21"/>
      <c r="V4" s="21"/>
      <c r="W4" s="21"/>
      <c r="X4" s="21"/>
      <c r="Y4" s="29"/>
      <c r="Z4" s="30"/>
      <c r="AA4" s="30"/>
      <c r="AB4" s="31" t="s">
        <v>0</v>
      </c>
      <c r="AC4" s="32"/>
      <c r="AD4" s="30"/>
      <c r="AE4" s="30"/>
      <c r="AF4" s="31"/>
      <c r="AG4" s="32"/>
      <c r="AH4" s="30"/>
      <c r="AI4" s="30"/>
      <c r="AJ4" s="31"/>
      <c r="AK4" s="32"/>
      <c r="AL4" s="30"/>
      <c r="AM4" s="30"/>
      <c r="AN4" s="31"/>
      <c r="AU4" s="11" t="e">
        <f>IF(AB4=#REF!,"2",IF(AB4=#REF!,"-1",IF(AB4=#REF!,"0","-")))</f>
        <v>#REF!</v>
      </c>
    </row>
    <row r="5" spans="1:47" s="11" customFormat="1" ht="12" x14ac:dyDescent="0.2">
      <c r="A5" s="12"/>
      <c r="B5" s="12"/>
      <c r="C5" s="26"/>
      <c r="D5" s="18"/>
      <c r="E5" s="18"/>
      <c r="F5" s="18"/>
      <c r="G5" s="18">
        <v>0</v>
      </c>
      <c r="H5" s="19" t="str">
        <f>IF(D5=Données!$C$6,"Analyse fonctionnelle",IF(D5=Données!$C$7,"Fiche technique",IF(D5=Données!$C$8,"Plan",IF(D5=Données!$C$9,"Dessin atelier",IF(D5=Données!$C$10,"Mode opératoire",IF(D5=Données!$C$11,"Note",IF(D5=Données!$C$12,"Carnet de cable",IF(D5=Données!$C$13,"Schéma",IF(D5=Données!$C$14,"Essai",IF(D5=Données!$C$15,"Synthèse",IF(D5=Données!$C$16,"Liste matériels","-")))))))))))</f>
        <v>-</v>
      </c>
      <c r="I5" s="27"/>
      <c r="J5" s="28" t="str">
        <f t="shared" si="0"/>
        <v>---0-0</v>
      </c>
      <c r="K5" s="12"/>
      <c r="L5" s="12"/>
      <c r="M5" s="12"/>
      <c r="N5" s="12"/>
      <c r="O5" s="12"/>
      <c r="P5" s="12"/>
      <c r="Q5" s="12"/>
      <c r="R5" s="12"/>
      <c r="S5" s="21"/>
      <c r="T5" s="21"/>
      <c r="U5" s="21"/>
      <c r="V5" s="21"/>
      <c r="W5" s="21"/>
      <c r="X5" s="21"/>
      <c r="Y5" s="29"/>
      <c r="Z5" s="30"/>
      <c r="AA5" s="33"/>
      <c r="AB5" s="31"/>
      <c r="AC5" s="32"/>
      <c r="AD5" s="30"/>
      <c r="AE5" s="30"/>
      <c r="AF5" s="31"/>
      <c r="AG5" s="32"/>
      <c r="AH5" s="30"/>
      <c r="AI5" s="30"/>
      <c r="AJ5" s="31"/>
      <c r="AK5" s="32"/>
      <c r="AL5" s="30"/>
      <c r="AM5" s="30"/>
      <c r="AN5" s="31"/>
      <c r="AU5" s="11" t="e">
        <f>IF(AB5=#REF!,"2",IF(AB5=#REF!,"-1",IF(AB5=#REF!,"0","-")))</f>
        <v>#REF!</v>
      </c>
    </row>
    <row r="6" spans="1:47" s="11" customFormat="1" ht="12" x14ac:dyDescent="0.2">
      <c r="A6" s="12"/>
      <c r="B6" s="12"/>
      <c r="C6" s="26"/>
      <c r="D6" s="18"/>
      <c r="E6" s="18"/>
      <c r="F6" s="18"/>
      <c r="G6" s="18">
        <v>0</v>
      </c>
      <c r="H6" s="19" t="str">
        <f>IF(D6=Données!$C$6,"Analyse fonctionnelle",IF(D6=Données!$C$7,"Fiche technique",IF(D6=Données!$C$8,"Plan",IF(D6=Données!$C$9,"Dessin atelier",IF(D6=Données!$C$10,"Mode opératoire",IF(D6=Données!$C$11,"Note",IF(D6=Données!$C$12,"Carnet de cable",IF(D6=Données!$C$13,"Schéma",IF(D6=Données!$C$14,"Essai",IF(D6=Données!$C$15,"Synthèse",IF(D6=Données!$C$16,"Liste matériels","-")))))))))))</f>
        <v>-</v>
      </c>
      <c r="I6" s="27"/>
      <c r="J6" s="28" t="str">
        <f t="shared" ref="J6" si="1">CONCATENATE(C6,"-",D6,"-",E6,"-","0",F6,"-",G6)</f>
        <v>---0-0</v>
      </c>
      <c r="K6" s="12"/>
      <c r="L6" s="12"/>
      <c r="M6" s="12"/>
      <c r="N6" s="12"/>
      <c r="O6" s="12"/>
      <c r="P6" s="12"/>
      <c r="Q6" s="12"/>
      <c r="R6" s="12"/>
      <c r="S6" s="21"/>
      <c r="T6" s="21"/>
      <c r="U6" s="21"/>
      <c r="V6" s="21"/>
      <c r="W6" s="21"/>
      <c r="X6" s="21"/>
      <c r="Y6" s="29"/>
      <c r="Z6" s="30"/>
      <c r="AA6" s="30"/>
      <c r="AB6" s="31"/>
      <c r="AC6" s="32"/>
      <c r="AD6" s="30"/>
      <c r="AE6" s="30"/>
      <c r="AF6" s="31"/>
      <c r="AG6" s="32"/>
      <c r="AH6" s="30"/>
      <c r="AI6" s="30"/>
      <c r="AJ6" s="31"/>
      <c r="AK6" s="32"/>
      <c r="AL6" s="30"/>
      <c r="AM6" s="30"/>
      <c r="AN6" s="31"/>
      <c r="AU6" s="11" t="e">
        <f>IF(AB6=#REF!,"2",IF(AB6=#REF!,"-1",IF(AB6=#REF!,"0","-")))</f>
        <v>#REF!</v>
      </c>
    </row>
  </sheetData>
  <autoFilter ref="A2:AU2" xr:uid="{42AAA969-9FDD-440D-B0CB-E502FFC7E97A}">
    <filterColumn colId="7" showButton="0"/>
  </autoFilter>
  <mergeCells count="5">
    <mergeCell ref="AK1:AN1"/>
    <mergeCell ref="H2:I2"/>
    <mergeCell ref="Y1:AB1"/>
    <mergeCell ref="AC1:AF1"/>
    <mergeCell ref="AG1:AJ1"/>
  </mergeCells>
  <phoneticPr fontId="6" type="noConversion"/>
  <conditionalFormatting sqref="P3:P4">
    <cfRule type="containsText" dxfId="13" priority="1" operator="containsText" text="En retard">
      <formula>NOT(ISERROR(SEARCH("En retard",P3)))</formula>
    </cfRule>
    <cfRule type="containsText" dxfId="12" priority="2" operator="containsText" text="En attente">
      <formula>NOT(ISERROR(SEARCH("En attente",P3)))</formula>
    </cfRule>
    <cfRule type="containsText" dxfId="11" priority="3" operator="containsText" text="Terminée">
      <formula>NOT(ISERROR(SEARCH("Terminée",P3)))</formula>
    </cfRule>
    <cfRule type="containsText" dxfId="10" priority="4" operator="containsText" text="En cours">
      <formula>NOT(ISERROR(SEARCH("En cours",P3)))</formula>
    </cfRule>
    <cfRule type="containsText" dxfId="9" priority="5" operator="containsText" text="Non commencée">
      <formula>NOT(ISERROR(SEARCH("Non commencée",P3)))</formula>
    </cfRule>
  </conditionalFormatting>
  <dataValidations count="1">
    <dataValidation type="list" allowBlank="1" showInputMessage="1" showErrorMessage="1" sqref="AN3:AN6 AF3:AF6 AB3:AB6 AJ3:AJ6" xr:uid="{B5B6E912-AF39-4ADB-BA4F-3C5AC821E005}">
      <formula1>#REF!</formula1>
    </dataValidation>
  </dataValidations>
  <pageMargins left="0.7" right="0.7" top="0.75" bottom="0.9375" header="0.3" footer="0.3"/>
  <pageSetup paperSize="8" orientation="landscape" verticalDpi="0" r:id="rId1"/>
  <headerFooter>
    <oddHeader>&amp;L&amp;D</oddHeader>
    <oddFooter>&amp;LCEGELEC
ZAE de Malbousquet – Av. Aristide Briand – 83200 TOULON 
T. 33 (0)4 94 22 70 00 &amp;R&amp;P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2" operator="containsText" id="{E137712B-AE5E-45FD-8799-B88CF7BB8393}">
            <xm:f>NOT(ISERROR(SEARCH(#REF!,AB3)))</xm:f>
            <xm:f>#REF!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m:sqref>AJ3:AJ5 AB3:AB6 AF3:AF6 AN3:AN6</xm:sqref>
        </x14:conditionalFormatting>
        <x14:conditionalFormatting xmlns:xm="http://schemas.microsoft.com/office/excel/2006/main">
          <x14:cfRule type="containsText" priority="86" operator="containsText" id="{BAD73034-9FA4-4ED6-986D-8D19A3CA131C}">
            <xm:f>NOT(ISERROR(SEARCH(#REF!,AB3)))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AJ3:AJ5 AB3:AB6 AF3:AF6 AN3:AN6</xm:sqref>
        </x14:conditionalFormatting>
        <x14:conditionalFormatting xmlns:xm="http://schemas.microsoft.com/office/excel/2006/main">
          <x14:cfRule type="containsText" priority="90" operator="containsText" id="{70C4E59C-B563-42A9-A532-60AB757E5EA2}">
            <xm:f>NOT(ISERROR(SEARCH(#REF!,AB1)))</xm:f>
            <xm:f>#REF!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AJ1:AJ5 AN1:AN6 AB1:AB1048576 AF1:AF1048576</xm:sqref>
        </x14:conditionalFormatting>
        <x14:conditionalFormatting xmlns:xm="http://schemas.microsoft.com/office/excel/2006/main">
          <x14:cfRule type="containsText" priority="12" operator="containsText" id="{5E342621-1A4E-49CF-A273-669C62D5EC0E}">
            <xm:f>NOT(ISERROR(SEARCH(#REF!,AJ6)))</xm:f>
            <xm:f>#REF!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m:sqref>AJ6</xm:sqref>
        </x14:conditionalFormatting>
        <x14:conditionalFormatting xmlns:xm="http://schemas.microsoft.com/office/excel/2006/main">
          <x14:cfRule type="containsText" priority="13" operator="containsText" id="{D1A2ADF1-DCFE-499D-8FEA-6118B766B841}">
            <xm:f>NOT(ISERROR(SEARCH(#REF!,AJ6)))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AJ6</xm:sqref>
        </x14:conditionalFormatting>
        <x14:conditionalFormatting xmlns:xm="http://schemas.microsoft.com/office/excel/2006/main">
          <x14:cfRule type="containsText" priority="14" operator="containsText" id="{FF59277B-AA26-4A39-ABB5-334A1B0BECD0}">
            <xm:f>NOT(ISERROR(SEARCH(#REF!,AJ6)))</xm:f>
            <xm:f>#REF!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AJ6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F226786-E991-4C28-8099-CA63256A9928}">
          <x14:formula1>
            <xm:f>Données!$V$4:$V$12</xm:f>
          </x14:formula1>
          <xm:sqref>P3</xm:sqref>
        </x14:dataValidation>
        <x14:dataValidation type="list" allowBlank="1" showInputMessage="1" showErrorMessage="1" xr:uid="{C774EC4C-EBB4-40AC-912F-642F30F7A6B4}">
          <x14:formula1>
            <xm:f>Données!$C$6:$C$16</xm:f>
          </x14:formula1>
          <xm:sqref>D1:D1048576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25401-2D58-4A33-ABD8-1C78235D52C3}">
  <dimension ref="B5"/>
  <sheetViews>
    <sheetView workbookViewId="0">
      <selection activeCell="B6" sqref="B6"/>
    </sheetView>
  </sheetViews>
  <sheetFormatPr baseColWidth="10" defaultRowHeight="15" x14ac:dyDescent="0.25"/>
  <sheetData>
    <row r="5" spans="2:2" x14ac:dyDescent="0.25">
      <c r="B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B80D3-3A91-43B8-BB73-182C678F1E70}">
  <dimension ref="B3:V16"/>
  <sheetViews>
    <sheetView workbookViewId="0">
      <selection activeCell="L11" sqref="L11"/>
    </sheetView>
  </sheetViews>
  <sheetFormatPr baseColWidth="10" defaultColWidth="9.140625" defaultRowHeight="15" x14ac:dyDescent="0.25"/>
  <sheetData>
    <row r="3" spans="2:22" x14ac:dyDescent="0.25">
      <c r="B3" t="s">
        <v>22</v>
      </c>
      <c r="N3" t="s">
        <v>49</v>
      </c>
      <c r="V3" t="s">
        <v>52</v>
      </c>
    </row>
    <row r="4" spans="2:22" x14ac:dyDescent="0.25">
      <c r="V4" s="37" t="s">
        <v>54</v>
      </c>
    </row>
    <row r="5" spans="2:22" x14ac:dyDescent="0.25">
      <c r="V5" s="38" t="s">
        <v>46</v>
      </c>
    </row>
    <row r="6" spans="2:22" x14ac:dyDescent="0.25">
      <c r="C6" t="s">
        <v>23</v>
      </c>
      <c r="D6" s="8" t="s">
        <v>24</v>
      </c>
      <c r="V6" s="39" t="s">
        <v>53</v>
      </c>
    </row>
    <row r="7" spans="2:22" x14ac:dyDescent="0.25">
      <c r="C7" t="s">
        <v>25</v>
      </c>
      <c r="D7" s="8" t="s">
        <v>26</v>
      </c>
      <c r="V7" s="40" t="s">
        <v>48</v>
      </c>
    </row>
    <row r="8" spans="2:22" x14ac:dyDescent="0.25">
      <c r="C8" t="s">
        <v>27</v>
      </c>
      <c r="D8" s="8" t="s">
        <v>28</v>
      </c>
      <c r="V8" s="41" t="s">
        <v>47</v>
      </c>
    </row>
    <row r="9" spans="2:22" x14ac:dyDescent="0.25">
      <c r="C9" t="s">
        <v>29</v>
      </c>
      <c r="D9" s="8" t="s">
        <v>30</v>
      </c>
      <c r="V9" s="42"/>
    </row>
    <row r="10" spans="2:22" x14ac:dyDescent="0.25">
      <c r="C10" t="s">
        <v>31</v>
      </c>
      <c r="D10" s="8" t="s">
        <v>32</v>
      </c>
    </row>
    <row r="11" spans="2:22" x14ac:dyDescent="0.25">
      <c r="C11" t="s">
        <v>33</v>
      </c>
      <c r="D11" s="8" t="s">
        <v>34</v>
      </c>
    </row>
    <row r="12" spans="2:22" x14ac:dyDescent="0.25">
      <c r="C12" t="s">
        <v>35</v>
      </c>
      <c r="D12" s="8" t="s">
        <v>36</v>
      </c>
    </row>
    <row r="13" spans="2:22" x14ac:dyDescent="0.25">
      <c r="C13" t="s">
        <v>37</v>
      </c>
      <c r="D13" s="8" t="s">
        <v>38</v>
      </c>
    </row>
    <row r="14" spans="2:22" x14ac:dyDescent="0.25">
      <c r="C14" t="s">
        <v>44</v>
      </c>
      <c r="D14" s="8" t="s">
        <v>45</v>
      </c>
    </row>
    <row r="15" spans="2:22" x14ac:dyDescent="0.25">
      <c r="C15" t="s">
        <v>39</v>
      </c>
      <c r="D15" s="8" t="s">
        <v>40</v>
      </c>
    </row>
    <row r="16" spans="2:22" x14ac:dyDescent="0.25">
      <c r="C16" t="s">
        <v>21</v>
      </c>
      <c r="D16" s="8" t="s">
        <v>41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5862756D-BD94-42F5-BD44-49AED04EF957}">
            <xm:f>NOT(ISERROR(SEARCH($X$4,D6)))</xm:f>
            <xm:f>$X$4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D6</xm:sqref>
        </x14:conditionalFormatting>
        <x14:conditionalFormatting xmlns:xm="http://schemas.microsoft.com/office/excel/2006/main">
          <x14:cfRule type="containsText" priority="7" operator="containsText" id="{3F5016B0-F7F8-414A-A1AE-C1C4AD13C7BB}">
            <xm:f>NOT(ISERROR(SEARCH($X$4,D7)))</xm:f>
            <xm:f>$X$4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D7:D12</xm:sqref>
        </x14:conditionalFormatting>
        <x14:conditionalFormatting xmlns:xm="http://schemas.microsoft.com/office/excel/2006/main">
          <x14:cfRule type="containsText" priority="6" operator="containsText" id="{6AEF407B-5469-4010-B40D-D8BA184F3686}">
            <xm:f>NOT(ISERROR(SEARCH($X$4,D13)))</xm:f>
            <xm:f>$X$4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D13:D16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B66CBE7FA12A419ABC69C96D45C053" ma:contentTypeVersion="10" ma:contentTypeDescription="Crée un document." ma:contentTypeScope="" ma:versionID="6b7bd067ade05be5fa01ad6e8b93e2d3">
  <xsd:schema xmlns:xsd="http://www.w3.org/2001/XMLSchema" xmlns:xs="http://www.w3.org/2001/XMLSchema" xmlns:p="http://schemas.microsoft.com/office/2006/metadata/properties" xmlns:ns2="f969cac6-2722-4a77-b97d-1cd07468ad99" targetNamespace="http://schemas.microsoft.com/office/2006/metadata/properties" ma:root="true" ma:fieldsID="8faa34eb5df1a13a1dc7e3b4da3a3e87" ns2:_="">
    <xsd:import namespace="f969cac6-2722-4a77-b97d-1cd07468ad9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69cac6-2722-4a77-b97d-1cd07468ad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031936-3419-4763-B858-5A795A288E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6125A6-4179-469F-A65A-9028618CE7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69cac6-2722-4a77-b97d-1cd07468ad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586B20-1DE8-4949-975F-387D88A48FAC}">
  <ds:schemaRefs>
    <ds:schemaRef ds:uri="http://purl.org/dc/dcmitype/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f969cac6-2722-4a77-b97d-1cd07468ad99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CVC</vt:lpstr>
      <vt:lpstr>Suivi avancement</vt:lpstr>
      <vt:lpstr>Données</vt:lpstr>
      <vt:lpstr>CVC!Zone_d_impression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FOUQUART Nicolas</cp:lastModifiedBy>
  <cp:revision/>
  <dcterms:created xsi:type="dcterms:W3CDTF">2021-08-23T07:33:13Z</dcterms:created>
  <dcterms:modified xsi:type="dcterms:W3CDTF">2021-09-10T12:19:04Z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0x010100EAB66CBE7FA12A419ABC69C96D45C053</vt:lpwstr>
  </property>
</Properties>
</file>