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pelc\OGEC\"/>
    </mc:Choice>
  </mc:AlternateContent>
  <xr:revisionPtr revIDLastSave="0" documentId="8_{DB6A2A9B-C1E6-4F06-8765-8DEE035505D2}" xr6:coauthVersionLast="47" xr6:coauthVersionMax="47" xr10:uidLastSave="{00000000-0000-0000-0000-000000000000}"/>
  <bookViews>
    <workbookView xWindow="0" yWindow="12" windowWidth="21948" windowHeight="12012" xr2:uid="{96537F32-C589-43EA-961F-406F12D3A9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AD44" i="1"/>
  <c r="AJ49" i="1"/>
  <c r="AJ21" i="1" l="1"/>
  <c r="AG51" i="1"/>
  <c r="AG45" i="1"/>
  <c r="AG44" i="1"/>
  <c r="AG38" i="1"/>
  <c r="AG37" i="1"/>
  <c r="AG31" i="1"/>
  <c r="AG30" i="1"/>
  <c r="AG24" i="1"/>
  <c r="AG23" i="1"/>
  <c r="AD51" i="1"/>
  <c r="AD47" i="1"/>
  <c r="AD46" i="1"/>
  <c r="AD40" i="1"/>
  <c r="AD39" i="1"/>
  <c r="AD33" i="1"/>
  <c r="AD32" i="1"/>
  <c r="AD26" i="1"/>
  <c r="AD25" i="1"/>
  <c r="AA50" i="1"/>
  <c r="AA49" i="1"/>
  <c r="AA43" i="1"/>
  <c r="AA42" i="1"/>
  <c r="AA36" i="1"/>
  <c r="AA29" i="1"/>
  <c r="AA28" i="1"/>
  <c r="AA22" i="1"/>
  <c r="AA21" i="1"/>
  <c r="X51" i="1"/>
  <c r="X45" i="1"/>
  <c r="X44" i="1"/>
  <c r="X38" i="1"/>
  <c r="X37" i="1"/>
  <c r="X31" i="1"/>
  <c r="X30" i="1"/>
  <c r="X24" i="1"/>
  <c r="X23" i="1"/>
  <c r="U48" i="1"/>
  <c r="U47" i="1"/>
  <c r="U41" i="1"/>
  <c r="U40" i="1"/>
  <c r="U34" i="1"/>
  <c r="U33" i="1"/>
  <c r="U27" i="1"/>
  <c r="U26" i="1"/>
  <c r="R51" i="1"/>
  <c r="R50" i="1"/>
  <c r="R49" i="1"/>
  <c r="R48" i="1"/>
  <c r="R41" i="1"/>
  <c r="R40" i="1"/>
  <c r="R34" i="1"/>
  <c r="R33" i="1"/>
  <c r="R27" i="1"/>
  <c r="R26" i="1"/>
  <c r="O50" i="1"/>
  <c r="O49" i="1"/>
  <c r="O43" i="1"/>
  <c r="O42" i="1"/>
  <c r="O36" i="1"/>
  <c r="O35" i="1"/>
  <c r="O29" i="1"/>
  <c r="O28" i="1"/>
  <c r="O22" i="1"/>
  <c r="O21" i="1"/>
  <c r="L47" i="1"/>
  <c r="L46" i="1"/>
  <c r="L40" i="1"/>
  <c r="L39" i="1"/>
  <c r="L33" i="1"/>
  <c r="L32" i="1"/>
  <c r="L26" i="1"/>
  <c r="L25" i="1"/>
  <c r="I51" i="1"/>
  <c r="I48" i="1"/>
  <c r="I47" i="1"/>
  <c r="I41" i="1"/>
  <c r="I40" i="1"/>
  <c r="I34" i="1"/>
  <c r="I33" i="1"/>
  <c r="I27" i="1"/>
  <c r="I26" i="1"/>
  <c r="F51" i="1"/>
  <c r="F50" i="1"/>
  <c r="F44" i="1"/>
  <c r="F43" i="1"/>
  <c r="F37" i="1"/>
  <c r="F36" i="1"/>
  <c r="F30" i="1"/>
  <c r="F29" i="1"/>
  <c r="F23" i="1"/>
  <c r="F22" i="1"/>
  <c r="C24" i="1"/>
  <c r="C25" i="1"/>
  <c r="C31" i="1"/>
  <c r="C32" i="1"/>
  <c r="C38" i="1"/>
  <c r="C39" i="1"/>
  <c r="C45" i="1"/>
  <c r="C46" i="1"/>
  <c r="C51" i="1"/>
  <c r="S11" i="1" l="1"/>
  <c r="AS42" i="1"/>
  <c r="AR42" i="1" s="1"/>
  <c r="AS41" i="1"/>
  <c r="AR41" i="1" s="1"/>
  <c r="AS40" i="1"/>
  <c r="AR40" i="1" s="1"/>
  <c r="AS39" i="1"/>
  <c r="AR39" i="1" s="1"/>
  <c r="AS38" i="1"/>
  <c r="AR38" i="1" s="1"/>
  <c r="AS37" i="1"/>
  <c r="AR37" i="1" s="1"/>
  <c r="AS36" i="1"/>
  <c r="AR36" i="1" s="1"/>
  <c r="AS24" i="1"/>
  <c r="AR24" i="1" s="1"/>
  <c r="AS25" i="1"/>
  <c r="AR25" i="1" s="1"/>
  <c r="AS26" i="1"/>
  <c r="AR26" i="1" s="1"/>
  <c r="AS27" i="1"/>
  <c r="AR27" i="1" s="1"/>
  <c r="AS28" i="1"/>
  <c r="AR28" i="1" s="1"/>
  <c r="AS29" i="1"/>
  <c r="AR29" i="1" s="1"/>
  <c r="AS30" i="1"/>
  <c r="AR30" i="1" s="1"/>
  <c r="AS5" i="1"/>
  <c r="AR5" i="1" s="1"/>
  <c r="AS6" i="1"/>
  <c r="AR6" i="1" s="1"/>
  <c r="AJ51" i="1" s="1"/>
  <c r="AS7" i="1"/>
  <c r="AR7" i="1" s="1"/>
  <c r="AS8" i="1"/>
  <c r="AR8" i="1" s="1"/>
  <c r="AS9" i="1"/>
  <c r="AR9" i="1" s="1"/>
  <c r="AA34" i="1" s="1"/>
  <c r="AS10" i="1"/>
  <c r="AR10" i="1" s="1"/>
  <c r="AS11" i="1"/>
  <c r="AR11" i="1" s="1"/>
  <c r="AJ50" i="1" l="1"/>
  <c r="O51" i="1"/>
  <c r="C30" i="1"/>
  <c r="C44" i="1"/>
  <c r="AD49" i="1"/>
  <c r="AD21" i="1"/>
  <c r="AA24" i="1"/>
  <c r="L21" i="1"/>
  <c r="I43" i="1"/>
  <c r="F46" i="1"/>
  <c r="O45" i="1"/>
  <c r="AD42" i="1"/>
  <c r="AG26" i="1"/>
  <c r="X26" i="1"/>
  <c r="U29" i="1"/>
  <c r="C27" i="1"/>
  <c r="AD28" i="1"/>
  <c r="AA31" i="1"/>
  <c r="R22" i="1"/>
  <c r="L28" i="1"/>
  <c r="I50" i="1"/>
  <c r="I22" i="1"/>
  <c r="F25" i="1"/>
  <c r="I29" i="1"/>
  <c r="F32" i="1"/>
  <c r="AG33" i="1"/>
  <c r="X33" i="1"/>
  <c r="U36" i="1"/>
  <c r="O24" i="1"/>
  <c r="C48" i="1"/>
  <c r="AA45" i="1"/>
  <c r="I36" i="1"/>
  <c r="AD35" i="1"/>
  <c r="AA38" i="1"/>
  <c r="R29" i="1"/>
  <c r="L35" i="1"/>
  <c r="C41" i="1"/>
  <c r="R36" i="1"/>
  <c r="AG40" i="1"/>
  <c r="X40" i="1"/>
  <c r="U43" i="1"/>
  <c r="O31" i="1"/>
  <c r="L42" i="1"/>
  <c r="AG47" i="1"/>
  <c r="X47" i="1"/>
  <c r="U50" i="1"/>
  <c r="U22" i="1"/>
  <c r="O38" i="1"/>
  <c r="C34" i="1"/>
  <c r="F21" i="1"/>
  <c r="AG36" i="1"/>
  <c r="X36" i="1"/>
  <c r="U39" i="1"/>
  <c r="O27" i="1"/>
  <c r="R32" i="1"/>
  <c r="I32" i="1"/>
  <c r="F35" i="1"/>
  <c r="O48" i="1"/>
  <c r="AD38" i="1"/>
  <c r="AA41" i="1"/>
  <c r="L38" i="1"/>
  <c r="AG43" i="1"/>
  <c r="X43" i="1"/>
  <c r="U46" i="1"/>
  <c r="O34" i="1"/>
  <c r="C37" i="1"/>
  <c r="AG29" i="1"/>
  <c r="X29" i="1"/>
  <c r="AD45" i="1"/>
  <c r="AA48" i="1"/>
  <c r="R39" i="1"/>
  <c r="I39" i="1"/>
  <c r="AG50" i="1"/>
  <c r="AG22" i="1"/>
  <c r="X50" i="1"/>
  <c r="X22" i="1"/>
  <c r="U25" i="1"/>
  <c r="O41" i="1"/>
  <c r="F49" i="1"/>
  <c r="C23" i="1"/>
  <c r="AD24" i="1"/>
  <c r="AA27" i="1"/>
  <c r="L24" i="1"/>
  <c r="I46" i="1"/>
  <c r="U32" i="1"/>
  <c r="AD31" i="1"/>
  <c r="R25" i="1"/>
  <c r="L31" i="1"/>
  <c r="I25" i="1"/>
  <c r="F28" i="1"/>
  <c r="AD30" i="1"/>
  <c r="R24" i="1"/>
  <c r="L30" i="1"/>
  <c r="I24" i="1"/>
  <c r="F27" i="1"/>
  <c r="O26" i="1"/>
  <c r="C36" i="1"/>
  <c r="L23" i="1"/>
  <c r="AG35" i="1"/>
  <c r="X35" i="1"/>
  <c r="U38" i="1"/>
  <c r="AD37" i="1"/>
  <c r="AA40" i="1"/>
  <c r="R31" i="1"/>
  <c r="L37" i="1"/>
  <c r="F34" i="1"/>
  <c r="C29" i="1"/>
  <c r="C22" i="1"/>
  <c r="I45" i="1"/>
  <c r="F48" i="1"/>
  <c r="AG42" i="1"/>
  <c r="X42" i="1"/>
  <c r="U45" i="1"/>
  <c r="O33" i="1"/>
  <c r="C50" i="1"/>
  <c r="AA47" i="1"/>
  <c r="R38" i="1"/>
  <c r="L44" i="1"/>
  <c r="I38" i="1"/>
  <c r="AG49" i="1"/>
  <c r="AG21" i="1"/>
  <c r="X49" i="1"/>
  <c r="X21" i="1"/>
  <c r="U24" i="1"/>
  <c r="O40" i="1"/>
  <c r="AD23" i="1"/>
  <c r="AG28" i="1"/>
  <c r="X28" i="1"/>
  <c r="U31" i="1"/>
  <c r="O47" i="1"/>
  <c r="C43" i="1"/>
  <c r="AA26" i="1"/>
  <c r="AG27" i="1"/>
  <c r="X27" i="1"/>
  <c r="U30" i="1"/>
  <c r="O46" i="1"/>
  <c r="C35" i="1"/>
  <c r="R23" i="1"/>
  <c r="L29" i="1"/>
  <c r="I23" i="1"/>
  <c r="F26" i="1"/>
  <c r="X48" i="1"/>
  <c r="AD29" i="1"/>
  <c r="AA32" i="1"/>
  <c r="AG34" i="1"/>
  <c r="X34" i="1"/>
  <c r="U37" i="1"/>
  <c r="O25" i="1"/>
  <c r="C28" i="1"/>
  <c r="I30" i="1"/>
  <c r="F33" i="1"/>
  <c r="C49" i="1"/>
  <c r="U23" i="1"/>
  <c r="C42" i="1"/>
  <c r="AD36" i="1"/>
  <c r="AA39" i="1"/>
  <c r="R30" i="1"/>
  <c r="L36" i="1"/>
  <c r="U51" i="1"/>
  <c r="O39" i="1"/>
  <c r="AG41" i="1"/>
  <c r="X41" i="1"/>
  <c r="U44" i="1"/>
  <c r="O32" i="1"/>
  <c r="AG48" i="1"/>
  <c r="AD43" i="1"/>
  <c r="AA46" i="1"/>
  <c r="R37" i="1"/>
  <c r="L43" i="1"/>
  <c r="I37" i="1"/>
  <c r="AD50" i="1"/>
  <c r="AD22" i="1"/>
  <c r="AA25" i="1"/>
  <c r="L22" i="1"/>
  <c r="I44" i="1"/>
  <c r="F47" i="1"/>
  <c r="AD34" i="1"/>
  <c r="X32" i="1"/>
  <c r="O37" i="1"/>
  <c r="I35" i="1"/>
  <c r="C33" i="1"/>
  <c r="R21" i="1"/>
  <c r="AG25" i="1"/>
  <c r="L34" i="1"/>
  <c r="F24" i="1"/>
  <c r="AD41" i="1"/>
  <c r="X39" i="1"/>
  <c r="O44" i="1"/>
  <c r="L27" i="1"/>
  <c r="I42" i="1"/>
  <c r="C26" i="1"/>
  <c r="AA23" i="1"/>
  <c r="R28" i="1"/>
  <c r="L41" i="1"/>
  <c r="AH55" i="1"/>
  <c r="AG32" i="1"/>
  <c r="AA30" i="1"/>
  <c r="U28" i="1"/>
  <c r="R35" i="1"/>
  <c r="AG39" i="1"/>
  <c r="AA37" i="1"/>
  <c r="U35" i="1"/>
  <c r="AG46" i="1"/>
  <c r="U42" i="1"/>
  <c r="F45" i="1"/>
  <c r="U21" i="1"/>
  <c r="I49" i="1"/>
  <c r="AA51" i="1"/>
  <c r="U49" i="1"/>
  <c r="C47" i="1"/>
  <c r="C40" i="1"/>
  <c r="AD48" i="1"/>
  <c r="X46" i="1"/>
  <c r="F31" i="1"/>
  <c r="AD27" i="1"/>
  <c r="X25" i="1"/>
  <c r="O30" i="1"/>
  <c r="I28" i="1"/>
  <c r="AR43" i="1"/>
  <c r="AR31" i="1"/>
  <c r="AR12" i="1"/>
  <c r="S55" i="1" l="1"/>
  <c r="D55" i="1"/>
  <c r="P55" i="1"/>
  <c r="G55" i="1"/>
  <c r="V55" i="1"/>
  <c r="J55" i="1"/>
  <c r="Y55" i="1"/>
  <c r="A55" i="1"/>
  <c r="AE55" i="1"/>
  <c r="M55" i="1"/>
  <c r="AB55" i="1"/>
  <c r="AH56" i="1"/>
  <c r="P54" i="1"/>
  <c r="A54" i="1"/>
  <c r="S56" i="1"/>
  <c r="D56" i="1"/>
  <c r="S54" i="1"/>
  <c r="Y56" i="1"/>
  <c r="J56" i="1"/>
  <c r="J54" i="1"/>
  <c r="AH54" i="1"/>
  <c r="Y54" i="1"/>
  <c r="AB54" i="1"/>
  <c r="AB56" i="1"/>
  <c r="M56" i="1"/>
  <c r="M54" i="1"/>
  <c r="AE54" i="1"/>
  <c r="AE56" i="1"/>
  <c r="V54" i="1"/>
  <c r="V56" i="1"/>
  <c r="D54" i="1"/>
  <c r="P56" i="1"/>
  <c r="G54" i="1"/>
  <c r="G56" i="1"/>
  <c r="AK54" i="1" l="1"/>
  <c r="H13" i="1" s="1"/>
  <c r="AK55" i="1" l="1"/>
  <c r="H14" i="1" s="1"/>
  <c r="A56" i="1"/>
  <c r="AK56" i="1" s="1"/>
</calcChain>
</file>

<file path=xl/sharedStrings.xml><?xml version="1.0" encoding="utf-8"?>
<sst xmlns="http://schemas.openxmlformats.org/spreadsheetml/2006/main" count="499" uniqueCount="60">
  <si>
    <t>Septembre</t>
  </si>
  <si>
    <t>Ma</t>
  </si>
  <si>
    <t>Me</t>
  </si>
  <si>
    <t>J</t>
  </si>
  <si>
    <t>V</t>
  </si>
  <si>
    <t>D</t>
  </si>
  <si>
    <t>L</t>
  </si>
  <si>
    <t>S</t>
  </si>
  <si>
    <t>Octobre</t>
  </si>
  <si>
    <t>Décembre</t>
  </si>
  <si>
    <t>Février</t>
  </si>
  <si>
    <t>Mars</t>
  </si>
  <si>
    <t>Avril</t>
  </si>
  <si>
    <t>Janvier</t>
  </si>
  <si>
    <t>Novembre</t>
  </si>
  <si>
    <t>Mai</t>
  </si>
  <si>
    <t>Juin</t>
  </si>
  <si>
    <t>Juillet</t>
  </si>
  <si>
    <t>Août</t>
  </si>
  <si>
    <t>TOTAL</t>
  </si>
  <si>
    <t>CP</t>
  </si>
  <si>
    <t>Jours fériés</t>
  </si>
  <si>
    <t>Pont de l'Ascension</t>
  </si>
  <si>
    <t>h</t>
  </si>
  <si>
    <t>Journée de solidarité effectuée le</t>
  </si>
  <si>
    <t>(date)</t>
  </si>
  <si>
    <t>PLANNING DE TRAVAIL</t>
  </si>
  <si>
    <t>Jours</t>
  </si>
  <si>
    <t>Matin</t>
  </si>
  <si>
    <t>Après-midi</t>
  </si>
  <si>
    <t>NOM</t>
  </si>
  <si>
    <t>Lundi</t>
  </si>
  <si>
    <t>Fonction(s)</t>
  </si>
  <si>
    <t>Horaire annuel hors jours fériés</t>
  </si>
  <si>
    <t>Temps complet = 1558 h</t>
  </si>
  <si>
    <t>mardi</t>
  </si>
  <si>
    <t>Heures travail journée solidarité</t>
  </si>
  <si>
    <t>mercredi</t>
  </si>
  <si>
    <t>jeudi</t>
  </si>
  <si>
    <t>horaire hebdo moyen</t>
  </si>
  <si>
    <t>Maximum = 35 h</t>
  </si>
  <si>
    <t>vendredi</t>
  </si>
  <si>
    <t>samedi</t>
  </si>
  <si>
    <t>dimanche</t>
  </si>
  <si>
    <t>Heures de travail à planifier</t>
  </si>
  <si>
    <t>Total hebdo</t>
  </si>
  <si>
    <t>Solde heures/an à planifier</t>
  </si>
  <si>
    <t>Solde Jours CP</t>
  </si>
  <si>
    <t>=</t>
  </si>
  <si>
    <t>Hrs</t>
  </si>
  <si>
    <t>Pendant les vacances scolaires d'été</t>
  </si>
  <si>
    <t>Pendant les autres vacances scolaires</t>
  </si>
  <si>
    <t>Horaires de travail pendant les vacances scolaires *</t>
  </si>
  <si>
    <t>Emploi du temps *</t>
  </si>
  <si>
    <t>Heures/</t>
  </si>
  <si>
    <t>jour</t>
  </si>
  <si>
    <t>2021/2022</t>
  </si>
  <si>
    <t>Horaires de travail pendant les périodes scolaires *</t>
  </si>
  <si>
    <t>Vacances d'été</t>
  </si>
  <si>
    <t>Autres 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</si>
</sst>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4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25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8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/>
    <xf numFmtId="0" fontId="5" fillId="0" borderId="5" xfId="0" applyFont="1" applyBorder="1"/>
    <xf numFmtId="2" fontId="5" fillId="6" borderId="5" xfId="0" applyNumberFormat="1" applyFont="1" applyFill="1" applyBorder="1" applyAlignment="1">
      <alignment horizontal="center"/>
    </xf>
    <xf numFmtId="0" fontId="5" fillId="6" borderId="5" xfId="0" applyFont="1" applyFill="1" applyBorder="1"/>
    <xf numFmtId="20" fontId="5" fillId="6" borderId="5" xfId="0" applyNumberFormat="1" applyFont="1" applyFill="1" applyBorder="1" applyAlignment="1">
      <alignment horizontal="center"/>
    </xf>
    <xf numFmtId="0" fontId="5" fillId="6" borderId="5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2" fontId="5" fillId="0" borderId="5" xfId="0" applyNumberFormat="1" applyFont="1" applyBorder="1" applyAlignment="1">
      <alignment horizontal="center"/>
    </xf>
    <xf numFmtId="0" fontId="6" fillId="0" borderId="0" xfId="0" applyFont="1"/>
    <xf numFmtId="2" fontId="5" fillId="0" borderId="0" xfId="0" applyNumberFormat="1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5" fillId="0" borderId="23" xfId="0" applyFont="1" applyBorder="1"/>
    <xf numFmtId="0" fontId="5" fillId="0" borderId="3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20" fontId="5" fillId="0" borderId="5" xfId="0" applyNumberFormat="1" applyFont="1" applyBorder="1" applyAlignment="1" applyProtection="1">
      <alignment horizontal="center"/>
      <protection locked="0"/>
    </xf>
    <xf numFmtId="20" fontId="5" fillId="0" borderId="6" xfId="0" applyNumberFormat="1" applyFont="1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5" fillId="0" borderId="0" xfId="0" applyFont="1" applyProtection="1">
      <protection hidden="1"/>
    </xf>
    <xf numFmtId="20" fontId="5" fillId="0" borderId="0" xfId="0" applyNumberFormat="1" applyFont="1" applyProtection="1">
      <protection hidden="1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3" borderId="5" xfId="0" applyFont="1" applyFill="1" applyBorder="1" applyAlignment="1" applyProtection="1">
      <alignment horizontal="center" vertical="center"/>
      <protection locked="0"/>
    </xf>
    <xf numFmtId="0" fontId="7" fillId="3" borderId="13" xfId="0" applyFont="1" applyFill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horizontal="center" vertical="center"/>
      <protection locked="0"/>
    </xf>
    <xf numFmtId="0" fontId="7" fillId="2" borderId="15" xfId="0" applyFont="1" applyFill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/>
      <protection locked="0"/>
    </xf>
    <xf numFmtId="0" fontId="7" fillId="3" borderId="11" xfId="0" applyFont="1" applyFill="1" applyBorder="1" applyAlignment="1" applyProtection="1">
      <alignment horizontal="center" vertical="center"/>
      <protection locked="0"/>
    </xf>
    <xf numFmtId="0" fontId="7" fillId="5" borderId="4" xfId="0" applyFont="1" applyFill="1" applyBorder="1" applyAlignment="1" applyProtection="1">
      <alignment horizontal="center" vertical="center"/>
      <protection locked="0"/>
    </xf>
    <xf numFmtId="0" fontId="7" fillId="5" borderId="5" xfId="0" applyFont="1" applyFill="1" applyBorder="1" applyAlignment="1" applyProtection="1">
      <alignment horizontal="center" vertical="center"/>
      <protection locked="0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7" fillId="7" borderId="4" xfId="0" applyFont="1" applyFill="1" applyBorder="1" applyAlignment="1" applyProtection="1">
      <alignment horizontal="center" vertical="center"/>
      <protection locked="0"/>
    </xf>
    <xf numFmtId="0" fontId="7" fillId="7" borderId="5" xfId="0" applyFont="1" applyFill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5" fillId="4" borderId="0" xfId="0" applyFont="1" applyFill="1" applyProtection="1">
      <protection locked="0"/>
    </xf>
    <xf numFmtId="0" fontId="5" fillId="0" borderId="0" xfId="0" applyFont="1" applyProtection="1">
      <protection locked="0"/>
    </xf>
    <xf numFmtId="0" fontId="5" fillId="3" borderId="0" xfId="0" applyFont="1" applyFill="1" applyProtection="1">
      <protection locked="0"/>
    </xf>
    <xf numFmtId="0" fontId="5" fillId="2" borderId="0" xfId="0" applyFont="1" applyFill="1" applyProtection="1">
      <protection locked="0"/>
    </xf>
    <xf numFmtId="0" fontId="5" fillId="7" borderId="0" xfId="0" applyFont="1" applyFill="1" applyProtection="1">
      <protection locked="0"/>
    </xf>
    <xf numFmtId="0" fontId="5" fillId="5" borderId="0" xfId="0" applyFont="1" applyFill="1" applyProtection="1">
      <protection locked="0"/>
    </xf>
    <xf numFmtId="0" fontId="5" fillId="0" borderId="0" xfId="0" applyFont="1" applyAlignment="1" applyProtection="1">
      <protection locked="0"/>
    </xf>
    <xf numFmtId="0" fontId="8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2" fillId="0" borderId="21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" fillId="0" borderId="0" xfId="0" applyFont="1" applyAlignment="1" applyProtection="1">
      <alignment horizontal="left" vertical="center"/>
      <protection locked="0"/>
    </xf>
    <xf numFmtId="0" fontId="1" fillId="0" borderId="6" xfId="0" applyFont="1" applyBorder="1" applyAlignment="1" applyProtection="1">
      <alignment horizontal="left" vertical="center"/>
      <protection locked="0"/>
    </xf>
    <xf numFmtId="0" fontId="1" fillId="0" borderId="21" xfId="0" applyFont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0" fontId="2" fillId="0" borderId="21" xfId="0" applyFont="1" applyBorder="1" applyAlignment="1" applyProtection="1">
      <alignment horizontal="left" vertical="center"/>
      <protection locked="0"/>
    </xf>
    <xf numFmtId="0" fontId="1" fillId="0" borderId="6" xfId="0" applyFont="1" applyBorder="1" applyAlignment="1">
      <alignment horizontal="left" vertical="center"/>
    </xf>
    <xf numFmtId="0" fontId="1" fillId="0" borderId="21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7" fillId="3" borderId="14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5" fillId="0" borderId="6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5" fillId="0" borderId="5" xfId="0" applyFont="1" applyBorder="1" applyAlignment="1">
      <alignment horizontal="center"/>
    </xf>
    <xf numFmtId="2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2" fontId="3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1" fillId="0" borderId="21" xfId="0" applyFont="1" applyBorder="1" applyAlignment="1" applyProtection="1">
      <alignment horizontal="center"/>
      <protection locked="0"/>
    </xf>
    <xf numFmtId="0" fontId="1" fillId="0" borderId="11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protection locked="0"/>
    </xf>
    <xf numFmtId="0" fontId="5" fillId="0" borderId="21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4" fontId="5" fillId="5" borderId="0" xfId="0" applyNumberFormat="1" applyFont="1" applyFill="1" applyAlignment="1" applyProtection="1">
      <protection locked="0"/>
    </xf>
    <xf numFmtId="0" fontId="5" fillId="5" borderId="0" xfId="0" applyFont="1" applyFill="1" applyAlignment="1" applyProtection="1">
      <protection locked="0"/>
    </xf>
    <xf numFmtId="14" fontId="5" fillId="0" borderId="0" xfId="0" applyNumberFormat="1" applyFont="1" applyAlignment="1" applyProtection="1">
      <protection locked="0"/>
    </xf>
    <xf numFmtId="0" fontId="1" fillId="0" borderId="8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4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" fillId="5" borderId="0" xfId="0" applyFont="1" applyFill="1" applyAlignment="1" applyProtection="1">
      <alignment horizontal="center" vertical="center"/>
      <protection locked="0"/>
    </xf>
    <xf numFmtId="2" fontId="1" fillId="4" borderId="6" xfId="0" applyNumberFormat="1" applyFont="1" applyFill="1" applyBorder="1" applyAlignment="1" applyProtection="1">
      <alignment horizontal="center" vertical="center"/>
      <protection locked="0"/>
    </xf>
    <xf numFmtId="2" fontId="1" fillId="5" borderId="6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4" borderId="11" xfId="0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7" fillId="4" borderId="12" xfId="0" applyFont="1" applyFill="1" applyBorder="1" applyAlignment="1" applyProtection="1">
      <alignment horizontal="center" vertical="center"/>
      <protection locked="0"/>
    </xf>
    <xf numFmtId="0" fontId="7" fillId="4" borderId="13" xfId="0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2" fontId="7" fillId="0" borderId="14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FF0D7-647A-4A19-986D-D159E8D08022}">
  <dimension ref="A1:AU63"/>
  <sheetViews>
    <sheetView tabSelected="1" zoomScale="130" zoomScaleNormal="130" workbookViewId="0">
      <selection activeCell="AR10" sqref="AR10"/>
    </sheetView>
  </sheetViews>
  <sheetFormatPr baseColWidth="10" defaultRowHeight="14.4" x14ac:dyDescent="0.3"/>
  <cols>
    <col min="1" max="36" width="2.77734375" customWidth="1"/>
    <col min="37" max="37" width="5.21875" customWidth="1"/>
    <col min="38" max="38" width="3" customWidth="1"/>
    <col min="39" max="45" width="4.77734375" customWidth="1"/>
  </cols>
  <sheetData>
    <row r="1" spans="1:47" s="4" customFormat="1" ht="9" customHeight="1" x14ac:dyDescent="0.2">
      <c r="A1" s="54"/>
      <c r="B1" s="54"/>
      <c r="C1" s="110" t="s">
        <v>26</v>
      </c>
      <c r="D1" s="111"/>
      <c r="E1" s="111"/>
      <c r="F1" s="111"/>
      <c r="G1" s="111"/>
      <c r="H1" s="112"/>
      <c r="I1" s="54"/>
      <c r="J1" s="110" t="s">
        <v>56</v>
      </c>
      <c r="K1" s="111"/>
      <c r="L1" s="112"/>
      <c r="M1" s="54"/>
      <c r="N1" s="54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</row>
    <row r="2" spans="1:47" s="4" customFormat="1" ht="9" customHeight="1" x14ac:dyDescent="0.2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93" t="s">
        <v>57</v>
      </c>
      <c r="AN2" s="15"/>
      <c r="AO2" s="15"/>
      <c r="AP2" s="15"/>
      <c r="AQ2" s="15"/>
      <c r="AR2" s="15"/>
      <c r="AS2" s="15"/>
      <c r="AT2" s="15"/>
      <c r="AU2" s="15"/>
    </row>
    <row r="3" spans="1:47" s="4" customFormat="1" ht="9" customHeight="1" x14ac:dyDescent="0.2">
      <c r="A3" s="95"/>
      <c r="B3" s="95"/>
      <c r="C3" s="95"/>
      <c r="D3" s="95"/>
      <c r="E3" s="131"/>
      <c r="F3" s="132"/>
      <c r="G3" s="132"/>
      <c r="H3" s="132"/>
      <c r="I3" s="132"/>
      <c r="J3" s="132"/>
      <c r="K3" s="132"/>
      <c r="L3" s="132"/>
      <c r="M3" s="133"/>
      <c r="N3" s="133"/>
      <c r="O3" s="104"/>
      <c r="P3" s="104"/>
      <c r="Q3" s="104"/>
      <c r="R3" s="104"/>
      <c r="S3" s="104"/>
      <c r="T3" s="104"/>
      <c r="U3" s="104"/>
      <c r="V3" s="63"/>
      <c r="W3" s="63"/>
      <c r="X3" s="63"/>
      <c r="Y3" s="63"/>
      <c r="Z3" s="63"/>
      <c r="AA3" s="63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00" t="s">
        <v>53</v>
      </c>
      <c r="AN3" s="114"/>
      <c r="AO3" s="114"/>
      <c r="AP3" s="114"/>
      <c r="AQ3" s="115"/>
      <c r="AR3" s="18" t="s">
        <v>54</v>
      </c>
      <c r="AS3" s="30"/>
      <c r="AT3" s="15"/>
      <c r="AU3" s="15"/>
    </row>
    <row r="4" spans="1:47" s="4" customFormat="1" ht="9" customHeight="1" x14ac:dyDescent="0.2">
      <c r="A4" s="64"/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5" t="s">
        <v>27</v>
      </c>
      <c r="AN4" s="96" t="s">
        <v>28</v>
      </c>
      <c r="AO4" s="97"/>
      <c r="AP4" s="96" t="s">
        <v>29</v>
      </c>
      <c r="AQ4" s="97"/>
      <c r="AR4" s="19" t="s">
        <v>55</v>
      </c>
      <c r="AS4" s="30"/>
      <c r="AT4" s="15"/>
      <c r="AU4" s="15"/>
    </row>
    <row r="5" spans="1:47" s="4" customFormat="1" ht="9" customHeight="1" x14ac:dyDescent="0.2">
      <c r="A5" s="95" t="s">
        <v>30</v>
      </c>
      <c r="B5" s="95"/>
      <c r="C5" s="134"/>
      <c r="D5" s="134"/>
      <c r="E5" s="134"/>
      <c r="F5" s="134"/>
      <c r="G5" s="104"/>
      <c r="H5" s="104"/>
      <c r="I5" s="104"/>
      <c r="J5" s="75"/>
      <c r="K5" s="76" t="s">
        <v>33</v>
      </c>
      <c r="L5" s="77"/>
      <c r="M5" s="77"/>
      <c r="N5" s="77"/>
      <c r="O5" s="65"/>
      <c r="P5" s="65"/>
      <c r="Q5" s="65"/>
      <c r="R5" s="66"/>
      <c r="S5" s="135">
        <v>1558</v>
      </c>
      <c r="T5" s="98"/>
      <c r="U5" s="99"/>
      <c r="V5" s="84" t="s">
        <v>34</v>
      </c>
      <c r="W5" s="84"/>
      <c r="X5" s="85"/>
      <c r="Y5" s="85"/>
      <c r="Z5" s="85"/>
      <c r="AA5" s="67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5" t="s">
        <v>31</v>
      </c>
      <c r="AN5" s="26">
        <v>0.375</v>
      </c>
      <c r="AO5" s="26">
        <v>0.5</v>
      </c>
      <c r="AP5" s="26">
        <v>0.58333333333333337</v>
      </c>
      <c r="AQ5" s="27">
        <v>0.75</v>
      </c>
      <c r="AR5" s="6">
        <f>(AS5-INT(AS5))*24</f>
        <v>6.9999999999999991</v>
      </c>
      <c r="AS5" s="31">
        <f>(AO5-AN5)+(AQ5-AP5)</f>
        <v>0.29166666666666663</v>
      </c>
      <c r="AT5" s="15"/>
      <c r="AU5" s="15"/>
    </row>
    <row r="6" spans="1:47" s="4" customFormat="1" ht="9" customHeight="1" x14ac:dyDescent="0.2">
      <c r="A6" s="95" t="s">
        <v>32</v>
      </c>
      <c r="B6" s="95"/>
      <c r="C6" s="95"/>
      <c r="D6" s="134"/>
      <c r="E6" s="134"/>
      <c r="F6" s="134"/>
      <c r="G6" s="104"/>
      <c r="H6" s="104"/>
      <c r="I6" s="104"/>
      <c r="J6" s="75"/>
      <c r="K6" s="76" t="s">
        <v>36</v>
      </c>
      <c r="L6" s="77"/>
      <c r="M6" s="77"/>
      <c r="N6" s="77"/>
      <c r="O6" s="65"/>
      <c r="P6" s="65"/>
      <c r="Q6" s="65"/>
      <c r="R6" s="66"/>
      <c r="S6" s="136">
        <v>7</v>
      </c>
      <c r="T6" s="98"/>
      <c r="U6" s="99"/>
      <c r="V6" s="84"/>
      <c r="W6" s="84"/>
      <c r="X6" s="85"/>
      <c r="Y6" s="85"/>
      <c r="Z6" s="85"/>
      <c r="AA6" s="67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5" t="s">
        <v>35</v>
      </c>
      <c r="AN6" s="26">
        <v>0.33333333333333331</v>
      </c>
      <c r="AO6" s="26">
        <v>0.5</v>
      </c>
      <c r="AP6" s="26">
        <v>0.58333333333333337</v>
      </c>
      <c r="AQ6" s="27">
        <v>0.75</v>
      </c>
      <c r="AR6" s="6">
        <f t="shared" ref="AR6:AR11" si="0">(AS6-INT(AS6))*24</f>
        <v>8</v>
      </c>
      <c r="AS6" s="31">
        <f t="shared" ref="AS6:AS11" si="1">(AO6-AN6)+(AQ6-AP6)</f>
        <v>0.33333333333333331</v>
      </c>
      <c r="AT6" s="15"/>
      <c r="AU6" s="15"/>
    </row>
    <row r="7" spans="1:47" s="4" customFormat="1" ht="9" customHeight="1" x14ac:dyDescent="0.2">
      <c r="A7" s="64"/>
      <c r="B7" s="64"/>
      <c r="C7" s="64"/>
      <c r="D7" s="64"/>
      <c r="E7" s="64"/>
      <c r="F7" s="64"/>
      <c r="G7" s="64"/>
      <c r="H7" s="64"/>
      <c r="I7" s="64"/>
      <c r="J7" s="75"/>
      <c r="K7" s="76"/>
      <c r="L7" s="77"/>
      <c r="M7" s="77"/>
      <c r="N7" s="77"/>
      <c r="O7" s="65"/>
      <c r="P7" s="65"/>
      <c r="Q7" s="65"/>
      <c r="R7" s="66"/>
      <c r="S7" s="137"/>
      <c r="T7" s="98"/>
      <c r="U7" s="99"/>
      <c r="V7" s="84"/>
      <c r="W7" s="84"/>
      <c r="X7" s="85"/>
      <c r="Y7" s="85"/>
      <c r="Z7" s="85"/>
      <c r="AA7" s="67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5" t="s">
        <v>37</v>
      </c>
      <c r="AN7" s="26">
        <v>0.33333333333333331</v>
      </c>
      <c r="AO7" s="26">
        <v>0.5</v>
      </c>
      <c r="AP7" s="26">
        <v>0.58333333333333337</v>
      </c>
      <c r="AQ7" s="27">
        <v>0.75</v>
      </c>
      <c r="AR7" s="6">
        <f t="shared" si="0"/>
        <v>8</v>
      </c>
      <c r="AS7" s="31">
        <f t="shared" si="1"/>
        <v>0.33333333333333331</v>
      </c>
      <c r="AT7" s="15"/>
      <c r="AU7" s="15"/>
    </row>
    <row r="8" spans="1:47" s="4" customFormat="1" ht="9" customHeight="1" x14ac:dyDescent="0.2">
      <c r="A8" s="64"/>
      <c r="B8" s="64"/>
      <c r="C8" s="64"/>
      <c r="D8" s="64"/>
      <c r="E8" s="64"/>
      <c r="F8" s="64"/>
      <c r="G8" s="64"/>
      <c r="H8" s="64"/>
      <c r="I8" s="64"/>
      <c r="J8" s="75"/>
      <c r="K8" s="78" t="s">
        <v>39</v>
      </c>
      <c r="L8" s="79"/>
      <c r="M8" s="79"/>
      <c r="N8" s="79"/>
      <c r="O8" s="68"/>
      <c r="P8" s="68"/>
      <c r="Q8" s="68"/>
      <c r="R8" s="69"/>
      <c r="S8" s="138">
        <v>35</v>
      </c>
      <c r="T8" s="98"/>
      <c r="U8" s="99"/>
      <c r="V8" s="86" t="s">
        <v>40</v>
      </c>
      <c r="W8" s="86"/>
      <c r="X8" s="87"/>
      <c r="Y8" s="87"/>
      <c r="Z8" s="85"/>
      <c r="AA8" s="70"/>
      <c r="AB8" s="16"/>
      <c r="AC8" s="16"/>
      <c r="AD8" s="15"/>
      <c r="AE8" s="15"/>
      <c r="AF8" s="15"/>
      <c r="AG8" s="15"/>
      <c r="AH8" s="15"/>
      <c r="AI8" s="15"/>
      <c r="AJ8" s="15"/>
      <c r="AK8" s="15"/>
      <c r="AL8" s="15"/>
      <c r="AM8" s="5" t="s">
        <v>38</v>
      </c>
      <c r="AN8" s="26">
        <v>0.33333333333333331</v>
      </c>
      <c r="AO8" s="26">
        <v>0.5</v>
      </c>
      <c r="AP8" s="26">
        <v>0.58333333333333337</v>
      </c>
      <c r="AQ8" s="27">
        <v>0.75</v>
      </c>
      <c r="AR8" s="6">
        <f t="shared" si="0"/>
        <v>8</v>
      </c>
      <c r="AS8" s="31">
        <f t="shared" si="1"/>
        <v>0.33333333333333331</v>
      </c>
      <c r="AT8" s="15"/>
      <c r="AU8" s="15"/>
    </row>
    <row r="9" spans="1:47" s="4" customFormat="1" ht="9" customHeight="1" x14ac:dyDescent="0.2">
      <c r="A9" s="67"/>
      <c r="B9" s="67"/>
      <c r="C9" s="67"/>
      <c r="D9" s="67"/>
      <c r="E9" s="67"/>
      <c r="F9" s="67"/>
      <c r="G9" s="64"/>
      <c r="H9" s="64"/>
      <c r="I9" s="64"/>
      <c r="J9" s="75"/>
      <c r="K9" s="80"/>
      <c r="L9" s="81"/>
      <c r="M9" s="81"/>
      <c r="N9" s="81"/>
      <c r="O9" s="71"/>
      <c r="P9" s="71"/>
      <c r="Q9" s="71"/>
      <c r="R9" s="72"/>
      <c r="S9" s="139"/>
      <c r="T9" s="98"/>
      <c r="U9" s="99"/>
      <c r="V9" s="85"/>
      <c r="W9" s="85"/>
      <c r="X9" s="85"/>
      <c r="Y9" s="85"/>
      <c r="Z9" s="85"/>
      <c r="AA9" s="63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5" t="s">
        <v>41</v>
      </c>
      <c r="AN9" s="26">
        <v>0.33333333333333331</v>
      </c>
      <c r="AO9" s="26">
        <v>0.5</v>
      </c>
      <c r="AP9" s="26">
        <v>0.58333333333333337</v>
      </c>
      <c r="AQ9" s="27">
        <v>0.70833333333333337</v>
      </c>
      <c r="AR9" s="6">
        <f t="shared" si="0"/>
        <v>7</v>
      </c>
      <c r="AS9" s="31">
        <f t="shared" si="1"/>
        <v>0.29166666666666669</v>
      </c>
      <c r="AT9" s="15"/>
      <c r="AU9" s="15"/>
    </row>
    <row r="10" spans="1:47" s="4" customFormat="1" ht="9" customHeight="1" x14ac:dyDescent="0.2">
      <c r="A10" s="67"/>
      <c r="B10" s="67"/>
      <c r="C10" s="67"/>
      <c r="D10" s="67"/>
      <c r="E10" s="67"/>
      <c r="F10" s="67"/>
      <c r="G10" s="64"/>
      <c r="H10" s="64"/>
      <c r="I10" s="64"/>
      <c r="J10" s="75"/>
      <c r="K10" s="82"/>
      <c r="L10" s="81"/>
      <c r="M10" s="81"/>
      <c r="N10" s="81"/>
      <c r="O10" s="71"/>
      <c r="P10" s="71"/>
      <c r="Q10" s="71"/>
      <c r="R10" s="72"/>
      <c r="S10" s="139"/>
      <c r="T10" s="98"/>
      <c r="U10" s="99"/>
      <c r="V10" s="85"/>
      <c r="W10" s="85"/>
      <c r="X10" s="85"/>
      <c r="Y10" s="85"/>
      <c r="Z10" s="85"/>
      <c r="AA10" s="63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5" t="s">
        <v>42</v>
      </c>
      <c r="AN10" s="26"/>
      <c r="AO10" s="26"/>
      <c r="AP10" s="28"/>
      <c r="AQ10" s="29"/>
      <c r="AR10" s="6">
        <f t="shared" si="0"/>
        <v>0</v>
      </c>
      <c r="AS10" s="31">
        <f t="shared" si="1"/>
        <v>0</v>
      </c>
      <c r="AT10" s="15"/>
      <c r="AU10" s="15"/>
    </row>
    <row r="11" spans="1:47" s="4" customFormat="1" ht="9" customHeight="1" x14ac:dyDescent="0.2">
      <c r="A11" s="67"/>
      <c r="B11" s="67"/>
      <c r="C11" s="67"/>
      <c r="D11" s="67"/>
      <c r="E11" s="67"/>
      <c r="F11" s="67"/>
      <c r="G11" s="64"/>
      <c r="H11" s="64"/>
      <c r="I11" s="64"/>
      <c r="J11" s="75"/>
      <c r="K11" s="82" t="s">
        <v>44</v>
      </c>
      <c r="L11" s="83"/>
      <c r="M11" s="83"/>
      <c r="N11" s="83"/>
      <c r="O11" s="73"/>
      <c r="P11" s="73"/>
      <c r="Q11" s="73"/>
      <c r="R11" s="74"/>
      <c r="S11" s="109">
        <f>S5+S6</f>
        <v>1565</v>
      </c>
      <c r="T11" s="98"/>
      <c r="U11" s="99"/>
      <c r="V11" s="63"/>
      <c r="W11" s="63"/>
      <c r="X11" s="63"/>
      <c r="Y11" s="63"/>
      <c r="Z11" s="63"/>
      <c r="AA11" s="63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7" t="s">
        <v>43</v>
      </c>
      <c r="AN11" s="8"/>
      <c r="AO11" s="8"/>
      <c r="AP11" s="9"/>
      <c r="AQ11" s="10"/>
      <c r="AR11" s="6">
        <f t="shared" si="0"/>
        <v>0</v>
      </c>
      <c r="AS11" s="31">
        <f t="shared" si="1"/>
        <v>0</v>
      </c>
      <c r="AT11" s="15"/>
      <c r="AU11" s="15"/>
    </row>
    <row r="12" spans="1:47" s="4" customFormat="1" ht="9" customHeight="1" x14ac:dyDescent="0.3">
      <c r="A12" s="63"/>
      <c r="B12" s="63"/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N12" s="11"/>
      <c r="AO12" s="11"/>
      <c r="AP12" s="100" t="s">
        <v>45</v>
      </c>
      <c r="AQ12" s="101"/>
      <c r="AR12" s="12">
        <f>SUM(AR5:AR11)</f>
        <v>38</v>
      </c>
      <c r="AS12" s="30"/>
      <c r="AT12" s="15"/>
      <c r="AU12" s="15"/>
    </row>
    <row r="13" spans="1:47" s="4" customFormat="1" ht="9" customHeight="1" x14ac:dyDescent="0.2">
      <c r="A13" s="92" t="s">
        <v>46</v>
      </c>
      <c r="B13" s="92"/>
      <c r="C13" s="92"/>
      <c r="D13" s="92"/>
      <c r="E13" s="92"/>
      <c r="F13" s="92"/>
      <c r="G13" s="88" t="s">
        <v>48</v>
      </c>
      <c r="H13" s="103">
        <f>S11-AK54</f>
        <v>-115</v>
      </c>
      <c r="I13" s="104"/>
      <c r="J13" s="89"/>
      <c r="K13" s="90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S13" s="30"/>
      <c r="AT13" s="15"/>
      <c r="AU13" s="15"/>
    </row>
    <row r="14" spans="1:47" s="4" customFormat="1" ht="9" customHeight="1" x14ac:dyDescent="0.2">
      <c r="A14" s="116" t="s">
        <v>47</v>
      </c>
      <c r="B14" s="116"/>
      <c r="C14" s="116"/>
      <c r="D14" s="116"/>
      <c r="E14" s="116"/>
      <c r="F14" s="116"/>
      <c r="G14" s="88" t="s">
        <v>48</v>
      </c>
      <c r="H14" s="105">
        <f>35-AK55</f>
        <v>0</v>
      </c>
      <c r="I14" s="104"/>
      <c r="J14" s="91"/>
      <c r="K14" s="90"/>
      <c r="M14" s="1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S14" s="30"/>
      <c r="AT14" s="15"/>
      <c r="AU14" s="15"/>
    </row>
    <row r="15" spans="1:47" s="4" customFormat="1" ht="9" customHeight="1" x14ac:dyDescent="0.2">
      <c r="A15" s="116"/>
      <c r="B15" s="116"/>
      <c r="C15" s="116"/>
      <c r="D15" s="116"/>
      <c r="E15" s="116"/>
      <c r="F15" s="116"/>
      <c r="G15" s="88" t="s">
        <v>48</v>
      </c>
      <c r="H15" s="105"/>
      <c r="I15" s="104"/>
      <c r="J15" s="91"/>
      <c r="K15" s="90"/>
      <c r="M15" s="1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S15" s="30"/>
      <c r="AT15" s="15"/>
      <c r="AU15" s="15"/>
    </row>
    <row r="16" spans="1:47" s="4" customFormat="1" ht="9" customHeight="1" x14ac:dyDescent="0.2">
      <c r="A16" s="85"/>
      <c r="B16" s="85"/>
      <c r="C16" s="85"/>
      <c r="D16" s="85"/>
      <c r="E16" s="85"/>
      <c r="F16" s="85"/>
      <c r="G16" s="63" t="s">
        <v>48</v>
      </c>
      <c r="H16" s="106"/>
      <c r="I16" s="104"/>
      <c r="J16" s="104"/>
      <c r="K16" s="90"/>
      <c r="M16" s="3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S16" s="30"/>
      <c r="AT16" s="15"/>
      <c r="AU16" s="15"/>
    </row>
    <row r="17" spans="1:47" s="4" customFormat="1" ht="9" customHeight="1" x14ac:dyDescent="0.2">
      <c r="A17" s="107"/>
      <c r="B17" s="108"/>
      <c r="C17" s="108"/>
      <c r="D17" s="108"/>
      <c r="E17" s="108"/>
      <c r="F17" s="108"/>
      <c r="G17" s="63" t="s">
        <v>48</v>
      </c>
      <c r="H17" s="106"/>
      <c r="I17" s="104"/>
      <c r="J17" s="104"/>
      <c r="K17" s="90"/>
      <c r="M17" s="2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5"/>
      <c r="AL17" s="15"/>
      <c r="AS17" s="30"/>
      <c r="AT17" s="15"/>
      <c r="AU17" s="15"/>
    </row>
    <row r="18" spans="1:47" s="4" customFormat="1" ht="9" customHeight="1" x14ac:dyDescent="0.2">
      <c r="A18" s="85"/>
      <c r="B18" s="85"/>
      <c r="C18" s="85"/>
      <c r="D18" s="85"/>
      <c r="E18" s="85"/>
      <c r="F18" s="85"/>
      <c r="G18" s="63"/>
      <c r="H18" s="63"/>
      <c r="I18" s="63"/>
      <c r="J18" s="63"/>
      <c r="K18" s="63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S18" s="30"/>
      <c r="AT18" s="15"/>
      <c r="AU18" s="15"/>
    </row>
    <row r="19" spans="1:47" s="4" customFormat="1" ht="9" customHeight="1" thickBot="1" x14ac:dyDescent="0.25">
      <c r="A19" s="128">
        <v>2021</v>
      </c>
      <c r="B19" s="129"/>
      <c r="C19" s="130"/>
      <c r="D19" s="67"/>
      <c r="E19" s="67"/>
      <c r="F19" s="67"/>
      <c r="G19" s="67"/>
      <c r="H19" s="67"/>
      <c r="I19" s="67"/>
      <c r="J19" s="67"/>
      <c r="K19" s="67"/>
      <c r="L19" s="67"/>
      <c r="M19" s="128">
        <v>2022</v>
      </c>
      <c r="N19" s="129"/>
      <c r="O19" s="13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1"/>
      <c r="AL19" s="21"/>
      <c r="AS19" s="30"/>
      <c r="AT19" s="15"/>
      <c r="AU19" s="15"/>
    </row>
    <row r="20" spans="1:47" s="4" customFormat="1" ht="9" customHeight="1" thickTop="1" thickBot="1" x14ac:dyDescent="0.25">
      <c r="A20" s="118" t="s">
        <v>0</v>
      </c>
      <c r="B20" s="118"/>
      <c r="C20" s="118"/>
      <c r="D20" s="118" t="s">
        <v>8</v>
      </c>
      <c r="E20" s="118"/>
      <c r="F20" s="118"/>
      <c r="G20" s="118" t="s">
        <v>14</v>
      </c>
      <c r="H20" s="118"/>
      <c r="I20" s="118"/>
      <c r="J20" s="118" t="s">
        <v>9</v>
      </c>
      <c r="K20" s="118"/>
      <c r="L20" s="118"/>
      <c r="M20" s="118" t="s">
        <v>13</v>
      </c>
      <c r="N20" s="118"/>
      <c r="O20" s="118"/>
      <c r="P20" s="118" t="s">
        <v>10</v>
      </c>
      <c r="Q20" s="118"/>
      <c r="R20" s="118"/>
      <c r="S20" s="118" t="s">
        <v>11</v>
      </c>
      <c r="T20" s="118"/>
      <c r="U20" s="118"/>
      <c r="V20" s="118" t="s">
        <v>12</v>
      </c>
      <c r="W20" s="118"/>
      <c r="X20" s="118"/>
      <c r="Y20" s="118" t="s">
        <v>15</v>
      </c>
      <c r="Z20" s="118"/>
      <c r="AA20" s="118"/>
      <c r="AB20" s="118" t="s">
        <v>16</v>
      </c>
      <c r="AC20" s="118"/>
      <c r="AD20" s="118"/>
      <c r="AE20" s="118" t="s">
        <v>17</v>
      </c>
      <c r="AF20" s="118"/>
      <c r="AG20" s="118"/>
      <c r="AH20" s="118" t="s">
        <v>18</v>
      </c>
      <c r="AI20" s="118"/>
      <c r="AJ20" s="118"/>
      <c r="AK20" s="21"/>
      <c r="AL20" s="21"/>
      <c r="AM20" s="13" t="s">
        <v>52</v>
      </c>
      <c r="AN20" s="13"/>
      <c r="AO20" s="13"/>
      <c r="AP20" s="13"/>
      <c r="AQ20" s="13"/>
      <c r="AR20" s="13"/>
      <c r="AS20" s="30"/>
      <c r="AT20" s="15"/>
      <c r="AU20" s="15"/>
    </row>
    <row r="21" spans="1:47" s="4" customFormat="1" ht="9" customHeight="1" thickTop="1" x14ac:dyDescent="0.2">
      <c r="A21" s="42" t="s">
        <v>2</v>
      </c>
      <c r="B21" s="32">
        <v>1</v>
      </c>
      <c r="C21" s="147">
        <f>AR29</f>
        <v>0</v>
      </c>
      <c r="D21" s="43" t="s">
        <v>4</v>
      </c>
      <c r="E21" s="32">
        <v>1</v>
      </c>
      <c r="F21" s="33">
        <f>_xlfn.IFS(D21="L",$AR$5,D21="Ma",$AR$6,D21="Me",$AR$7,D21="J",$AR$8,D21="V",$AR$9,D21="S","",D21="D","",D21="","")</f>
        <v>7</v>
      </c>
      <c r="G21" s="49" t="s">
        <v>6</v>
      </c>
      <c r="H21" s="36">
        <v>1</v>
      </c>
      <c r="I21" s="94"/>
      <c r="J21" s="39" t="s">
        <v>1</v>
      </c>
      <c r="K21" s="32">
        <v>1</v>
      </c>
      <c r="L21" s="33">
        <f>_xlfn.IFS(J21="L",$AR$5,J21="Ma",$AR$6,J21="Me",$AR$7,J21="J",$AR$8,J21="V",$AR$9,J21="S","",J21="D","",J21="","")</f>
        <v>8</v>
      </c>
      <c r="M21" s="49" t="s">
        <v>7</v>
      </c>
      <c r="N21" s="36">
        <v>1</v>
      </c>
      <c r="O21" s="94" t="str">
        <f>_xlfn.IFS(M21="L",$AR$5,M21="Ma",$AR$6,M21="Me",$AR$7,M21="J",$AR$8,M21="V",$AR$9,M21="S","",M21="D","",M21="","")</f>
        <v/>
      </c>
      <c r="P21" s="39" t="s">
        <v>6</v>
      </c>
      <c r="Q21" s="32">
        <v>1</v>
      </c>
      <c r="R21" s="33">
        <f>_xlfn.IFS(P21="L",$AR$5,P21="Ma",$AR$6,P21="Me",$AR$7,P21="J",$AR$8,P21="V",$AR$9,P21="S","",P21="D","",P21="","")</f>
        <v>6.9999999999999991</v>
      </c>
      <c r="S21" s="145" t="s">
        <v>6</v>
      </c>
      <c r="T21" s="32">
        <v>1</v>
      </c>
      <c r="U21" s="33">
        <f>_xlfn.IFS(S21="L",$AR$5,S21="Ma",$AR$6,S21="Me",$AR$7,S21="J",$AR$8,S21="V",$AR$9,S21="S","",S21="D","",S21="","")</f>
        <v>6.9999999999999991</v>
      </c>
      <c r="V21" s="40" t="s">
        <v>3</v>
      </c>
      <c r="W21" s="32">
        <v>1</v>
      </c>
      <c r="X21" s="33">
        <f>_xlfn.IFS(V21="L",$AR$5,V21="Ma",$AR$6,V21="Me",$AR$7,V21="J",$AR$8,V21="V",$AR$9,V21="S","",V21="D","",V21="","")</f>
        <v>8</v>
      </c>
      <c r="Y21" s="38" t="s">
        <v>7</v>
      </c>
      <c r="Z21" s="36">
        <v>1</v>
      </c>
      <c r="AA21" s="33" t="str">
        <f>_xlfn.IFS(Y21="L",$AR$5,Y21="Ma",$AR$6,Y21="Me",$AR$7,Y21="J",$AR$8,Y21="V",$AR$9,Y21="S","",Y21="D","",Y21="","")</f>
        <v/>
      </c>
      <c r="AB21" s="40" t="s">
        <v>1</v>
      </c>
      <c r="AC21" s="32">
        <v>1</v>
      </c>
      <c r="AD21" s="33">
        <f>_xlfn.IFS(AB21="L",$AR$5,AB21="Ma",$AR$6,AB21="Me",$AR$7,AB21="J",$AR$8,AB21="V",$AR$9,AB21="S","",AB21="D","",AB21="","")</f>
        <v>8</v>
      </c>
      <c r="AE21" s="39" t="s">
        <v>3</v>
      </c>
      <c r="AF21" s="32">
        <v>1</v>
      </c>
      <c r="AG21" s="33">
        <f>_xlfn.IFS(AE21="L",$AR$5,AE21="Ma",$AR$6,AE21="Me",$AR$7,AE21="J",$AR$8,AE21="V",$AR$9,AE21="S","",AE21="D","",AE21="","")</f>
        <v>8</v>
      </c>
      <c r="AH21" s="41" t="s">
        <v>5</v>
      </c>
      <c r="AI21" s="32">
        <v>1</v>
      </c>
      <c r="AJ21" s="33" t="str">
        <f>_xlfn.IFS(AH21="L",$AR$5,AH21="Ma",$AR$6,AH21="Me",$AR$7,AH21="J",$AR$8,AH21="V",$AR$9,AH21="S","",AH21="D","",AH21="","")</f>
        <v/>
      </c>
      <c r="AK21" s="21"/>
      <c r="AL21" s="21"/>
      <c r="AM21" s="13" t="s">
        <v>50</v>
      </c>
      <c r="AS21" s="30"/>
      <c r="AT21" s="15"/>
      <c r="AU21" s="15"/>
    </row>
    <row r="22" spans="1:47" s="4" customFormat="1" ht="9" customHeight="1" x14ac:dyDescent="0.2">
      <c r="A22" s="42" t="s">
        <v>3</v>
      </c>
      <c r="B22" s="34">
        <v>2</v>
      </c>
      <c r="C22" s="33">
        <f t="shared" ref="C22:C51" si="2">_xlfn.IFS(A22="L",$AR$5,A22="Ma",$AR$6,A22="Me",$AR$7,A22="J",$AR$8,A22="V",$AR$9,A22="S","",A22="D","",A22="","")</f>
        <v>8</v>
      </c>
      <c r="D22" s="43" t="s">
        <v>7</v>
      </c>
      <c r="E22" s="34">
        <v>2</v>
      </c>
      <c r="F22" s="33" t="str">
        <f t="shared" ref="F22:F51" si="3">_xlfn.IFS(D22="L",$AR$5,D22="Ma",$AR$6,D22="Me",$AR$7,D22="J",$AR$8,D22="V",$AR$9,D22="S","",D22="D","",D22="","")</f>
        <v/>
      </c>
      <c r="G22" s="42" t="s">
        <v>1</v>
      </c>
      <c r="H22" s="34">
        <v>2</v>
      </c>
      <c r="I22" s="33">
        <f t="shared" ref="I22:I51" si="4">_xlfn.IFS(G22="L",$AR$5,G22="Ma",$AR$6,G22="Me",$AR$7,G22="J",$AR$8,G22="V",$AR$9,G22="S","",G22="D","",G22="","")</f>
        <v>8</v>
      </c>
      <c r="J22" s="42" t="s">
        <v>2</v>
      </c>
      <c r="K22" s="34">
        <v>2</v>
      </c>
      <c r="L22" s="33">
        <f t="shared" ref="L22:L51" si="5">_xlfn.IFS(J22="L",$AR$5,J22="Ma",$AR$6,J22="Me",$AR$7,J22="J",$AR$8,J22="V",$AR$9,J22="S","",J22="D","",J22="","")</f>
        <v>8</v>
      </c>
      <c r="M22" s="42" t="s">
        <v>5</v>
      </c>
      <c r="N22" s="34">
        <v>2</v>
      </c>
      <c r="O22" s="33" t="str">
        <f t="shared" ref="O22:O51" si="6">_xlfn.IFS(M22="L",$AR$5,M22="Ma",$AR$6,M22="Me",$AR$7,M22="J",$AR$8,M22="V",$AR$9,M22="S","",M22="D","",M22="","")</f>
        <v/>
      </c>
      <c r="P22" s="42" t="s">
        <v>1</v>
      </c>
      <c r="Q22" s="34">
        <v>2</v>
      </c>
      <c r="R22" s="33">
        <f t="shared" ref="R22:R51" si="7">_xlfn.IFS(P22="L",$AR$5,P22="Ma",$AR$6,P22="Me",$AR$7,P22="J",$AR$8,P22="V",$AR$9,P22="S","",P22="D","",P22="","")</f>
        <v>8</v>
      </c>
      <c r="S22" s="143" t="s">
        <v>1</v>
      </c>
      <c r="T22" s="34">
        <v>2</v>
      </c>
      <c r="U22" s="33">
        <f t="shared" ref="U22:U51" si="8">_xlfn.IFS(S22="L",$AR$5,S22="Ma",$AR$6,S22="Me",$AR$7,S22="J",$AR$8,S22="V",$AR$9,S22="S","",S22="D","",S22="","")</f>
        <v>8</v>
      </c>
      <c r="V22" s="43" t="s">
        <v>4</v>
      </c>
      <c r="W22" s="34">
        <v>2</v>
      </c>
      <c r="X22" s="33">
        <f t="shared" ref="X22:X51" si="9">_xlfn.IFS(V22="L",$AR$5,V22="Ma",$AR$6,V22="Me",$AR$7,V22="J",$AR$8,V22="V",$AR$9,V22="S","",V22="D","",V22="","")</f>
        <v>7</v>
      </c>
      <c r="Y22" s="42" t="s">
        <v>5</v>
      </c>
      <c r="Z22" s="34">
        <v>2</v>
      </c>
      <c r="AA22" s="33" t="str">
        <f t="shared" ref="AA22:AA51" si="10">_xlfn.IFS(Y22="L",$AR$5,Y22="Ma",$AR$6,Y22="Me",$AR$7,Y22="J",$AR$8,Y22="V",$AR$9,Y22="S","",Y22="D","",Y22="","")</f>
        <v/>
      </c>
      <c r="AB22" s="43" t="s">
        <v>2</v>
      </c>
      <c r="AC22" s="34">
        <v>2</v>
      </c>
      <c r="AD22" s="33">
        <f t="shared" ref="AD22:AD51" si="11">_xlfn.IFS(AB22="L",$AR$5,AB22="Ma",$AR$6,AB22="Me",$AR$7,AB22="J",$AR$8,AB22="V",$AR$9,AB22="S","",AB22="D","",AB22="","")</f>
        <v>8</v>
      </c>
      <c r="AE22" s="42" t="s">
        <v>4</v>
      </c>
      <c r="AF22" s="34">
        <v>2</v>
      </c>
      <c r="AG22" s="33">
        <f t="shared" ref="AG22:AG51" si="12">_xlfn.IFS(AE22="L",$AR$5,AE22="Ma",$AR$6,AE22="Me",$AR$7,AE22="J",$AR$8,AE22="V",$AR$9,AE22="S","",AE22="D","",AE22="","")</f>
        <v>7</v>
      </c>
      <c r="AH22" s="45" t="s">
        <v>6</v>
      </c>
      <c r="AI22" s="34">
        <v>2</v>
      </c>
      <c r="AJ22" s="33" t="s">
        <v>20</v>
      </c>
      <c r="AK22" s="21"/>
      <c r="AL22" s="21"/>
      <c r="AM22" s="102" t="s">
        <v>53</v>
      </c>
      <c r="AN22" s="102"/>
      <c r="AO22" s="102"/>
      <c r="AP22" s="102"/>
      <c r="AQ22" s="102"/>
      <c r="AR22" s="18" t="s">
        <v>54</v>
      </c>
      <c r="AS22" s="30"/>
      <c r="AT22" s="15"/>
      <c r="AU22" s="15"/>
    </row>
    <row r="23" spans="1:47" s="4" customFormat="1" ht="9" customHeight="1" x14ac:dyDescent="0.2">
      <c r="A23" s="42" t="s">
        <v>4</v>
      </c>
      <c r="B23" s="34">
        <v>3</v>
      </c>
      <c r="C23" s="33">
        <f t="shared" si="2"/>
        <v>7</v>
      </c>
      <c r="D23" s="43" t="s">
        <v>5</v>
      </c>
      <c r="E23" s="34">
        <v>3</v>
      </c>
      <c r="F23" s="33" t="str">
        <f t="shared" si="3"/>
        <v/>
      </c>
      <c r="G23" s="42" t="s">
        <v>2</v>
      </c>
      <c r="H23" s="34">
        <v>3</v>
      </c>
      <c r="I23" s="33">
        <f t="shared" si="4"/>
        <v>8</v>
      </c>
      <c r="J23" s="42" t="s">
        <v>3</v>
      </c>
      <c r="K23" s="34">
        <v>3</v>
      </c>
      <c r="L23" s="33">
        <f t="shared" si="5"/>
        <v>8</v>
      </c>
      <c r="M23" s="42" t="s">
        <v>6</v>
      </c>
      <c r="N23" s="34">
        <v>3</v>
      </c>
      <c r="O23" s="33" t="s">
        <v>20</v>
      </c>
      <c r="P23" s="42" t="s">
        <v>2</v>
      </c>
      <c r="Q23" s="34">
        <v>3</v>
      </c>
      <c r="R23" s="33">
        <f t="shared" si="7"/>
        <v>8</v>
      </c>
      <c r="S23" s="143" t="s">
        <v>2</v>
      </c>
      <c r="T23" s="34">
        <v>3</v>
      </c>
      <c r="U23" s="33">
        <f t="shared" si="8"/>
        <v>8</v>
      </c>
      <c r="V23" s="43" t="s">
        <v>7</v>
      </c>
      <c r="W23" s="34">
        <v>3</v>
      </c>
      <c r="X23" s="33" t="str">
        <f t="shared" si="9"/>
        <v/>
      </c>
      <c r="Y23" s="143" t="s">
        <v>6</v>
      </c>
      <c r="Z23" s="34">
        <v>3</v>
      </c>
      <c r="AA23" s="33">
        <f t="shared" si="10"/>
        <v>6.9999999999999991</v>
      </c>
      <c r="AB23" s="43" t="s">
        <v>3</v>
      </c>
      <c r="AC23" s="34">
        <v>3</v>
      </c>
      <c r="AD23" s="33">
        <f t="shared" si="11"/>
        <v>8</v>
      </c>
      <c r="AE23" s="42" t="s">
        <v>7</v>
      </c>
      <c r="AF23" s="34">
        <v>3</v>
      </c>
      <c r="AG23" s="33" t="str">
        <f t="shared" si="12"/>
        <v/>
      </c>
      <c r="AH23" s="45" t="s">
        <v>1</v>
      </c>
      <c r="AI23" s="34">
        <v>3</v>
      </c>
      <c r="AJ23" s="33" t="s">
        <v>20</v>
      </c>
      <c r="AK23" s="21"/>
      <c r="AL23" s="21"/>
      <c r="AM23" s="5" t="s">
        <v>27</v>
      </c>
      <c r="AN23" s="96" t="s">
        <v>28</v>
      </c>
      <c r="AO23" s="98"/>
      <c r="AP23" s="96" t="s">
        <v>29</v>
      </c>
      <c r="AQ23" s="99"/>
      <c r="AR23" s="19" t="s">
        <v>55</v>
      </c>
      <c r="AS23" s="30"/>
      <c r="AT23" s="15"/>
      <c r="AU23" s="15"/>
    </row>
    <row r="24" spans="1:47" s="4" customFormat="1" ht="9" customHeight="1" x14ac:dyDescent="0.2">
      <c r="A24" s="42" t="s">
        <v>7</v>
      </c>
      <c r="B24" s="34">
        <v>4</v>
      </c>
      <c r="C24" s="33" t="str">
        <f t="shared" si="2"/>
        <v/>
      </c>
      <c r="D24" s="43" t="s">
        <v>6</v>
      </c>
      <c r="E24" s="34">
        <v>4</v>
      </c>
      <c r="F24" s="33">
        <f t="shared" si="3"/>
        <v>6.9999999999999991</v>
      </c>
      <c r="G24" s="42" t="s">
        <v>3</v>
      </c>
      <c r="H24" s="34">
        <v>4</v>
      </c>
      <c r="I24" s="33">
        <f t="shared" si="4"/>
        <v>8</v>
      </c>
      <c r="J24" s="42" t="s">
        <v>4</v>
      </c>
      <c r="K24" s="34">
        <v>4</v>
      </c>
      <c r="L24" s="33">
        <f t="shared" si="5"/>
        <v>7</v>
      </c>
      <c r="M24" s="42" t="s">
        <v>1</v>
      </c>
      <c r="N24" s="34">
        <v>4</v>
      </c>
      <c r="O24" s="33">
        <f t="shared" si="6"/>
        <v>8</v>
      </c>
      <c r="P24" s="42" t="s">
        <v>3</v>
      </c>
      <c r="Q24" s="34">
        <v>4</v>
      </c>
      <c r="R24" s="33">
        <f t="shared" si="7"/>
        <v>8</v>
      </c>
      <c r="S24" s="143" t="s">
        <v>3</v>
      </c>
      <c r="T24" s="34">
        <v>4</v>
      </c>
      <c r="U24" s="33">
        <f t="shared" si="8"/>
        <v>8</v>
      </c>
      <c r="V24" s="43" t="s">
        <v>5</v>
      </c>
      <c r="W24" s="34">
        <v>4</v>
      </c>
      <c r="X24" s="33" t="str">
        <f t="shared" si="9"/>
        <v/>
      </c>
      <c r="Y24" s="143" t="s">
        <v>1</v>
      </c>
      <c r="Z24" s="34">
        <v>4</v>
      </c>
      <c r="AA24" s="33">
        <f t="shared" si="10"/>
        <v>8</v>
      </c>
      <c r="AB24" s="43" t="s">
        <v>4</v>
      </c>
      <c r="AC24" s="34">
        <v>4</v>
      </c>
      <c r="AD24" s="33">
        <f t="shared" si="11"/>
        <v>7</v>
      </c>
      <c r="AE24" s="42" t="s">
        <v>5</v>
      </c>
      <c r="AF24" s="34">
        <v>4</v>
      </c>
      <c r="AG24" s="33" t="str">
        <f t="shared" si="12"/>
        <v/>
      </c>
      <c r="AH24" s="45" t="s">
        <v>2</v>
      </c>
      <c r="AI24" s="34">
        <v>4</v>
      </c>
      <c r="AJ24" s="33" t="s">
        <v>20</v>
      </c>
      <c r="AK24" s="21"/>
      <c r="AL24" s="21"/>
      <c r="AM24" s="5" t="s">
        <v>31</v>
      </c>
      <c r="AN24" s="26">
        <v>0.33333333333333331</v>
      </c>
      <c r="AO24" s="26">
        <v>0.5</v>
      </c>
      <c r="AP24" s="26"/>
      <c r="AQ24" s="27"/>
      <c r="AR24" s="6">
        <f>(AS24-INT(AS24))*24</f>
        <v>4</v>
      </c>
      <c r="AS24" s="31">
        <f>(AO24-AN24)+(AQ24-AP24)</f>
        <v>0.16666666666666669</v>
      </c>
      <c r="AT24" s="15"/>
      <c r="AU24" s="15"/>
    </row>
    <row r="25" spans="1:47" s="4" customFormat="1" ht="9" customHeight="1" x14ac:dyDescent="0.2">
      <c r="A25" s="42" t="s">
        <v>5</v>
      </c>
      <c r="B25" s="34">
        <v>5</v>
      </c>
      <c r="C25" s="33" t="str">
        <f t="shared" si="2"/>
        <v/>
      </c>
      <c r="D25" s="43" t="s">
        <v>1</v>
      </c>
      <c r="E25" s="34">
        <v>5</v>
      </c>
      <c r="F25" s="33">
        <f t="shared" si="3"/>
        <v>8</v>
      </c>
      <c r="G25" s="42" t="s">
        <v>4</v>
      </c>
      <c r="H25" s="34">
        <v>5</v>
      </c>
      <c r="I25" s="33">
        <f t="shared" si="4"/>
        <v>7</v>
      </c>
      <c r="J25" s="42" t="s">
        <v>7</v>
      </c>
      <c r="K25" s="34">
        <v>5</v>
      </c>
      <c r="L25" s="33" t="str">
        <f t="shared" si="5"/>
        <v/>
      </c>
      <c r="M25" s="42" t="s">
        <v>2</v>
      </c>
      <c r="N25" s="34">
        <v>5</v>
      </c>
      <c r="O25" s="33">
        <f t="shared" si="6"/>
        <v>8</v>
      </c>
      <c r="P25" s="42" t="s">
        <v>4</v>
      </c>
      <c r="Q25" s="34">
        <v>5</v>
      </c>
      <c r="R25" s="33">
        <f t="shared" si="7"/>
        <v>7</v>
      </c>
      <c r="S25" s="143" t="s">
        <v>4</v>
      </c>
      <c r="T25" s="34">
        <v>5</v>
      </c>
      <c r="U25" s="33">
        <f t="shared" si="8"/>
        <v>7</v>
      </c>
      <c r="V25" s="46" t="s">
        <v>6</v>
      </c>
      <c r="W25" s="37">
        <v>5</v>
      </c>
      <c r="X25" s="33">
        <f t="shared" si="9"/>
        <v>6.9999999999999991</v>
      </c>
      <c r="Y25" s="143" t="s">
        <v>2</v>
      </c>
      <c r="Z25" s="34">
        <v>5</v>
      </c>
      <c r="AA25" s="33">
        <f t="shared" si="10"/>
        <v>8</v>
      </c>
      <c r="AB25" s="43" t="s">
        <v>7</v>
      </c>
      <c r="AC25" s="34">
        <v>5</v>
      </c>
      <c r="AD25" s="33" t="str">
        <f t="shared" si="11"/>
        <v/>
      </c>
      <c r="AE25" s="140" t="s">
        <v>6</v>
      </c>
      <c r="AF25" s="141">
        <v>5</v>
      </c>
      <c r="AG25" s="33">
        <f t="shared" si="12"/>
        <v>6.9999999999999991</v>
      </c>
      <c r="AH25" s="45" t="s">
        <v>3</v>
      </c>
      <c r="AI25" s="34">
        <v>5</v>
      </c>
      <c r="AJ25" s="33" t="s">
        <v>20</v>
      </c>
      <c r="AK25" s="21"/>
      <c r="AL25" s="21"/>
      <c r="AM25" s="5" t="s">
        <v>35</v>
      </c>
      <c r="AN25" s="26">
        <v>0.33333333333333331</v>
      </c>
      <c r="AO25" s="26">
        <v>0.5</v>
      </c>
      <c r="AP25" s="26"/>
      <c r="AQ25" s="27"/>
      <c r="AR25" s="6">
        <f t="shared" ref="AR25:AR30" si="13">(AS25-INT(AS25))*24</f>
        <v>4</v>
      </c>
      <c r="AS25" s="31">
        <f t="shared" ref="AS25:AS30" si="14">(AO25-AN25)+(AQ25-AP25)</f>
        <v>0.16666666666666669</v>
      </c>
      <c r="AT25" s="15"/>
      <c r="AU25" s="15"/>
    </row>
    <row r="26" spans="1:47" s="4" customFormat="1" ht="9" customHeight="1" x14ac:dyDescent="0.2">
      <c r="A26" s="42" t="s">
        <v>6</v>
      </c>
      <c r="B26" s="34">
        <v>6</v>
      </c>
      <c r="C26" s="33">
        <f t="shared" si="2"/>
        <v>6.9999999999999991</v>
      </c>
      <c r="D26" s="43" t="s">
        <v>2</v>
      </c>
      <c r="E26" s="34">
        <v>6</v>
      </c>
      <c r="F26" s="33">
        <f t="shared" si="3"/>
        <v>8</v>
      </c>
      <c r="G26" s="42" t="s">
        <v>7</v>
      </c>
      <c r="H26" s="34">
        <v>6</v>
      </c>
      <c r="I26" s="33" t="str">
        <f t="shared" si="4"/>
        <v/>
      </c>
      <c r="J26" s="42" t="s">
        <v>5</v>
      </c>
      <c r="K26" s="34">
        <v>6</v>
      </c>
      <c r="L26" s="33" t="str">
        <f t="shared" si="5"/>
        <v/>
      </c>
      <c r="M26" s="42" t="s">
        <v>3</v>
      </c>
      <c r="N26" s="34">
        <v>6</v>
      </c>
      <c r="O26" s="33">
        <f t="shared" si="6"/>
        <v>8</v>
      </c>
      <c r="P26" s="42" t="s">
        <v>7</v>
      </c>
      <c r="Q26" s="34">
        <v>6</v>
      </c>
      <c r="R26" s="33" t="str">
        <f t="shared" si="7"/>
        <v/>
      </c>
      <c r="S26" s="143" t="s">
        <v>7</v>
      </c>
      <c r="T26" s="34">
        <v>6</v>
      </c>
      <c r="U26" s="33" t="str">
        <f t="shared" si="8"/>
        <v/>
      </c>
      <c r="V26" s="43" t="s">
        <v>1</v>
      </c>
      <c r="W26" s="34">
        <v>6</v>
      </c>
      <c r="X26" s="33">
        <f t="shared" si="9"/>
        <v>8</v>
      </c>
      <c r="Y26" s="143" t="s">
        <v>3</v>
      </c>
      <c r="Z26" s="34">
        <v>6</v>
      </c>
      <c r="AA26" s="33">
        <f t="shared" si="10"/>
        <v>8</v>
      </c>
      <c r="AB26" s="43" t="s">
        <v>5</v>
      </c>
      <c r="AC26" s="34">
        <v>6</v>
      </c>
      <c r="AD26" s="33" t="str">
        <f t="shared" si="11"/>
        <v/>
      </c>
      <c r="AE26" s="47" t="s">
        <v>1</v>
      </c>
      <c r="AF26" s="48">
        <v>6</v>
      </c>
      <c r="AG26" s="33">
        <f t="shared" si="12"/>
        <v>8</v>
      </c>
      <c r="AH26" s="45" t="s">
        <v>4</v>
      </c>
      <c r="AI26" s="34">
        <v>6</v>
      </c>
      <c r="AJ26" s="33" t="s">
        <v>20</v>
      </c>
      <c r="AK26" s="21"/>
      <c r="AL26" s="21"/>
      <c r="AM26" s="5" t="s">
        <v>37</v>
      </c>
      <c r="AN26" s="26">
        <v>0.33333333333333331</v>
      </c>
      <c r="AO26" s="26">
        <v>0.5</v>
      </c>
      <c r="AP26" s="26"/>
      <c r="AQ26" s="27"/>
      <c r="AR26" s="6">
        <f t="shared" si="13"/>
        <v>4</v>
      </c>
      <c r="AS26" s="31">
        <f t="shared" si="14"/>
        <v>0.16666666666666669</v>
      </c>
      <c r="AT26" s="15"/>
      <c r="AU26" s="15"/>
    </row>
    <row r="27" spans="1:47" s="4" customFormat="1" ht="9" customHeight="1" x14ac:dyDescent="0.2">
      <c r="A27" s="42" t="s">
        <v>1</v>
      </c>
      <c r="B27" s="34">
        <v>7</v>
      </c>
      <c r="C27" s="33">
        <f t="shared" si="2"/>
        <v>8</v>
      </c>
      <c r="D27" s="43" t="s">
        <v>3</v>
      </c>
      <c r="E27" s="34">
        <v>7</v>
      </c>
      <c r="F27" s="33">
        <f t="shared" si="3"/>
        <v>8</v>
      </c>
      <c r="G27" s="42" t="s">
        <v>5</v>
      </c>
      <c r="H27" s="34">
        <v>7</v>
      </c>
      <c r="I27" s="33" t="str">
        <f t="shared" si="4"/>
        <v/>
      </c>
      <c r="J27" s="42" t="s">
        <v>6</v>
      </c>
      <c r="K27" s="34">
        <v>7</v>
      </c>
      <c r="L27" s="33">
        <f t="shared" si="5"/>
        <v>6.9999999999999991</v>
      </c>
      <c r="M27" s="42" t="s">
        <v>4</v>
      </c>
      <c r="N27" s="34">
        <v>7</v>
      </c>
      <c r="O27" s="33">
        <f t="shared" si="6"/>
        <v>7</v>
      </c>
      <c r="P27" s="42" t="s">
        <v>5</v>
      </c>
      <c r="Q27" s="34">
        <v>7</v>
      </c>
      <c r="R27" s="33" t="str">
        <f t="shared" si="7"/>
        <v/>
      </c>
      <c r="S27" s="42" t="s">
        <v>5</v>
      </c>
      <c r="T27" s="34">
        <v>7</v>
      </c>
      <c r="U27" s="33" t="str">
        <f t="shared" si="8"/>
        <v/>
      </c>
      <c r="V27" s="43" t="s">
        <v>2</v>
      </c>
      <c r="W27" s="34">
        <v>7</v>
      </c>
      <c r="X27" s="33">
        <f t="shared" si="9"/>
        <v>8</v>
      </c>
      <c r="Y27" s="143" t="s">
        <v>4</v>
      </c>
      <c r="Z27" s="34">
        <v>7</v>
      </c>
      <c r="AA27" s="33">
        <f t="shared" si="10"/>
        <v>7</v>
      </c>
      <c r="AB27" s="43" t="s">
        <v>6</v>
      </c>
      <c r="AC27" s="34">
        <v>7</v>
      </c>
      <c r="AD27" s="33">
        <f t="shared" si="11"/>
        <v>6.9999999999999991</v>
      </c>
      <c r="AE27" s="44" t="s">
        <v>2</v>
      </c>
      <c r="AF27" s="34">
        <v>7</v>
      </c>
      <c r="AG27" s="33">
        <f t="shared" si="12"/>
        <v>8</v>
      </c>
      <c r="AH27" s="45" t="s">
        <v>7</v>
      </c>
      <c r="AI27" s="34">
        <v>7</v>
      </c>
      <c r="AJ27" s="33"/>
      <c r="AK27" s="21"/>
      <c r="AL27" s="21"/>
      <c r="AM27" s="5" t="s">
        <v>38</v>
      </c>
      <c r="AN27" s="26">
        <v>0.33333333333333331</v>
      </c>
      <c r="AO27" s="26">
        <v>0.5</v>
      </c>
      <c r="AP27" s="26"/>
      <c r="AQ27" s="27"/>
      <c r="AR27" s="6">
        <f t="shared" si="13"/>
        <v>4</v>
      </c>
      <c r="AS27" s="31">
        <f t="shared" si="14"/>
        <v>0.16666666666666669</v>
      </c>
      <c r="AT27" s="15"/>
      <c r="AU27" s="15"/>
    </row>
    <row r="28" spans="1:47" s="4" customFormat="1" ht="9" customHeight="1" x14ac:dyDescent="0.2">
      <c r="A28" s="42" t="s">
        <v>2</v>
      </c>
      <c r="B28" s="34">
        <v>8</v>
      </c>
      <c r="C28" s="33">
        <f t="shared" si="2"/>
        <v>8</v>
      </c>
      <c r="D28" s="43" t="s">
        <v>4</v>
      </c>
      <c r="E28" s="34">
        <v>8</v>
      </c>
      <c r="F28" s="33">
        <f t="shared" si="3"/>
        <v>7</v>
      </c>
      <c r="G28" s="42" t="s">
        <v>6</v>
      </c>
      <c r="H28" s="34">
        <v>8</v>
      </c>
      <c r="I28" s="33">
        <f t="shared" si="4"/>
        <v>6.9999999999999991</v>
      </c>
      <c r="J28" s="43" t="s">
        <v>1</v>
      </c>
      <c r="K28" s="34">
        <v>8</v>
      </c>
      <c r="L28" s="33">
        <f t="shared" si="5"/>
        <v>8</v>
      </c>
      <c r="M28" s="42" t="s">
        <v>7</v>
      </c>
      <c r="N28" s="34">
        <v>8</v>
      </c>
      <c r="O28" s="33" t="str">
        <f t="shared" si="6"/>
        <v/>
      </c>
      <c r="P28" s="42" t="s">
        <v>6</v>
      </c>
      <c r="Q28" s="34">
        <v>8</v>
      </c>
      <c r="R28" s="33">
        <f t="shared" si="7"/>
        <v>6.9999999999999991</v>
      </c>
      <c r="S28" s="42" t="s">
        <v>6</v>
      </c>
      <c r="T28" s="34">
        <v>8</v>
      </c>
      <c r="U28" s="33">
        <f t="shared" si="8"/>
        <v>6.9999999999999991</v>
      </c>
      <c r="V28" s="43" t="s">
        <v>3</v>
      </c>
      <c r="W28" s="34">
        <v>8</v>
      </c>
      <c r="X28" s="33">
        <f t="shared" si="9"/>
        <v>8</v>
      </c>
      <c r="Y28" s="49" t="s">
        <v>7</v>
      </c>
      <c r="Z28" s="37">
        <v>8</v>
      </c>
      <c r="AA28" s="33" t="str">
        <f t="shared" si="10"/>
        <v/>
      </c>
      <c r="AB28" s="40" t="s">
        <v>1</v>
      </c>
      <c r="AC28" s="34">
        <v>8</v>
      </c>
      <c r="AD28" s="33">
        <f t="shared" si="11"/>
        <v>8</v>
      </c>
      <c r="AE28" s="44" t="s">
        <v>3</v>
      </c>
      <c r="AF28" s="34">
        <v>8</v>
      </c>
      <c r="AG28" s="33">
        <f t="shared" si="12"/>
        <v>8</v>
      </c>
      <c r="AH28" s="45" t="s">
        <v>5</v>
      </c>
      <c r="AI28" s="34">
        <v>8</v>
      </c>
      <c r="AJ28" s="33"/>
      <c r="AK28" s="21"/>
      <c r="AL28" s="21"/>
      <c r="AM28" s="5" t="s">
        <v>41</v>
      </c>
      <c r="AN28" s="26">
        <v>0.33333333333333331</v>
      </c>
      <c r="AO28" s="26">
        <v>0.5</v>
      </c>
      <c r="AP28" s="26"/>
      <c r="AQ28" s="27"/>
      <c r="AR28" s="6">
        <f t="shared" si="13"/>
        <v>4</v>
      </c>
      <c r="AS28" s="31">
        <f t="shared" si="14"/>
        <v>0.16666666666666669</v>
      </c>
      <c r="AT28" s="15"/>
      <c r="AU28" s="15"/>
    </row>
    <row r="29" spans="1:47" s="4" customFormat="1" ht="9" customHeight="1" x14ac:dyDescent="0.2">
      <c r="A29" s="42" t="s">
        <v>3</v>
      </c>
      <c r="B29" s="34">
        <v>9</v>
      </c>
      <c r="C29" s="33">
        <f t="shared" si="2"/>
        <v>8</v>
      </c>
      <c r="D29" s="43" t="s">
        <v>7</v>
      </c>
      <c r="E29" s="34">
        <v>9</v>
      </c>
      <c r="F29" s="33" t="str">
        <f t="shared" si="3"/>
        <v/>
      </c>
      <c r="G29" s="42" t="s">
        <v>1</v>
      </c>
      <c r="H29" s="34">
        <v>9</v>
      </c>
      <c r="I29" s="33">
        <f t="shared" si="4"/>
        <v>8</v>
      </c>
      <c r="J29" s="43" t="s">
        <v>2</v>
      </c>
      <c r="K29" s="34">
        <v>9</v>
      </c>
      <c r="L29" s="33">
        <f t="shared" si="5"/>
        <v>8</v>
      </c>
      <c r="M29" s="42" t="s">
        <v>5</v>
      </c>
      <c r="N29" s="34">
        <v>9</v>
      </c>
      <c r="O29" s="33" t="str">
        <f t="shared" si="6"/>
        <v/>
      </c>
      <c r="P29" s="42" t="s">
        <v>1</v>
      </c>
      <c r="Q29" s="34">
        <v>9</v>
      </c>
      <c r="R29" s="33">
        <f t="shared" si="7"/>
        <v>8</v>
      </c>
      <c r="S29" s="42" t="s">
        <v>1</v>
      </c>
      <c r="T29" s="34">
        <v>9</v>
      </c>
      <c r="U29" s="33">
        <f t="shared" si="8"/>
        <v>8</v>
      </c>
      <c r="V29" s="43" t="s">
        <v>4</v>
      </c>
      <c r="W29" s="34">
        <v>9</v>
      </c>
      <c r="X29" s="33">
        <f t="shared" si="9"/>
        <v>7</v>
      </c>
      <c r="Y29" s="42" t="s">
        <v>5</v>
      </c>
      <c r="Z29" s="34">
        <v>9</v>
      </c>
      <c r="AA29" s="33" t="str">
        <f t="shared" si="10"/>
        <v/>
      </c>
      <c r="AB29" s="43" t="s">
        <v>2</v>
      </c>
      <c r="AC29" s="34">
        <v>9</v>
      </c>
      <c r="AD29" s="33">
        <f t="shared" si="11"/>
        <v>8</v>
      </c>
      <c r="AE29" s="44" t="s">
        <v>4</v>
      </c>
      <c r="AF29" s="34">
        <v>9</v>
      </c>
      <c r="AG29" s="33">
        <f t="shared" si="12"/>
        <v>7</v>
      </c>
      <c r="AH29" s="45" t="s">
        <v>6</v>
      </c>
      <c r="AI29" s="34">
        <v>9</v>
      </c>
      <c r="AJ29" s="33" t="s">
        <v>20</v>
      </c>
      <c r="AK29" s="21"/>
      <c r="AL29" s="21"/>
      <c r="AM29" s="5" t="s">
        <v>42</v>
      </c>
      <c r="AN29" s="26"/>
      <c r="AO29" s="26"/>
      <c r="AP29" s="28"/>
      <c r="AQ29" s="29"/>
      <c r="AR29" s="6">
        <f t="shared" si="13"/>
        <v>0</v>
      </c>
      <c r="AS29" s="31">
        <f t="shared" si="14"/>
        <v>0</v>
      </c>
      <c r="AT29" s="15"/>
      <c r="AU29" s="15"/>
    </row>
    <row r="30" spans="1:47" s="4" customFormat="1" ht="9" customHeight="1" x14ac:dyDescent="0.2">
      <c r="A30" s="42" t="s">
        <v>4</v>
      </c>
      <c r="B30" s="34">
        <v>10</v>
      </c>
      <c r="C30" s="33">
        <f t="shared" si="2"/>
        <v>7</v>
      </c>
      <c r="D30" s="43" t="s">
        <v>5</v>
      </c>
      <c r="E30" s="34">
        <v>10</v>
      </c>
      <c r="F30" s="33" t="str">
        <f t="shared" si="3"/>
        <v/>
      </c>
      <c r="G30" s="140" t="s">
        <v>2</v>
      </c>
      <c r="H30" s="34">
        <v>10</v>
      </c>
      <c r="I30" s="33">
        <f t="shared" si="4"/>
        <v>8</v>
      </c>
      <c r="J30" s="43" t="s">
        <v>3</v>
      </c>
      <c r="K30" s="34">
        <v>10</v>
      </c>
      <c r="L30" s="33">
        <f t="shared" si="5"/>
        <v>8</v>
      </c>
      <c r="M30" s="42" t="s">
        <v>6</v>
      </c>
      <c r="N30" s="34">
        <v>10</v>
      </c>
      <c r="O30" s="33">
        <f t="shared" si="6"/>
        <v>6.9999999999999991</v>
      </c>
      <c r="P30" s="42" t="s">
        <v>2</v>
      </c>
      <c r="Q30" s="34">
        <v>10</v>
      </c>
      <c r="R30" s="33">
        <f t="shared" si="7"/>
        <v>8</v>
      </c>
      <c r="S30" s="42" t="s">
        <v>2</v>
      </c>
      <c r="T30" s="34">
        <v>10</v>
      </c>
      <c r="U30" s="33">
        <f t="shared" si="8"/>
        <v>8</v>
      </c>
      <c r="V30" s="43" t="s">
        <v>7</v>
      </c>
      <c r="W30" s="34">
        <v>10</v>
      </c>
      <c r="X30" s="33" t="str">
        <f t="shared" si="9"/>
        <v/>
      </c>
      <c r="Y30" s="42" t="s">
        <v>6</v>
      </c>
      <c r="Z30" s="34">
        <v>10</v>
      </c>
      <c r="AA30" s="33">
        <f t="shared" si="10"/>
        <v>6.9999999999999991</v>
      </c>
      <c r="AB30" s="43" t="s">
        <v>3</v>
      </c>
      <c r="AC30" s="34">
        <v>10</v>
      </c>
      <c r="AD30" s="33">
        <f t="shared" si="11"/>
        <v>8</v>
      </c>
      <c r="AE30" s="44" t="s">
        <v>7</v>
      </c>
      <c r="AF30" s="34">
        <v>10</v>
      </c>
      <c r="AG30" s="33" t="str">
        <f t="shared" si="12"/>
        <v/>
      </c>
      <c r="AH30" s="45" t="s">
        <v>1</v>
      </c>
      <c r="AI30" s="34">
        <v>10</v>
      </c>
      <c r="AJ30" s="33" t="s">
        <v>20</v>
      </c>
      <c r="AK30" s="21"/>
      <c r="AL30" s="21"/>
      <c r="AM30" s="7" t="s">
        <v>43</v>
      </c>
      <c r="AN30" s="8"/>
      <c r="AO30" s="8"/>
      <c r="AP30" s="9"/>
      <c r="AQ30" s="10"/>
      <c r="AR30" s="6">
        <f t="shared" si="13"/>
        <v>0</v>
      </c>
      <c r="AS30" s="31">
        <f t="shared" si="14"/>
        <v>0</v>
      </c>
      <c r="AT30" s="15"/>
      <c r="AU30" s="15"/>
    </row>
    <row r="31" spans="1:47" s="4" customFormat="1" ht="9" customHeight="1" x14ac:dyDescent="0.3">
      <c r="A31" s="42" t="s">
        <v>7</v>
      </c>
      <c r="B31" s="34">
        <v>11</v>
      </c>
      <c r="C31" s="33" t="str">
        <f t="shared" si="2"/>
        <v/>
      </c>
      <c r="D31" s="43" t="s">
        <v>6</v>
      </c>
      <c r="E31" s="34">
        <v>11</v>
      </c>
      <c r="F31" s="33">
        <f t="shared" si="3"/>
        <v>6.9999999999999991</v>
      </c>
      <c r="G31" s="49" t="s">
        <v>3</v>
      </c>
      <c r="H31" s="37">
        <v>11</v>
      </c>
      <c r="I31" s="94"/>
      <c r="J31" s="43" t="s">
        <v>4</v>
      </c>
      <c r="K31" s="34">
        <v>11</v>
      </c>
      <c r="L31" s="33">
        <f t="shared" si="5"/>
        <v>7</v>
      </c>
      <c r="M31" s="42" t="s">
        <v>1</v>
      </c>
      <c r="N31" s="34">
        <v>11</v>
      </c>
      <c r="O31" s="33">
        <f t="shared" si="6"/>
        <v>8</v>
      </c>
      <c r="P31" s="42" t="s">
        <v>3</v>
      </c>
      <c r="Q31" s="34">
        <v>11</v>
      </c>
      <c r="R31" s="33">
        <f t="shared" si="7"/>
        <v>8</v>
      </c>
      <c r="S31" s="42" t="s">
        <v>3</v>
      </c>
      <c r="T31" s="34">
        <v>11</v>
      </c>
      <c r="U31" s="33">
        <f t="shared" si="8"/>
        <v>8</v>
      </c>
      <c r="V31" s="43" t="s">
        <v>5</v>
      </c>
      <c r="W31" s="34">
        <v>11</v>
      </c>
      <c r="X31" s="33" t="str">
        <f t="shared" si="9"/>
        <v/>
      </c>
      <c r="Y31" s="42" t="s">
        <v>1</v>
      </c>
      <c r="Z31" s="34">
        <v>11</v>
      </c>
      <c r="AA31" s="33">
        <f t="shared" si="10"/>
        <v>8</v>
      </c>
      <c r="AB31" s="43" t="s">
        <v>4</v>
      </c>
      <c r="AC31" s="34">
        <v>11</v>
      </c>
      <c r="AD31" s="33">
        <f t="shared" si="11"/>
        <v>7</v>
      </c>
      <c r="AE31" s="44" t="s">
        <v>5</v>
      </c>
      <c r="AF31" s="34">
        <v>11</v>
      </c>
      <c r="AG31" s="33" t="str">
        <f t="shared" si="12"/>
        <v/>
      </c>
      <c r="AH31" s="45" t="s">
        <v>2</v>
      </c>
      <c r="AI31" s="34">
        <v>11</v>
      </c>
      <c r="AJ31" s="33" t="s">
        <v>20</v>
      </c>
      <c r="AK31" s="21"/>
      <c r="AL31" s="21"/>
      <c r="AN31" s="11"/>
      <c r="AO31" s="11"/>
      <c r="AP31" s="100" t="s">
        <v>45</v>
      </c>
      <c r="AQ31" s="101"/>
      <c r="AR31" s="12">
        <f>SUM(AR24:AR30)</f>
        <v>20</v>
      </c>
      <c r="AS31" s="30"/>
      <c r="AT31" s="15"/>
      <c r="AU31" s="15"/>
    </row>
    <row r="32" spans="1:47" s="4" customFormat="1" ht="9" customHeight="1" x14ac:dyDescent="0.2">
      <c r="A32" s="42" t="s">
        <v>5</v>
      </c>
      <c r="B32" s="34">
        <v>12</v>
      </c>
      <c r="C32" s="33" t="str">
        <f t="shared" si="2"/>
        <v/>
      </c>
      <c r="D32" s="43" t="s">
        <v>1</v>
      </c>
      <c r="E32" s="34">
        <v>12</v>
      </c>
      <c r="F32" s="33">
        <f t="shared" si="3"/>
        <v>8</v>
      </c>
      <c r="G32" s="42" t="s">
        <v>4</v>
      </c>
      <c r="H32" s="34">
        <v>12</v>
      </c>
      <c r="I32" s="33">
        <f t="shared" si="4"/>
        <v>7</v>
      </c>
      <c r="J32" s="43" t="s">
        <v>7</v>
      </c>
      <c r="K32" s="34">
        <v>12</v>
      </c>
      <c r="L32" s="33" t="str">
        <f t="shared" si="5"/>
        <v/>
      </c>
      <c r="M32" s="42" t="s">
        <v>2</v>
      </c>
      <c r="N32" s="34">
        <v>12</v>
      </c>
      <c r="O32" s="33">
        <f t="shared" si="6"/>
        <v>8</v>
      </c>
      <c r="P32" s="42" t="s">
        <v>4</v>
      </c>
      <c r="Q32" s="34">
        <v>12</v>
      </c>
      <c r="R32" s="33">
        <f t="shared" si="7"/>
        <v>7</v>
      </c>
      <c r="S32" s="42" t="s">
        <v>4</v>
      </c>
      <c r="T32" s="34">
        <v>12</v>
      </c>
      <c r="U32" s="33">
        <f t="shared" si="8"/>
        <v>7</v>
      </c>
      <c r="V32" s="43" t="s">
        <v>6</v>
      </c>
      <c r="W32" s="34">
        <v>12</v>
      </c>
      <c r="X32" s="33">
        <f t="shared" si="9"/>
        <v>6.9999999999999991</v>
      </c>
      <c r="Y32" s="42" t="s">
        <v>2</v>
      </c>
      <c r="Z32" s="34">
        <v>12</v>
      </c>
      <c r="AA32" s="33">
        <f t="shared" si="10"/>
        <v>8</v>
      </c>
      <c r="AB32" s="43" t="s">
        <v>7</v>
      </c>
      <c r="AC32" s="34">
        <v>12</v>
      </c>
      <c r="AD32" s="33" t="str">
        <f t="shared" si="11"/>
        <v/>
      </c>
      <c r="AE32" s="44" t="s">
        <v>6</v>
      </c>
      <c r="AF32" s="34">
        <v>12</v>
      </c>
      <c r="AG32" s="33">
        <f t="shared" si="12"/>
        <v>6.9999999999999991</v>
      </c>
      <c r="AH32" s="45" t="s">
        <v>3</v>
      </c>
      <c r="AI32" s="34">
        <v>12</v>
      </c>
      <c r="AJ32" s="33" t="s">
        <v>20</v>
      </c>
      <c r="AK32" s="21"/>
      <c r="AL32" s="21"/>
      <c r="AS32" s="30"/>
      <c r="AT32" s="15"/>
      <c r="AU32" s="15"/>
    </row>
    <row r="33" spans="1:47" s="4" customFormat="1" ht="9" customHeight="1" x14ac:dyDescent="0.2">
      <c r="A33" s="42" t="s">
        <v>6</v>
      </c>
      <c r="B33" s="34">
        <v>13</v>
      </c>
      <c r="C33" s="33">
        <f t="shared" si="2"/>
        <v>6.9999999999999991</v>
      </c>
      <c r="D33" s="43" t="s">
        <v>2</v>
      </c>
      <c r="E33" s="34">
        <v>13</v>
      </c>
      <c r="F33" s="33">
        <f t="shared" si="3"/>
        <v>8</v>
      </c>
      <c r="G33" s="42" t="s">
        <v>7</v>
      </c>
      <c r="H33" s="34">
        <v>13</v>
      </c>
      <c r="I33" s="33" t="str">
        <f t="shared" si="4"/>
        <v/>
      </c>
      <c r="J33" s="43" t="s">
        <v>5</v>
      </c>
      <c r="K33" s="34">
        <v>13</v>
      </c>
      <c r="L33" s="33" t="str">
        <f t="shared" si="5"/>
        <v/>
      </c>
      <c r="M33" s="42" t="s">
        <v>3</v>
      </c>
      <c r="N33" s="34">
        <v>13</v>
      </c>
      <c r="O33" s="33">
        <f t="shared" si="6"/>
        <v>8</v>
      </c>
      <c r="P33" s="42" t="s">
        <v>7</v>
      </c>
      <c r="Q33" s="34">
        <v>13</v>
      </c>
      <c r="R33" s="33" t="str">
        <f t="shared" si="7"/>
        <v/>
      </c>
      <c r="S33" s="42" t="s">
        <v>7</v>
      </c>
      <c r="T33" s="34">
        <v>13</v>
      </c>
      <c r="U33" s="33" t="str">
        <f t="shared" si="8"/>
        <v/>
      </c>
      <c r="V33" s="43" t="s">
        <v>1</v>
      </c>
      <c r="W33" s="34">
        <v>13</v>
      </c>
      <c r="X33" s="33">
        <f t="shared" si="9"/>
        <v>8</v>
      </c>
      <c r="Y33" s="49" t="s">
        <v>3</v>
      </c>
      <c r="Z33" s="37">
        <v>13</v>
      </c>
      <c r="AA33" s="94"/>
      <c r="AB33" s="43" t="s">
        <v>5</v>
      </c>
      <c r="AC33" s="34">
        <v>13</v>
      </c>
      <c r="AD33" s="33" t="str">
        <f t="shared" si="11"/>
        <v/>
      </c>
      <c r="AE33" s="44" t="s">
        <v>1</v>
      </c>
      <c r="AF33" s="34">
        <v>13</v>
      </c>
      <c r="AG33" s="33">
        <f t="shared" si="12"/>
        <v>8</v>
      </c>
      <c r="AH33" s="45" t="s">
        <v>4</v>
      </c>
      <c r="AI33" s="34">
        <v>13</v>
      </c>
      <c r="AJ33" s="33" t="s">
        <v>20</v>
      </c>
      <c r="AK33" s="21"/>
      <c r="AL33" s="21"/>
      <c r="AM33" s="13" t="s">
        <v>51</v>
      </c>
      <c r="AS33" s="30"/>
      <c r="AT33" s="15"/>
      <c r="AU33" s="15"/>
    </row>
    <row r="34" spans="1:47" s="4" customFormat="1" ht="9" customHeight="1" x14ac:dyDescent="0.2">
      <c r="A34" s="42" t="s">
        <v>1</v>
      </c>
      <c r="B34" s="34">
        <v>14</v>
      </c>
      <c r="C34" s="33">
        <f t="shared" si="2"/>
        <v>8</v>
      </c>
      <c r="D34" s="43" t="s">
        <v>3</v>
      </c>
      <c r="E34" s="34">
        <v>14</v>
      </c>
      <c r="F34" s="33">
        <f t="shared" si="3"/>
        <v>8</v>
      </c>
      <c r="G34" s="42" t="s">
        <v>5</v>
      </c>
      <c r="H34" s="34">
        <v>14</v>
      </c>
      <c r="I34" s="33" t="str">
        <f t="shared" si="4"/>
        <v/>
      </c>
      <c r="J34" s="43" t="s">
        <v>6</v>
      </c>
      <c r="K34" s="34">
        <v>14</v>
      </c>
      <c r="L34" s="33">
        <f t="shared" si="5"/>
        <v>6.9999999999999991</v>
      </c>
      <c r="M34" s="42" t="s">
        <v>4</v>
      </c>
      <c r="N34" s="34">
        <v>14</v>
      </c>
      <c r="O34" s="33">
        <f t="shared" si="6"/>
        <v>7</v>
      </c>
      <c r="P34" s="42" t="s">
        <v>5</v>
      </c>
      <c r="Q34" s="34">
        <v>14</v>
      </c>
      <c r="R34" s="33" t="str">
        <f t="shared" si="7"/>
        <v/>
      </c>
      <c r="S34" s="42" t="s">
        <v>5</v>
      </c>
      <c r="T34" s="34">
        <v>14</v>
      </c>
      <c r="U34" s="33" t="str">
        <f t="shared" si="8"/>
        <v/>
      </c>
      <c r="V34" s="43" t="s">
        <v>2</v>
      </c>
      <c r="W34" s="34">
        <v>14</v>
      </c>
      <c r="X34" s="33">
        <f t="shared" si="9"/>
        <v>8</v>
      </c>
      <c r="Y34" s="50" t="s">
        <v>4</v>
      </c>
      <c r="Z34" s="51">
        <v>14</v>
      </c>
      <c r="AA34" s="94">
        <f t="shared" si="10"/>
        <v>7</v>
      </c>
      <c r="AB34" s="43" t="s">
        <v>6</v>
      </c>
      <c r="AC34" s="34">
        <v>14</v>
      </c>
      <c r="AD34" s="33">
        <f t="shared" si="11"/>
        <v>6.9999999999999991</v>
      </c>
      <c r="AE34" s="49" t="s">
        <v>2</v>
      </c>
      <c r="AF34" s="37">
        <v>14</v>
      </c>
      <c r="AG34" s="33">
        <f t="shared" si="12"/>
        <v>8</v>
      </c>
      <c r="AH34" s="45" t="s">
        <v>7</v>
      </c>
      <c r="AI34" s="34">
        <v>14</v>
      </c>
      <c r="AJ34" s="33"/>
      <c r="AK34" s="21"/>
      <c r="AL34" s="21"/>
      <c r="AM34" s="102" t="s">
        <v>53</v>
      </c>
      <c r="AN34" s="102"/>
      <c r="AO34" s="102"/>
      <c r="AP34" s="102"/>
      <c r="AQ34" s="102"/>
      <c r="AR34" s="18" t="s">
        <v>54</v>
      </c>
      <c r="AS34" s="30"/>
      <c r="AT34" s="15"/>
      <c r="AU34" s="15"/>
    </row>
    <row r="35" spans="1:47" s="4" customFormat="1" ht="9" customHeight="1" x14ac:dyDescent="0.2">
      <c r="A35" s="42" t="s">
        <v>2</v>
      </c>
      <c r="B35" s="34">
        <v>15</v>
      </c>
      <c r="C35" s="33">
        <f t="shared" si="2"/>
        <v>8</v>
      </c>
      <c r="D35" s="43" t="s">
        <v>4</v>
      </c>
      <c r="E35" s="34">
        <v>15</v>
      </c>
      <c r="F35" s="33">
        <f t="shared" si="3"/>
        <v>7</v>
      </c>
      <c r="G35" s="42" t="s">
        <v>6</v>
      </c>
      <c r="H35" s="34">
        <v>15</v>
      </c>
      <c r="I35" s="33">
        <f t="shared" si="4"/>
        <v>6.9999999999999991</v>
      </c>
      <c r="J35" s="43" t="s">
        <v>1</v>
      </c>
      <c r="K35" s="34">
        <v>15</v>
      </c>
      <c r="L35" s="33">
        <f t="shared" si="5"/>
        <v>8</v>
      </c>
      <c r="M35" s="42" t="s">
        <v>7</v>
      </c>
      <c r="N35" s="34">
        <v>15</v>
      </c>
      <c r="O35" s="33" t="str">
        <f t="shared" si="6"/>
        <v/>
      </c>
      <c r="P35" s="42" t="s">
        <v>6</v>
      </c>
      <c r="Q35" s="34">
        <v>15</v>
      </c>
      <c r="R35" s="33">
        <f t="shared" si="7"/>
        <v>6.9999999999999991</v>
      </c>
      <c r="S35" s="42" t="s">
        <v>6</v>
      </c>
      <c r="T35" s="34">
        <v>15</v>
      </c>
      <c r="U35" s="33">
        <f t="shared" si="8"/>
        <v>6.9999999999999991</v>
      </c>
      <c r="V35" s="43" t="s">
        <v>3</v>
      </c>
      <c r="W35" s="34">
        <v>15</v>
      </c>
      <c r="X35" s="33">
        <f t="shared" si="9"/>
        <v>8</v>
      </c>
      <c r="Y35" s="50" t="s">
        <v>7</v>
      </c>
      <c r="Z35" s="51">
        <v>15</v>
      </c>
      <c r="AA35" s="146"/>
      <c r="AB35" s="40" t="s">
        <v>1</v>
      </c>
      <c r="AC35" s="34">
        <v>15</v>
      </c>
      <c r="AD35" s="33">
        <f t="shared" si="11"/>
        <v>8</v>
      </c>
      <c r="AE35" s="44" t="s">
        <v>3</v>
      </c>
      <c r="AF35" s="34">
        <v>15</v>
      </c>
      <c r="AG35" s="33">
        <f t="shared" si="12"/>
        <v>8</v>
      </c>
      <c r="AH35" s="46" t="s">
        <v>5</v>
      </c>
      <c r="AI35" s="37">
        <v>15</v>
      </c>
      <c r="AJ35" s="33"/>
      <c r="AK35" s="21"/>
      <c r="AL35" s="21"/>
      <c r="AM35" s="5" t="s">
        <v>27</v>
      </c>
      <c r="AN35" s="96" t="s">
        <v>28</v>
      </c>
      <c r="AO35" s="98"/>
      <c r="AP35" s="96" t="s">
        <v>29</v>
      </c>
      <c r="AQ35" s="99"/>
      <c r="AR35" s="19" t="s">
        <v>55</v>
      </c>
      <c r="AS35" s="30"/>
      <c r="AT35" s="15"/>
      <c r="AU35" s="15"/>
    </row>
    <row r="36" spans="1:47" s="4" customFormat="1" ht="9" customHeight="1" x14ac:dyDescent="0.2">
      <c r="A36" s="42" t="s">
        <v>3</v>
      </c>
      <c r="B36" s="34">
        <v>16</v>
      </c>
      <c r="C36" s="33">
        <f t="shared" si="2"/>
        <v>8</v>
      </c>
      <c r="D36" s="43" t="s">
        <v>7</v>
      </c>
      <c r="E36" s="34">
        <v>16</v>
      </c>
      <c r="F36" s="33" t="str">
        <f t="shared" si="3"/>
        <v/>
      </c>
      <c r="G36" s="42" t="s">
        <v>1</v>
      </c>
      <c r="H36" s="34">
        <v>16</v>
      </c>
      <c r="I36" s="33">
        <f t="shared" si="4"/>
        <v>8</v>
      </c>
      <c r="J36" s="43" t="s">
        <v>2</v>
      </c>
      <c r="K36" s="34">
        <v>16</v>
      </c>
      <c r="L36" s="33">
        <f t="shared" si="5"/>
        <v>8</v>
      </c>
      <c r="M36" s="42" t="s">
        <v>5</v>
      </c>
      <c r="N36" s="34">
        <v>16</v>
      </c>
      <c r="O36" s="33" t="str">
        <f t="shared" si="6"/>
        <v/>
      </c>
      <c r="P36" s="42" t="s">
        <v>1</v>
      </c>
      <c r="Q36" s="34">
        <v>16</v>
      </c>
      <c r="R36" s="33">
        <f t="shared" si="7"/>
        <v>8</v>
      </c>
      <c r="S36" s="42" t="s">
        <v>1</v>
      </c>
      <c r="T36" s="34">
        <v>16</v>
      </c>
      <c r="U36" s="33">
        <f t="shared" si="8"/>
        <v>8</v>
      </c>
      <c r="V36" s="43" t="s">
        <v>4</v>
      </c>
      <c r="W36" s="34">
        <v>16</v>
      </c>
      <c r="X36" s="33">
        <f t="shared" si="9"/>
        <v>7</v>
      </c>
      <c r="Y36" s="42" t="s">
        <v>5</v>
      </c>
      <c r="Z36" s="34">
        <v>16</v>
      </c>
      <c r="AA36" s="33" t="str">
        <f t="shared" si="10"/>
        <v/>
      </c>
      <c r="AB36" s="43" t="s">
        <v>2</v>
      </c>
      <c r="AC36" s="34">
        <v>16</v>
      </c>
      <c r="AD36" s="33">
        <f t="shared" si="11"/>
        <v>8</v>
      </c>
      <c r="AE36" s="44" t="s">
        <v>4</v>
      </c>
      <c r="AF36" s="34">
        <v>16</v>
      </c>
      <c r="AG36" s="33">
        <f t="shared" si="12"/>
        <v>7</v>
      </c>
      <c r="AH36" s="45" t="s">
        <v>6</v>
      </c>
      <c r="AI36" s="34">
        <v>16</v>
      </c>
      <c r="AJ36" s="33" t="s">
        <v>20</v>
      </c>
      <c r="AK36" s="21"/>
      <c r="AL36" s="21"/>
      <c r="AM36" s="5" t="s">
        <v>31</v>
      </c>
      <c r="AN36" s="26">
        <v>0.41666666666666669</v>
      </c>
      <c r="AO36" s="26">
        <v>0.5</v>
      </c>
      <c r="AP36" s="26">
        <v>0.58333333333333337</v>
      </c>
      <c r="AQ36" s="27">
        <v>0.66666666666666663</v>
      </c>
      <c r="AR36" s="6">
        <f>(AS36-INT(AS36))*24</f>
        <v>3.9999999999999978</v>
      </c>
      <c r="AS36" s="31">
        <f>(AO36-AN36)+(AQ36-AP36)</f>
        <v>0.16666666666666657</v>
      </c>
      <c r="AT36" s="15"/>
      <c r="AU36" s="15"/>
    </row>
    <row r="37" spans="1:47" s="4" customFormat="1" ht="9" customHeight="1" x14ac:dyDescent="0.2">
      <c r="A37" s="42" t="s">
        <v>4</v>
      </c>
      <c r="B37" s="34">
        <v>17</v>
      </c>
      <c r="C37" s="33">
        <f t="shared" si="2"/>
        <v>7</v>
      </c>
      <c r="D37" s="43" t="s">
        <v>5</v>
      </c>
      <c r="E37" s="34">
        <v>17</v>
      </c>
      <c r="F37" s="33" t="str">
        <f t="shared" si="3"/>
        <v/>
      </c>
      <c r="G37" s="42" t="s">
        <v>2</v>
      </c>
      <c r="H37" s="34">
        <v>17</v>
      </c>
      <c r="I37" s="33">
        <f t="shared" si="4"/>
        <v>8</v>
      </c>
      <c r="J37" s="43" t="s">
        <v>3</v>
      </c>
      <c r="K37" s="34">
        <v>17</v>
      </c>
      <c r="L37" s="33">
        <f t="shared" si="5"/>
        <v>8</v>
      </c>
      <c r="M37" s="42" t="s">
        <v>6</v>
      </c>
      <c r="N37" s="34">
        <v>17</v>
      </c>
      <c r="O37" s="33">
        <f t="shared" si="6"/>
        <v>6.9999999999999991</v>
      </c>
      <c r="P37" s="42" t="s">
        <v>2</v>
      </c>
      <c r="Q37" s="34">
        <v>17</v>
      </c>
      <c r="R37" s="33">
        <f t="shared" si="7"/>
        <v>8</v>
      </c>
      <c r="S37" s="42" t="s">
        <v>2</v>
      </c>
      <c r="T37" s="34">
        <v>17</v>
      </c>
      <c r="U37" s="33">
        <f t="shared" si="8"/>
        <v>8</v>
      </c>
      <c r="V37" s="43" t="s">
        <v>7</v>
      </c>
      <c r="W37" s="34">
        <v>17</v>
      </c>
      <c r="X37" s="33" t="str">
        <f t="shared" si="9"/>
        <v/>
      </c>
      <c r="Y37" s="42" t="s">
        <v>6</v>
      </c>
      <c r="Z37" s="34">
        <v>17</v>
      </c>
      <c r="AA37" s="33">
        <f t="shared" si="10"/>
        <v>6.9999999999999991</v>
      </c>
      <c r="AB37" s="43" t="s">
        <v>3</v>
      </c>
      <c r="AC37" s="34">
        <v>17</v>
      </c>
      <c r="AD37" s="33">
        <f t="shared" si="11"/>
        <v>8</v>
      </c>
      <c r="AE37" s="44" t="s">
        <v>7</v>
      </c>
      <c r="AF37" s="34">
        <v>17</v>
      </c>
      <c r="AG37" s="33" t="str">
        <f t="shared" si="12"/>
        <v/>
      </c>
      <c r="AH37" s="45" t="s">
        <v>1</v>
      </c>
      <c r="AI37" s="34">
        <v>17</v>
      </c>
      <c r="AJ37" s="33" t="s">
        <v>20</v>
      </c>
      <c r="AK37" s="21"/>
      <c r="AL37" s="21"/>
      <c r="AM37" s="5" t="s">
        <v>35</v>
      </c>
      <c r="AN37" s="26">
        <v>0.41666666666666669</v>
      </c>
      <c r="AO37" s="26">
        <v>0.5</v>
      </c>
      <c r="AP37" s="26">
        <v>0.58333333333333337</v>
      </c>
      <c r="AQ37" s="27">
        <v>0.66666666666666663</v>
      </c>
      <c r="AR37" s="6">
        <f t="shared" ref="AR37:AR42" si="15">(AS37-INT(AS37))*24</f>
        <v>3.9999999999999978</v>
      </c>
      <c r="AS37" s="31">
        <f t="shared" ref="AS37:AS42" si="16">(AO37-AN37)+(AQ37-AP37)</f>
        <v>0.16666666666666657</v>
      </c>
      <c r="AT37" s="15"/>
      <c r="AU37" s="15"/>
    </row>
    <row r="38" spans="1:47" s="4" customFormat="1" ht="9" customHeight="1" x14ac:dyDescent="0.2">
      <c r="A38" s="42" t="s">
        <v>7</v>
      </c>
      <c r="B38" s="34">
        <v>18</v>
      </c>
      <c r="C38" s="33" t="str">
        <f t="shared" si="2"/>
        <v/>
      </c>
      <c r="D38" s="142" t="s">
        <v>6</v>
      </c>
      <c r="E38" s="34">
        <v>18</v>
      </c>
      <c r="F38" s="33" t="s">
        <v>20</v>
      </c>
      <c r="G38" s="42" t="s">
        <v>3</v>
      </c>
      <c r="H38" s="34">
        <v>18</v>
      </c>
      <c r="I38" s="33">
        <f t="shared" si="4"/>
        <v>8</v>
      </c>
      <c r="J38" s="43" t="s">
        <v>4</v>
      </c>
      <c r="K38" s="34">
        <v>18</v>
      </c>
      <c r="L38" s="33">
        <f t="shared" si="5"/>
        <v>7</v>
      </c>
      <c r="M38" s="42" t="s">
        <v>1</v>
      </c>
      <c r="N38" s="34">
        <v>18</v>
      </c>
      <c r="O38" s="33">
        <f t="shared" si="6"/>
        <v>8</v>
      </c>
      <c r="P38" s="42" t="s">
        <v>3</v>
      </c>
      <c r="Q38" s="34">
        <v>18</v>
      </c>
      <c r="R38" s="33">
        <f t="shared" si="7"/>
        <v>8</v>
      </c>
      <c r="S38" s="42" t="s">
        <v>3</v>
      </c>
      <c r="T38" s="34">
        <v>18</v>
      </c>
      <c r="U38" s="33">
        <f t="shared" si="8"/>
        <v>8</v>
      </c>
      <c r="V38" s="43" t="s">
        <v>5</v>
      </c>
      <c r="W38" s="34">
        <v>18</v>
      </c>
      <c r="X38" s="33" t="str">
        <f t="shared" si="9"/>
        <v/>
      </c>
      <c r="Y38" s="42" t="s">
        <v>1</v>
      </c>
      <c r="Z38" s="34">
        <v>18</v>
      </c>
      <c r="AA38" s="33">
        <f t="shared" si="10"/>
        <v>8</v>
      </c>
      <c r="AB38" s="43" t="s">
        <v>4</v>
      </c>
      <c r="AC38" s="34">
        <v>18</v>
      </c>
      <c r="AD38" s="33">
        <f t="shared" si="11"/>
        <v>7</v>
      </c>
      <c r="AE38" s="44" t="s">
        <v>5</v>
      </c>
      <c r="AF38" s="34">
        <v>18</v>
      </c>
      <c r="AG38" s="33" t="str">
        <f t="shared" si="12"/>
        <v/>
      </c>
      <c r="AH38" s="45" t="s">
        <v>2</v>
      </c>
      <c r="AI38" s="34">
        <v>18</v>
      </c>
      <c r="AJ38" s="33" t="s">
        <v>20</v>
      </c>
      <c r="AK38" s="21"/>
      <c r="AL38" s="21"/>
      <c r="AM38" s="5" t="s">
        <v>37</v>
      </c>
      <c r="AN38" s="26">
        <v>0.41666666666666669</v>
      </c>
      <c r="AO38" s="26">
        <v>0.5</v>
      </c>
      <c r="AP38" s="26">
        <v>0.58333333333333337</v>
      </c>
      <c r="AQ38" s="27">
        <v>0.66666666666666663</v>
      </c>
      <c r="AR38" s="6">
        <f t="shared" si="15"/>
        <v>3.9999999999999978</v>
      </c>
      <c r="AS38" s="31">
        <f t="shared" si="16"/>
        <v>0.16666666666666657</v>
      </c>
      <c r="AT38" s="15"/>
      <c r="AU38" s="15"/>
    </row>
    <row r="39" spans="1:47" s="4" customFormat="1" ht="9" customHeight="1" x14ac:dyDescent="0.2">
      <c r="A39" s="42" t="s">
        <v>5</v>
      </c>
      <c r="B39" s="34">
        <v>19</v>
      </c>
      <c r="C39" s="33" t="str">
        <f t="shared" si="2"/>
        <v/>
      </c>
      <c r="D39" s="142" t="s">
        <v>1</v>
      </c>
      <c r="E39" s="34">
        <v>19</v>
      </c>
      <c r="F39" s="33" t="s">
        <v>20</v>
      </c>
      <c r="G39" s="42" t="s">
        <v>4</v>
      </c>
      <c r="H39" s="34">
        <v>19</v>
      </c>
      <c r="I39" s="33">
        <f t="shared" si="4"/>
        <v>7</v>
      </c>
      <c r="J39" s="43" t="s">
        <v>7</v>
      </c>
      <c r="K39" s="34">
        <v>19</v>
      </c>
      <c r="L39" s="33" t="str">
        <f t="shared" si="5"/>
        <v/>
      </c>
      <c r="M39" s="42" t="s">
        <v>2</v>
      </c>
      <c r="N39" s="34">
        <v>19</v>
      </c>
      <c r="O39" s="33">
        <f t="shared" si="6"/>
        <v>8</v>
      </c>
      <c r="P39" s="42" t="s">
        <v>4</v>
      </c>
      <c r="Q39" s="34">
        <v>19</v>
      </c>
      <c r="R39" s="33">
        <f t="shared" si="7"/>
        <v>7</v>
      </c>
      <c r="S39" s="42" t="s">
        <v>4</v>
      </c>
      <c r="T39" s="34">
        <v>19</v>
      </c>
      <c r="U39" s="33">
        <f t="shared" si="8"/>
        <v>7</v>
      </c>
      <c r="V39" s="43" t="s">
        <v>6</v>
      </c>
      <c r="W39" s="34">
        <v>19</v>
      </c>
      <c r="X39" s="33">
        <f t="shared" si="9"/>
        <v>6.9999999999999991</v>
      </c>
      <c r="Y39" s="42" t="s">
        <v>2</v>
      </c>
      <c r="Z39" s="34">
        <v>19</v>
      </c>
      <c r="AA39" s="33">
        <f t="shared" si="10"/>
        <v>8</v>
      </c>
      <c r="AB39" s="43" t="s">
        <v>7</v>
      </c>
      <c r="AC39" s="34">
        <v>19</v>
      </c>
      <c r="AD39" s="33" t="str">
        <f t="shared" si="11"/>
        <v/>
      </c>
      <c r="AE39" s="44" t="s">
        <v>6</v>
      </c>
      <c r="AF39" s="34">
        <v>19</v>
      </c>
      <c r="AG39" s="33">
        <f t="shared" si="12"/>
        <v>6.9999999999999991</v>
      </c>
      <c r="AH39" s="45" t="s">
        <v>3</v>
      </c>
      <c r="AI39" s="34">
        <v>19</v>
      </c>
      <c r="AJ39" s="33" t="s">
        <v>20</v>
      </c>
      <c r="AK39" s="21"/>
      <c r="AL39" s="21"/>
      <c r="AM39" s="5" t="s">
        <v>38</v>
      </c>
      <c r="AN39" s="26">
        <v>0.41666666666666669</v>
      </c>
      <c r="AO39" s="26">
        <v>0.5</v>
      </c>
      <c r="AP39" s="26">
        <v>0.58333333333333337</v>
      </c>
      <c r="AQ39" s="27">
        <v>0.66666666666666663</v>
      </c>
      <c r="AR39" s="6">
        <f t="shared" si="15"/>
        <v>3.9999999999999978</v>
      </c>
      <c r="AS39" s="31">
        <f t="shared" si="16"/>
        <v>0.16666666666666657</v>
      </c>
      <c r="AT39" s="15"/>
      <c r="AU39" s="15"/>
    </row>
    <row r="40" spans="1:47" s="4" customFormat="1" ht="9" customHeight="1" x14ac:dyDescent="0.2">
      <c r="A40" s="42" t="s">
        <v>6</v>
      </c>
      <c r="B40" s="34">
        <v>20</v>
      </c>
      <c r="C40" s="33">
        <f t="shared" si="2"/>
        <v>6.9999999999999991</v>
      </c>
      <c r="D40" s="142" t="s">
        <v>2</v>
      </c>
      <c r="E40" s="34">
        <v>20</v>
      </c>
      <c r="F40" s="33" t="s">
        <v>20</v>
      </c>
      <c r="G40" s="42" t="s">
        <v>7</v>
      </c>
      <c r="H40" s="34">
        <v>20</v>
      </c>
      <c r="I40" s="33" t="str">
        <f t="shared" si="4"/>
        <v/>
      </c>
      <c r="J40" s="43" t="s">
        <v>5</v>
      </c>
      <c r="K40" s="34">
        <v>20</v>
      </c>
      <c r="L40" s="33" t="str">
        <f t="shared" si="5"/>
        <v/>
      </c>
      <c r="M40" s="42" t="s">
        <v>3</v>
      </c>
      <c r="N40" s="34">
        <v>20</v>
      </c>
      <c r="O40" s="33">
        <f t="shared" si="6"/>
        <v>8</v>
      </c>
      <c r="P40" s="42" t="s">
        <v>7</v>
      </c>
      <c r="Q40" s="34">
        <v>20</v>
      </c>
      <c r="R40" s="33" t="str">
        <f t="shared" si="7"/>
        <v/>
      </c>
      <c r="S40" s="42" t="s">
        <v>7</v>
      </c>
      <c r="T40" s="34">
        <v>20</v>
      </c>
      <c r="U40" s="33" t="str">
        <f t="shared" si="8"/>
        <v/>
      </c>
      <c r="V40" s="43" t="s">
        <v>1</v>
      </c>
      <c r="W40" s="34">
        <v>20</v>
      </c>
      <c r="X40" s="33">
        <f t="shared" si="9"/>
        <v>8</v>
      </c>
      <c r="Y40" s="42" t="s">
        <v>3</v>
      </c>
      <c r="Z40" s="34">
        <v>20</v>
      </c>
      <c r="AA40" s="33">
        <f t="shared" si="10"/>
        <v>8</v>
      </c>
      <c r="AB40" s="43" t="s">
        <v>5</v>
      </c>
      <c r="AC40" s="34">
        <v>20</v>
      </c>
      <c r="AD40" s="33" t="str">
        <f t="shared" si="11"/>
        <v/>
      </c>
      <c r="AE40" s="44" t="s">
        <v>1</v>
      </c>
      <c r="AF40" s="34">
        <v>20</v>
      </c>
      <c r="AG40" s="33">
        <f t="shared" si="12"/>
        <v>8</v>
      </c>
      <c r="AH40" s="45" t="s">
        <v>4</v>
      </c>
      <c r="AI40" s="34">
        <v>20</v>
      </c>
      <c r="AJ40" s="33" t="s">
        <v>20</v>
      </c>
      <c r="AK40" s="21"/>
      <c r="AL40" s="21"/>
      <c r="AM40" s="5" t="s">
        <v>41</v>
      </c>
      <c r="AN40" s="26">
        <v>0.41666666666666669</v>
      </c>
      <c r="AO40" s="26">
        <v>0.5</v>
      </c>
      <c r="AP40" s="26">
        <v>0.58333333333333337</v>
      </c>
      <c r="AQ40" s="27">
        <v>0.66666666666666663</v>
      </c>
      <c r="AR40" s="6">
        <f t="shared" si="15"/>
        <v>3.9999999999999978</v>
      </c>
      <c r="AS40" s="31">
        <f t="shared" si="16"/>
        <v>0.16666666666666657</v>
      </c>
      <c r="AT40" s="15"/>
      <c r="AU40" s="15"/>
    </row>
    <row r="41" spans="1:47" s="4" customFormat="1" ht="9" customHeight="1" x14ac:dyDescent="0.2">
      <c r="A41" s="42" t="s">
        <v>1</v>
      </c>
      <c r="B41" s="34">
        <v>21</v>
      </c>
      <c r="C41" s="33">
        <f t="shared" si="2"/>
        <v>8</v>
      </c>
      <c r="D41" s="142" t="s">
        <v>3</v>
      </c>
      <c r="E41" s="34">
        <v>21</v>
      </c>
      <c r="F41" s="33" t="s">
        <v>20</v>
      </c>
      <c r="G41" s="42" t="s">
        <v>5</v>
      </c>
      <c r="H41" s="34">
        <v>21</v>
      </c>
      <c r="I41" s="33" t="str">
        <f t="shared" si="4"/>
        <v/>
      </c>
      <c r="J41" s="142" t="s">
        <v>6</v>
      </c>
      <c r="K41" s="34">
        <v>21</v>
      </c>
      <c r="L41" s="33">
        <f t="shared" si="5"/>
        <v>6.9999999999999991</v>
      </c>
      <c r="M41" s="42" t="s">
        <v>4</v>
      </c>
      <c r="N41" s="34">
        <v>21</v>
      </c>
      <c r="O41" s="33">
        <f t="shared" si="6"/>
        <v>7</v>
      </c>
      <c r="P41" s="42" t="s">
        <v>5</v>
      </c>
      <c r="Q41" s="34">
        <v>21</v>
      </c>
      <c r="R41" s="33" t="str">
        <f t="shared" si="7"/>
        <v/>
      </c>
      <c r="S41" s="42" t="s">
        <v>5</v>
      </c>
      <c r="T41" s="34">
        <v>21</v>
      </c>
      <c r="U41" s="33" t="str">
        <f t="shared" si="8"/>
        <v/>
      </c>
      <c r="V41" s="43" t="s">
        <v>2</v>
      </c>
      <c r="W41" s="34">
        <v>21</v>
      </c>
      <c r="X41" s="33">
        <f t="shared" si="9"/>
        <v>8</v>
      </c>
      <c r="Y41" s="42" t="s">
        <v>4</v>
      </c>
      <c r="Z41" s="34">
        <v>21</v>
      </c>
      <c r="AA41" s="33">
        <f t="shared" si="10"/>
        <v>7</v>
      </c>
      <c r="AB41" s="43" t="s">
        <v>6</v>
      </c>
      <c r="AC41" s="34">
        <v>21</v>
      </c>
      <c r="AD41" s="33">
        <f t="shared" si="11"/>
        <v>6.9999999999999991</v>
      </c>
      <c r="AE41" s="44" t="s">
        <v>2</v>
      </c>
      <c r="AF41" s="34">
        <v>21</v>
      </c>
      <c r="AG41" s="33">
        <f t="shared" si="12"/>
        <v>8</v>
      </c>
      <c r="AH41" s="45" t="s">
        <v>7</v>
      </c>
      <c r="AI41" s="34">
        <v>21</v>
      </c>
      <c r="AJ41" s="33"/>
      <c r="AK41" s="21"/>
      <c r="AL41" s="21"/>
      <c r="AM41" s="5" t="s">
        <v>42</v>
      </c>
      <c r="AN41" s="26"/>
      <c r="AO41" s="26"/>
      <c r="AP41" s="28"/>
      <c r="AQ41" s="29"/>
      <c r="AR41" s="6">
        <f t="shared" si="15"/>
        <v>0</v>
      </c>
      <c r="AS41" s="31">
        <f t="shared" si="16"/>
        <v>0</v>
      </c>
      <c r="AT41" s="15"/>
      <c r="AU41" s="15"/>
    </row>
    <row r="42" spans="1:47" s="4" customFormat="1" ht="9" customHeight="1" x14ac:dyDescent="0.2">
      <c r="A42" s="42" t="s">
        <v>2</v>
      </c>
      <c r="B42" s="34">
        <v>22</v>
      </c>
      <c r="C42" s="33">
        <f t="shared" si="2"/>
        <v>8</v>
      </c>
      <c r="D42" s="142" t="s">
        <v>4</v>
      </c>
      <c r="E42" s="34">
        <v>22</v>
      </c>
      <c r="F42" s="33" t="s">
        <v>20</v>
      </c>
      <c r="G42" s="42" t="s">
        <v>6</v>
      </c>
      <c r="H42" s="34">
        <v>22</v>
      </c>
      <c r="I42" s="33">
        <f t="shared" si="4"/>
        <v>6.9999999999999991</v>
      </c>
      <c r="J42" s="142" t="s">
        <v>1</v>
      </c>
      <c r="K42" s="34">
        <v>22</v>
      </c>
      <c r="L42" s="33">
        <f t="shared" si="5"/>
        <v>8</v>
      </c>
      <c r="M42" s="42" t="s">
        <v>7</v>
      </c>
      <c r="N42" s="34">
        <v>22</v>
      </c>
      <c r="O42" s="33" t="str">
        <f t="shared" si="6"/>
        <v/>
      </c>
      <c r="P42" s="143" t="s">
        <v>6</v>
      </c>
      <c r="Q42" s="34">
        <v>22</v>
      </c>
      <c r="R42" s="33" t="s">
        <v>20</v>
      </c>
      <c r="S42" s="42" t="s">
        <v>6</v>
      </c>
      <c r="T42" s="34">
        <v>22</v>
      </c>
      <c r="U42" s="33">
        <f t="shared" si="8"/>
        <v>6.9999999999999991</v>
      </c>
      <c r="V42" s="43" t="s">
        <v>3</v>
      </c>
      <c r="W42" s="34">
        <v>22</v>
      </c>
      <c r="X42" s="33">
        <f t="shared" si="9"/>
        <v>8</v>
      </c>
      <c r="Y42" s="42" t="s">
        <v>7</v>
      </c>
      <c r="Z42" s="34">
        <v>22</v>
      </c>
      <c r="AA42" s="33" t="str">
        <f t="shared" si="10"/>
        <v/>
      </c>
      <c r="AB42" s="40" t="s">
        <v>1</v>
      </c>
      <c r="AC42" s="34">
        <v>22</v>
      </c>
      <c r="AD42" s="33">
        <f t="shared" si="11"/>
        <v>8</v>
      </c>
      <c r="AE42" s="44" t="s">
        <v>3</v>
      </c>
      <c r="AF42" s="34">
        <v>22</v>
      </c>
      <c r="AG42" s="33">
        <f t="shared" si="12"/>
        <v>8</v>
      </c>
      <c r="AH42" s="45" t="s">
        <v>5</v>
      </c>
      <c r="AI42" s="34">
        <v>22</v>
      </c>
      <c r="AJ42" s="33"/>
      <c r="AK42" s="21"/>
      <c r="AL42" s="21"/>
      <c r="AM42" s="7" t="s">
        <v>43</v>
      </c>
      <c r="AN42" s="8"/>
      <c r="AO42" s="8"/>
      <c r="AP42" s="9"/>
      <c r="AQ42" s="10"/>
      <c r="AR42" s="6">
        <f t="shared" si="15"/>
        <v>0</v>
      </c>
      <c r="AS42" s="31">
        <f t="shared" si="16"/>
        <v>0</v>
      </c>
      <c r="AT42" s="15"/>
      <c r="AU42" s="15"/>
    </row>
    <row r="43" spans="1:47" s="4" customFormat="1" ht="9" customHeight="1" x14ac:dyDescent="0.3">
      <c r="A43" s="42" t="s">
        <v>3</v>
      </c>
      <c r="B43" s="34">
        <v>23</v>
      </c>
      <c r="C43" s="33">
        <f t="shared" si="2"/>
        <v>8</v>
      </c>
      <c r="D43" s="142" t="s">
        <v>7</v>
      </c>
      <c r="E43" s="34">
        <v>23</v>
      </c>
      <c r="F43" s="33" t="str">
        <f t="shared" si="3"/>
        <v/>
      </c>
      <c r="G43" s="42" t="s">
        <v>1</v>
      </c>
      <c r="H43" s="34">
        <v>23</v>
      </c>
      <c r="I43" s="33">
        <f t="shared" si="4"/>
        <v>8</v>
      </c>
      <c r="J43" s="142" t="s">
        <v>2</v>
      </c>
      <c r="K43" s="34">
        <v>23</v>
      </c>
      <c r="L43" s="33">
        <f t="shared" si="5"/>
        <v>8</v>
      </c>
      <c r="M43" s="42" t="s">
        <v>5</v>
      </c>
      <c r="N43" s="34">
        <v>23</v>
      </c>
      <c r="O43" s="33" t="str">
        <f t="shared" si="6"/>
        <v/>
      </c>
      <c r="P43" s="143" t="s">
        <v>1</v>
      </c>
      <c r="Q43" s="34">
        <v>23</v>
      </c>
      <c r="R43" s="33" t="s">
        <v>20</v>
      </c>
      <c r="S43" s="42" t="s">
        <v>1</v>
      </c>
      <c r="T43" s="34">
        <v>23</v>
      </c>
      <c r="U43" s="33">
        <f t="shared" si="8"/>
        <v>8</v>
      </c>
      <c r="V43" s="43" t="s">
        <v>4</v>
      </c>
      <c r="W43" s="34">
        <v>23</v>
      </c>
      <c r="X43" s="33">
        <f t="shared" si="9"/>
        <v>7</v>
      </c>
      <c r="Y43" s="42" t="s">
        <v>5</v>
      </c>
      <c r="Z43" s="34">
        <v>23</v>
      </c>
      <c r="AA43" s="33" t="str">
        <f t="shared" si="10"/>
        <v/>
      </c>
      <c r="AB43" s="43" t="s">
        <v>2</v>
      </c>
      <c r="AC43" s="34">
        <v>23</v>
      </c>
      <c r="AD43" s="33">
        <f t="shared" si="11"/>
        <v>8</v>
      </c>
      <c r="AE43" s="44" t="s">
        <v>4</v>
      </c>
      <c r="AF43" s="34">
        <v>23</v>
      </c>
      <c r="AG43" s="33">
        <f t="shared" si="12"/>
        <v>7</v>
      </c>
      <c r="AH43" s="45" t="s">
        <v>6</v>
      </c>
      <c r="AI43" s="34">
        <v>23</v>
      </c>
      <c r="AJ43" s="33" t="s">
        <v>20</v>
      </c>
      <c r="AK43" s="21"/>
      <c r="AL43" s="21"/>
      <c r="AN43" s="11"/>
      <c r="AO43" s="11"/>
      <c r="AP43" s="100" t="s">
        <v>45</v>
      </c>
      <c r="AQ43" s="101"/>
      <c r="AR43" s="12">
        <f>SUM(AR36:AR42)</f>
        <v>19.999999999999989</v>
      </c>
      <c r="AT43" s="15"/>
      <c r="AU43" s="15"/>
    </row>
    <row r="44" spans="1:47" s="4" customFormat="1" ht="9" customHeight="1" x14ac:dyDescent="0.2">
      <c r="A44" s="42" t="s">
        <v>4</v>
      </c>
      <c r="B44" s="34">
        <v>24</v>
      </c>
      <c r="C44" s="33">
        <f>_xlfn.IFS(A44="L",$AR$5,A44="Ma",$AR$6,A44="Me",$AR$7,A44="J",$AR$8,A44="V",$AR$9,A44="S","",A44="D","",A44="","")</f>
        <v>7</v>
      </c>
      <c r="D44" s="142" t="s">
        <v>5</v>
      </c>
      <c r="E44" s="34">
        <v>24</v>
      </c>
      <c r="F44" s="33" t="str">
        <f t="shared" si="3"/>
        <v/>
      </c>
      <c r="G44" s="42" t="s">
        <v>2</v>
      </c>
      <c r="H44" s="34">
        <v>24</v>
      </c>
      <c r="I44" s="33">
        <f t="shared" si="4"/>
        <v>8</v>
      </c>
      <c r="J44" s="142" t="s">
        <v>3</v>
      </c>
      <c r="K44" s="34">
        <v>24</v>
      </c>
      <c r="L44" s="33">
        <f t="shared" si="5"/>
        <v>8</v>
      </c>
      <c r="M44" s="42" t="s">
        <v>6</v>
      </c>
      <c r="N44" s="34">
        <v>24</v>
      </c>
      <c r="O44" s="33">
        <f t="shared" si="6"/>
        <v>6.9999999999999991</v>
      </c>
      <c r="P44" s="143" t="s">
        <v>2</v>
      </c>
      <c r="Q44" s="34">
        <v>24</v>
      </c>
      <c r="R44" s="33" t="s">
        <v>20</v>
      </c>
      <c r="S44" s="42" t="s">
        <v>2</v>
      </c>
      <c r="T44" s="34">
        <v>24</v>
      </c>
      <c r="U44" s="33">
        <f t="shared" si="8"/>
        <v>8</v>
      </c>
      <c r="V44" s="43" t="s">
        <v>7</v>
      </c>
      <c r="W44" s="34">
        <v>24</v>
      </c>
      <c r="X44" s="33" t="str">
        <f t="shared" si="9"/>
        <v/>
      </c>
      <c r="Y44" s="49" t="s">
        <v>6</v>
      </c>
      <c r="Z44" s="37">
        <v>24</v>
      </c>
      <c r="AA44" s="94"/>
      <c r="AB44" s="43" t="s">
        <v>3</v>
      </c>
      <c r="AC44" s="34">
        <v>24</v>
      </c>
      <c r="AD44" s="33">
        <f>_xlfn.IFS(AB44="L",$AR$5,AB44="Ma",$AR$6,AB44="Me",$AR$7,AB44="J",$AR$8,AB44="V",$AR$9,AB44="S","",AB44="D","",AB44="","")</f>
        <v>8</v>
      </c>
      <c r="AE44" s="44" t="s">
        <v>7</v>
      </c>
      <c r="AF44" s="34">
        <v>24</v>
      </c>
      <c r="AG44" s="33" t="str">
        <f t="shared" si="12"/>
        <v/>
      </c>
      <c r="AH44" s="45" t="s">
        <v>1</v>
      </c>
      <c r="AI44" s="34">
        <v>24</v>
      </c>
      <c r="AJ44" s="33" t="s">
        <v>20</v>
      </c>
      <c r="AK44" s="21"/>
      <c r="AL44" s="21"/>
      <c r="AM44" s="55"/>
      <c r="AN44" s="55"/>
      <c r="AO44" s="55"/>
      <c r="AP44" s="55"/>
      <c r="AQ44" s="55"/>
      <c r="AR44" s="15"/>
      <c r="AS44" s="15"/>
      <c r="AT44" s="15"/>
      <c r="AU44" s="15"/>
    </row>
    <row r="45" spans="1:47" s="4" customFormat="1" ht="9" customHeight="1" x14ac:dyDescent="0.2">
      <c r="A45" s="42" t="s">
        <v>7</v>
      </c>
      <c r="B45" s="34">
        <v>25</v>
      </c>
      <c r="C45" s="33" t="str">
        <f t="shared" si="2"/>
        <v/>
      </c>
      <c r="D45" s="142" t="s">
        <v>6</v>
      </c>
      <c r="E45" s="34">
        <v>25</v>
      </c>
      <c r="F45" s="33">
        <f t="shared" si="3"/>
        <v>6.9999999999999991</v>
      </c>
      <c r="G45" s="42" t="s">
        <v>3</v>
      </c>
      <c r="H45" s="34">
        <v>25</v>
      </c>
      <c r="I45" s="33">
        <f t="shared" si="4"/>
        <v>8</v>
      </c>
      <c r="J45" s="46" t="s">
        <v>4</v>
      </c>
      <c r="K45" s="37">
        <v>25</v>
      </c>
      <c r="L45" s="94"/>
      <c r="M45" s="42" t="s">
        <v>1</v>
      </c>
      <c r="N45" s="34">
        <v>25</v>
      </c>
      <c r="O45" s="33">
        <f t="shared" si="6"/>
        <v>8</v>
      </c>
      <c r="P45" s="143" t="s">
        <v>3</v>
      </c>
      <c r="Q45" s="34">
        <v>25</v>
      </c>
      <c r="R45" s="33" t="s">
        <v>20</v>
      </c>
      <c r="S45" s="42" t="s">
        <v>3</v>
      </c>
      <c r="T45" s="34">
        <v>25</v>
      </c>
      <c r="U45" s="33">
        <f t="shared" si="8"/>
        <v>8</v>
      </c>
      <c r="V45" s="43" t="s">
        <v>5</v>
      </c>
      <c r="W45" s="34">
        <v>25</v>
      </c>
      <c r="X45" s="33" t="str">
        <f t="shared" si="9"/>
        <v/>
      </c>
      <c r="Y45" s="42" t="s">
        <v>1</v>
      </c>
      <c r="Z45" s="34">
        <v>25</v>
      </c>
      <c r="AA45" s="33">
        <f t="shared" si="10"/>
        <v>8</v>
      </c>
      <c r="AB45" s="43" t="s">
        <v>4</v>
      </c>
      <c r="AC45" s="34">
        <v>25</v>
      </c>
      <c r="AD45" s="33">
        <f t="shared" si="11"/>
        <v>7</v>
      </c>
      <c r="AE45" s="44" t="s">
        <v>5</v>
      </c>
      <c r="AF45" s="34">
        <v>25</v>
      </c>
      <c r="AG45" s="33" t="str">
        <f t="shared" si="12"/>
        <v/>
      </c>
      <c r="AH45" s="45" t="s">
        <v>2</v>
      </c>
      <c r="AI45" s="34">
        <v>25</v>
      </c>
      <c r="AJ45" s="33" t="s">
        <v>20</v>
      </c>
      <c r="AK45" s="21"/>
      <c r="AL45" s="21"/>
      <c r="AM45" s="57"/>
      <c r="AN45" s="57"/>
      <c r="AO45" s="57"/>
      <c r="AP45" s="57"/>
      <c r="AQ45" s="57"/>
      <c r="AS45" s="15"/>
      <c r="AT45" s="15"/>
      <c r="AU45" s="15"/>
    </row>
    <row r="46" spans="1:47" s="4" customFormat="1" ht="9" customHeight="1" x14ac:dyDescent="0.2">
      <c r="A46" s="42" t="s">
        <v>5</v>
      </c>
      <c r="B46" s="34">
        <v>26</v>
      </c>
      <c r="C46" s="33" t="str">
        <f t="shared" si="2"/>
        <v/>
      </c>
      <c r="D46" s="142" t="s">
        <v>1</v>
      </c>
      <c r="E46" s="34">
        <v>26</v>
      </c>
      <c r="F46" s="33">
        <f t="shared" si="3"/>
        <v>8</v>
      </c>
      <c r="G46" s="42" t="s">
        <v>4</v>
      </c>
      <c r="H46" s="34">
        <v>26</v>
      </c>
      <c r="I46" s="33">
        <f t="shared" si="4"/>
        <v>7</v>
      </c>
      <c r="J46" s="142" t="s">
        <v>7</v>
      </c>
      <c r="K46" s="34">
        <v>26</v>
      </c>
      <c r="L46" s="33" t="str">
        <f t="shared" si="5"/>
        <v/>
      </c>
      <c r="M46" s="42" t="s">
        <v>2</v>
      </c>
      <c r="N46" s="34">
        <v>26</v>
      </c>
      <c r="O46" s="33">
        <f t="shared" si="6"/>
        <v>8</v>
      </c>
      <c r="P46" s="143" t="s">
        <v>4</v>
      </c>
      <c r="Q46" s="34">
        <v>26</v>
      </c>
      <c r="R46" s="33" t="s">
        <v>20</v>
      </c>
      <c r="S46" s="42" t="s">
        <v>4</v>
      </c>
      <c r="T46" s="34">
        <v>26</v>
      </c>
      <c r="U46" s="33">
        <f t="shared" si="8"/>
        <v>7</v>
      </c>
      <c r="V46" s="142" t="s">
        <v>6</v>
      </c>
      <c r="W46" s="34">
        <v>26</v>
      </c>
      <c r="X46" s="33">
        <f t="shared" si="9"/>
        <v>6.9999999999999991</v>
      </c>
      <c r="Y46" s="42" t="s">
        <v>2</v>
      </c>
      <c r="Z46" s="34">
        <v>26</v>
      </c>
      <c r="AA46" s="33">
        <f t="shared" si="10"/>
        <v>8</v>
      </c>
      <c r="AB46" s="43" t="s">
        <v>7</v>
      </c>
      <c r="AC46" s="34">
        <v>26</v>
      </c>
      <c r="AD46" s="33" t="str">
        <f t="shared" si="11"/>
        <v/>
      </c>
      <c r="AE46" s="44" t="s">
        <v>6</v>
      </c>
      <c r="AF46" s="34">
        <v>26</v>
      </c>
      <c r="AG46" s="33">
        <f t="shared" si="12"/>
        <v>6.9999999999999991</v>
      </c>
      <c r="AH46" s="45" t="s">
        <v>3</v>
      </c>
      <c r="AI46" s="34">
        <v>26</v>
      </c>
      <c r="AJ46" s="33" t="s">
        <v>20</v>
      </c>
      <c r="AK46" s="21"/>
      <c r="AL46" s="21"/>
      <c r="AM46" s="57"/>
      <c r="AN46" s="57"/>
      <c r="AO46" s="57"/>
      <c r="AP46" s="57"/>
      <c r="AQ46" s="57"/>
      <c r="AS46" s="15"/>
      <c r="AT46" s="15"/>
      <c r="AU46" s="15"/>
    </row>
    <row r="47" spans="1:47" s="4" customFormat="1" ht="9" customHeight="1" x14ac:dyDescent="0.2">
      <c r="A47" s="42" t="s">
        <v>6</v>
      </c>
      <c r="B47" s="34">
        <v>27</v>
      </c>
      <c r="C47" s="33">
        <f t="shared" si="2"/>
        <v>6.9999999999999991</v>
      </c>
      <c r="D47" s="142" t="s">
        <v>2</v>
      </c>
      <c r="E47" s="34">
        <v>27</v>
      </c>
      <c r="F47" s="33">
        <f t="shared" si="3"/>
        <v>8</v>
      </c>
      <c r="G47" s="42" t="s">
        <v>7</v>
      </c>
      <c r="H47" s="34">
        <v>27</v>
      </c>
      <c r="I47" s="33" t="str">
        <f t="shared" si="4"/>
        <v/>
      </c>
      <c r="J47" s="142" t="s">
        <v>5</v>
      </c>
      <c r="K47" s="34">
        <v>27</v>
      </c>
      <c r="L47" s="33" t="str">
        <f t="shared" si="5"/>
        <v/>
      </c>
      <c r="M47" s="42" t="s">
        <v>3</v>
      </c>
      <c r="N47" s="34">
        <v>27</v>
      </c>
      <c r="O47" s="33">
        <f t="shared" si="6"/>
        <v>8</v>
      </c>
      <c r="P47" s="143" t="s">
        <v>7</v>
      </c>
      <c r="Q47" s="34">
        <v>27</v>
      </c>
      <c r="R47" s="33"/>
      <c r="S47" s="42" t="s">
        <v>7</v>
      </c>
      <c r="T47" s="34">
        <v>27</v>
      </c>
      <c r="U47" s="33" t="str">
        <f t="shared" si="8"/>
        <v/>
      </c>
      <c r="V47" s="142" t="s">
        <v>1</v>
      </c>
      <c r="W47" s="34">
        <v>27</v>
      </c>
      <c r="X47" s="33">
        <f t="shared" si="9"/>
        <v>8</v>
      </c>
      <c r="Y47" s="42" t="s">
        <v>3</v>
      </c>
      <c r="Z47" s="34">
        <v>27</v>
      </c>
      <c r="AA47" s="33">
        <f t="shared" si="10"/>
        <v>8</v>
      </c>
      <c r="AB47" s="43" t="s">
        <v>5</v>
      </c>
      <c r="AC47" s="34">
        <v>27</v>
      </c>
      <c r="AD47" s="33" t="str">
        <f t="shared" si="11"/>
        <v/>
      </c>
      <c r="AE47" s="44" t="s">
        <v>1</v>
      </c>
      <c r="AF47" s="34">
        <v>27</v>
      </c>
      <c r="AG47" s="33">
        <f t="shared" si="12"/>
        <v>8</v>
      </c>
      <c r="AH47" s="45" t="s">
        <v>4</v>
      </c>
      <c r="AI47" s="34">
        <v>27</v>
      </c>
      <c r="AJ47" s="33" t="s">
        <v>20</v>
      </c>
      <c r="AK47" s="21"/>
      <c r="AL47" s="21"/>
      <c r="AM47" s="57"/>
      <c r="AN47" s="57"/>
      <c r="AO47" s="57"/>
      <c r="AP47" s="57"/>
      <c r="AQ47" s="57"/>
      <c r="AS47" s="15"/>
      <c r="AT47" s="15"/>
      <c r="AU47" s="15"/>
    </row>
    <row r="48" spans="1:47" s="4" customFormat="1" ht="9" customHeight="1" x14ac:dyDescent="0.2">
      <c r="A48" s="42" t="s">
        <v>1</v>
      </c>
      <c r="B48" s="34">
        <v>28</v>
      </c>
      <c r="C48" s="33">
        <f t="shared" si="2"/>
        <v>8</v>
      </c>
      <c r="D48" s="142" t="s">
        <v>3</v>
      </c>
      <c r="E48" s="34">
        <v>28</v>
      </c>
      <c r="F48" s="33">
        <f t="shared" si="3"/>
        <v>8</v>
      </c>
      <c r="G48" s="42" t="s">
        <v>5</v>
      </c>
      <c r="H48" s="34">
        <v>28</v>
      </c>
      <c r="I48" s="33" t="str">
        <f t="shared" si="4"/>
        <v/>
      </c>
      <c r="J48" s="142" t="s">
        <v>6</v>
      </c>
      <c r="K48" s="34">
        <v>28</v>
      </c>
      <c r="L48" s="33" t="s">
        <v>20</v>
      </c>
      <c r="M48" s="42" t="s">
        <v>4</v>
      </c>
      <c r="N48" s="34">
        <v>28</v>
      </c>
      <c r="O48" s="33">
        <f t="shared" si="6"/>
        <v>7</v>
      </c>
      <c r="P48" s="143" t="s">
        <v>5</v>
      </c>
      <c r="Q48" s="34">
        <v>28</v>
      </c>
      <c r="R48" s="33" t="str">
        <f t="shared" si="7"/>
        <v/>
      </c>
      <c r="S48" s="42" t="s">
        <v>5</v>
      </c>
      <c r="T48" s="34">
        <v>28</v>
      </c>
      <c r="U48" s="33" t="str">
        <f t="shared" si="8"/>
        <v/>
      </c>
      <c r="V48" s="142" t="s">
        <v>2</v>
      </c>
      <c r="W48" s="34">
        <v>28</v>
      </c>
      <c r="X48" s="33">
        <f t="shared" si="9"/>
        <v>8</v>
      </c>
      <c r="Y48" s="42" t="s">
        <v>4</v>
      </c>
      <c r="Z48" s="34">
        <v>28</v>
      </c>
      <c r="AA48" s="33">
        <f t="shared" si="10"/>
        <v>7</v>
      </c>
      <c r="AB48" s="43" t="s">
        <v>6</v>
      </c>
      <c r="AC48" s="34">
        <v>28</v>
      </c>
      <c r="AD48" s="33">
        <f t="shared" si="11"/>
        <v>6.9999999999999991</v>
      </c>
      <c r="AE48" s="44" t="s">
        <v>2</v>
      </c>
      <c r="AF48" s="34">
        <v>28</v>
      </c>
      <c r="AG48" s="33">
        <f t="shared" si="12"/>
        <v>8</v>
      </c>
      <c r="AH48" s="45" t="s">
        <v>7</v>
      </c>
      <c r="AI48" s="34">
        <v>28</v>
      </c>
      <c r="AJ48" s="33"/>
      <c r="AK48" s="21"/>
      <c r="AL48" s="21"/>
      <c r="AM48" s="57"/>
      <c r="AN48" s="57"/>
      <c r="AO48" s="57"/>
      <c r="AP48" s="57"/>
      <c r="AQ48" s="57"/>
      <c r="AS48" s="15"/>
      <c r="AT48" s="15"/>
      <c r="AU48" s="15"/>
    </row>
    <row r="49" spans="1:47" s="4" customFormat="1" ht="9" customHeight="1" x14ac:dyDescent="0.2">
      <c r="A49" s="42" t="s">
        <v>2</v>
      </c>
      <c r="B49" s="34">
        <v>29</v>
      </c>
      <c r="C49" s="33">
        <f t="shared" si="2"/>
        <v>8</v>
      </c>
      <c r="D49" s="142" t="s">
        <v>4</v>
      </c>
      <c r="E49" s="34">
        <v>29</v>
      </c>
      <c r="F49" s="33">
        <f t="shared" si="3"/>
        <v>7</v>
      </c>
      <c r="G49" s="42" t="s">
        <v>6</v>
      </c>
      <c r="H49" s="34">
        <v>29</v>
      </c>
      <c r="I49" s="33">
        <f t="shared" si="4"/>
        <v>6.9999999999999991</v>
      </c>
      <c r="J49" s="142" t="s">
        <v>1</v>
      </c>
      <c r="K49" s="34">
        <v>29</v>
      </c>
      <c r="L49" s="33" t="s">
        <v>20</v>
      </c>
      <c r="M49" s="42" t="s">
        <v>7</v>
      </c>
      <c r="N49" s="34">
        <v>29</v>
      </c>
      <c r="O49" s="33" t="str">
        <f t="shared" si="6"/>
        <v/>
      </c>
      <c r="P49" s="42"/>
      <c r="Q49" s="34"/>
      <c r="R49" s="33" t="str">
        <f t="shared" si="7"/>
        <v/>
      </c>
      <c r="S49" s="42" t="s">
        <v>6</v>
      </c>
      <c r="T49" s="34">
        <v>29</v>
      </c>
      <c r="U49" s="33">
        <f t="shared" si="8"/>
        <v>6.9999999999999991</v>
      </c>
      <c r="V49" s="142" t="s">
        <v>3</v>
      </c>
      <c r="W49" s="34">
        <v>29</v>
      </c>
      <c r="X49" s="33">
        <f t="shared" si="9"/>
        <v>8</v>
      </c>
      <c r="Y49" s="42" t="s">
        <v>7</v>
      </c>
      <c r="Z49" s="34">
        <v>29</v>
      </c>
      <c r="AA49" s="33" t="str">
        <f t="shared" si="10"/>
        <v/>
      </c>
      <c r="AB49" s="40" t="s">
        <v>1</v>
      </c>
      <c r="AC49" s="34">
        <v>29</v>
      </c>
      <c r="AD49" s="33">
        <f t="shared" si="11"/>
        <v>8</v>
      </c>
      <c r="AE49" s="44" t="s">
        <v>3</v>
      </c>
      <c r="AF49" s="34">
        <v>29</v>
      </c>
      <c r="AG49" s="33">
        <f t="shared" si="12"/>
        <v>8</v>
      </c>
      <c r="AH49" s="45" t="s">
        <v>5</v>
      </c>
      <c r="AI49" s="34">
        <v>29</v>
      </c>
      <c r="AJ49" s="33" t="str">
        <f>_xlfn.IFS(AH49="L",$AR$5,AH49="Ma",$AR$6,AH49="Me",$AR$7,AH49="J",$AR$8,AH49="V",$AR$9,AH49="S","",AH49="D","",AH49="","")</f>
        <v/>
      </c>
      <c r="AK49" s="21"/>
      <c r="AL49" s="21"/>
      <c r="AM49" s="113"/>
      <c r="AN49" s="113"/>
      <c r="AO49" s="113"/>
      <c r="AP49" s="113"/>
      <c r="AQ49" s="113"/>
      <c r="AR49" s="14"/>
      <c r="AS49" s="15"/>
      <c r="AT49" s="15"/>
      <c r="AU49" s="15"/>
    </row>
    <row r="50" spans="1:47" s="4" customFormat="1" ht="9" customHeight="1" thickBot="1" x14ac:dyDescent="0.25">
      <c r="A50" s="42" t="s">
        <v>3</v>
      </c>
      <c r="B50" s="34">
        <v>30</v>
      </c>
      <c r="C50" s="33">
        <f t="shared" si="2"/>
        <v>8</v>
      </c>
      <c r="D50" s="142" t="s">
        <v>7</v>
      </c>
      <c r="E50" s="34">
        <v>30</v>
      </c>
      <c r="F50" s="33" t="str">
        <f t="shared" si="3"/>
        <v/>
      </c>
      <c r="G50" s="52" t="s">
        <v>1</v>
      </c>
      <c r="H50" s="34">
        <v>30</v>
      </c>
      <c r="I50" s="33">
        <f t="shared" si="4"/>
        <v>8</v>
      </c>
      <c r="J50" s="142" t="s">
        <v>2</v>
      </c>
      <c r="K50" s="34">
        <v>30</v>
      </c>
      <c r="L50" s="33" t="s">
        <v>20</v>
      </c>
      <c r="M50" s="42" t="s">
        <v>5</v>
      </c>
      <c r="N50" s="34">
        <v>30</v>
      </c>
      <c r="O50" s="33" t="str">
        <f t="shared" si="6"/>
        <v/>
      </c>
      <c r="P50" s="42"/>
      <c r="Q50" s="34"/>
      <c r="R50" s="33" t="str">
        <f t="shared" si="7"/>
        <v/>
      </c>
      <c r="S50" s="42" t="s">
        <v>1</v>
      </c>
      <c r="T50" s="34">
        <v>30</v>
      </c>
      <c r="U50" s="33">
        <f t="shared" si="8"/>
        <v>8</v>
      </c>
      <c r="V50" s="142" t="s">
        <v>4</v>
      </c>
      <c r="W50" s="34">
        <v>30</v>
      </c>
      <c r="X50" s="33">
        <f t="shared" si="9"/>
        <v>7</v>
      </c>
      <c r="Y50" s="42" t="s">
        <v>5</v>
      </c>
      <c r="Z50" s="34">
        <v>30</v>
      </c>
      <c r="AA50" s="33" t="str">
        <f t="shared" si="10"/>
        <v/>
      </c>
      <c r="AB50" s="43" t="s">
        <v>2</v>
      </c>
      <c r="AC50" s="34">
        <v>30</v>
      </c>
      <c r="AD50" s="33">
        <f t="shared" si="11"/>
        <v>8</v>
      </c>
      <c r="AE50" s="44" t="s">
        <v>4</v>
      </c>
      <c r="AF50" s="34">
        <v>30</v>
      </c>
      <c r="AG50" s="33">
        <f t="shared" si="12"/>
        <v>7</v>
      </c>
      <c r="AH50" s="45" t="s">
        <v>6</v>
      </c>
      <c r="AI50" s="34">
        <v>30</v>
      </c>
      <c r="AJ50" s="33">
        <f t="shared" ref="AJ50:AJ51" si="17">_xlfn.IFS(AH50="L",$AR$5,AH50="Ma",$AR$6,AH50="Me",$AR$7,AH50="J",$AR$8,AH50="V",$AR$9,AH50="S","",AH50="D","",AH50="","")</f>
        <v>6.9999999999999991</v>
      </c>
      <c r="AK50" s="21"/>
      <c r="AL50" s="21"/>
      <c r="AM50" s="113"/>
      <c r="AN50" s="113"/>
      <c r="AO50" s="113"/>
      <c r="AP50" s="113"/>
      <c r="AQ50" s="113"/>
      <c r="AR50" s="14"/>
      <c r="AS50" s="15"/>
      <c r="AT50" s="15"/>
      <c r="AU50" s="15"/>
    </row>
    <row r="51" spans="1:47" s="4" customFormat="1" ht="9" customHeight="1" thickTop="1" thickBot="1" x14ac:dyDescent="0.25">
      <c r="A51" s="52"/>
      <c r="B51" s="35"/>
      <c r="C51" s="33" t="str">
        <f t="shared" si="2"/>
        <v/>
      </c>
      <c r="D51" s="142" t="s">
        <v>5</v>
      </c>
      <c r="E51" s="35">
        <v>31</v>
      </c>
      <c r="F51" s="33" t="str">
        <f t="shared" si="3"/>
        <v/>
      </c>
      <c r="G51" s="52"/>
      <c r="H51" s="35"/>
      <c r="I51" s="33" t="str">
        <f t="shared" si="4"/>
        <v/>
      </c>
      <c r="J51" s="144" t="s">
        <v>3</v>
      </c>
      <c r="K51" s="35">
        <v>31</v>
      </c>
      <c r="L51" s="33" t="s">
        <v>20</v>
      </c>
      <c r="M51" s="52" t="s">
        <v>6</v>
      </c>
      <c r="N51" s="35">
        <v>31</v>
      </c>
      <c r="O51" s="33">
        <f t="shared" si="6"/>
        <v>6.9999999999999991</v>
      </c>
      <c r="P51" s="53"/>
      <c r="Q51" s="35"/>
      <c r="R51" s="33" t="str">
        <f t="shared" si="7"/>
        <v/>
      </c>
      <c r="S51" s="42" t="s">
        <v>2</v>
      </c>
      <c r="T51" s="35">
        <v>31</v>
      </c>
      <c r="U51" s="33">
        <f t="shared" si="8"/>
        <v>8</v>
      </c>
      <c r="V51" s="53"/>
      <c r="W51" s="35"/>
      <c r="X51" s="33" t="str">
        <f t="shared" si="9"/>
        <v/>
      </c>
      <c r="Y51" s="42" t="s">
        <v>6</v>
      </c>
      <c r="Z51" s="35">
        <v>31</v>
      </c>
      <c r="AA51" s="33">
        <f t="shared" si="10"/>
        <v>6.9999999999999991</v>
      </c>
      <c r="AB51" s="53"/>
      <c r="AC51" s="35"/>
      <c r="AD51" s="33" t="str">
        <f t="shared" si="11"/>
        <v/>
      </c>
      <c r="AE51" s="44" t="s">
        <v>7</v>
      </c>
      <c r="AF51" s="35">
        <v>31</v>
      </c>
      <c r="AG51" s="33" t="str">
        <f t="shared" si="12"/>
        <v/>
      </c>
      <c r="AH51" s="45" t="s">
        <v>1</v>
      </c>
      <c r="AI51" s="35">
        <v>31</v>
      </c>
      <c r="AJ51" s="33">
        <f t="shared" si="17"/>
        <v>8</v>
      </c>
      <c r="AK51" s="21"/>
      <c r="AL51" s="21"/>
      <c r="AM51" s="57"/>
      <c r="AN51" s="57"/>
      <c r="AO51" s="57"/>
      <c r="AP51" s="57"/>
      <c r="AQ51" s="57"/>
      <c r="AS51" s="15"/>
      <c r="AT51" s="15"/>
      <c r="AU51" s="15"/>
    </row>
    <row r="52" spans="1:47" s="4" customFormat="1" ht="9" customHeight="1" thickTop="1" thickBot="1" x14ac:dyDescent="0.2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62"/>
      <c r="AN52" s="62"/>
      <c r="AO52" s="62"/>
      <c r="AP52" s="62"/>
      <c r="AQ52" s="62"/>
      <c r="AR52" s="14"/>
      <c r="AS52" s="15"/>
      <c r="AT52" s="15"/>
      <c r="AU52" s="15"/>
    </row>
    <row r="53" spans="1:47" s="4" customFormat="1" ht="9" customHeight="1" thickTop="1" thickBot="1" x14ac:dyDescent="0.25">
      <c r="A53" s="117" t="s">
        <v>0</v>
      </c>
      <c r="B53" s="117"/>
      <c r="C53" s="117"/>
      <c r="D53" s="119" t="s">
        <v>8</v>
      </c>
      <c r="E53" s="120"/>
      <c r="F53" s="121"/>
      <c r="G53" s="123" t="s">
        <v>14</v>
      </c>
      <c r="H53" s="120"/>
      <c r="I53" s="124"/>
      <c r="J53" s="119" t="s">
        <v>9</v>
      </c>
      <c r="K53" s="120"/>
      <c r="L53" s="121"/>
      <c r="M53" s="123" t="s">
        <v>13</v>
      </c>
      <c r="N53" s="120"/>
      <c r="O53" s="124"/>
      <c r="P53" s="119" t="s">
        <v>10</v>
      </c>
      <c r="Q53" s="120"/>
      <c r="R53" s="121"/>
      <c r="S53" s="123" t="s">
        <v>11</v>
      </c>
      <c r="T53" s="120"/>
      <c r="U53" s="124"/>
      <c r="V53" s="119" t="s">
        <v>12</v>
      </c>
      <c r="W53" s="120"/>
      <c r="X53" s="121"/>
      <c r="Y53" s="123" t="s">
        <v>15</v>
      </c>
      <c r="Z53" s="120"/>
      <c r="AA53" s="124"/>
      <c r="AB53" s="119" t="s">
        <v>16</v>
      </c>
      <c r="AC53" s="120"/>
      <c r="AD53" s="121"/>
      <c r="AE53" s="123" t="s">
        <v>17</v>
      </c>
      <c r="AF53" s="120"/>
      <c r="AG53" s="124"/>
      <c r="AH53" s="119" t="s">
        <v>18</v>
      </c>
      <c r="AI53" s="120"/>
      <c r="AJ53" s="124"/>
      <c r="AK53" s="22" t="s">
        <v>19</v>
      </c>
      <c r="AL53" s="23"/>
      <c r="AM53" s="55"/>
      <c r="AN53" s="55"/>
      <c r="AO53" s="55"/>
      <c r="AP53" s="55"/>
      <c r="AQ53" s="55"/>
      <c r="AR53" s="15"/>
      <c r="AS53" s="15"/>
      <c r="AT53" s="15"/>
      <c r="AU53" s="15"/>
    </row>
    <row r="54" spans="1:47" s="4" customFormat="1" ht="9" customHeight="1" thickTop="1" thickBot="1" x14ac:dyDescent="0.25">
      <c r="A54" s="122">
        <f>SUM(C21:C51)</f>
        <v>160</v>
      </c>
      <c r="B54" s="122"/>
      <c r="C54" s="122"/>
      <c r="D54" s="122">
        <f>SUM(F21:F51)</f>
        <v>121</v>
      </c>
      <c r="E54" s="122"/>
      <c r="F54" s="122"/>
      <c r="G54" s="122">
        <f>SUM(I21:I51)</f>
        <v>152</v>
      </c>
      <c r="H54" s="122"/>
      <c r="I54" s="122"/>
      <c r="J54" s="122">
        <f>SUM(L21:L51)</f>
        <v>138</v>
      </c>
      <c r="K54" s="122"/>
      <c r="L54" s="122"/>
      <c r="M54" s="122">
        <f>SUM(O21:O51)</f>
        <v>152</v>
      </c>
      <c r="N54" s="122"/>
      <c r="O54" s="122"/>
      <c r="P54" s="122">
        <f>SUM(R21:R51)</f>
        <v>114</v>
      </c>
      <c r="Q54" s="122"/>
      <c r="R54" s="122"/>
      <c r="S54" s="122">
        <f>SUM(U21:U51)</f>
        <v>175</v>
      </c>
      <c r="T54" s="122"/>
      <c r="U54" s="122"/>
      <c r="V54" s="122">
        <f>SUM(X21:X51)</f>
        <v>167</v>
      </c>
      <c r="W54" s="122"/>
      <c r="X54" s="122"/>
      <c r="Y54" s="122">
        <f>SUM(AA21:AA51)</f>
        <v>144</v>
      </c>
      <c r="Z54" s="122"/>
      <c r="AA54" s="122"/>
      <c r="AB54" s="122">
        <f>SUM(AD21:AD51)</f>
        <v>168</v>
      </c>
      <c r="AC54" s="122"/>
      <c r="AD54" s="122"/>
      <c r="AE54" s="122">
        <f>SUM(AG21:AG51)</f>
        <v>167</v>
      </c>
      <c r="AF54" s="122"/>
      <c r="AG54" s="122"/>
      <c r="AH54" s="122">
        <f>SUM(AJ21:AJ51)</f>
        <v>15</v>
      </c>
      <c r="AI54" s="122"/>
      <c r="AJ54" s="122"/>
      <c r="AK54" s="24">
        <f>SUM(A54:AJ54)+R58</f>
        <v>1680</v>
      </c>
      <c r="AL54" s="22" t="s">
        <v>49</v>
      </c>
      <c r="AM54" s="55"/>
      <c r="AN54" s="55"/>
      <c r="AO54" s="55"/>
      <c r="AP54" s="55"/>
      <c r="AQ54" s="55"/>
      <c r="AR54" s="15"/>
      <c r="AS54" s="15"/>
      <c r="AT54" s="15"/>
      <c r="AU54" s="15"/>
    </row>
    <row r="55" spans="1:47" s="4" customFormat="1" ht="9" customHeight="1" thickTop="1" thickBot="1" x14ac:dyDescent="0.25">
      <c r="A55" s="117">
        <f>COUNTIF(C21:C51,"CP")</f>
        <v>0</v>
      </c>
      <c r="B55" s="117"/>
      <c r="C55" s="117"/>
      <c r="D55" s="117">
        <f t="shared" ref="D55" si="18">COUNTIF(F21:F51,"CP")</f>
        <v>5</v>
      </c>
      <c r="E55" s="117"/>
      <c r="F55" s="117"/>
      <c r="G55" s="117">
        <f t="shared" ref="G55" si="19">COUNTIF(I21:I51,"CP")</f>
        <v>0</v>
      </c>
      <c r="H55" s="117"/>
      <c r="I55" s="117"/>
      <c r="J55" s="117">
        <f t="shared" ref="J55" si="20">COUNTIF(L21:L51,"CP")</f>
        <v>4</v>
      </c>
      <c r="K55" s="117"/>
      <c r="L55" s="117"/>
      <c r="M55" s="117">
        <f t="shared" ref="M55" si="21">COUNTIF(O21:O51,"CP")</f>
        <v>1</v>
      </c>
      <c r="N55" s="117"/>
      <c r="O55" s="117"/>
      <c r="P55" s="117">
        <f t="shared" ref="P55" si="22">COUNTIF(R21:R51,"CP")</f>
        <v>5</v>
      </c>
      <c r="Q55" s="117"/>
      <c r="R55" s="117"/>
      <c r="S55" s="117">
        <f t="shared" ref="S55" si="23">COUNTIF(U21:U51,"CP")</f>
        <v>0</v>
      </c>
      <c r="T55" s="117"/>
      <c r="U55" s="117"/>
      <c r="V55" s="117">
        <f t="shared" ref="V55" si="24">COUNTIF(X21:X51,"CP")</f>
        <v>0</v>
      </c>
      <c r="W55" s="117"/>
      <c r="X55" s="117"/>
      <c r="Y55" s="117">
        <f t="shared" ref="Y55" si="25">COUNTIF(AA21:AA51,"CP")</f>
        <v>0</v>
      </c>
      <c r="Z55" s="117"/>
      <c r="AA55" s="117"/>
      <c r="AB55" s="117">
        <f t="shared" ref="AB55" si="26">COUNTIF(AD21:AD51,"CP")</f>
        <v>0</v>
      </c>
      <c r="AC55" s="117"/>
      <c r="AD55" s="117"/>
      <c r="AE55" s="117">
        <f t="shared" ref="AE55" si="27">COUNTIF(AG21:AG51,"CP")</f>
        <v>0</v>
      </c>
      <c r="AF55" s="117"/>
      <c r="AG55" s="117"/>
      <c r="AH55" s="117">
        <f t="shared" ref="AH55" si="28">COUNTIF(AJ21:AJ51,"CP")</f>
        <v>20</v>
      </c>
      <c r="AI55" s="117"/>
      <c r="AJ55" s="117"/>
      <c r="AK55" s="25">
        <f>SUM(A55:AJ55)</f>
        <v>35</v>
      </c>
      <c r="AL55" s="22" t="s">
        <v>20</v>
      </c>
      <c r="AM55" s="15"/>
      <c r="AN55" s="15"/>
      <c r="AO55" s="15"/>
      <c r="AP55" s="15"/>
      <c r="AQ55" s="15"/>
      <c r="AR55" s="15"/>
      <c r="AS55" s="15"/>
      <c r="AT55" s="15"/>
      <c r="AU55" s="15"/>
    </row>
    <row r="56" spans="1:47" s="4" customFormat="1" ht="9" customHeight="1" thickTop="1" thickBot="1" x14ac:dyDescent="0.25">
      <c r="A56" s="117">
        <f>COUNTIF(C21:C51,"0")</f>
        <v>1</v>
      </c>
      <c r="B56" s="117"/>
      <c r="C56" s="117"/>
      <c r="D56" s="117">
        <f>COUNTIF(F21:F51,"0")</f>
        <v>0</v>
      </c>
      <c r="E56" s="117"/>
      <c r="F56" s="117"/>
      <c r="G56" s="117">
        <f>COUNTIF(I21:I51,"0")</f>
        <v>0</v>
      </c>
      <c r="H56" s="117"/>
      <c r="I56" s="117"/>
      <c r="J56" s="117">
        <f>COUNTIF(L21:L51,"0")</f>
        <v>0</v>
      </c>
      <c r="K56" s="117"/>
      <c r="L56" s="117"/>
      <c r="M56" s="117">
        <f>COUNTIF(O21:O51,"0")</f>
        <v>0</v>
      </c>
      <c r="N56" s="117"/>
      <c r="O56" s="117"/>
      <c r="P56" s="117">
        <f>COUNTIF(R21:R51,"0")</f>
        <v>0</v>
      </c>
      <c r="Q56" s="117"/>
      <c r="R56" s="117"/>
      <c r="S56" s="117">
        <f>COUNTIF(U21:U51,"0")</f>
        <v>0</v>
      </c>
      <c r="T56" s="117"/>
      <c r="U56" s="117"/>
      <c r="V56" s="117">
        <f>COUNTIF(X21:X51,"0")</f>
        <v>0</v>
      </c>
      <c r="W56" s="117"/>
      <c r="X56" s="117"/>
      <c r="Y56" s="117">
        <f>COUNTIF(AA21:AA51,"0")</f>
        <v>0</v>
      </c>
      <c r="Z56" s="117"/>
      <c r="AA56" s="117"/>
      <c r="AB56" s="117">
        <f>COUNTIF(AD21:AD51,"0")</f>
        <v>0</v>
      </c>
      <c r="AC56" s="117"/>
      <c r="AD56" s="117"/>
      <c r="AE56" s="117">
        <f>COUNTIF(AG21:AG51,"0")</f>
        <v>0</v>
      </c>
      <c r="AF56" s="117"/>
      <c r="AG56" s="117"/>
      <c r="AH56" s="117">
        <f>COUNTIF(AJ21:AJ51,"0")</f>
        <v>0</v>
      </c>
      <c r="AI56" s="117"/>
      <c r="AJ56" s="117"/>
      <c r="AK56" s="25">
        <f>SUM(A56:AJ56)</f>
        <v>1</v>
      </c>
      <c r="AL56" s="22"/>
      <c r="AM56" s="15"/>
      <c r="AN56" s="15"/>
      <c r="AO56" s="15"/>
      <c r="AP56" s="15"/>
      <c r="AQ56" s="15"/>
      <c r="AR56" s="15"/>
      <c r="AS56" s="15"/>
      <c r="AT56" s="15"/>
      <c r="AU56" s="15"/>
    </row>
    <row r="57" spans="1:47" s="4" customFormat="1" ht="9" customHeight="1" thickTop="1" x14ac:dyDescent="0.2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5"/>
      <c r="AD57" s="55"/>
      <c r="AE57" s="55"/>
      <c r="AF57" s="55"/>
      <c r="AG57" s="55"/>
      <c r="AH57" s="55"/>
      <c r="AI57" s="55"/>
      <c r="AJ57" s="55"/>
      <c r="AK57" s="55"/>
      <c r="AL57" s="55"/>
      <c r="AM57" s="55"/>
      <c r="AN57" s="15"/>
      <c r="AO57" s="15"/>
      <c r="AP57" s="15"/>
      <c r="AQ57" s="15"/>
      <c r="AR57" s="15"/>
      <c r="AS57" s="15"/>
      <c r="AT57" s="15"/>
      <c r="AU57" s="15"/>
    </row>
    <row r="58" spans="1:47" s="4" customFormat="1" ht="9" customHeight="1" x14ac:dyDescent="0.2">
      <c r="A58" s="56"/>
      <c r="B58" s="57" t="s">
        <v>59</v>
      </c>
      <c r="C58" s="57"/>
      <c r="D58" s="57"/>
      <c r="E58" s="57"/>
      <c r="F58" s="57"/>
      <c r="G58" s="57"/>
      <c r="H58" s="58"/>
      <c r="I58" s="57" t="s">
        <v>21</v>
      </c>
      <c r="J58" s="57"/>
      <c r="K58" s="57"/>
      <c r="L58" s="59"/>
      <c r="M58" s="57" t="s">
        <v>58</v>
      </c>
      <c r="N58" s="57"/>
      <c r="O58" s="57"/>
      <c r="P58" s="57"/>
      <c r="Q58" s="57"/>
      <c r="R58" s="56">
        <v>7</v>
      </c>
      <c r="S58" s="56" t="s">
        <v>23</v>
      </c>
      <c r="T58" s="56" t="s">
        <v>24</v>
      </c>
      <c r="U58" s="56"/>
      <c r="V58" s="56"/>
      <c r="W58" s="56"/>
      <c r="X58" s="56"/>
      <c r="Y58" s="56"/>
      <c r="Z58" s="56"/>
      <c r="AA58" s="125"/>
      <c r="AB58" s="126"/>
      <c r="AC58" s="126"/>
      <c r="AD58" s="57" t="s">
        <v>25</v>
      </c>
      <c r="AE58" s="55"/>
      <c r="AF58" s="55"/>
      <c r="AG58" s="55"/>
      <c r="AH58" s="55"/>
      <c r="AI58" s="55"/>
      <c r="AJ58" s="55"/>
      <c r="AK58" s="55"/>
      <c r="AL58" s="55"/>
      <c r="AM58" s="55"/>
      <c r="AN58" s="15"/>
      <c r="AO58" s="15"/>
      <c r="AP58" s="15"/>
      <c r="AQ58" s="15"/>
      <c r="AR58" s="15"/>
      <c r="AS58" s="15"/>
      <c r="AT58" s="15"/>
      <c r="AU58" s="15"/>
    </row>
    <row r="59" spans="1:47" s="4" customFormat="1" ht="9" customHeight="1" x14ac:dyDescent="0.2">
      <c r="A59" s="57"/>
      <c r="B59" s="57"/>
      <c r="C59" s="57"/>
      <c r="D59" s="57"/>
      <c r="E59" s="57"/>
      <c r="F59" s="57"/>
      <c r="G59" s="57"/>
      <c r="H59" s="57"/>
      <c r="I59" s="57"/>
      <c r="J59" s="57"/>
      <c r="K59" s="57"/>
      <c r="L59" s="60"/>
      <c r="M59" s="57" t="s">
        <v>22</v>
      </c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61"/>
      <c r="AB59" s="61"/>
      <c r="AC59" s="61"/>
      <c r="AD59" s="57" t="s">
        <v>25</v>
      </c>
      <c r="AE59" s="55"/>
      <c r="AF59" s="55"/>
      <c r="AG59" s="55"/>
      <c r="AH59" s="55"/>
      <c r="AI59" s="55"/>
      <c r="AJ59" s="55"/>
      <c r="AK59" s="55"/>
      <c r="AL59" s="55"/>
      <c r="AM59" s="55"/>
      <c r="AN59" s="15"/>
      <c r="AO59" s="15"/>
      <c r="AP59" s="15"/>
      <c r="AQ59" s="15"/>
      <c r="AR59" s="15"/>
      <c r="AS59" s="15"/>
      <c r="AT59" s="15"/>
      <c r="AU59" s="15"/>
    </row>
    <row r="60" spans="1:47" s="4" customFormat="1" ht="9" customHeight="1" x14ac:dyDescent="0.2">
      <c r="A60" s="57"/>
      <c r="B60" s="57"/>
      <c r="C60" s="113"/>
      <c r="D60" s="113"/>
      <c r="E60" s="113"/>
      <c r="F60" s="113"/>
      <c r="G60" s="57"/>
      <c r="H60" s="127"/>
      <c r="I60" s="113"/>
      <c r="J60" s="113"/>
      <c r="K60" s="113"/>
      <c r="L60" s="57"/>
      <c r="M60" s="57"/>
      <c r="N60" s="57"/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61"/>
      <c r="AB60" s="61"/>
      <c r="AC60" s="61"/>
      <c r="AD60" s="57" t="s">
        <v>25</v>
      </c>
      <c r="AE60" s="55"/>
      <c r="AF60" s="55"/>
      <c r="AG60" s="55"/>
      <c r="AH60" s="55"/>
      <c r="AI60" s="55"/>
      <c r="AJ60" s="55"/>
      <c r="AK60" s="55"/>
      <c r="AL60" s="55"/>
      <c r="AM60" s="55"/>
      <c r="AN60" s="15"/>
      <c r="AO60" s="15"/>
      <c r="AP60" s="15"/>
      <c r="AQ60" s="15"/>
      <c r="AR60" s="15"/>
      <c r="AS60" s="15"/>
      <c r="AT60" s="15"/>
      <c r="AU60" s="15"/>
    </row>
    <row r="61" spans="1:47" s="4" customFormat="1" ht="9" customHeight="1" x14ac:dyDescent="0.2">
      <c r="A61" s="57"/>
      <c r="B61" s="57"/>
      <c r="C61" s="57"/>
      <c r="D61" s="57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5"/>
      <c r="AF61" s="55"/>
      <c r="AG61" s="55"/>
      <c r="AH61" s="55"/>
      <c r="AI61" s="55"/>
      <c r="AJ61" s="55"/>
      <c r="AK61" s="55"/>
      <c r="AL61" s="55"/>
      <c r="AM61" s="55"/>
      <c r="AN61" s="15"/>
      <c r="AO61" s="15"/>
      <c r="AP61" s="15"/>
      <c r="AQ61" s="15"/>
      <c r="AR61" s="15"/>
      <c r="AS61" s="15"/>
      <c r="AT61" s="15"/>
      <c r="AU61" s="15"/>
    </row>
    <row r="62" spans="1:47" s="4" customFormat="1" ht="9" customHeight="1" x14ac:dyDescent="0.2">
      <c r="A62" s="57"/>
      <c r="B62" s="57"/>
      <c r="C62" s="57"/>
      <c r="D62" s="57"/>
      <c r="E62" s="57"/>
      <c r="F62" s="57"/>
      <c r="G62" s="57"/>
      <c r="H62" s="57"/>
      <c r="I62" s="57"/>
      <c r="J62" s="57"/>
      <c r="K62" s="57"/>
      <c r="L62" s="57"/>
      <c r="M62" s="57"/>
      <c r="N62" s="57"/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5"/>
      <c r="AF62" s="55"/>
      <c r="AG62" s="55"/>
      <c r="AH62" s="55"/>
      <c r="AI62" s="55"/>
      <c r="AJ62" s="55"/>
      <c r="AK62" s="55"/>
      <c r="AL62" s="55"/>
      <c r="AM62" s="55"/>
      <c r="AN62" s="15"/>
      <c r="AO62" s="15"/>
      <c r="AP62" s="15"/>
      <c r="AQ62" s="15"/>
      <c r="AR62" s="15"/>
      <c r="AS62" s="15"/>
      <c r="AT62" s="15"/>
      <c r="AU62" s="15"/>
    </row>
    <row r="63" spans="1:47" x14ac:dyDescent="0.3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54"/>
      <c r="AK63" s="54"/>
      <c r="AL63" s="54"/>
      <c r="AM63" s="54"/>
      <c r="AN63" s="1"/>
      <c r="AO63" s="1"/>
      <c r="AP63" s="1"/>
      <c r="AQ63" s="1"/>
      <c r="AR63" s="1"/>
      <c r="AS63" s="1"/>
      <c r="AT63" s="1"/>
    </row>
  </sheetData>
  <mergeCells count="102">
    <mergeCell ref="Y54:AA54"/>
    <mergeCell ref="Y55:AA55"/>
    <mergeCell ref="E3:U3"/>
    <mergeCell ref="C5:I5"/>
    <mergeCell ref="D6:I6"/>
    <mergeCell ref="S5:U5"/>
    <mergeCell ref="S6:U6"/>
    <mergeCell ref="S7:U7"/>
    <mergeCell ref="S8:U8"/>
    <mergeCell ref="S9:U9"/>
    <mergeCell ref="S10:U10"/>
    <mergeCell ref="AH53:AJ53"/>
    <mergeCell ref="AH54:AJ54"/>
    <mergeCell ref="AH55:AJ55"/>
    <mergeCell ref="AE20:AG20"/>
    <mergeCell ref="AE53:AG53"/>
    <mergeCell ref="AE54:AG54"/>
    <mergeCell ref="AE55:AG55"/>
    <mergeCell ref="M53:O53"/>
    <mergeCell ref="M54:O54"/>
    <mergeCell ref="M55:O55"/>
    <mergeCell ref="V20:X20"/>
    <mergeCell ref="V53:X53"/>
    <mergeCell ref="V54:X54"/>
    <mergeCell ref="V55:X55"/>
    <mergeCell ref="S20:U20"/>
    <mergeCell ref="S53:U53"/>
    <mergeCell ref="S54:U54"/>
    <mergeCell ref="S55:U55"/>
    <mergeCell ref="AB20:AD20"/>
    <mergeCell ref="AB53:AD53"/>
    <mergeCell ref="AB54:AD54"/>
    <mergeCell ref="AB55:AD55"/>
    <mergeCell ref="Y20:AA20"/>
    <mergeCell ref="Y53:AA53"/>
    <mergeCell ref="AA58:AC58"/>
    <mergeCell ref="C60:F60"/>
    <mergeCell ref="H60:K60"/>
    <mergeCell ref="C1:H1"/>
    <mergeCell ref="A3:D3"/>
    <mergeCell ref="P56:R56"/>
    <mergeCell ref="S56:U56"/>
    <mergeCell ref="V56:X56"/>
    <mergeCell ref="Y56:AA56"/>
    <mergeCell ref="AB56:AD56"/>
    <mergeCell ref="A19:C19"/>
    <mergeCell ref="A56:C56"/>
    <mergeCell ref="D56:F56"/>
    <mergeCell ref="G56:I56"/>
    <mergeCell ref="J56:L56"/>
    <mergeCell ref="M56:O56"/>
    <mergeCell ref="M19:O19"/>
    <mergeCell ref="D20:F20"/>
    <mergeCell ref="D53:F53"/>
    <mergeCell ref="D54:F54"/>
    <mergeCell ref="D55:F55"/>
    <mergeCell ref="A20:C20"/>
    <mergeCell ref="A53:C53"/>
    <mergeCell ref="A54:C54"/>
    <mergeCell ref="J1:L1"/>
    <mergeCell ref="AM50:AQ50"/>
    <mergeCell ref="AM49:AQ49"/>
    <mergeCell ref="AP31:AQ31"/>
    <mergeCell ref="AM3:AQ3"/>
    <mergeCell ref="A14:F14"/>
    <mergeCell ref="A15:F15"/>
    <mergeCell ref="AH56:AJ56"/>
    <mergeCell ref="AE56:AG56"/>
    <mergeCell ref="A55:C55"/>
    <mergeCell ref="J20:L20"/>
    <mergeCell ref="J53:L53"/>
    <mergeCell ref="J54:L54"/>
    <mergeCell ref="J55:L55"/>
    <mergeCell ref="G20:I20"/>
    <mergeCell ref="G53:I53"/>
    <mergeCell ref="G54:I54"/>
    <mergeCell ref="G55:I55"/>
    <mergeCell ref="P20:R20"/>
    <mergeCell ref="P53:R53"/>
    <mergeCell ref="P54:R54"/>
    <mergeCell ref="P55:R55"/>
    <mergeCell ref="M20:O20"/>
    <mergeCell ref="AH20:AJ20"/>
    <mergeCell ref="A5:B5"/>
    <mergeCell ref="A6:C6"/>
    <mergeCell ref="AP4:AQ4"/>
    <mergeCell ref="AN4:AO4"/>
    <mergeCell ref="AN23:AO23"/>
    <mergeCell ref="AP23:AQ23"/>
    <mergeCell ref="AN35:AO35"/>
    <mergeCell ref="AP35:AQ35"/>
    <mergeCell ref="AP43:AQ43"/>
    <mergeCell ref="AP12:AQ12"/>
    <mergeCell ref="AM22:AQ22"/>
    <mergeCell ref="AM34:AQ34"/>
    <mergeCell ref="H13:I13"/>
    <mergeCell ref="H14:I14"/>
    <mergeCell ref="H15:I15"/>
    <mergeCell ref="H16:J16"/>
    <mergeCell ref="H17:J17"/>
    <mergeCell ref="A17:F17"/>
    <mergeCell ref="S11:U11"/>
  </mergeCells>
  <pageMargins left="0.11811023622047245" right="0.31496062992125984" top="0.19685039370078741" bottom="0.19685039370078741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2021-09-07T07:06:53Z</cp:lastPrinted>
  <dcterms:created xsi:type="dcterms:W3CDTF">2021-09-06T09:15:38Z</dcterms:created>
  <dcterms:modified xsi:type="dcterms:W3CDTF">2021-09-09T09:01:50Z</dcterms:modified>
</cp:coreProperties>
</file>