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DICAEL.ABBEZZOT\Desktop\"/>
    </mc:Choice>
  </mc:AlternateContent>
  <bookViews>
    <workbookView xWindow="0" yWindow="0" windowWidth="28800" windowHeight="11700"/>
  </bookViews>
  <sheets>
    <sheet name="Feuil1" sheetId="1" r:id="rId1"/>
    <sheet name="51" sheetId="4" r:id="rId2"/>
    <sheet name="0047" sheetId="3" r:id="rId3"/>
    <sheet name="0073" sheetId="2" r:id="rId4"/>
  </sheets>
  <definedNames>
    <definedName name="onglet">RIGHT(CELL("nomfichier",INDIRECT("$a$1")),4)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3" i="1" l="1"/>
  <c r="A14" i="1"/>
  <c r="A15" i="1" s="1"/>
  <c r="A16" i="1" s="1"/>
  <c r="A17" i="1" s="1"/>
  <c r="A18" i="1" s="1"/>
  <c r="A19" i="1" s="1"/>
  <c r="A20" i="1" s="1"/>
  <c r="A21" i="1" s="1"/>
  <c r="A22" i="1"/>
  <c r="A23" i="1"/>
  <c r="A24" i="1" s="1"/>
  <c r="A25" i="1" s="1"/>
  <c r="A26" i="1" s="1"/>
  <c r="A27" i="1" s="1"/>
  <c r="A28" i="1" s="1"/>
  <c r="A29" i="1" s="1"/>
  <c r="A6" i="1"/>
  <c r="A7" i="1" s="1"/>
  <c r="A8" i="1" s="1"/>
  <c r="A9" i="1" s="1"/>
  <c r="A10" i="1" s="1"/>
  <c r="A11" i="1" s="1"/>
  <c r="A12" i="1" s="1"/>
  <c r="A2" i="3" a="1"/>
  <c r="A2" i="4" a="1"/>
  <c r="A2" i="2" a="1"/>
  <c r="A2" i="4" l="1"/>
  <c r="A2" i="3"/>
  <c r="A2" i="2"/>
  <c r="A3" i="3" a="1"/>
  <c r="A3" i="2" a="1"/>
  <c r="A3" i="4" a="1"/>
  <c r="A3" i="3" l="1"/>
  <c r="A5" i="3"/>
  <c r="A7" i="3"/>
  <c r="A9" i="3"/>
  <c r="B3" i="3"/>
  <c r="B5" i="3"/>
  <c r="B7" i="3"/>
  <c r="B9" i="3"/>
  <c r="B4" i="3"/>
  <c r="B6" i="3"/>
  <c r="B8" i="3"/>
  <c r="A4" i="3"/>
  <c r="A6" i="3"/>
  <c r="A8" i="3"/>
  <c r="A3" i="2"/>
  <c r="A5" i="2"/>
  <c r="A7" i="2"/>
  <c r="B3" i="2"/>
  <c r="B5" i="2"/>
  <c r="B7" i="2"/>
  <c r="B4" i="2"/>
  <c r="B6" i="2"/>
  <c r="B8" i="2"/>
  <c r="A4" i="2"/>
  <c r="A6" i="2"/>
  <c r="A8" i="2"/>
  <c r="A5" i="4"/>
  <c r="B7" i="4"/>
  <c r="A4" i="4"/>
  <c r="A7" i="4"/>
  <c r="B4" i="4"/>
  <c r="A6" i="4"/>
  <c r="B3" i="4"/>
  <c r="A8" i="4"/>
  <c r="A3" i="4"/>
  <c r="B5" i="4"/>
  <c r="B8" i="4"/>
  <c r="B6" i="4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<sst xmlns="http://schemas.openxmlformats.org/spreadsheetml/2006/main" count="30" uniqueCount="17">
  <si>
    <r>
      <rPr>
        <b/>
        <sz val="8"/>
        <rFont val="Trebuchet MS"/>
        <family val="2"/>
      </rPr>
      <t>NATURE OPÉRATION</t>
    </r>
  </si>
  <si>
    <r>
      <rPr>
        <b/>
        <sz val="8"/>
        <rFont val="Trebuchet MS"/>
        <family val="2"/>
      </rPr>
      <t>MONTANT T.T.C.</t>
    </r>
  </si>
  <si>
    <r>
      <rPr>
        <sz val="10"/>
        <rFont val="Arial"/>
        <family val="2"/>
      </rPr>
      <t>30/06/21      Solde antérieur</t>
    </r>
  </si>
  <si>
    <r>
      <rPr>
        <sz val="10"/>
        <rFont val="Arial"/>
        <family val="2"/>
      </rPr>
      <t>07/07/21      Chèque du 070721</t>
    </r>
  </si>
  <si>
    <r>
      <rPr>
        <b/>
        <sz val="10"/>
        <rFont val="Arial"/>
        <family val="2"/>
      </rPr>
      <t>Solde avant facturation</t>
    </r>
  </si>
  <si>
    <r>
      <rPr>
        <sz val="10"/>
        <rFont val="Arial"/>
        <family val="2"/>
      </rPr>
      <t>Acompte d'eau froide</t>
    </r>
  </si>
  <si>
    <r>
      <rPr>
        <sz val="10"/>
        <rFont val="Arial"/>
        <family val="2"/>
      </rPr>
      <t>Acompte d'eau chaude</t>
    </r>
  </si>
  <si>
    <r>
      <rPr>
        <sz val="10"/>
        <rFont val="Arial"/>
        <family val="2"/>
      </rPr>
      <t>Loyer Principal</t>
    </r>
  </si>
  <si>
    <r>
      <rPr>
        <sz val="10"/>
        <rFont val="Arial"/>
        <family val="2"/>
      </rPr>
      <t>Charges générales</t>
    </r>
  </si>
  <si>
    <t>Provision chauffage</t>
  </si>
  <si>
    <r>
      <rPr>
        <sz val="10"/>
        <rFont val="Arial"/>
        <family val="2"/>
      </rPr>
      <t xml:space="preserve">
</t>
    </r>
    <r>
      <rPr>
        <b/>
        <sz val="10"/>
        <rFont val="Arial"/>
        <family val="2"/>
      </rPr>
      <t>TOTAL Logement</t>
    </r>
  </si>
  <si>
    <r>
      <rPr>
        <sz val="10"/>
        <rFont val="Arial"/>
        <family val="2"/>
      </rPr>
      <t>Provision chauffage</t>
    </r>
  </si>
  <si>
    <t>Remplacement émett LOGI</t>
  </si>
  <si>
    <r>
      <t xml:space="preserve">
</t>
    </r>
    <r>
      <rPr>
        <b/>
        <sz val="10"/>
        <rFont val="Arial"/>
        <family val="2"/>
      </rPr>
      <t>TOTAL Logement</t>
    </r>
  </si>
  <si>
    <t>Prg ALH n° porte 0047</t>
  </si>
  <si>
    <t>Prg ALH n° porte 0073</t>
  </si>
  <si>
    <t>Prg ALH n° porte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</si>
</sst>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"/>
  </numFmts>
  <fonts count="7" x14ac:knownFonts="1">
    <font>
      <sz val="11"/>
      <color theme="1"/>
      <name val="Calibri"/>
      <family val="2"/>
      <scheme val="minor"/>
    </font>
    <font>
      <b/>
      <sz val="8"/>
      <name val="Trebuchet MS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0"/>
      <color rgb="FF000000"/>
      <name val="Arial"/>
      <family val="2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B902D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EB902D"/>
      </left>
      <right style="thin">
        <color rgb="FFEB902D"/>
      </right>
      <top/>
      <bottom/>
      <diagonal/>
    </border>
    <border>
      <left style="thin">
        <color rgb="FFEB902D"/>
      </left>
      <right style="thin">
        <color rgb="FFEB902D"/>
      </right>
      <top/>
      <bottom style="thin">
        <color rgb="FFEB902D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left" vertical="top" wrapText="1" indent="3"/>
    </xf>
    <xf numFmtId="0" fontId="2" fillId="0" borderId="2" xfId="0" applyFont="1" applyFill="1" applyBorder="1" applyAlignment="1">
      <alignment horizontal="left" vertical="top" wrapText="1" indent="2"/>
    </xf>
    <xf numFmtId="4" fontId="3" fillId="0" borderId="2" xfId="0" applyNumberFormat="1" applyFont="1" applyFill="1" applyBorder="1" applyAlignment="1">
      <alignment horizontal="right" vertical="top" shrinkToFit="1"/>
    </xf>
    <xf numFmtId="0" fontId="4" fillId="0" borderId="2" xfId="0" applyFont="1" applyFill="1" applyBorder="1" applyAlignment="1">
      <alignment horizontal="left" vertical="top" wrapText="1" indent="2"/>
    </xf>
    <xf numFmtId="2" fontId="5" fillId="0" borderId="2" xfId="0" applyNumberFormat="1" applyFont="1" applyFill="1" applyBorder="1" applyAlignment="1">
      <alignment horizontal="right" vertical="top" shrinkToFit="1"/>
    </xf>
    <xf numFmtId="0" fontId="6" fillId="0" borderId="2" xfId="0" applyFont="1" applyFill="1" applyBorder="1" applyAlignment="1">
      <alignment horizontal="left" vertical="top" wrapText="1"/>
    </xf>
    <xf numFmtId="0" fontId="0" fillId="0" borderId="2" xfId="0" applyFill="1" applyBorder="1" applyAlignment="1">
      <alignment horizontal="left" vertical="center" wrapText="1"/>
    </xf>
    <xf numFmtId="0" fontId="6" fillId="3" borderId="2" xfId="0" applyFont="1" applyFill="1" applyBorder="1" applyAlignment="1">
      <alignment horizontal="left" vertical="top" wrapText="1"/>
    </xf>
    <xf numFmtId="0" fontId="0" fillId="0" borderId="2" xfId="0" applyFill="1" applyBorder="1" applyAlignment="1">
      <alignment horizontal="left" wrapText="1"/>
    </xf>
    <xf numFmtId="0" fontId="2" fillId="3" borderId="2" xfId="0" applyFont="1" applyFill="1" applyBorder="1" applyAlignment="1">
      <alignment horizontal="left" vertical="top" wrapText="1" indent="2"/>
    </xf>
    <xf numFmtId="2" fontId="3" fillId="0" borderId="2" xfId="0" applyNumberFormat="1" applyFont="1" applyFill="1" applyBorder="1" applyAlignment="1">
      <alignment horizontal="right" vertical="top" shrinkToFit="1"/>
    </xf>
    <xf numFmtId="0" fontId="2" fillId="0" borderId="2" xfId="0" applyFont="1" applyFill="1" applyBorder="1" applyAlignment="1">
      <alignment horizontal="right" vertical="top" wrapText="1"/>
    </xf>
    <xf numFmtId="0" fontId="2" fillId="3" borderId="3" xfId="0" applyFont="1" applyFill="1" applyBorder="1" applyAlignment="1">
      <alignment horizontal="left" vertical="top" wrapText="1" indent="2"/>
    </xf>
    <xf numFmtId="0" fontId="6" fillId="0" borderId="2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 indent="3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 applyAlignment="1">
      <alignment horizontal="center" vertical="center" shrinkToFit="1"/>
    </xf>
    <xf numFmtId="0" fontId="0" fillId="0" borderId="1" xfId="0" applyBorder="1"/>
    <xf numFmtId="3" fontId="0" fillId="0" borderId="0" xfId="0" applyNumberFormat="1"/>
    <xf numFmtId="164" fontId="0" fillId="0" borderId="0" xfId="0" applyNumberFormat="1"/>
    <xf numFmtId="0" fontId="6" fillId="3" borderId="2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abSelected="1" workbookViewId="0">
      <selection activeCell="B24" sqref="B24"/>
    </sheetView>
  </sheetViews>
  <sheetFormatPr baseColWidth="10" defaultRowHeight="15" x14ac:dyDescent="0.25"/>
  <cols>
    <col min="1" max="1" width="11.42578125" style="27"/>
    <col min="2" max="2" width="33.5703125" customWidth="1"/>
    <col min="3" max="3" width="19.5703125" customWidth="1"/>
  </cols>
  <sheetData>
    <row r="1" spans="1:3" x14ac:dyDescent="0.25">
      <c r="B1" s="1" t="s">
        <v>0</v>
      </c>
      <c r="C1" s="2" t="s">
        <v>1</v>
      </c>
    </row>
    <row r="2" spans="1:3" x14ac:dyDescent="0.25">
      <c r="B2" s="3" t="s">
        <v>2</v>
      </c>
      <c r="C2" s="4">
        <v>34959.72</v>
      </c>
    </row>
    <row r="3" spans="1:3" x14ac:dyDescent="0.25">
      <c r="B3" s="3" t="s">
        <v>3</v>
      </c>
      <c r="C3" s="4">
        <v>-34959.72</v>
      </c>
    </row>
    <row r="4" spans="1:3" x14ac:dyDescent="0.25">
      <c r="B4" s="5" t="s">
        <v>4</v>
      </c>
      <c r="C4" s="6">
        <v>0</v>
      </c>
    </row>
    <row r="5" spans="1:3" x14ac:dyDescent="0.25">
      <c r="B5" s="7"/>
      <c r="C5" s="8"/>
    </row>
    <row r="6" spans="1:3" x14ac:dyDescent="0.25">
      <c r="A6" s="28">
        <f>IF(B6="","",IF(ISNUMBER(SEARCH("porte",B6)),1*RIGHT(B6,4),A5))</f>
        <v>73</v>
      </c>
      <c r="B6" s="9" t="s">
        <v>15</v>
      </c>
      <c r="C6" s="10">
        <v>1</v>
      </c>
    </row>
    <row r="7" spans="1:3" x14ac:dyDescent="0.25">
      <c r="A7" s="28">
        <f t="shared" ref="A7:A29" si="0">IF(B7="","",IF(ISNUMBER(SEARCH("porte",B7)),1*RIGHT(B7,4),A6))</f>
        <v>73</v>
      </c>
      <c r="B7" s="11" t="s">
        <v>5</v>
      </c>
      <c r="C7" s="12">
        <v>22.73</v>
      </c>
    </row>
    <row r="8" spans="1:3" x14ac:dyDescent="0.25">
      <c r="A8" s="28">
        <f t="shared" si="0"/>
        <v>73</v>
      </c>
      <c r="B8" s="11" t="s">
        <v>6</v>
      </c>
      <c r="C8" s="12">
        <v>39.79</v>
      </c>
    </row>
    <row r="9" spans="1:3" x14ac:dyDescent="0.25">
      <c r="A9" s="28">
        <f t="shared" si="0"/>
        <v>73</v>
      </c>
      <c r="B9" s="11" t="s">
        <v>7</v>
      </c>
      <c r="C9" s="12">
        <v>436.71</v>
      </c>
    </row>
    <row r="10" spans="1:3" x14ac:dyDescent="0.25">
      <c r="A10" s="28">
        <f t="shared" si="0"/>
        <v>73</v>
      </c>
      <c r="B10" s="11" t="s">
        <v>8</v>
      </c>
      <c r="C10" s="12">
        <v>59.72</v>
      </c>
    </row>
    <row r="11" spans="1:3" x14ac:dyDescent="0.25">
      <c r="A11" s="28">
        <f t="shared" si="0"/>
        <v>73</v>
      </c>
      <c r="B11" s="11" t="s">
        <v>9</v>
      </c>
      <c r="C11" s="12">
        <v>63.93</v>
      </c>
    </row>
    <row r="12" spans="1:3" ht="25.5" x14ac:dyDescent="0.25">
      <c r="A12" s="28">
        <f t="shared" si="0"/>
        <v>73</v>
      </c>
      <c r="B12" s="11" t="s">
        <v>10</v>
      </c>
      <c r="C12" s="13">
        <v>622.88</v>
      </c>
    </row>
    <row r="13" spans="1:3" x14ac:dyDescent="0.25">
      <c r="A13" s="28" t="str">
        <f t="shared" si="0"/>
        <v/>
      </c>
      <c r="B13" s="7"/>
      <c r="C13" s="10"/>
    </row>
    <row r="14" spans="1:3" x14ac:dyDescent="0.25">
      <c r="A14" s="28">
        <f t="shared" si="0"/>
        <v>47</v>
      </c>
      <c r="B14" s="9" t="s">
        <v>14</v>
      </c>
      <c r="C14" s="10"/>
    </row>
    <row r="15" spans="1:3" x14ac:dyDescent="0.25">
      <c r="A15" s="28">
        <f t="shared" si="0"/>
        <v>47</v>
      </c>
      <c r="B15" s="11" t="s">
        <v>5</v>
      </c>
      <c r="C15" s="12">
        <v>16.93</v>
      </c>
    </row>
    <row r="16" spans="1:3" x14ac:dyDescent="0.25">
      <c r="A16" s="28">
        <f t="shared" si="0"/>
        <v>47</v>
      </c>
      <c r="B16" s="11" t="s">
        <v>6</v>
      </c>
      <c r="C16" s="12">
        <v>30.04</v>
      </c>
    </row>
    <row r="17" spans="1:3" x14ac:dyDescent="0.25">
      <c r="A17" s="28">
        <f t="shared" si="0"/>
        <v>47</v>
      </c>
      <c r="B17" s="11" t="s">
        <v>7</v>
      </c>
      <c r="C17" s="12">
        <v>358.83</v>
      </c>
    </row>
    <row r="18" spans="1:3" x14ac:dyDescent="0.25">
      <c r="A18" s="28">
        <f t="shared" si="0"/>
        <v>47</v>
      </c>
      <c r="B18" s="11" t="s">
        <v>8</v>
      </c>
      <c r="C18" s="12">
        <v>52.37</v>
      </c>
    </row>
    <row r="19" spans="1:3" x14ac:dyDescent="0.25">
      <c r="A19" s="28">
        <f t="shared" si="0"/>
        <v>47</v>
      </c>
      <c r="B19" s="11" t="s">
        <v>11</v>
      </c>
      <c r="C19" s="12">
        <v>49.64</v>
      </c>
    </row>
    <row r="20" spans="1:3" x14ac:dyDescent="0.25">
      <c r="A20" s="28">
        <f t="shared" si="0"/>
        <v>47</v>
      </c>
      <c r="B20" s="11" t="s">
        <v>12</v>
      </c>
      <c r="C20" s="12">
        <v>15</v>
      </c>
    </row>
    <row r="21" spans="1:3" ht="25.5" x14ac:dyDescent="0.25">
      <c r="A21" s="28">
        <f t="shared" si="0"/>
        <v>47</v>
      </c>
      <c r="B21" s="14" t="s">
        <v>13</v>
      </c>
      <c r="C21" s="13">
        <v>522.80999999999995</v>
      </c>
    </row>
    <row r="22" spans="1:3" x14ac:dyDescent="0.25">
      <c r="A22" s="28" t="str">
        <f t="shared" si="0"/>
        <v/>
      </c>
      <c r="B22" s="15"/>
      <c r="C22" s="13"/>
    </row>
    <row r="23" spans="1:3" x14ac:dyDescent="0.25">
      <c r="A23" s="28" t="e">
        <f t="shared" si="0"/>
        <v>#VALUE!</v>
      </c>
      <c r="B23" s="9" t="s">
        <v>16</v>
      </c>
      <c r="C23" s="13"/>
    </row>
    <row r="24" spans="1:3" x14ac:dyDescent="0.25">
      <c r="A24" s="28" t="e">
        <f t="shared" si="0"/>
        <v>#VALUE!</v>
      </c>
      <c r="B24" s="11" t="s">
        <v>5</v>
      </c>
      <c r="C24" s="13">
        <v>16.93</v>
      </c>
    </row>
    <row r="25" spans="1:3" x14ac:dyDescent="0.25">
      <c r="A25" s="28" t="e">
        <f t="shared" si="0"/>
        <v>#VALUE!</v>
      </c>
      <c r="B25" s="11" t="s">
        <v>6</v>
      </c>
      <c r="C25" s="13">
        <v>30.04</v>
      </c>
    </row>
    <row r="26" spans="1:3" x14ac:dyDescent="0.25">
      <c r="A26" s="28" t="e">
        <f t="shared" si="0"/>
        <v>#VALUE!</v>
      </c>
      <c r="B26" s="11" t="s">
        <v>7</v>
      </c>
      <c r="C26" s="13">
        <v>358.83</v>
      </c>
    </row>
    <row r="27" spans="1:3" x14ac:dyDescent="0.25">
      <c r="A27" s="28" t="e">
        <f t="shared" si="0"/>
        <v>#VALUE!</v>
      </c>
      <c r="B27" s="11" t="s">
        <v>8</v>
      </c>
      <c r="C27" s="13">
        <v>52.37</v>
      </c>
    </row>
    <row r="28" spans="1:3" x14ac:dyDescent="0.25">
      <c r="A28" s="28" t="e">
        <f t="shared" si="0"/>
        <v>#VALUE!</v>
      </c>
      <c r="B28" s="11" t="s">
        <v>9</v>
      </c>
      <c r="C28" s="13">
        <v>49.64</v>
      </c>
    </row>
    <row r="29" spans="1:3" ht="25.5" x14ac:dyDescent="0.25">
      <c r="A29" s="28" t="e">
        <f t="shared" si="0"/>
        <v>#VALUE!</v>
      </c>
      <c r="B29" s="11" t="s">
        <v>10</v>
      </c>
      <c r="C29" s="13">
        <v>507.81</v>
      </c>
    </row>
    <row r="30" spans="1:3" x14ac:dyDescent="0.25">
      <c r="A30" s="28"/>
    </row>
    <row r="31" spans="1:3" x14ac:dyDescent="0.25">
      <c r="A31" s="28"/>
    </row>
  </sheetData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10" sqref="B10"/>
    </sheetView>
  </sheetViews>
  <sheetFormatPr baseColWidth="10" defaultRowHeight="15" x14ac:dyDescent="0.25"/>
  <cols>
    <col min="1" max="1" width="23.140625" style="30" customWidth="1"/>
    <col min="2" max="2" width="24.5703125" customWidth="1"/>
  </cols>
  <sheetData>
    <row r="1" spans="1:2" x14ac:dyDescent="0.25">
      <c r="A1" s="17"/>
      <c r="B1" s="17" t="s">
        <v>1</v>
      </c>
    </row>
    <row r="2" spans="1:2" ht="21.75" customHeight="1" x14ac:dyDescent="0.25">
      <c r="A2" s="29" t="str" cm="1">
        <f t="array" aca="1" ref="A2" ca="1">"Prg ALH n° porte "&amp;onglet</f>
        <v>Prg ALH n° porte x]51</v>
      </c>
      <c r="B2" s="19"/>
    </row>
    <row r="3" spans="1:2" x14ac:dyDescent="0.25">
      <c r="A3" s="20" t="e">
        <f t="array" aca="1" ref="A3:B8" ca="1">OFFSET(Feuil1!$B$1,MATCH(INDIRECT("'"&amp;onglet&amp;"'!$A$2"),Feuil1!$B:$B,0),0,COUNTIF(Feuil1!$A:$A,onglet)-1,2)</f>
        <v>#REF!</v>
      </c>
      <c r="B3" s="20" t="e">
        <f ca="1"/>
        <v>#REF!</v>
      </c>
    </row>
    <row r="4" spans="1:2" x14ac:dyDescent="0.25">
      <c r="A4" s="20" t="e">
        <f ca="1"/>
        <v>#REF!</v>
      </c>
      <c r="B4" s="21" t="e">
        <f ca="1"/>
        <v>#REF!</v>
      </c>
    </row>
    <row r="5" spans="1:2" x14ac:dyDescent="0.25">
      <c r="A5" s="20" t="e">
        <f ca="1"/>
        <v>#REF!</v>
      </c>
      <c r="B5" s="21" t="e">
        <f ca="1"/>
        <v>#REF!</v>
      </c>
    </row>
    <row r="6" spans="1:2" x14ac:dyDescent="0.25">
      <c r="A6" s="20" t="e">
        <f ca="1"/>
        <v>#REF!</v>
      </c>
      <c r="B6" s="21" t="e">
        <f ca="1"/>
        <v>#REF!</v>
      </c>
    </row>
    <row r="7" spans="1:2" x14ac:dyDescent="0.25">
      <c r="A7" s="20" t="e">
        <f ca="1"/>
        <v>#REF!</v>
      </c>
      <c r="B7" s="21" t="e">
        <f ca="1"/>
        <v>#REF!</v>
      </c>
    </row>
    <row r="8" spans="1:2" ht="22.5" customHeight="1" x14ac:dyDescent="0.25">
      <c r="A8" s="20" t="e">
        <f ca="1"/>
        <v>#REF!</v>
      </c>
      <c r="B8" s="21" t="e">
        <f ca="1"/>
        <v>#REF!</v>
      </c>
    </row>
    <row r="9" spans="1:2" x14ac:dyDescent="0.25">
      <c r="A9" s="20"/>
      <c r="B9" s="26"/>
    </row>
    <row r="10" spans="1:2" x14ac:dyDescent="0.25">
      <c r="A10" s="20"/>
      <c r="B10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3" sqref="A3"/>
    </sheetView>
  </sheetViews>
  <sheetFormatPr baseColWidth="10" defaultRowHeight="15" x14ac:dyDescent="0.25"/>
  <cols>
    <col min="1" max="1" width="22.42578125" style="30" customWidth="1"/>
    <col min="2" max="2" width="20" customWidth="1"/>
  </cols>
  <sheetData>
    <row r="1" spans="1:2" x14ac:dyDescent="0.25">
      <c r="A1" s="17"/>
      <c r="B1" s="17" t="s">
        <v>1</v>
      </c>
    </row>
    <row r="2" spans="1:2" x14ac:dyDescent="0.25">
      <c r="A2" s="29" t="str" cm="1">
        <f t="array" aca="1" ref="A2" ca="1">"Prg ALH n° porte "&amp;onglet</f>
        <v>Prg ALH n° porte 0047</v>
      </c>
      <c r="B2" s="19"/>
    </row>
    <row r="3" spans="1:2" x14ac:dyDescent="0.25">
      <c r="A3" s="20" t="str">
        <f t="array" aca="1" ref="A3:B9" ca="1">OFFSET(Feuil1!$B$1,MATCH(INDIRECT("'"&amp;onglet&amp;"'!$A$2"),Feuil1!$B:$B,0),0,COUNTIF(Feuil1!$A:$A,onglet)-1,2)</f>
        <v>Acompte d'eau froide</v>
      </c>
      <c r="B3" s="21">
        <f ca="1"/>
        <v>16.93</v>
      </c>
    </row>
    <row r="4" spans="1:2" x14ac:dyDescent="0.25">
      <c r="A4" s="20" t="str">
        <f ca="1"/>
        <v>Acompte d'eau chaude</v>
      </c>
      <c r="B4" s="21">
        <f ca="1"/>
        <v>30.04</v>
      </c>
    </row>
    <row r="5" spans="1:2" x14ac:dyDescent="0.25">
      <c r="A5" s="20" t="str">
        <f ca="1"/>
        <v>Loyer Principal</v>
      </c>
      <c r="B5" s="21">
        <f ca="1"/>
        <v>358.83</v>
      </c>
    </row>
    <row r="6" spans="1:2" x14ac:dyDescent="0.25">
      <c r="A6" s="20" t="str">
        <f ca="1"/>
        <v>Charges générales</v>
      </c>
      <c r="B6" s="21">
        <f ca="1"/>
        <v>52.37</v>
      </c>
    </row>
    <row r="7" spans="1:2" ht="28.5" customHeight="1" x14ac:dyDescent="0.25">
      <c r="A7" s="20" t="str">
        <f ca="1"/>
        <v>Provision chauffage</v>
      </c>
      <c r="B7" s="21">
        <f ca="1"/>
        <v>49.64</v>
      </c>
    </row>
    <row r="8" spans="1:2" ht="24" customHeight="1" x14ac:dyDescent="0.25">
      <c r="A8" s="20" t="str">
        <f ca="1"/>
        <v>Remplacement émett LOGI</v>
      </c>
      <c r="B8" s="21">
        <f ca="1"/>
        <v>15</v>
      </c>
    </row>
    <row r="9" spans="1:2" ht="26.25" customHeight="1" x14ac:dyDescent="0.25">
      <c r="A9" s="20" t="str">
        <f ca="1"/>
        <v xml:space="preserve">
TOTAL Logement</v>
      </c>
      <c r="B9" s="23">
        <f ca="1"/>
        <v>522.80999999999995</v>
      </c>
    </row>
    <row r="10" spans="1:2" x14ac:dyDescent="0.25">
      <c r="A10" s="24"/>
      <c r="B10" s="2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A3" sqref="A3"/>
    </sheetView>
  </sheetViews>
  <sheetFormatPr baseColWidth="10" defaultRowHeight="15" x14ac:dyDescent="0.25"/>
  <cols>
    <col min="1" max="1" width="23.28515625" customWidth="1"/>
    <col min="2" max="2" width="32.140625" customWidth="1"/>
  </cols>
  <sheetData>
    <row r="1" spans="1:2" x14ac:dyDescent="0.25">
      <c r="A1" s="16"/>
      <c r="B1" s="17" t="s">
        <v>1</v>
      </c>
    </row>
    <row r="2" spans="1:2" x14ac:dyDescent="0.25">
      <c r="A2" s="18" t="str" cm="1">
        <f t="array" aca="1" ref="A2" ca="1">"Prg ALH n° porte "&amp;onglet</f>
        <v>Prg ALH n° porte 0073</v>
      </c>
      <c r="B2" s="19"/>
    </row>
    <row r="3" spans="1:2" x14ac:dyDescent="0.25">
      <c r="A3" s="20" t="str">
        <f t="array" aca="1" ref="A3:B8" ca="1">OFFSET(Feuil1!$B$1,MATCH(INDIRECT("'"&amp;onglet&amp;"'!$A$2"),Feuil1!$B:$B,0),0,COUNTIF(Feuil1!$A:$A,onglet)-1,2)</f>
        <v>Acompte d'eau froide</v>
      </c>
      <c r="B3" s="21">
        <f ca="1"/>
        <v>22.73</v>
      </c>
    </row>
    <row r="4" spans="1:2" x14ac:dyDescent="0.25">
      <c r="A4" s="20" t="str">
        <f ca="1"/>
        <v>Acompte d'eau chaude</v>
      </c>
      <c r="B4" s="21">
        <f ca="1"/>
        <v>39.79</v>
      </c>
    </row>
    <row r="5" spans="1:2" x14ac:dyDescent="0.25">
      <c r="A5" s="20" t="str">
        <f ca="1"/>
        <v>Loyer Principal</v>
      </c>
      <c r="B5" s="21">
        <f ca="1"/>
        <v>436.71</v>
      </c>
    </row>
    <row r="6" spans="1:2" x14ac:dyDescent="0.25">
      <c r="A6" s="20" t="str">
        <f ca="1"/>
        <v>Charges générales</v>
      </c>
      <c r="B6" s="21">
        <f ca="1"/>
        <v>59.72</v>
      </c>
    </row>
    <row r="7" spans="1:2" x14ac:dyDescent="0.25">
      <c r="A7" s="20" t="str">
        <f ca="1"/>
        <v>Provision chauffage</v>
      </c>
      <c r="B7" s="21">
        <f ca="1"/>
        <v>63.93</v>
      </c>
    </row>
    <row r="8" spans="1:2" ht="24" customHeight="1" x14ac:dyDescent="0.25">
      <c r="A8" s="20" t="str">
        <f ca="1"/>
        <v xml:space="preserve">
TOTAL Logement</v>
      </c>
      <c r="B8" s="21">
        <f ca="1"/>
        <v>622.88</v>
      </c>
    </row>
    <row r="9" spans="1:2" x14ac:dyDescent="0.25">
      <c r="A9" s="20"/>
      <c r="B9" s="21"/>
    </row>
    <row r="10" spans="1:2" x14ac:dyDescent="0.25">
      <c r="A10" s="20"/>
      <c r="B10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51</vt:lpstr>
      <vt:lpstr>0047</vt:lpstr>
      <vt:lpstr>0073</vt:lpstr>
    </vt:vector>
  </TitlesOfParts>
  <Company>AJD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Secrétaire</dc:creator>
  <cp:lastModifiedBy>ABBEZZOT JUDICAEL</cp:lastModifiedBy>
  <dcterms:created xsi:type="dcterms:W3CDTF">2021-09-20T13:46:55Z</dcterms:created>
  <dcterms:modified xsi:type="dcterms:W3CDTF">2021-09-24T08:21:38Z</dcterms:modified>
</cp:coreProperties>
</file>