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https://mydrive.merck.com/personal/royerel_merck_com/Documents/Desktop/Travail Elodie/"/>
    </mc:Choice>
  </mc:AlternateContent>
  <xr:revisionPtr revIDLastSave="180" documentId="13_ncr:1_{51288873-F7BF-4478-A108-DC183F583F3A}" xr6:coauthVersionLast="46" xr6:coauthVersionMax="46" xr10:uidLastSave="{C81023E0-EFCE-4EC4-90AA-FED5E97FC959}"/>
  <bookViews>
    <workbookView xWindow="-110" yWindow="-110" windowWidth="19420" windowHeight="10420" tabRatio="796" xr2:uid="{BC3773B7-0E19-4C03-8F70-0D71114BDE8F}"/>
  </bookViews>
  <sheets>
    <sheet name="Suivi Prestataires mensuels" sheetId="16" r:id="rId1"/>
    <sheet name="Suivi Matériels 2021" sheetId="8" r:id="rId2"/>
    <sheet name="Engagés (Facturés) 2021" sheetId="12" r:id="rId3"/>
  </sheets>
  <definedNames>
    <definedName name="_xlnm._FilterDatabase" localSheetId="2" hidden="1">'Engagés (Facturés) 2021'!$A$2:$A$11</definedName>
    <definedName name="_xlnm._FilterDatabase" localSheetId="1" hidden="1">'Suivi Matériels 2021'!$A$4:$J$22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16" i="12" l="1"/>
  <c r="D16" i="12"/>
  <c r="E16" i="12"/>
  <c r="F16" i="12"/>
  <c r="G16" i="12"/>
  <c r="H16" i="12"/>
  <c r="J16" i="12"/>
  <c r="K16" i="12"/>
  <c r="L16" i="12"/>
  <c r="I16" i="12"/>
  <c r="M16" i="12"/>
  <c r="N16" i="12"/>
  <c r="P15" i="12" l="1"/>
  <c r="P14" i="12"/>
  <c r="P5" i="12" l="1"/>
  <c r="P13" i="12"/>
  <c r="P11" i="12"/>
  <c r="P9" i="12"/>
  <c r="P7" i="12"/>
  <c r="P10" i="12"/>
  <c r="P8" i="12"/>
  <c r="P6" i="12"/>
  <c r="P4" i="12"/>
  <c r="P12" i="12"/>
  <c r="N19" i="8"/>
  <c r="N15" i="8"/>
  <c r="J6" i="8"/>
  <c r="J7" i="8"/>
  <c r="J8" i="8"/>
  <c r="J9" i="8"/>
  <c r="J10" i="8"/>
  <c r="J11" i="8"/>
  <c r="J12" i="8"/>
  <c r="J13" i="8"/>
  <c r="J14" i="8"/>
  <c r="J15" i="8"/>
  <c r="J16" i="8"/>
  <c r="J17" i="8"/>
  <c r="J18" i="8"/>
  <c r="J19" i="8"/>
  <c r="J20" i="8"/>
  <c r="J21" i="8"/>
  <c r="J22" i="8"/>
  <c r="J5" i="8"/>
  <c r="P3" i="12" l="1"/>
</calcChain>
</file>

<file path=xl/sharedStrings.xml><?xml version="1.0" encoding="utf-8"?>
<sst xmlns="http://schemas.openxmlformats.org/spreadsheetml/2006/main" count="140" uniqueCount="71">
  <si>
    <t>Budget</t>
  </si>
  <si>
    <t>Société</t>
  </si>
  <si>
    <t>Désignation</t>
  </si>
  <si>
    <t>Prestataires</t>
  </si>
  <si>
    <t>Total</t>
  </si>
  <si>
    <t>Janvier</t>
  </si>
  <si>
    <t>Février</t>
  </si>
  <si>
    <t>Mars</t>
  </si>
  <si>
    <t>Avril</t>
  </si>
  <si>
    <t>Mai</t>
  </si>
  <si>
    <t>Juin</t>
  </si>
  <si>
    <t>Juillet</t>
  </si>
  <si>
    <t>Août</t>
  </si>
  <si>
    <t>Septembre</t>
  </si>
  <si>
    <t>Octobre</t>
  </si>
  <si>
    <t>Novembre</t>
  </si>
  <si>
    <t>Décembre</t>
  </si>
  <si>
    <t>Total :</t>
  </si>
  <si>
    <t>total mois/mois</t>
  </si>
  <si>
    <t>Projet</t>
  </si>
  <si>
    <t>Date création</t>
  </si>
  <si>
    <t>Date prévue</t>
  </si>
  <si>
    <t>Dernière Réc</t>
  </si>
  <si>
    <t xml:space="preserve">engagés </t>
  </si>
  <si>
    <t>avril</t>
  </si>
  <si>
    <t>mai</t>
  </si>
  <si>
    <t>juin</t>
  </si>
  <si>
    <t>juillet</t>
  </si>
  <si>
    <t>août</t>
  </si>
  <si>
    <t>septembre</t>
  </si>
  <si>
    <t>octobre</t>
  </si>
  <si>
    <t>novembre</t>
  </si>
  <si>
    <t>décembre</t>
  </si>
  <si>
    <t>AC</t>
  </si>
  <si>
    <t>HR</t>
  </si>
  <si>
    <t>JC</t>
  </si>
  <si>
    <t>MO</t>
  </si>
  <si>
    <t>SA</t>
  </si>
  <si>
    <t>BR</t>
  </si>
  <si>
    <t>BP</t>
  </si>
  <si>
    <t>SM</t>
  </si>
  <si>
    <t>SL</t>
  </si>
  <si>
    <t>AB</t>
  </si>
  <si>
    <t>BL</t>
  </si>
  <si>
    <t>ES</t>
  </si>
  <si>
    <t>FL</t>
  </si>
  <si>
    <t>LK</t>
  </si>
  <si>
    <t>MV</t>
  </si>
  <si>
    <t>OS</t>
  </si>
  <si>
    <t>PB</t>
  </si>
  <si>
    <t>CD</t>
  </si>
  <si>
    <t>MU</t>
  </si>
  <si>
    <t>VH</t>
  </si>
  <si>
    <t>WM</t>
  </si>
  <si>
    <t>KF</t>
  </si>
  <si>
    <t>AD</t>
  </si>
  <si>
    <t>BD</t>
  </si>
  <si>
    <t>EP</t>
  </si>
  <si>
    <t>LT</t>
  </si>
  <si>
    <t>ER</t>
  </si>
  <si>
    <t>MD</t>
  </si>
  <si>
    <t>Commande</t>
  </si>
  <si>
    <t>FRISKIES</t>
  </si>
  <si>
    <t>DANONE</t>
  </si>
  <si>
    <t>VOLVIC</t>
  </si>
  <si>
    <t>Tapis</t>
  </si>
  <si>
    <t>bouteilles</t>
  </si>
  <si>
    <t>pack</t>
  </si>
  <si>
    <t>Total Commande</t>
  </si>
  <si>
    <t>Fact commande</t>
  </si>
  <si>
    <t>Reste Commande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</si>
</sst>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 #,##0.00\ &quot;€&quot;_-;\-* #,##0.00\ &quot;€&quot;_-;_-* &quot;-&quot;??\ &quot;€&quot;_-;_-@_-"/>
    <numFmt numFmtId="164" formatCode="_-* #,##0.00\ [$€-40C]_-;\-* #,##0.00\ [$€-40C]_-;_-* &quot;-&quot;??\ [$€-40C]_-;_-@_-"/>
  </numFmts>
  <fonts count="16" x14ac:knownFonts="1">
    <font>
      <sz val="11"/>
      <color theme="1"/>
      <name val="Calibri"/>
      <family val="2"/>
      <scheme val="minor"/>
    </font>
    <font>
      <sz val="11"/>
      <color theme="1"/>
      <name val="Calibri"/>
      <family val="2"/>
      <scheme val="minor"/>
    </font>
    <font>
      <b/>
      <sz val="11"/>
      <color theme="1"/>
      <name val="Calibri"/>
      <family val="2"/>
      <scheme val="minor"/>
    </font>
    <font>
      <sz val="8"/>
      <name val="Calibri"/>
      <family val="2"/>
      <scheme val="minor"/>
    </font>
    <font>
      <b/>
      <sz val="8"/>
      <name val="Calibri"/>
      <family val="2"/>
      <scheme val="minor"/>
    </font>
    <font>
      <sz val="10"/>
      <name val="Calibri"/>
      <family val="2"/>
      <scheme val="minor"/>
    </font>
    <font>
      <sz val="10"/>
      <color theme="1"/>
      <name val="Calibri"/>
      <family val="2"/>
      <scheme val="minor"/>
    </font>
    <font>
      <sz val="8"/>
      <color theme="1"/>
      <name val="Calibri"/>
      <family val="2"/>
      <scheme val="minor"/>
    </font>
    <font>
      <sz val="9"/>
      <name val="Arial"/>
      <family val="2"/>
    </font>
    <font>
      <b/>
      <sz val="10"/>
      <color theme="1"/>
      <name val="Calibri"/>
      <family val="2"/>
      <scheme val="minor"/>
    </font>
    <font>
      <b/>
      <sz val="10"/>
      <name val="Arial"/>
      <family val="2"/>
    </font>
    <font>
      <b/>
      <sz val="11"/>
      <color rgb="FF00B050"/>
      <name val="Calibri"/>
      <family val="2"/>
      <scheme val="minor"/>
    </font>
    <font>
      <b/>
      <sz val="8"/>
      <color rgb="FF00B050"/>
      <name val="Calibri"/>
      <family val="2"/>
      <scheme val="minor"/>
    </font>
    <font>
      <b/>
      <sz val="8"/>
      <color theme="5"/>
      <name val="Calibri"/>
      <family val="2"/>
      <scheme val="minor"/>
    </font>
    <font>
      <b/>
      <sz val="11"/>
      <color theme="5"/>
      <name val="Calibri"/>
      <family val="2"/>
      <scheme val="minor"/>
    </font>
    <font>
      <sz val="7"/>
      <name val="Calibri"/>
      <family val="2"/>
      <scheme val="minor"/>
    </font>
  </fonts>
  <fills count="11">
    <fill>
      <patternFill patternType="none"/>
    </fill>
    <fill>
      <patternFill patternType="gray125"/>
    </fill>
    <fill>
      <patternFill patternType="solid">
        <fgColor theme="0"/>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theme="0"/>
        <bgColor theme="4"/>
      </patternFill>
    </fill>
    <fill>
      <patternFill patternType="solid">
        <fgColor theme="0"/>
        <bgColor theme="6" tint="0.79998168889431442"/>
      </patternFill>
    </fill>
    <fill>
      <patternFill patternType="solid">
        <fgColor theme="0"/>
        <bgColor theme="4" tint="0.79998168889431442"/>
      </patternFill>
    </fill>
    <fill>
      <patternFill patternType="solid">
        <fgColor theme="9" tint="0.79998168889431442"/>
        <bgColor theme="6" tint="0.79998168889431442"/>
      </patternFill>
    </fill>
    <fill>
      <patternFill patternType="solid">
        <fgColor theme="5" tint="0.79998168889431442"/>
        <bgColor theme="4" tint="0.79998168889431442"/>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right/>
      <top style="medium">
        <color indexed="64"/>
      </top>
      <bottom style="thin">
        <color indexed="64"/>
      </bottom>
      <diagonal/>
    </border>
  </borders>
  <cellStyleXfs count="2">
    <xf numFmtId="0" fontId="0" fillId="0" borderId="0"/>
    <xf numFmtId="44" fontId="1" fillId="0" borderId="0" applyFont="0" applyFill="0" applyBorder="0" applyAlignment="0" applyProtection="0"/>
  </cellStyleXfs>
  <cellXfs count="56">
    <xf numFmtId="0" fontId="0" fillId="0" borderId="0" xfId="0"/>
    <xf numFmtId="0" fontId="0" fillId="0" borderId="0" xfId="0" applyAlignment="1">
      <alignment horizontal="left"/>
    </xf>
    <xf numFmtId="44" fontId="0" fillId="0" borderId="0" xfId="1" applyFont="1"/>
    <xf numFmtId="0" fontId="0" fillId="0" borderId="1" xfId="0" applyBorder="1"/>
    <xf numFmtId="0" fontId="6" fillId="0" borderId="0" xfId="0" applyFont="1"/>
    <xf numFmtId="44" fontId="6" fillId="0" borderId="1" xfId="1" applyFont="1" applyBorder="1"/>
    <xf numFmtId="44" fontId="5" fillId="5" borderId="1" xfId="1" applyFont="1" applyFill="1" applyBorder="1" applyAlignment="1">
      <alignment horizontal="center"/>
    </xf>
    <xf numFmtId="0" fontId="7" fillId="0" borderId="1" xfId="0" applyFont="1" applyBorder="1"/>
    <xf numFmtId="0" fontId="9" fillId="0" borderId="0" xfId="0" applyFont="1"/>
    <xf numFmtId="44" fontId="8" fillId="0" borderId="3" xfId="1" applyFont="1" applyBorder="1" applyAlignment="1">
      <alignment horizontal="center"/>
    </xf>
    <xf numFmtId="0" fontId="0" fillId="0" borderId="3" xfId="0" applyBorder="1"/>
    <xf numFmtId="0" fontId="0" fillId="0" borderId="2" xfId="0" applyBorder="1"/>
    <xf numFmtId="0" fontId="10" fillId="0" borderId="1" xfId="0" applyFont="1" applyBorder="1" applyAlignment="1">
      <alignment horizontal="center"/>
    </xf>
    <xf numFmtId="0" fontId="9" fillId="0" borderId="1" xfId="0" applyFont="1" applyBorder="1"/>
    <xf numFmtId="0" fontId="4" fillId="6" borderId="1" xfId="0" applyFont="1" applyFill="1" applyBorder="1" applyAlignment="1">
      <alignment horizontal="left"/>
    </xf>
    <xf numFmtId="0" fontId="4" fillId="6" borderId="1" xfId="0" applyFont="1" applyFill="1" applyBorder="1"/>
    <xf numFmtId="0" fontId="3" fillId="2" borderId="1" xfId="0" applyFont="1" applyFill="1" applyBorder="1" applyAlignment="1">
      <alignment horizontal="left"/>
    </xf>
    <xf numFmtId="0" fontId="3" fillId="2" borderId="1" xfId="0" applyFont="1" applyFill="1" applyBorder="1" applyAlignment="1">
      <alignment wrapText="1"/>
    </xf>
    <xf numFmtId="0" fontId="3" fillId="2" borderId="1" xfId="0" applyFont="1" applyFill="1" applyBorder="1"/>
    <xf numFmtId="14" fontId="4" fillId="2" borderId="1" xfId="0" applyNumberFormat="1" applyFont="1" applyFill="1" applyBorder="1"/>
    <xf numFmtId="14" fontId="4" fillId="8" borderId="1" xfId="0" applyNumberFormat="1" applyFont="1" applyFill="1" applyBorder="1"/>
    <xf numFmtId="44" fontId="3" fillId="2" borderId="1" xfId="1" applyFont="1" applyFill="1" applyBorder="1" applyAlignment="1">
      <alignment horizontal="left"/>
    </xf>
    <xf numFmtId="0" fontId="2" fillId="0" borderId="0" xfId="0" applyFont="1"/>
    <xf numFmtId="164" fontId="12" fillId="2" borderId="1" xfId="0" applyNumberFormat="1" applyFont="1" applyFill="1" applyBorder="1"/>
    <xf numFmtId="0" fontId="11" fillId="0" borderId="0" xfId="0" applyFont="1"/>
    <xf numFmtId="164" fontId="12" fillId="8" borderId="1" xfId="0" applyNumberFormat="1" applyFont="1" applyFill="1" applyBorder="1"/>
    <xf numFmtId="44" fontId="12" fillId="8" borderId="1" xfId="1" applyFont="1" applyFill="1" applyBorder="1" applyAlignment="1">
      <alignment horizontal="left"/>
    </xf>
    <xf numFmtId="0" fontId="14" fillId="0" borderId="0" xfId="0" applyFont="1"/>
    <xf numFmtId="0" fontId="3" fillId="2" borderId="4" xfId="0" applyFont="1" applyFill="1" applyBorder="1" applyAlignment="1">
      <alignment horizontal="left"/>
    </xf>
    <xf numFmtId="0" fontId="3" fillId="8" borderId="4" xfId="0" applyFont="1" applyFill="1" applyBorder="1" applyAlignment="1">
      <alignment horizontal="left"/>
    </xf>
    <xf numFmtId="164" fontId="4" fillId="6" borderId="5" xfId="0" applyNumberFormat="1" applyFont="1" applyFill="1" applyBorder="1"/>
    <xf numFmtId="164" fontId="12" fillId="6" borderId="6" xfId="0" applyNumberFormat="1" applyFont="1" applyFill="1" applyBorder="1"/>
    <xf numFmtId="164" fontId="13" fillId="6" borderId="7" xfId="0" applyNumberFormat="1" applyFont="1" applyFill="1" applyBorder="1"/>
    <xf numFmtId="164" fontId="4" fillId="2" borderId="8" xfId="0" applyNumberFormat="1" applyFont="1" applyFill="1" applyBorder="1"/>
    <xf numFmtId="164" fontId="13" fillId="2" borderId="9" xfId="0" applyNumberFormat="1" applyFont="1" applyFill="1" applyBorder="1"/>
    <xf numFmtId="44" fontId="4" fillId="2" borderId="8" xfId="1" applyFont="1" applyFill="1" applyBorder="1"/>
    <xf numFmtId="44" fontId="4" fillId="8" borderId="8" xfId="1" applyFont="1" applyFill="1" applyBorder="1"/>
    <xf numFmtId="164" fontId="4" fillId="8" borderId="8" xfId="0" applyNumberFormat="1" applyFont="1" applyFill="1" applyBorder="1"/>
    <xf numFmtId="44" fontId="3" fillId="7" borderId="1" xfId="1" applyFont="1" applyFill="1" applyBorder="1" applyAlignment="1">
      <alignment horizontal="left"/>
    </xf>
    <xf numFmtId="14" fontId="4" fillId="6" borderId="10" xfId="0" applyNumberFormat="1" applyFont="1" applyFill="1" applyBorder="1"/>
    <xf numFmtId="14" fontId="4" fillId="2" borderId="11" xfId="0" applyNumberFormat="1" applyFont="1" applyFill="1" applyBorder="1"/>
    <xf numFmtId="14" fontId="4" fillId="8" borderId="11" xfId="0" applyNumberFormat="1" applyFont="1" applyFill="1" applyBorder="1"/>
    <xf numFmtId="44" fontId="3" fillId="9" borderId="1" xfId="1" applyFont="1" applyFill="1" applyBorder="1" applyAlignment="1">
      <alignment horizontal="left"/>
    </xf>
    <xf numFmtId="44" fontId="3" fillId="3" borderId="1" xfId="1" applyFont="1" applyFill="1" applyBorder="1" applyAlignment="1">
      <alignment horizontal="left"/>
    </xf>
    <xf numFmtId="0" fontId="2" fillId="0" borderId="0" xfId="0" applyFont="1" applyAlignment="1">
      <alignment horizontal="right"/>
    </xf>
    <xf numFmtId="14" fontId="4" fillId="6" borderId="1" xfId="0" applyNumberFormat="1" applyFont="1" applyFill="1" applyBorder="1" applyAlignment="1">
      <alignment horizontal="right"/>
    </xf>
    <xf numFmtId="14" fontId="4" fillId="2" borderId="1" xfId="0" applyNumberFormat="1" applyFont="1" applyFill="1" applyBorder="1" applyAlignment="1">
      <alignment horizontal="right"/>
    </xf>
    <xf numFmtId="44" fontId="15" fillId="9" borderId="1" xfId="1" applyFont="1" applyFill="1" applyBorder="1" applyAlignment="1">
      <alignment horizontal="left"/>
    </xf>
    <xf numFmtId="14" fontId="4" fillId="10" borderId="11" xfId="0" applyNumberFormat="1" applyFont="1" applyFill="1" applyBorder="1"/>
    <xf numFmtId="14" fontId="4" fillId="4" borderId="11" xfId="0" applyNumberFormat="1" applyFont="1" applyFill="1" applyBorder="1"/>
    <xf numFmtId="14" fontId="4" fillId="8" borderId="1" xfId="0" applyNumberFormat="1" applyFont="1" applyFill="1" applyBorder="1" applyAlignment="1">
      <alignment horizontal="right"/>
    </xf>
    <xf numFmtId="44" fontId="6" fillId="0" borderId="0" xfId="1" applyFont="1"/>
    <xf numFmtId="44" fontId="9" fillId="0" borderId="0" xfId="1" applyFont="1"/>
    <xf numFmtId="44" fontId="10" fillId="0" borderId="1" xfId="1" applyFont="1" applyBorder="1" applyAlignment="1">
      <alignment horizontal="center"/>
    </xf>
    <xf numFmtId="164" fontId="4" fillId="6" borderId="12" xfId="0" applyNumberFormat="1" applyFont="1" applyFill="1" applyBorder="1"/>
    <xf numFmtId="1" fontId="3" fillId="2" borderId="1" xfId="0" applyNumberFormat="1" applyFont="1" applyFill="1" applyBorder="1" applyAlignment="1">
      <alignment horizontal="left"/>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501650</xdr:colOff>
      <xdr:row>0</xdr:row>
      <xdr:rowOff>95250</xdr:rowOff>
    </xdr:from>
    <xdr:to>
      <xdr:col>14</xdr:col>
      <xdr:colOff>120650</xdr:colOff>
      <xdr:row>3</xdr:row>
      <xdr:rowOff>127000</xdr:rowOff>
    </xdr:to>
    <xdr:sp macro="" textlink="">
      <xdr:nvSpPr>
        <xdr:cNvPr id="2" name="ZoneTexte 1">
          <a:extLst>
            <a:ext uri="{FF2B5EF4-FFF2-40B4-BE49-F238E27FC236}">
              <a16:creationId xmlns:a16="http://schemas.microsoft.com/office/drawing/2014/main" id="{0059ACC7-EC1F-405B-B4CD-C1E6391BA124}"/>
            </a:ext>
          </a:extLst>
        </xdr:cNvPr>
        <xdr:cNvSpPr txBox="1"/>
      </xdr:nvSpPr>
      <xdr:spPr>
        <a:xfrm>
          <a:off x="501650" y="95250"/>
          <a:ext cx="10902950" cy="584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000"/>
            <a:t>Toutes ces données sont complétées</a:t>
          </a:r>
          <a:r>
            <a:rPr lang="fr-FR" sz="1000" baseline="0"/>
            <a:t> via une formule </a:t>
          </a:r>
          <a:r>
            <a:rPr lang="fr-FR" sz="1000" b="1" baseline="0"/>
            <a:t>=sommeprod </a:t>
          </a:r>
          <a:r>
            <a:rPr lang="fr-FR" sz="1000" baseline="0"/>
            <a:t>qui calcule </a:t>
          </a:r>
          <a:r>
            <a:rPr lang="fr-FR" sz="1000" b="1" baseline="0"/>
            <a:t>automatiquement</a:t>
          </a:r>
          <a:r>
            <a:rPr lang="fr-FR" sz="1000" baseline="0"/>
            <a:t> le nombre de jour par mois par prestataire multiplié par leur taux journaliers, mais ces données sont confidentielles je ne les ai donc pas mentionnées. Sinon j'ai décidé de compléter un onglet propre aux </a:t>
          </a:r>
          <a:r>
            <a:rPr lang="fr-FR" sz="1000" b="1" baseline="0"/>
            <a:t>commandes prestataires </a:t>
          </a:r>
          <a:r>
            <a:rPr lang="fr-FR" sz="1000" baseline="0"/>
            <a:t>et bien différencier dans un autre onglet les </a:t>
          </a:r>
          <a:r>
            <a:rPr lang="fr-FR" sz="1000" b="1" baseline="0"/>
            <a:t>commandes propres aux matériels, je complète donc manuellement les commandes sur ces 2 tableaux</a:t>
          </a:r>
          <a:endParaRPr lang="fr-FR" sz="10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98137</xdr:colOff>
      <xdr:row>0</xdr:row>
      <xdr:rowOff>75045</xdr:rowOff>
    </xdr:from>
    <xdr:to>
      <xdr:col>15</xdr:col>
      <xdr:colOff>248227</xdr:colOff>
      <xdr:row>2</xdr:row>
      <xdr:rowOff>115454</xdr:rowOff>
    </xdr:to>
    <xdr:sp macro="" textlink="">
      <xdr:nvSpPr>
        <xdr:cNvPr id="2" name="ZoneTexte 1">
          <a:extLst>
            <a:ext uri="{FF2B5EF4-FFF2-40B4-BE49-F238E27FC236}">
              <a16:creationId xmlns:a16="http://schemas.microsoft.com/office/drawing/2014/main" id="{16C64711-6170-467F-94C3-D22EFAE2F2FE}"/>
            </a:ext>
          </a:extLst>
        </xdr:cNvPr>
        <xdr:cNvSpPr txBox="1"/>
      </xdr:nvSpPr>
      <xdr:spPr>
        <a:xfrm>
          <a:off x="554182" y="75045"/>
          <a:ext cx="9386454" cy="4098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000"/>
            <a:t>j'ai</a:t>
          </a:r>
          <a:r>
            <a:rPr lang="fr-FR" sz="1000" baseline="0"/>
            <a:t> décidé de</a:t>
          </a:r>
          <a:r>
            <a:rPr lang="fr-FR" sz="1000"/>
            <a:t> compléter manuellement les commandes correspondants aux matériels car je n'ai pas les mêmes données (en tete de tableau) à compléter que pour les prestataires,</a:t>
          </a:r>
          <a:r>
            <a:rPr lang="fr-FR" sz="1000" baseline="0"/>
            <a:t> ces données sont complètement différentes, voila pourquoi j'ai créé 2 onglets</a:t>
          </a:r>
          <a:endParaRPr lang="fr-FR" sz="10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663222</xdr:colOff>
      <xdr:row>2</xdr:row>
      <xdr:rowOff>155222</xdr:rowOff>
    </xdr:from>
    <xdr:to>
      <xdr:col>7</xdr:col>
      <xdr:colOff>740833</xdr:colOff>
      <xdr:row>5</xdr:row>
      <xdr:rowOff>148167</xdr:rowOff>
    </xdr:to>
    <xdr:sp macro="" textlink="">
      <xdr:nvSpPr>
        <xdr:cNvPr id="2" name="ZoneTexte 1">
          <a:extLst>
            <a:ext uri="{FF2B5EF4-FFF2-40B4-BE49-F238E27FC236}">
              <a16:creationId xmlns:a16="http://schemas.microsoft.com/office/drawing/2014/main" id="{8C60BB2D-EC67-4984-AA53-29E69E9238CA}"/>
            </a:ext>
          </a:extLst>
        </xdr:cNvPr>
        <xdr:cNvSpPr txBox="1"/>
      </xdr:nvSpPr>
      <xdr:spPr>
        <a:xfrm>
          <a:off x="2427111" y="479778"/>
          <a:ext cx="5242278" cy="52211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total pour un code budget du montant des</a:t>
          </a:r>
          <a:r>
            <a:rPr lang="fr-FR" sz="1100" baseline="0"/>
            <a:t> commandes de prestataires de l'onglet 1 et du montant des commandes de matériels de l'onglet 2, idem pour les autres mois</a:t>
          </a:r>
          <a:endParaRPr lang="fr-FR" sz="1100"/>
        </a:p>
      </xdr:txBody>
    </xdr:sp>
    <xdr:clientData/>
  </xdr:twoCellAnchor>
  <xdr:twoCellAnchor>
    <xdr:from>
      <xdr:col>2</xdr:col>
      <xdr:colOff>903111</xdr:colOff>
      <xdr:row>2</xdr:row>
      <xdr:rowOff>77611</xdr:rowOff>
    </xdr:from>
    <xdr:to>
      <xdr:col>3</xdr:col>
      <xdr:colOff>606778</xdr:colOff>
      <xdr:row>5</xdr:row>
      <xdr:rowOff>21167</xdr:rowOff>
    </xdr:to>
    <xdr:cxnSp macro="">
      <xdr:nvCxnSpPr>
        <xdr:cNvPr id="4" name="Connecteur droit avec flèche 3">
          <a:extLst>
            <a:ext uri="{FF2B5EF4-FFF2-40B4-BE49-F238E27FC236}">
              <a16:creationId xmlns:a16="http://schemas.microsoft.com/office/drawing/2014/main" id="{43B591C5-A056-49C4-B9B2-BCBF0779D579}"/>
            </a:ext>
          </a:extLst>
        </xdr:cNvPr>
        <xdr:cNvCxnSpPr/>
      </xdr:nvCxnSpPr>
      <xdr:spPr>
        <a:xfrm flipH="1" flipV="1">
          <a:off x="1580444" y="402167"/>
          <a:ext cx="790223" cy="472722"/>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6692E2-4C80-4E44-87D6-9F02D410C9DB}">
  <dimension ref="A5:O50"/>
  <sheetViews>
    <sheetView tabSelected="1" workbookViewId="0">
      <selection activeCell="E11" sqref="E11"/>
    </sheetView>
  </sheetViews>
  <sheetFormatPr baseColWidth="10" defaultRowHeight="14.5" x14ac:dyDescent="0.35"/>
  <cols>
    <col min="1" max="1" width="9.90625" customWidth="1"/>
    <col min="2" max="2" width="14.6328125" customWidth="1"/>
    <col min="3" max="3" width="11" style="2" bestFit="1" customWidth="1"/>
    <col min="4" max="14" width="11.453125" style="2" bestFit="1" customWidth="1"/>
    <col min="15" max="15" width="12.453125" style="2" bestFit="1" customWidth="1"/>
  </cols>
  <sheetData>
    <row r="5" spans="1:15" x14ac:dyDescent="0.35">
      <c r="A5" t="s">
        <v>19</v>
      </c>
      <c r="B5" t="s">
        <v>3</v>
      </c>
      <c r="C5" s="2" t="s">
        <v>5</v>
      </c>
      <c r="D5" s="2" t="s">
        <v>6</v>
      </c>
      <c r="E5" s="2" t="s">
        <v>7</v>
      </c>
      <c r="F5" s="2" t="s">
        <v>8</v>
      </c>
      <c r="G5" s="2" t="s">
        <v>9</v>
      </c>
      <c r="H5" s="2" t="s">
        <v>10</v>
      </c>
      <c r="I5" s="2" t="s">
        <v>11</v>
      </c>
      <c r="J5" s="2" t="s">
        <v>12</v>
      </c>
      <c r="K5" s="2" t="s">
        <v>13</v>
      </c>
      <c r="L5" s="2" t="s">
        <v>14</v>
      </c>
      <c r="M5" s="2" t="s">
        <v>15</v>
      </c>
      <c r="N5" s="2" t="s">
        <v>16</v>
      </c>
      <c r="O5" s="2" t="s">
        <v>17</v>
      </c>
    </row>
    <row r="6" spans="1:15" x14ac:dyDescent="0.35">
      <c r="A6">
        <v>601000</v>
      </c>
      <c r="B6" t="s">
        <v>33</v>
      </c>
      <c r="C6" s="2">
        <v>0</v>
      </c>
      <c r="D6" s="2">
        <v>0</v>
      </c>
      <c r="E6" s="2">
        <v>0</v>
      </c>
      <c r="F6" s="2">
        <v>0</v>
      </c>
      <c r="G6" s="2">
        <v>0</v>
      </c>
      <c r="H6" s="2">
        <v>0</v>
      </c>
      <c r="I6" s="2">
        <v>0</v>
      </c>
      <c r="J6" s="2">
        <v>0</v>
      </c>
      <c r="K6" s="2">
        <v>325</v>
      </c>
      <c r="L6" s="2">
        <v>2275</v>
      </c>
      <c r="M6" s="2">
        <v>2275</v>
      </c>
      <c r="N6" s="2">
        <v>1300</v>
      </c>
      <c r="O6" s="2">
        <v>6175</v>
      </c>
    </row>
    <row r="7" spans="1:15" x14ac:dyDescent="0.35">
      <c r="A7">
        <v>601000</v>
      </c>
      <c r="B7" t="s">
        <v>34</v>
      </c>
      <c r="C7" s="2">
        <v>0</v>
      </c>
      <c r="D7" s="2">
        <v>8450</v>
      </c>
      <c r="E7" s="2">
        <v>18590</v>
      </c>
      <c r="F7" s="2">
        <v>12675</v>
      </c>
      <c r="G7" s="2">
        <v>14365</v>
      </c>
      <c r="H7" s="2">
        <v>17745</v>
      </c>
      <c r="I7" s="2">
        <v>16055</v>
      </c>
      <c r="J7" s="2">
        <v>10140</v>
      </c>
      <c r="K7" s="2">
        <v>18590</v>
      </c>
      <c r="L7" s="2">
        <v>16900</v>
      </c>
      <c r="M7" s="2">
        <v>15210</v>
      </c>
      <c r="N7" s="2">
        <v>13520</v>
      </c>
      <c r="O7" s="2">
        <v>162240</v>
      </c>
    </row>
    <row r="8" spans="1:15" x14ac:dyDescent="0.35">
      <c r="A8">
        <v>601000</v>
      </c>
      <c r="B8" t="s">
        <v>35</v>
      </c>
      <c r="C8" s="2">
        <v>0</v>
      </c>
      <c r="D8" s="2">
        <v>0</v>
      </c>
      <c r="E8" s="2">
        <v>0</v>
      </c>
      <c r="F8" s="2">
        <v>0</v>
      </c>
      <c r="G8" s="2">
        <v>0</v>
      </c>
      <c r="H8" s="2">
        <v>0</v>
      </c>
      <c r="I8" s="2">
        <v>0</v>
      </c>
      <c r="J8" s="2">
        <v>0</v>
      </c>
      <c r="K8" s="2">
        <v>17160</v>
      </c>
      <c r="L8" s="2">
        <v>15600</v>
      </c>
      <c r="M8" s="2">
        <v>14820</v>
      </c>
      <c r="N8" s="2">
        <v>12480</v>
      </c>
      <c r="O8" s="2">
        <v>60060</v>
      </c>
    </row>
    <row r="9" spans="1:15" x14ac:dyDescent="0.35">
      <c r="A9">
        <v>601000</v>
      </c>
      <c r="B9" t="s">
        <v>35</v>
      </c>
      <c r="C9" s="2">
        <v>0</v>
      </c>
      <c r="D9" s="2">
        <v>0</v>
      </c>
      <c r="E9" s="2">
        <v>6000</v>
      </c>
      <c r="F9" s="2">
        <v>8100</v>
      </c>
      <c r="G9" s="2">
        <v>6600</v>
      </c>
      <c r="H9" s="2">
        <v>10800</v>
      </c>
      <c r="I9" s="2">
        <v>4200</v>
      </c>
      <c r="J9" s="2">
        <v>10800</v>
      </c>
      <c r="K9" s="2">
        <v>11700</v>
      </c>
      <c r="L9" s="2">
        <v>12000</v>
      </c>
      <c r="M9" s="2">
        <v>13200</v>
      </c>
      <c r="N9" s="2">
        <v>6600</v>
      </c>
      <c r="O9" s="2">
        <v>90000</v>
      </c>
    </row>
    <row r="10" spans="1:15" x14ac:dyDescent="0.35">
      <c r="A10">
        <v>601000</v>
      </c>
      <c r="B10" t="s">
        <v>36</v>
      </c>
      <c r="C10" s="2">
        <v>0</v>
      </c>
      <c r="D10" s="2">
        <v>0</v>
      </c>
      <c r="E10" s="2">
        <v>0</v>
      </c>
      <c r="F10" s="2">
        <v>0</v>
      </c>
      <c r="G10" s="2">
        <v>0</v>
      </c>
      <c r="H10" s="2">
        <v>0</v>
      </c>
      <c r="I10" s="2">
        <v>0</v>
      </c>
      <c r="J10" s="2">
        <v>0</v>
      </c>
      <c r="K10" s="2">
        <v>0</v>
      </c>
      <c r="L10" s="2">
        <v>0</v>
      </c>
      <c r="M10" s="2">
        <v>9750</v>
      </c>
      <c r="N10" s="2">
        <v>9000</v>
      </c>
      <c r="O10" s="2">
        <v>18750</v>
      </c>
    </row>
    <row r="11" spans="1:15" x14ac:dyDescent="0.35">
      <c r="A11">
        <v>601000</v>
      </c>
      <c r="B11" t="s">
        <v>37</v>
      </c>
      <c r="C11" s="2">
        <v>0</v>
      </c>
      <c r="D11" s="2">
        <v>0</v>
      </c>
      <c r="E11" s="2">
        <v>0</v>
      </c>
      <c r="F11" s="2">
        <v>0</v>
      </c>
      <c r="G11" s="2">
        <v>0</v>
      </c>
      <c r="H11" s="2">
        <v>0</v>
      </c>
      <c r="I11" s="2">
        <v>0</v>
      </c>
      <c r="J11" s="2">
        <v>0</v>
      </c>
      <c r="K11" s="2">
        <v>6227</v>
      </c>
      <c r="L11" s="2">
        <v>5748</v>
      </c>
      <c r="M11" s="2">
        <v>7185</v>
      </c>
      <c r="N11" s="2">
        <v>10059</v>
      </c>
      <c r="O11" s="2">
        <v>29219</v>
      </c>
    </row>
    <row r="12" spans="1:15" x14ac:dyDescent="0.35">
      <c r="A12">
        <v>601000</v>
      </c>
      <c r="B12" t="s">
        <v>18</v>
      </c>
      <c r="C12" s="2">
        <v>0</v>
      </c>
      <c r="D12" s="2">
        <v>8450</v>
      </c>
      <c r="E12" s="2">
        <v>24590</v>
      </c>
      <c r="F12" s="2">
        <v>20775</v>
      </c>
      <c r="G12" s="2">
        <v>20965</v>
      </c>
      <c r="H12" s="2">
        <v>28545</v>
      </c>
      <c r="I12" s="2">
        <v>20255</v>
      </c>
      <c r="J12" s="2">
        <v>20940</v>
      </c>
      <c r="K12" s="2">
        <v>54002</v>
      </c>
      <c r="L12" s="2">
        <v>52523</v>
      </c>
      <c r="M12" s="2">
        <v>62440</v>
      </c>
      <c r="N12" s="2">
        <v>52959</v>
      </c>
      <c r="O12" s="2">
        <v>366444</v>
      </c>
    </row>
    <row r="13" spans="1:15" x14ac:dyDescent="0.35">
      <c r="A13">
        <v>601007</v>
      </c>
      <c r="B13" t="s">
        <v>38</v>
      </c>
      <c r="C13" s="2">
        <v>0</v>
      </c>
      <c r="D13" s="2">
        <v>0</v>
      </c>
      <c r="E13" s="2">
        <v>0</v>
      </c>
      <c r="F13" s="2">
        <v>0</v>
      </c>
      <c r="G13" s="2">
        <v>870</v>
      </c>
      <c r="H13" s="2">
        <v>870</v>
      </c>
      <c r="I13" s="2">
        <v>1740</v>
      </c>
      <c r="J13" s="2">
        <v>0</v>
      </c>
      <c r="K13" s="2">
        <v>0</v>
      </c>
      <c r="L13" s="2">
        <v>870</v>
      </c>
      <c r="M13" s="2">
        <v>870</v>
      </c>
      <c r="N13" s="2">
        <v>0</v>
      </c>
      <c r="O13" s="2">
        <v>5220</v>
      </c>
    </row>
    <row r="14" spans="1:15" x14ac:dyDescent="0.35">
      <c r="A14">
        <v>601007</v>
      </c>
      <c r="B14" t="s">
        <v>39</v>
      </c>
      <c r="C14" s="2">
        <v>0</v>
      </c>
      <c r="D14" s="2">
        <v>0</v>
      </c>
      <c r="E14" s="2">
        <v>0</v>
      </c>
      <c r="F14" s="2">
        <v>3325</v>
      </c>
      <c r="G14" s="2">
        <v>6300</v>
      </c>
      <c r="H14" s="2">
        <v>4200</v>
      </c>
      <c r="I14" s="2">
        <v>4900</v>
      </c>
      <c r="J14" s="2">
        <v>1750</v>
      </c>
      <c r="K14" s="2">
        <v>2100</v>
      </c>
      <c r="L14" s="2">
        <v>2100</v>
      </c>
      <c r="M14" s="2">
        <v>5250</v>
      </c>
      <c r="N14" s="2">
        <v>4200</v>
      </c>
      <c r="O14" s="2">
        <v>34125</v>
      </c>
    </row>
    <row r="15" spans="1:15" x14ac:dyDescent="0.35">
      <c r="A15">
        <v>601007</v>
      </c>
      <c r="B15" t="s">
        <v>40</v>
      </c>
      <c r="C15" s="2">
        <v>0</v>
      </c>
      <c r="D15" s="2">
        <v>0</v>
      </c>
      <c r="E15" s="2">
        <v>0</v>
      </c>
      <c r="F15" s="2">
        <v>510</v>
      </c>
      <c r="G15" s="2">
        <v>3060</v>
      </c>
      <c r="H15" s="2">
        <v>2040</v>
      </c>
      <c r="I15" s="2">
        <v>3570</v>
      </c>
      <c r="J15" s="2">
        <v>0</v>
      </c>
      <c r="K15" s="2">
        <v>6120</v>
      </c>
      <c r="L15" s="2">
        <v>0</v>
      </c>
      <c r="M15" s="2">
        <v>0</v>
      </c>
      <c r="N15" s="2">
        <v>0</v>
      </c>
      <c r="O15" s="2">
        <v>15300</v>
      </c>
    </row>
    <row r="16" spans="1:15" x14ac:dyDescent="0.35">
      <c r="A16">
        <v>601007</v>
      </c>
      <c r="B16" t="s">
        <v>18</v>
      </c>
      <c r="C16" s="2">
        <v>0</v>
      </c>
      <c r="D16" s="2">
        <v>0</v>
      </c>
      <c r="E16" s="2">
        <v>0</v>
      </c>
      <c r="F16" s="2">
        <v>3835</v>
      </c>
      <c r="G16" s="2">
        <v>10230</v>
      </c>
      <c r="H16" s="2">
        <v>7110</v>
      </c>
      <c r="I16" s="2">
        <v>10210</v>
      </c>
      <c r="J16" s="2">
        <v>1750</v>
      </c>
      <c r="K16" s="2">
        <v>8220</v>
      </c>
      <c r="L16" s="2">
        <v>2970</v>
      </c>
      <c r="M16" s="2">
        <v>6120</v>
      </c>
      <c r="N16" s="2">
        <v>4200</v>
      </c>
      <c r="O16" s="2">
        <v>54645</v>
      </c>
    </row>
    <row r="17" spans="1:15" x14ac:dyDescent="0.35">
      <c r="A17">
        <v>601008</v>
      </c>
      <c r="B17" t="s">
        <v>38</v>
      </c>
      <c r="C17" s="2">
        <v>0</v>
      </c>
      <c r="D17" s="2">
        <v>0</v>
      </c>
      <c r="E17" s="2">
        <v>0</v>
      </c>
      <c r="F17" s="2">
        <v>0</v>
      </c>
      <c r="G17" s="2">
        <v>2610</v>
      </c>
      <c r="H17" s="2">
        <v>1740</v>
      </c>
      <c r="I17" s="2">
        <v>580</v>
      </c>
      <c r="J17" s="2">
        <v>0</v>
      </c>
      <c r="K17" s="2">
        <v>0</v>
      </c>
      <c r="L17" s="2">
        <v>580</v>
      </c>
      <c r="M17" s="2">
        <v>2610</v>
      </c>
      <c r="N17" s="2">
        <v>0</v>
      </c>
      <c r="O17" s="2">
        <v>8120</v>
      </c>
    </row>
    <row r="18" spans="1:15" x14ac:dyDescent="0.35">
      <c r="A18">
        <v>601008</v>
      </c>
      <c r="B18" t="s">
        <v>39</v>
      </c>
      <c r="C18" s="2">
        <v>0</v>
      </c>
      <c r="D18" s="2">
        <v>0</v>
      </c>
      <c r="E18" s="2">
        <v>0</v>
      </c>
      <c r="F18" s="2">
        <v>3325</v>
      </c>
      <c r="G18" s="2">
        <v>6300</v>
      </c>
      <c r="H18" s="2">
        <v>4550</v>
      </c>
      <c r="I18" s="2">
        <v>4900</v>
      </c>
      <c r="J18" s="2">
        <v>1750</v>
      </c>
      <c r="K18" s="2">
        <v>2100</v>
      </c>
      <c r="L18" s="2">
        <v>2100</v>
      </c>
      <c r="M18" s="2">
        <v>5250</v>
      </c>
      <c r="N18" s="2">
        <v>0</v>
      </c>
      <c r="O18" s="2">
        <v>30275</v>
      </c>
    </row>
    <row r="19" spans="1:15" x14ac:dyDescent="0.35">
      <c r="A19">
        <v>601008</v>
      </c>
      <c r="B19" t="s">
        <v>41</v>
      </c>
      <c r="C19" s="2">
        <v>0</v>
      </c>
      <c r="D19" s="2">
        <v>0</v>
      </c>
      <c r="E19" s="2">
        <v>0</v>
      </c>
      <c r="F19" s="2">
        <v>510</v>
      </c>
      <c r="G19" s="2">
        <v>4080</v>
      </c>
      <c r="H19" s="2">
        <v>2040</v>
      </c>
      <c r="I19" s="2">
        <v>2040</v>
      </c>
      <c r="J19" s="2">
        <v>1530</v>
      </c>
      <c r="K19" s="2">
        <v>0</v>
      </c>
      <c r="L19" s="2">
        <v>6630</v>
      </c>
      <c r="M19" s="2">
        <v>0</v>
      </c>
      <c r="N19" s="2">
        <v>0</v>
      </c>
      <c r="O19" s="2">
        <v>16830</v>
      </c>
    </row>
    <row r="20" spans="1:15" x14ac:dyDescent="0.35">
      <c r="A20">
        <v>601008</v>
      </c>
      <c r="B20" t="s">
        <v>18</v>
      </c>
      <c r="C20" s="2">
        <v>0</v>
      </c>
      <c r="D20" s="2">
        <v>0</v>
      </c>
      <c r="E20" s="2">
        <v>0</v>
      </c>
      <c r="F20" s="2">
        <v>3835</v>
      </c>
      <c r="G20" s="2">
        <v>12990</v>
      </c>
      <c r="H20" s="2">
        <v>8330</v>
      </c>
      <c r="I20" s="2">
        <v>7520</v>
      </c>
      <c r="J20" s="2">
        <v>3280</v>
      </c>
      <c r="K20" s="2">
        <v>2100</v>
      </c>
      <c r="L20" s="2">
        <v>9310</v>
      </c>
      <c r="M20" s="2">
        <v>7860</v>
      </c>
      <c r="N20" s="2">
        <v>0</v>
      </c>
      <c r="O20" s="2">
        <v>55225</v>
      </c>
    </row>
    <row r="21" spans="1:15" x14ac:dyDescent="0.35">
      <c r="A21">
        <v>601004</v>
      </c>
      <c r="B21" t="s">
        <v>42</v>
      </c>
      <c r="C21" s="2">
        <v>0</v>
      </c>
      <c r="D21" s="2">
        <v>0</v>
      </c>
      <c r="E21" s="2">
        <v>0</v>
      </c>
      <c r="F21" s="2">
        <v>0</v>
      </c>
      <c r="G21" s="2">
        <v>0</v>
      </c>
      <c r="H21" s="2">
        <v>0</v>
      </c>
      <c r="I21" s="2">
        <v>0</v>
      </c>
      <c r="J21" s="2">
        <v>0</v>
      </c>
      <c r="K21" s="2">
        <v>12240</v>
      </c>
      <c r="L21" s="2">
        <v>13600</v>
      </c>
      <c r="M21" s="2">
        <v>10880</v>
      </c>
      <c r="N21" s="2">
        <v>12240</v>
      </c>
      <c r="O21" s="2">
        <v>48960</v>
      </c>
    </row>
    <row r="22" spans="1:15" x14ac:dyDescent="0.35">
      <c r="A22">
        <v>601004</v>
      </c>
      <c r="B22" t="s">
        <v>18</v>
      </c>
      <c r="C22" s="2">
        <v>0</v>
      </c>
      <c r="D22" s="2">
        <v>0</v>
      </c>
      <c r="E22" s="2">
        <v>0</v>
      </c>
      <c r="F22" s="2">
        <v>0</v>
      </c>
      <c r="G22" s="2">
        <v>0</v>
      </c>
      <c r="H22" s="2">
        <v>0</v>
      </c>
      <c r="I22" s="2">
        <v>0</v>
      </c>
      <c r="J22" s="2">
        <v>0</v>
      </c>
      <c r="K22" s="2">
        <v>12240</v>
      </c>
      <c r="L22" s="2">
        <v>13600</v>
      </c>
      <c r="M22" s="2">
        <v>10880</v>
      </c>
      <c r="N22" s="2">
        <v>12240</v>
      </c>
      <c r="O22" s="2">
        <v>48960</v>
      </c>
    </row>
    <row r="23" spans="1:15" x14ac:dyDescent="0.35">
      <c r="A23">
        <v>601005</v>
      </c>
      <c r="B23" t="s">
        <v>38</v>
      </c>
      <c r="C23" s="2">
        <v>0</v>
      </c>
      <c r="D23" s="2">
        <v>0</v>
      </c>
      <c r="E23" s="2">
        <v>0</v>
      </c>
      <c r="F23" s="2">
        <v>0</v>
      </c>
      <c r="G23" s="2">
        <v>4060</v>
      </c>
      <c r="H23" s="2">
        <v>5220</v>
      </c>
      <c r="I23" s="2">
        <v>6960</v>
      </c>
      <c r="J23" s="2">
        <v>0</v>
      </c>
      <c r="K23" s="2">
        <v>0</v>
      </c>
      <c r="L23" s="2">
        <v>5510</v>
      </c>
      <c r="M23" s="2">
        <v>5220</v>
      </c>
      <c r="N23" s="2">
        <v>9860</v>
      </c>
      <c r="O23" s="2">
        <v>36830</v>
      </c>
    </row>
    <row r="24" spans="1:15" x14ac:dyDescent="0.35">
      <c r="A24">
        <v>601005</v>
      </c>
      <c r="B24" t="s">
        <v>43</v>
      </c>
      <c r="C24" s="2">
        <v>0</v>
      </c>
      <c r="D24" s="2">
        <v>0</v>
      </c>
      <c r="E24" s="2">
        <v>0</v>
      </c>
      <c r="F24" s="2">
        <v>0</v>
      </c>
      <c r="G24" s="2">
        <v>1820</v>
      </c>
      <c r="H24" s="2">
        <v>3185</v>
      </c>
      <c r="I24" s="2">
        <v>1137.5</v>
      </c>
      <c r="J24" s="2">
        <v>0</v>
      </c>
      <c r="K24" s="2">
        <v>0</v>
      </c>
      <c r="L24" s="2">
        <v>2502.5</v>
      </c>
      <c r="M24" s="2">
        <v>8645</v>
      </c>
      <c r="N24" s="2">
        <v>5232.5</v>
      </c>
      <c r="O24" s="2">
        <v>22522.5</v>
      </c>
    </row>
    <row r="25" spans="1:15" x14ac:dyDescent="0.35">
      <c r="A25">
        <v>601005</v>
      </c>
      <c r="B25" t="s">
        <v>44</v>
      </c>
      <c r="C25" s="2">
        <v>0</v>
      </c>
      <c r="D25" s="2">
        <v>10028.25</v>
      </c>
      <c r="E25" s="2">
        <v>10028.25</v>
      </c>
      <c r="F25" s="2">
        <v>668.55</v>
      </c>
      <c r="G25" s="2">
        <v>3342.75</v>
      </c>
      <c r="H25" s="2">
        <v>3342.75</v>
      </c>
      <c r="I25" s="2">
        <v>0</v>
      </c>
      <c r="J25" s="2">
        <v>5014.125</v>
      </c>
      <c r="K25" s="2">
        <v>7901.1399999999994</v>
      </c>
      <c r="L25" s="2">
        <v>12763.38</v>
      </c>
      <c r="M25" s="2">
        <v>7293.36</v>
      </c>
      <c r="N25" s="2">
        <v>10940.039999999999</v>
      </c>
      <c r="O25" s="2">
        <v>71322.595000000001</v>
      </c>
    </row>
    <row r="26" spans="1:15" x14ac:dyDescent="0.35">
      <c r="A26">
        <v>601005</v>
      </c>
      <c r="B26" t="s">
        <v>45</v>
      </c>
      <c r="C26" s="2">
        <v>0</v>
      </c>
      <c r="D26" s="2">
        <v>0</v>
      </c>
      <c r="E26" s="2">
        <v>15870</v>
      </c>
      <c r="F26" s="2">
        <v>11040</v>
      </c>
      <c r="G26" s="2">
        <v>12420</v>
      </c>
      <c r="H26" s="2">
        <v>14490</v>
      </c>
      <c r="I26" s="2">
        <v>7245</v>
      </c>
      <c r="J26" s="2">
        <v>11730</v>
      </c>
      <c r="K26" s="2">
        <v>15180</v>
      </c>
      <c r="L26" s="2">
        <v>14490</v>
      </c>
      <c r="M26" s="2">
        <v>11040</v>
      </c>
      <c r="N26" s="2">
        <v>13110</v>
      </c>
      <c r="O26" s="2">
        <v>126615</v>
      </c>
    </row>
    <row r="27" spans="1:15" x14ac:dyDescent="0.35">
      <c r="A27">
        <v>601005</v>
      </c>
      <c r="B27" t="s">
        <v>46</v>
      </c>
      <c r="C27" s="2">
        <v>0</v>
      </c>
      <c r="D27" s="2">
        <v>0</v>
      </c>
      <c r="E27" s="2">
        <v>0</v>
      </c>
      <c r="F27" s="2">
        <v>0</v>
      </c>
      <c r="G27" s="2">
        <v>0</v>
      </c>
      <c r="H27" s="2">
        <v>0</v>
      </c>
      <c r="I27" s="2">
        <v>0</v>
      </c>
      <c r="J27" s="2">
        <v>0</v>
      </c>
      <c r="K27" s="2">
        <v>0</v>
      </c>
      <c r="L27" s="2">
        <v>8700</v>
      </c>
      <c r="M27" s="2">
        <v>8265</v>
      </c>
      <c r="N27" s="2">
        <v>7830</v>
      </c>
      <c r="O27" s="2">
        <v>24795</v>
      </c>
    </row>
    <row r="28" spans="1:15" x14ac:dyDescent="0.35">
      <c r="A28">
        <v>601005</v>
      </c>
      <c r="B28" t="s">
        <v>47</v>
      </c>
      <c r="C28" s="2">
        <v>0</v>
      </c>
      <c r="D28" s="2">
        <v>0</v>
      </c>
      <c r="E28" s="2">
        <v>0</v>
      </c>
      <c r="F28" s="2">
        <v>0</v>
      </c>
      <c r="G28" s="2">
        <v>0</v>
      </c>
      <c r="H28" s="2">
        <v>0</v>
      </c>
      <c r="I28" s="2">
        <v>0</v>
      </c>
      <c r="J28" s="2">
        <v>3750</v>
      </c>
      <c r="K28" s="2">
        <v>11000</v>
      </c>
      <c r="L28" s="2">
        <v>8000</v>
      </c>
      <c r="M28" s="2">
        <v>10000</v>
      </c>
      <c r="N28" s="2">
        <v>9250</v>
      </c>
      <c r="O28" s="2">
        <v>42000</v>
      </c>
    </row>
    <row r="29" spans="1:15" x14ac:dyDescent="0.35">
      <c r="A29">
        <v>601005</v>
      </c>
      <c r="B29" t="s">
        <v>48</v>
      </c>
      <c r="C29" s="2">
        <v>0</v>
      </c>
      <c r="D29" s="2">
        <v>0</v>
      </c>
      <c r="E29" s="2">
        <v>0</v>
      </c>
      <c r="F29" s="2">
        <v>13650</v>
      </c>
      <c r="G29" s="2">
        <v>10400</v>
      </c>
      <c r="H29" s="2">
        <v>14300</v>
      </c>
      <c r="I29" s="2">
        <v>11050</v>
      </c>
      <c r="J29" s="2">
        <v>3250</v>
      </c>
      <c r="K29" s="2">
        <v>14300</v>
      </c>
      <c r="L29" s="2">
        <v>8125</v>
      </c>
      <c r="M29" s="2">
        <v>5720.0000000000009</v>
      </c>
      <c r="N29" s="2">
        <v>5200</v>
      </c>
      <c r="O29" s="2">
        <v>85995</v>
      </c>
    </row>
    <row r="30" spans="1:15" x14ac:dyDescent="0.35">
      <c r="A30">
        <v>601005</v>
      </c>
      <c r="B30" t="s">
        <v>49</v>
      </c>
      <c r="C30" s="2">
        <v>0</v>
      </c>
      <c r="D30" s="2">
        <v>0</v>
      </c>
      <c r="E30" s="2">
        <v>0</v>
      </c>
      <c r="F30" s="2">
        <v>0</v>
      </c>
      <c r="G30" s="2">
        <v>0</v>
      </c>
      <c r="H30" s="2">
        <v>4550</v>
      </c>
      <c r="I30" s="2">
        <v>7350</v>
      </c>
      <c r="J30" s="2">
        <v>2800</v>
      </c>
      <c r="K30" s="2">
        <v>0</v>
      </c>
      <c r="L30" s="2">
        <v>7000</v>
      </c>
      <c r="M30" s="2">
        <v>6650</v>
      </c>
      <c r="N30" s="2">
        <v>2450</v>
      </c>
      <c r="O30" s="2">
        <v>30800</v>
      </c>
    </row>
    <row r="31" spans="1:15" x14ac:dyDescent="0.35">
      <c r="A31">
        <v>601005</v>
      </c>
      <c r="B31" t="s">
        <v>40</v>
      </c>
      <c r="C31" s="2">
        <v>0</v>
      </c>
      <c r="D31" s="2">
        <v>0</v>
      </c>
      <c r="E31" s="2">
        <v>0</v>
      </c>
      <c r="F31" s="2">
        <v>510</v>
      </c>
      <c r="G31" s="2">
        <v>3060</v>
      </c>
      <c r="H31" s="2">
        <v>6120</v>
      </c>
      <c r="I31" s="2">
        <v>5100</v>
      </c>
      <c r="J31" s="2">
        <v>7650</v>
      </c>
      <c r="K31" s="2">
        <v>0</v>
      </c>
      <c r="L31" s="2">
        <v>3060</v>
      </c>
      <c r="M31" s="2">
        <v>8160</v>
      </c>
      <c r="N31" s="2">
        <v>7905</v>
      </c>
      <c r="O31" s="2">
        <v>41565</v>
      </c>
    </row>
    <row r="32" spans="1:15" x14ac:dyDescent="0.35">
      <c r="A32">
        <v>601005</v>
      </c>
      <c r="B32" t="s">
        <v>18</v>
      </c>
      <c r="C32" s="2">
        <v>0</v>
      </c>
      <c r="D32" s="2">
        <v>10028.25</v>
      </c>
      <c r="E32" s="2">
        <v>25898.25</v>
      </c>
      <c r="F32" s="2">
        <v>25868.55</v>
      </c>
      <c r="G32" s="2">
        <v>35102.75</v>
      </c>
      <c r="H32" s="2">
        <v>51207.75</v>
      </c>
      <c r="I32" s="2">
        <v>38842.5</v>
      </c>
      <c r="J32" s="2">
        <v>34194.125</v>
      </c>
      <c r="K32" s="2">
        <v>48381.14</v>
      </c>
      <c r="L32" s="2">
        <v>70150.880000000005</v>
      </c>
      <c r="M32" s="2">
        <v>70993.36</v>
      </c>
      <c r="N32" s="2">
        <v>71777.540000000008</v>
      </c>
      <c r="O32" s="2">
        <v>482445.09499999997</v>
      </c>
    </row>
    <row r="33" spans="1:15" x14ac:dyDescent="0.35">
      <c r="A33">
        <v>601006</v>
      </c>
      <c r="B33" t="s">
        <v>50</v>
      </c>
      <c r="C33" s="2">
        <v>0</v>
      </c>
      <c r="D33" s="2">
        <v>0</v>
      </c>
      <c r="E33" s="2">
        <v>0</v>
      </c>
      <c r="F33" s="2">
        <v>0</v>
      </c>
      <c r="G33" s="2">
        <v>0</v>
      </c>
      <c r="H33" s="2">
        <v>0</v>
      </c>
      <c r="I33" s="2">
        <v>0</v>
      </c>
      <c r="J33" s="2">
        <v>0</v>
      </c>
      <c r="K33" s="2">
        <v>0</v>
      </c>
      <c r="L33" s="2">
        <v>0</v>
      </c>
      <c r="M33" s="2">
        <v>4000</v>
      </c>
      <c r="N33" s="2">
        <v>9000</v>
      </c>
      <c r="O33" s="2">
        <v>13000</v>
      </c>
    </row>
    <row r="34" spans="1:15" x14ac:dyDescent="0.35">
      <c r="A34">
        <v>601006</v>
      </c>
      <c r="B34" t="s">
        <v>46</v>
      </c>
      <c r="C34" s="2">
        <v>0</v>
      </c>
      <c r="D34" s="2">
        <v>0</v>
      </c>
      <c r="E34" s="2">
        <v>0</v>
      </c>
      <c r="F34" s="2">
        <v>0</v>
      </c>
      <c r="G34" s="2">
        <v>0</v>
      </c>
      <c r="H34" s="2">
        <v>0</v>
      </c>
      <c r="I34" s="2">
        <v>0</v>
      </c>
      <c r="J34" s="2">
        <v>0</v>
      </c>
      <c r="K34" s="2">
        <v>0</v>
      </c>
      <c r="L34" s="2">
        <v>0</v>
      </c>
      <c r="M34" s="2">
        <v>0</v>
      </c>
      <c r="N34" s="2">
        <v>0</v>
      </c>
      <c r="O34" s="2">
        <v>0</v>
      </c>
    </row>
    <row r="35" spans="1:15" x14ac:dyDescent="0.35">
      <c r="A35">
        <v>601006</v>
      </c>
      <c r="B35" t="s">
        <v>51</v>
      </c>
      <c r="C35" s="2">
        <v>0</v>
      </c>
      <c r="D35" s="2">
        <v>0</v>
      </c>
      <c r="E35" s="2">
        <v>2874</v>
      </c>
      <c r="F35" s="2">
        <v>8622</v>
      </c>
      <c r="G35" s="2">
        <v>8382.5</v>
      </c>
      <c r="H35" s="2">
        <v>10538</v>
      </c>
      <c r="I35" s="2">
        <v>8861.5</v>
      </c>
      <c r="J35" s="2">
        <v>5748</v>
      </c>
      <c r="K35" s="2">
        <v>8622</v>
      </c>
      <c r="L35" s="2">
        <v>0</v>
      </c>
      <c r="M35" s="2">
        <v>0</v>
      </c>
      <c r="N35" s="2">
        <v>0</v>
      </c>
      <c r="O35" s="2">
        <v>53648</v>
      </c>
    </row>
    <row r="36" spans="1:15" x14ac:dyDescent="0.35">
      <c r="A36">
        <v>601006</v>
      </c>
      <c r="B36" t="s">
        <v>52</v>
      </c>
      <c r="C36" s="2">
        <v>0</v>
      </c>
      <c r="D36" s="2">
        <v>0</v>
      </c>
      <c r="E36" s="2">
        <v>0</v>
      </c>
      <c r="F36" s="2">
        <v>0</v>
      </c>
      <c r="G36" s="2">
        <v>0</v>
      </c>
      <c r="H36" s="2">
        <v>0</v>
      </c>
      <c r="I36" s="2">
        <v>0</v>
      </c>
      <c r="J36" s="2">
        <v>0</v>
      </c>
      <c r="K36" s="2">
        <v>0</v>
      </c>
      <c r="L36" s="2">
        <v>0</v>
      </c>
      <c r="M36" s="2">
        <v>0</v>
      </c>
      <c r="N36" s="2">
        <v>0</v>
      </c>
      <c r="O36" s="2">
        <v>0</v>
      </c>
    </row>
    <row r="37" spans="1:15" x14ac:dyDescent="0.35">
      <c r="A37">
        <v>601006</v>
      </c>
      <c r="B37" t="s">
        <v>53</v>
      </c>
      <c r="C37" s="2">
        <v>0</v>
      </c>
      <c r="D37" s="2">
        <v>0</v>
      </c>
      <c r="E37" s="2">
        <v>0</v>
      </c>
      <c r="F37" s="2">
        <v>0</v>
      </c>
      <c r="G37" s="2">
        <v>0</v>
      </c>
      <c r="H37" s="2">
        <v>0</v>
      </c>
      <c r="I37" s="2">
        <v>0</v>
      </c>
      <c r="J37" s="2">
        <v>0</v>
      </c>
      <c r="K37" s="2">
        <v>0</v>
      </c>
      <c r="L37" s="2">
        <v>0</v>
      </c>
      <c r="M37" s="2">
        <v>7080</v>
      </c>
      <c r="N37" s="2">
        <v>13570</v>
      </c>
      <c r="O37" s="2">
        <v>20650</v>
      </c>
    </row>
    <row r="38" spans="1:15" x14ac:dyDescent="0.35">
      <c r="A38">
        <v>601006</v>
      </c>
      <c r="B38" t="s">
        <v>18</v>
      </c>
      <c r="C38" s="2">
        <v>0</v>
      </c>
      <c r="D38" s="2">
        <v>0</v>
      </c>
      <c r="E38" s="2">
        <v>2874</v>
      </c>
      <c r="F38" s="2">
        <v>8622</v>
      </c>
      <c r="G38" s="2">
        <v>8382.5</v>
      </c>
      <c r="H38" s="2">
        <v>10538</v>
      </c>
      <c r="I38" s="2">
        <v>8861.5</v>
      </c>
      <c r="J38" s="2">
        <v>5748</v>
      </c>
      <c r="K38" s="2">
        <v>8622</v>
      </c>
      <c r="L38" s="2">
        <v>0</v>
      </c>
      <c r="M38" s="2">
        <v>11080</v>
      </c>
      <c r="N38" s="2">
        <v>22570</v>
      </c>
      <c r="O38" s="2">
        <v>87298</v>
      </c>
    </row>
    <row r="39" spans="1:15" x14ac:dyDescent="0.35">
      <c r="A39">
        <v>601009</v>
      </c>
      <c r="B39" t="s">
        <v>50</v>
      </c>
      <c r="C39" s="2">
        <v>0</v>
      </c>
      <c r="D39" s="2">
        <v>0</v>
      </c>
      <c r="E39" s="2">
        <v>0</v>
      </c>
      <c r="F39" s="2">
        <v>0</v>
      </c>
      <c r="G39" s="2">
        <v>0</v>
      </c>
      <c r="H39" s="2">
        <v>0</v>
      </c>
      <c r="I39" s="2">
        <v>0</v>
      </c>
      <c r="J39" s="2">
        <v>500</v>
      </c>
      <c r="K39" s="2">
        <v>10750</v>
      </c>
      <c r="L39" s="2">
        <v>10500</v>
      </c>
      <c r="M39" s="2">
        <v>2500</v>
      </c>
      <c r="N39" s="2">
        <v>0</v>
      </c>
      <c r="O39" s="2">
        <v>24250</v>
      </c>
    </row>
    <row r="40" spans="1:15" x14ac:dyDescent="0.35">
      <c r="A40">
        <v>601009</v>
      </c>
      <c r="B40" t="s">
        <v>54</v>
      </c>
      <c r="C40" s="2">
        <v>0</v>
      </c>
      <c r="D40" s="2">
        <v>0</v>
      </c>
      <c r="E40" s="2">
        <v>0</v>
      </c>
      <c r="F40" s="2">
        <v>0</v>
      </c>
      <c r="G40" s="2">
        <v>0</v>
      </c>
      <c r="H40" s="2">
        <v>0</v>
      </c>
      <c r="I40" s="2">
        <v>0</v>
      </c>
      <c r="J40" s="2">
        <v>0</v>
      </c>
      <c r="K40" s="2">
        <v>0</v>
      </c>
      <c r="L40" s="2">
        <v>0</v>
      </c>
      <c r="M40" s="2">
        <v>0</v>
      </c>
      <c r="N40" s="2">
        <v>8640</v>
      </c>
      <c r="O40" s="2">
        <v>8640</v>
      </c>
    </row>
    <row r="41" spans="1:15" x14ac:dyDescent="0.35">
      <c r="A41">
        <v>601009</v>
      </c>
      <c r="B41" t="s">
        <v>18</v>
      </c>
      <c r="C41" s="2">
        <v>0</v>
      </c>
      <c r="D41" s="2">
        <v>0</v>
      </c>
      <c r="E41" s="2">
        <v>0</v>
      </c>
      <c r="F41" s="2">
        <v>0</v>
      </c>
      <c r="G41" s="2">
        <v>0</v>
      </c>
      <c r="H41" s="2">
        <v>0</v>
      </c>
      <c r="I41" s="2">
        <v>0</v>
      </c>
      <c r="J41" s="2">
        <v>500</v>
      </c>
      <c r="K41" s="2">
        <v>10750</v>
      </c>
      <c r="L41" s="2">
        <v>10500</v>
      </c>
      <c r="M41" s="2">
        <v>2500</v>
      </c>
      <c r="N41" s="2">
        <v>8640</v>
      </c>
      <c r="O41" s="2">
        <v>32890</v>
      </c>
    </row>
    <row r="42" spans="1:15" x14ac:dyDescent="0.35">
      <c r="A42">
        <v>601072</v>
      </c>
      <c r="B42" t="s">
        <v>55</v>
      </c>
      <c r="C42" s="2">
        <v>0</v>
      </c>
      <c r="D42" s="2">
        <v>0</v>
      </c>
      <c r="E42" s="2">
        <v>0</v>
      </c>
      <c r="F42" s="2">
        <v>0</v>
      </c>
      <c r="G42" s="2">
        <v>0</v>
      </c>
      <c r="H42" s="2">
        <v>0</v>
      </c>
      <c r="I42" s="2">
        <v>0</v>
      </c>
      <c r="J42" s="2">
        <v>0</v>
      </c>
      <c r="K42" s="2">
        <v>0</v>
      </c>
      <c r="L42" s="2">
        <v>0</v>
      </c>
      <c r="M42" s="2">
        <v>0</v>
      </c>
      <c r="N42" s="2">
        <v>0</v>
      </c>
      <c r="O42" s="2">
        <v>0</v>
      </c>
    </row>
    <row r="43" spans="1:15" x14ac:dyDescent="0.35">
      <c r="A43">
        <v>601072</v>
      </c>
      <c r="B43" t="s">
        <v>56</v>
      </c>
      <c r="C43" s="2">
        <v>0</v>
      </c>
      <c r="D43" s="2">
        <v>0</v>
      </c>
      <c r="E43" s="2">
        <v>0</v>
      </c>
      <c r="F43" s="2">
        <v>0</v>
      </c>
      <c r="G43" s="2">
        <v>0</v>
      </c>
      <c r="H43" s="2">
        <v>0</v>
      </c>
      <c r="I43" s="2">
        <v>0</v>
      </c>
      <c r="J43" s="2">
        <v>0</v>
      </c>
      <c r="K43" s="2">
        <v>0</v>
      </c>
      <c r="L43" s="2">
        <v>0</v>
      </c>
      <c r="M43" s="2">
        <v>0</v>
      </c>
      <c r="N43" s="2">
        <v>0</v>
      </c>
      <c r="O43" s="2">
        <v>0</v>
      </c>
    </row>
    <row r="44" spans="1:15" x14ac:dyDescent="0.35">
      <c r="A44">
        <v>601072</v>
      </c>
      <c r="B44" t="s">
        <v>57</v>
      </c>
      <c r="C44" s="2">
        <v>0</v>
      </c>
      <c r="D44" s="2">
        <v>0</v>
      </c>
      <c r="E44" s="2">
        <v>0</v>
      </c>
      <c r="F44" s="2">
        <v>0</v>
      </c>
      <c r="G44" s="2">
        <v>0</v>
      </c>
      <c r="H44" s="2">
        <v>0</v>
      </c>
      <c r="I44" s="2">
        <v>0</v>
      </c>
      <c r="J44" s="2">
        <v>0</v>
      </c>
      <c r="K44" s="2">
        <v>0</v>
      </c>
      <c r="L44" s="2">
        <v>0</v>
      </c>
      <c r="M44" s="2">
        <v>0</v>
      </c>
      <c r="N44" s="2">
        <v>0</v>
      </c>
      <c r="O44" s="2">
        <v>0</v>
      </c>
    </row>
    <row r="45" spans="1:15" x14ac:dyDescent="0.35">
      <c r="A45">
        <v>601072</v>
      </c>
      <c r="B45" t="s">
        <v>58</v>
      </c>
      <c r="C45" s="2">
        <v>0</v>
      </c>
      <c r="D45" s="2">
        <v>0</v>
      </c>
      <c r="E45" s="2">
        <v>0</v>
      </c>
      <c r="F45" s="2">
        <v>0</v>
      </c>
      <c r="G45" s="2">
        <v>0</v>
      </c>
      <c r="H45" s="2">
        <v>0</v>
      </c>
      <c r="I45" s="2">
        <v>0</v>
      </c>
      <c r="J45" s="2">
        <v>0</v>
      </c>
      <c r="K45" s="2">
        <v>0</v>
      </c>
      <c r="L45" s="2">
        <v>0</v>
      </c>
      <c r="M45" s="2">
        <v>0</v>
      </c>
      <c r="N45" s="2">
        <v>5940</v>
      </c>
      <c r="O45" s="2">
        <v>5940</v>
      </c>
    </row>
    <row r="46" spans="1:15" x14ac:dyDescent="0.35">
      <c r="A46">
        <v>601072</v>
      </c>
      <c r="B46" t="s">
        <v>49</v>
      </c>
      <c r="C46" s="2">
        <v>0</v>
      </c>
      <c r="D46" s="2">
        <v>0</v>
      </c>
      <c r="E46" s="2">
        <v>0</v>
      </c>
      <c r="F46" s="2">
        <v>0</v>
      </c>
      <c r="G46" s="2">
        <v>0</v>
      </c>
      <c r="H46" s="2">
        <v>0</v>
      </c>
      <c r="I46" s="2">
        <v>0</v>
      </c>
      <c r="J46" s="2">
        <v>0</v>
      </c>
      <c r="K46" s="2">
        <v>0</v>
      </c>
      <c r="L46" s="2">
        <v>0</v>
      </c>
      <c r="M46" s="2">
        <v>0</v>
      </c>
      <c r="N46" s="2">
        <v>0</v>
      </c>
      <c r="O46" s="2">
        <v>0</v>
      </c>
    </row>
    <row r="47" spans="1:15" x14ac:dyDescent="0.35">
      <c r="A47">
        <v>601072</v>
      </c>
      <c r="B47" t="s">
        <v>59</v>
      </c>
      <c r="C47" s="2">
        <v>0</v>
      </c>
      <c r="D47" s="2">
        <v>0</v>
      </c>
      <c r="E47" s="2">
        <v>0</v>
      </c>
      <c r="F47" s="2">
        <v>0</v>
      </c>
      <c r="G47" s="2">
        <v>0</v>
      </c>
      <c r="H47" s="2">
        <v>0</v>
      </c>
      <c r="I47" s="2">
        <v>0</v>
      </c>
      <c r="J47" s="2">
        <v>0</v>
      </c>
      <c r="K47" s="2">
        <v>0</v>
      </c>
      <c r="L47" s="2">
        <v>0</v>
      </c>
      <c r="M47" s="2">
        <v>0</v>
      </c>
      <c r="N47" s="2">
        <v>0</v>
      </c>
      <c r="O47" s="2">
        <v>0</v>
      </c>
    </row>
    <row r="48" spans="1:15" x14ac:dyDescent="0.35">
      <c r="A48">
        <v>601072</v>
      </c>
      <c r="B48" t="s">
        <v>18</v>
      </c>
      <c r="C48" s="2">
        <v>0</v>
      </c>
      <c r="D48" s="2">
        <v>0</v>
      </c>
      <c r="E48" s="2">
        <v>0</v>
      </c>
      <c r="F48" s="2">
        <v>0</v>
      </c>
      <c r="G48" s="2">
        <v>0</v>
      </c>
      <c r="H48" s="2">
        <v>0</v>
      </c>
      <c r="I48" s="2">
        <v>0</v>
      </c>
      <c r="J48" s="2">
        <v>0</v>
      </c>
      <c r="K48" s="2">
        <v>0</v>
      </c>
      <c r="L48" s="2">
        <v>0</v>
      </c>
      <c r="M48" s="2">
        <v>0</v>
      </c>
      <c r="N48" s="2">
        <v>5940</v>
      </c>
      <c r="O48" s="2">
        <v>5940</v>
      </c>
    </row>
    <row r="49" spans="1:15" x14ac:dyDescent="0.35">
      <c r="A49">
        <v>601068</v>
      </c>
      <c r="B49" t="s">
        <v>60</v>
      </c>
      <c r="C49" s="2">
        <v>0</v>
      </c>
      <c r="D49" s="2">
        <v>0</v>
      </c>
      <c r="E49" s="2">
        <v>0</v>
      </c>
      <c r="F49" s="2">
        <v>0</v>
      </c>
      <c r="G49" s="2">
        <v>0</v>
      </c>
      <c r="H49" s="2">
        <v>0</v>
      </c>
      <c r="I49" s="2">
        <v>0</v>
      </c>
      <c r="J49" s="2">
        <v>0</v>
      </c>
      <c r="K49" s="2">
        <v>0</v>
      </c>
      <c r="L49" s="2">
        <v>0</v>
      </c>
      <c r="M49" s="2">
        <v>0</v>
      </c>
      <c r="N49" s="2">
        <v>9000</v>
      </c>
      <c r="O49" s="2">
        <v>9000</v>
      </c>
    </row>
    <row r="50" spans="1:15" x14ac:dyDescent="0.35">
      <c r="C50" s="2">
        <v>0</v>
      </c>
      <c r="D50" s="2">
        <v>0</v>
      </c>
      <c r="E50" s="2">
        <v>0</v>
      </c>
      <c r="F50" s="2">
        <v>0</v>
      </c>
      <c r="G50" s="2">
        <v>0</v>
      </c>
      <c r="H50" s="2">
        <v>0</v>
      </c>
      <c r="I50" s="2">
        <v>0</v>
      </c>
      <c r="J50" s="2">
        <v>0</v>
      </c>
      <c r="K50" s="2">
        <v>0</v>
      </c>
      <c r="L50" s="2">
        <v>0</v>
      </c>
      <c r="M50" s="2">
        <v>0</v>
      </c>
      <c r="N50" s="2">
        <v>0</v>
      </c>
      <c r="O50" s="2">
        <v>0</v>
      </c>
    </row>
  </sheetData>
  <pageMargins left="0.7" right="0.7" top="0.75" bottom="0.75" header="0.3" footer="0.3"/>
  <pageSetup paperSize="9" orientation="portrait" r:id="rId1"/>
  <headerFooter>
    <oddHeader>&amp;L&amp;"Calibri"&amp;12&amp;K00B294Interne-Proprietary&amp;1#</oddHead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8E4077-8CA4-4505-914E-3F25871C0140}">
  <sheetPr>
    <tabColor theme="4" tint="0.79998168889431442"/>
  </sheetPr>
  <dimension ref="A3:S22"/>
  <sheetViews>
    <sheetView zoomScale="110" zoomScaleNormal="110" workbookViewId="0">
      <pane ySplit="4" topLeftCell="A5" activePane="bottomLeft" state="frozen"/>
      <selection pane="bottomLeft" activeCell="A5" sqref="A5:A13"/>
    </sheetView>
  </sheetViews>
  <sheetFormatPr baseColWidth="10" defaultRowHeight="14.5" outlineLevelCol="1" x14ac:dyDescent="0.35"/>
  <cols>
    <col min="1" max="1" width="6.54296875" style="1" customWidth="1"/>
    <col min="2" max="2" width="7.7265625" customWidth="1"/>
    <col min="4" max="4" width="11.1796875" customWidth="1"/>
    <col min="5" max="5" width="8.54296875" style="22" customWidth="1"/>
    <col min="6" max="6" width="10.26953125" style="44" customWidth="1"/>
    <col min="7" max="7" width="10.54296875" style="22" customWidth="1"/>
    <col min="8" max="8" width="10.453125" style="22" customWidth="1"/>
    <col min="9" max="9" width="10.08984375" style="24" customWidth="1"/>
    <col min="10" max="10" width="9.1796875" style="27" customWidth="1"/>
    <col min="11" max="13" width="8.54296875" customWidth="1" outlineLevel="1"/>
    <col min="14" max="14" width="9.26953125" customWidth="1" outlineLevel="1"/>
    <col min="15" max="19" width="8.54296875" customWidth="1" outlineLevel="1"/>
  </cols>
  <sheetData>
    <row r="3" spans="1:19" ht="15" thickBot="1" x14ac:dyDescent="0.4"/>
    <row r="4" spans="1:19" x14ac:dyDescent="0.35">
      <c r="A4" s="14" t="s">
        <v>0</v>
      </c>
      <c r="B4" s="14" t="s">
        <v>61</v>
      </c>
      <c r="C4" s="14" t="s">
        <v>1</v>
      </c>
      <c r="D4" s="15" t="s">
        <v>2</v>
      </c>
      <c r="E4" s="15" t="s">
        <v>20</v>
      </c>
      <c r="F4" s="45" t="s">
        <v>21</v>
      </c>
      <c r="G4" s="39" t="s">
        <v>22</v>
      </c>
      <c r="H4" s="30" t="s">
        <v>68</v>
      </c>
      <c r="I4" s="31" t="s">
        <v>69</v>
      </c>
      <c r="J4" s="32" t="s">
        <v>70</v>
      </c>
      <c r="K4" s="54" t="s">
        <v>24</v>
      </c>
      <c r="L4" s="54" t="s">
        <v>25</v>
      </c>
      <c r="M4" s="54" t="s">
        <v>26</v>
      </c>
      <c r="N4" s="54" t="s">
        <v>27</v>
      </c>
      <c r="O4" s="54" t="s">
        <v>28</v>
      </c>
      <c r="P4" s="54" t="s">
        <v>29</v>
      </c>
      <c r="Q4" s="54" t="s">
        <v>30</v>
      </c>
      <c r="R4" s="54" t="s">
        <v>31</v>
      </c>
      <c r="S4" s="54" t="s">
        <v>32</v>
      </c>
    </row>
    <row r="5" spans="1:19" x14ac:dyDescent="0.35">
      <c r="A5" s="28">
        <v>601003</v>
      </c>
      <c r="B5" s="55">
        <v>3247</v>
      </c>
      <c r="C5" s="16" t="s">
        <v>62</v>
      </c>
      <c r="D5" s="17" t="s">
        <v>65</v>
      </c>
      <c r="E5" s="19">
        <v>44391</v>
      </c>
      <c r="F5" s="46">
        <v>44651</v>
      </c>
      <c r="G5" s="40">
        <v>44431</v>
      </c>
      <c r="H5" s="33">
        <v>161600</v>
      </c>
      <c r="I5" s="23">
        <v>64640</v>
      </c>
      <c r="J5" s="34">
        <f>H5-I5</f>
        <v>96960</v>
      </c>
      <c r="K5" s="47"/>
      <c r="L5" s="47"/>
      <c r="M5" s="47"/>
      <c r="N5" s="42"/>
      <c r="O5" s="47">
        <v>64640</v>
      </c>
      <c r="P5" s="42"/>
      <c r="Q5" s="42"/>
      <c r="R5" s="42"/>
      <c r="S5" s="42"/>
    </row>
    <row r="6" spans="1:19" x14ac:dyDescent="0.35">
      <c r="A6" s="28">
        <v>601006</v>
      </c>
      <c r="B6" s="55">
        <v>3267</v>
      </c>
      <c r="C6" s="16" t="s">
        <v>63</v>
      </c>
      <c r="D6" s="18" t="s">
        <v>66</v>
      </c>
      <c r="E6" s="19">
        <v>44347</v>
      </c>
      <c r="F6" s="46">
        <v>44560</v>
      </c>
      <c r="G6" s="40">
        <v>44448</v>
      </c>
      <c r="H6" s="33">
        <v>5600</v>
      </c>
      <c r="I6" s="23">
        <v>5600</v>
      </c>
      <c r="J6" s="34">
        <f t="shared" ref="J6:J22" si="0">H6-I6</f>
        <v>0</v>
      </c>
      <c r="K6" s="43"/>
      <c r="L6" s="43"/>
      <c r="M6" s="43"/>
      <c r="N6" s="43"/>
      <c r="O6" s="43"/>
      <c r="P6" s="43"/>
      <c r="Q6" s="43"/>
      <c r="R6" s="43"/>
      <c r="S6" s="43"/>
    </row>
    <row r="7" spans="1:19" x14ac:dyDescent="0.35">
      <c r="A7" s="28">
        <v>601006</v>
      </c>
      <c r="B7" s="55">
        <v>3345</v>
      </c>
      <c r="C7" s="16" t="s">
        <v>64</v>
      </c>
      <c r="D7" s="18" t="s">
        <v>67</v>
      </c>
      <c r="E7" s="19">
        <v>44506</v>
      </c>
      <c r="F7" s="46">
        <v>44565</v>
      </c>
      <c r="G7" s="40"/>
      <c r="H7" s="33">
        <v>9374.5</v>
      </c>
      <c r="I7" s="23">
        <v>0</v>
      </c>
      <c r="J7" s="34">
        <f t="shared" si="0"/>
        <v>9374.5</v>
      </c>
      <c r="K7" s="38"/>
      <c r="L7" s="38"/>
      <c r="M7" s="38"/>
      <c r="N7" s="38"/>
      <c r="O7" s="38"/>
      <c r="P7" s="38"/>
      <c r="Q7" s="38"/>
      <c r="R7" s="42"/>
      <c r="S7" s="42"/>
    </row>
    <row r="8" spans="1:19" x14ac:dyDescent="0.35">
      <c r="A8" s="28">
        <v>601006</v>
      </c>
      <c r="B8" s="55">
        <v>3384.3333333333298</v>
      </c>
      <c r="C8" s="16" t="s">
        <v>62</v>
      </c>
      <c r="D8" s="17" t="s">
        <v>65</v>
      </c>
      <c r="E8" s="19">
        <v>44551</v>
      </c>
      <c r="F8" s="50">
        <v>44591</v>
      </c>
      <c r="G8" s="48"/>
      <c r="H8" s="33">
        <v>3000</v>
      </c>
      <c r="I8" s="23">
        <v>0</v>
      </c>
      <c r="J8" s="34">
        <f t="shared" si="0"/>
        <v>3000</v>
      </c>
      <c r="K8" s="21"/>
      <c r="L8" s="21"/>
      <c r="M8" s="21"/>
      <c r="N8" s="21"/>
      <c r="O8" s="21"/>
      <c r="P8" s="21"/>
      <c r="Q8" s="21"/>
      <c r="R8" s="21"/>
      <c r="S8" s="43"/>
    </row>
    <row r="9" spans="1:19" x14ac:dyDescent="0.35">
      <c r="A9" s="28">
        <v>601079</v>
      </c>
      <c r="B9" s="55">
        <v>3433.3333333333298</v>
      </c>
      <c r="C9" s="16" t="s">
        <v>63</v>
      </c>
      <c r="D9" s="18" t="s">
        <v>66</v>
      </c>
      <c r="E9" s="19">
        <v>44554</v>
      </c>
      <c r="F9" s="46">
        <v>44926</v>
      </c>
      <c r="G9" s="49"/>
      <c r="H9" s="35">
        <v>25725</v>
      </c>
      <c r="I9" s="23">
        <v>0</v>
      </c>
      <c r="J9" s="34">
        <f t="shared" si="0"/>
        <v>25725</v>
      </c>
      <c r="K9" s="38"/>
      <c r="L9" s="38"/>
      <c r="M9" s="38"/>
      <c r="N9" s="38"/>
      <c r="O9" s="38"/>
      <c r="P9" s="38"/>
      <c r="Q9" s="38"/>
      <c r="R9" s="38"/>
      <c r="S9" s="42"/>
    </row>
    <row r="10" spans="1:19" x14ac:dyDescent="0.35">
      <c r="A10" s="29">
        <v>601079</v>
      </c>
      <c r="B10" s="55">
        <v>3482.3333333333298</v>
      </c>
      <c r="C10" s="16" t="s">
        <v>64</v>
      </c>
      <c r="D10" s="18" t="s">
        <v>67</v>
      </c>
      <c r="E10" s="20">
        <v>44554</v>
      </c>
      <c r="F10" s="46">
        <v>44926</v>
      </c>
      <c r="G10" s="49"/>
      <c r="H10" s="36">
        <v>9135</v>
      </c>
      <c r="I10" s="23">
        <v>0</v>
      </c>
      <c r="J10" s="34">
        <f t="shared" si="0"/>
        <v>9135</v>
      </c>
      <c r="K10" s="21"/>
      <c r="L10" s="21"/>
      <c r="M10" s="21"/>
      <c r="N10" s="21"/>
      <c r="O10" s="21"/>
      <c r="P10" s="21"/>
      <c r="Q10" s="21"/>
      <c r="R10" s="21"/>
      <c r="S10" s="43"/>
    </row>
    <row r="11" spans="1:19" x14ac:dyDescent="0.35">
      <c r="A11" s="28">
        <v>601005</v>
      </c>
      <c r="B11" s="55">
        <v>3531.3333333333298</v>
      </c>
      <c r="C11" s="16" t="s">
        <v>62</v>
      </c>
      <c r="D11" s="17" t="s">
        <v>65</v>
      </c>
      <c r="E11" s="19">
        <v>44347</v>
      </c>
      <c r="F11" s="46">
        <v>44560</v>
      </c>
      <c r="G11" s="40">
        <v>44554</v>
      </c>
      <c r="H11" s="33">
        <v>111217</v>
      </c>
      <c r="I11" s="23">
        <v>111217</v>
      </c>
      <c r="J11" s="34">
        <f t="shared" si="0"/>
        <v>0</v>
      </c>
      <c r="K11" s="42"/>
      <c r="L11" s="42"/>
      <c r="M11" s="42"/>
      <c r="N11" s="42"/>
      <c r="O11" s="42"/>
      <c r="P11" s="42"/>
      <c r="Q11" s="42"/>
      <c r="R11" s="42"/>
      <c r="S11" s="42"/>
    </row>
    <row r="12" spans="1:19" x14ac:dyDescent="0.35">
      <c r="A12" s="28">
        <v>601005</v>
      </c>
      <c r="B12" s="55">
        <v>3580.3333333333298</v>
      </c>
      <c r="C12" s="16" t="s">
        <v>63</v>
      </c>
      <c r="D12" s="18" t="s">
        <v>66</v>
      </c>
      <c r="E12" s="19">
        <v>44519</v>
      </c>
      <c r="F12" s="46">
        <v>44550</v>
      </c>
      <c r="G12" s="40">
        <v>44554</v>
      </c>
      <c r="H12" s="33">
        <v>74142.720000000001</v>
      </c>
      <c r="I12" s="23">
        <v>73242.720000000001</v>
      </c>
      <c r="J12" s="34">
        <f>H12-I12</f>
        <v>900</v>
      </c>
      <c r="K12" s="21"/>
      <c r="L12" s="21"/>
      <c r="M12" s="21"/>
      <c r="N12" s="21"/>
      <c r="O12" s="21"/>
      <c r="P12" s="21"/>
      <c r="Q12" s="21"/>
      <c r="R12" s="43"/>
      <c r="S12" s="43">
        <v>73242.720000000001</v>
      </c>
    </row>
    <row r="13" spans="1:19" x14ac:dyDescent="0.35">
      <c r="A13" s="28">
        <v>601022</v>
      </c>
      <c r="B13" s="55">
        <v>3629.3333333333298</v>
      </c>
      <c r="C13" s="16" t="s">
        <v>64</v>
      </c>
      <c r="D13" s="18" t="s">
        <v>67</v>
      </c>
      <c r="E13" s="19">
        <v>44525</v>
      </c>
      <c r="F13" s="46">
        <v>44620</v>
      </c>
      <c r="G13" s="40">
        <v>44565</v>
      </c>
      <c r="H13" s="33">
        <v>5132.8</v>
      </c>
      <c r="I13" s="23">
        <v>5132.8</v>
      </c>
      <c r="J13" s="34">
        <f t="shared" si="0"/>
        <v>0</v>
      </c>
      <c r="K13" s="38"/>
      <c r="L13" s="38"/>
      <c r="M13" s="38"/>
      <c r="N13" s="38"/>
      <c r="O13" s="38"/>
      <c r="P13" s="38"/>
      <c r="Q13" s="38"/>
      <c r="R13" s="38"/>
      <c r="S13" s="42">
        <v>5132.8</v>
      </c>
    </row>
    <row r="14" spans="1:19" x14ac:dyDescent="0.35">
      <c r="A14" s="29">
        <v>601004</v>
      </c>
      <c r="B14" s="55">
        <v>3678.3333333333298</v>
      </c>
      <c r="C14" s="16" t="s">
        <v>62</v>
      </c>
      <c r="D14" s="17" t="s">
        <v>65</v>
      </c>
      <c r="E14" s="20">
        <v>44482</v>
      </c>
      <c r="F14" s="50">
        <v>44834</v>
      </c>
      <c r="G14" s="41">
        <v>44494</v>
      </c>
      <c r="H14" s="37">
        <v>53900</v>
      </c>
      <c r="I14" s="25">
        <v>16170</v>
      </c>
      <c r="J14" s="34">
        <f t="shared" si="0"/>
        <v>37730</v>
      </c>
      <c r="K14" s="21"/>
      <c r="L14" s="21"/>
      <c r="M14" s="21"/>
      <c r="N14" s="21"/>
      <c r="O14" s="21"/>
      <c r="P14" s="21"/>
      <c r="Q14" s="43">
        <v>16170</v>
      </c>
      <c r="R14" s="43"/>
      <c r="S14" s="43"/>
    </row>
    <row r="15" spans="1:19" x14ac:dyDescent="0.35">
      <c r="A15" s="29">
        <v>601009</v>
      </c>
      <c r="B15" s="55">
        <v>3727.3333333333298</v>
      </c>
      <c r="C15" s="16" t="s">
        <v>63</v>
      </c>
      <c r="D15" s="18" t="s">
        <v>66</v>
      </c>
      <c r="E15" s="20">
        <v>44390</v>
      </c>
      <c r="F15" s="50"/>
      <c r="G15" s="41">
        <v>44564</v>
      </c>
      <c r="H15" s="37">
        <v>102300</v>
      </c>
      <c r="I15" s="25">
        <v>88600</v>
      </c>
      <c r="J15" s="34">
        <f t="shared" si="0"/>
        <v>13700</v>
      </c>
      <c r="K15" s="43"/>
      <c r="L15" s="43"/>
      <c r="M15" s="43"/>
      <c r="N15" s="43">
        <f>33964.55+30690</f>
        <v>64654.55</v>
      </c>
      <c r="O15" s="43"/>
      <c r="P15" s="43"/>
      <c r="Q15" s="43">
        <v>8145</v>
      </c>
      <c r="R15" s="43"/>
      <c r="S15" s="43">
        <v>8145</v>
      </c>
    </row>
    <row r="16" spans="1:19" x14ac:dyDescent="0.35">
      <c r="A16" s="28">
        <v>600728</v>
      </c>
      <c r="B16" s="55">
        <v>3776.3333333333298</v>
      </c>
      <c r="C16" s="16" t="s">
        <v>64</v>
      </c>
      <c r="D16" s="18" t="s">
        <v>67</v>
      </c>
      <c r="E16" s="19">
        <v>44316</v>
      </c>
      <c r="F16" s="46">
        <v>44560</v>
      </c>
      <c r="G16" s="40">
        <v>44554</v>
      </c>
      <c r="H16" s="33">
        <v>76740</v>
      </c>
      <c r="I16" s="23">
        <v>76740</v>
      </c>
      <c r="J16" s="34">
        <f t="shared" si="0"/>
        <v>0</v>
      </c>
      <c r="K16" s="42"/>
      <c r="L16" s="42"/>
      <c r="M16" s="42"/>
      <c r="N16" s="42"/>
      <c r="O16" s="42"/>
      <c r="P16" s="42"/>
      <c r="Q16" s="42"/>
      <c r="R16" s="42"/>
      <c r="S16" s="42"/>
    </row>
    <row r="17" spans="1:19" x14ac:dyDescent="0.35">
      <c r="A17" s="28">
        <v>600728</v>
      </c>
      <c r="B17" s="55">
        <v>3825.3333333333298</v>
      </c>
      <c r="C17" s="16" t="s">
        <v>62</v>
      </c>
      <c r="D17" s="17" t="s">
        <v>65</v>
      </c>
      <c r="E17" s="19">
        <v>44480</v>
      </c>
      <c r="F17" s="46">
        <v>44560</v>
      </c>
      <c r="G17" s="40">
        <v>44554</v>
      </c>
      <c r="H17" s="33">
        <v>4560</v>
      </c>
      <c r="I17" s="23">
        <v>4560</v>
      </c>
      <c r="J17" s="34">
        <f t="shared" si="0"/>
        <v>0</v>
      </c>
      <c r="K17" s="21"/>
      <c r="L17" s="21"/>
      <c r="M17" s="21"/>
      <c r="N17" s="21"/>
      <c r="O17" s="21"/>
      <c r="P17" s="43">
        <v>250</v>
      </c>
      <c r="Q17" s="43">
        <v>2560</v>
      </c>
      <c r="R17" s="43">
        <v>1250</v>
      </c>
      <c r="S17" s="43">
        <v>250</v>
      </c>
    </row>
    <row r="18" spans="1:19" x14ac:dyDescent="0.35">
      <c r="A18" s="28">
        <v>601007</v>
      </c>
      <c r="B18" s="55">
        <v>3874.3333333333298</v>
      </c>
      <c r="C18" s="16" t="s">
        <v>63</v>
      </c>
      <c r="D18" s="18" t="s">
        <v>66</v>
      </c>
      <c r="E18" s="19">
        <v>44310</v>
      </c>
      <c r="F18" s="46">
        <v>44560</v>
      </c>
      <c r="G18" s="40">
        <v>44554</v>
      </c>
      <c r="H18" s="33">
        <v>4562</v>
      </c>
      <c r="I18" s="23">
        <v>4562</v>
      </c>
      <c r="J18" s="34">
        <f t="shared" si="0"/>
        <v>0</v>
      </c>
      <c r="K18" s="42"/>
      <c r="L18" s="42"/>
      <c r="M18" s="42"/>
      <c r="N18" s="42"/>
      <c r="O18" s="42"/>
      <c r="P18" s="42"/>
      <c r="Q18" s="42"/>
      <c r="R18" s="42"/>
      <c r="S18" s="42"/>
    </row>
    <row r="19" spans="1:19" x14ac:dyDescent="0.35">
      <c r="A19" s="29">
        <v>601007</v>
      </c>
      <c r="B19" s="55">
        <v>3923.3333333333298</v>
      </c>
      <c r="C19" s="16" t="s">
        <v>64</v>
      </c>
      <c r="D19" s="18" t="s">
        <v>67</v>
      </c>
      <c r="E19" s="20">
        <v>44407</v>
      </c>
      <c r="F19" s="50"/>
      <c r="G19" s="40">
        <v>44554</v>
      </c>
      <c r="H19" s="37">
        <v>452610</v>
      </c>
      <c r="I19" s="26">
        <v>273922.5</v>
      </c>
      <c r="J19" s="34">
        <f t="shared" si="0"/>
        <v>178687.5</v>
      </c>
      <c r="K19" s="43"/>
      <c r="L19" s="43"/>
      <c r="M19" s="43"/>
      <c r="N19" s="43">
        <f>234960+650+8500</f>
        <v>244110</v>
      </c>
      <c r="O19" s="43">
        <v>1687.5</v>
      </c>
      <c r="P19" s="43">
        <v>5325</v>
      </c>
      <c r="Q19" s="43">
        <v>8300</v>
      </c>
      <c r="R19" s="43">
        <v>14687.5</v>
      </c>
      <c r="S19" s="43"/>
    </row>
    <row r="20" spans="1:19" x14ac:dyDescent="0.35">
      <c r="A20" s="28">
        <v>601007</v>
      </c>
      <c r="B20" s="55">
        <v>3972.3333333333298</v>
      </c>
      <c r="C20" s="16" t="s">
        <v>62</v>
      </c>
      <c r="D20" s="17" t="s">
        <v>65</v>
      </c>
      <c r="E20" s="19">
        <v>44533</v>
      </c>
      <c r="F20" s="46"/>
      <c r="G20" s="40">
        <v>44519</v>
      </c>
      <c r="H20" s="33">
        <v>7500</v>
      </c>
      <c r="I20" s="23">
        <v>7500</v>
      </c>
      <c r="J20" s="34">
        <f t="shared" si="0"/>
        <v>0</v>
      </c>
      <c r="K20" s="38"/>
      <c r="L20" s="38"/>
      <c r="M20" s="38"/>
      <c r="N20" s="38"/>
      <c r="O20" s="38"/>
      <c r="P20" s="38"/>
      <c r="Q20" s="38"/>
      <c r="R20" s="42">
        <v>3750</v>
      </c>
      <c r="S20" s="42">
        <v>1500</v>
      </c>
    </row>
    <row r="21" spans="1:19" x14ac:dyDescent="0.35">
      <c r="A21" s="28">
        <v>601005</v>
      </c>
      <c r="B21" s="55">
        <v>4021.3333333333298</v>
      </c>
      <c r="C21" s="16" t="s">
        <v>63</v>
      </c>
      <c r="D21" s="18" t="s">
        <v>66</v>
      </c>
      <c r="E21" s="19">
        <v>44310</v>
      </c>
      <c r="F21" s="46">
        <v>44560</v>
      </c>
      <c r="G21" s="40">
        <v>44390</v>
      </c>
      <c r="H21" s="33">
        <v>90505</v>
      </c>
      <c r="I21" s="23">
        <v>90504.77</v>
      </c>
      <c r="J21" s="34">
        <f t="shared" si="0"/>
        <v>0.22999999999592546</v>
      </c>
      <c r="K21" s="43"/>
      <c r="L21" s="43"/>
      <c r="M21" s="43"/>
      <c r="N21" s="43"/>
      <c r="O21" s="43"/>
      <c r="P21" s="43"/>
      <c r="Q21" s="43"/>
      <c r="R21" s="43"/>
      <c r="S21" s="43"/>
    </row>
    <row r="22" spans="1:19" x14ac:dyDescent="0.35">
      <c r="A22" s="28">
        <v>601002</v>
      </c>
      <c r="B22" s="55">
        <v>4070.3333333333298</v>
      </c>
      <c r="C22" s="16" t="s">
        <v>64</v>
      </c>
      <c r="D22" s="18" t="s">
        <v>67</v>
      </c>
      <c r="E22" s="19">
        <v>44292</v>
      </c>
      <c r="F22" s="46">
        <v>44560</v>
      </c>
      <c r="G22" s="40">
        <v>44554</v>
      </c>
      <c r="H22" s="33">
        <v>240350</v>
      </c>
      <c r="I22" s="23">
        <v>240350</v>
      </c>
      <c r="J22" s="34">
        <f t="shared" si="0"/>
        <v>0</v>
      </c>
      <c r="K22" s="42"/>
      <c r="L22" s="42"/>
      <c r="M22" s="42"/>
      <c r="N22" s="42"/>
      <c r="O22" s="42"/>
      <c r="P22" s="42"/>
      <c r="Q22" s="42"/>
      <c r="R22" s="42"/>
      <c r="S22" s="42"/>
    </row>
  </sheetData>
  <autoFilter ref="A4:J22" xr:uid="{FE485EEA-5071-4156-B307-14B40400DB5B}"/>
  <phoneticPr fontId="3" type="noConversion"/>
  <pageMargins left="0.7" right="0.7" top="0.75" bottom="0.75" header="0.3" footer="0.3"/>
  <pageSetup paperSize="9" orientation="portrait" r:id="rId1"/>
  <headerFooter>
    <oddHeader>&amp;L&amp;"Calibri"&amp;12&amp;K00B294Interne-Proprietary&amp;1#</oddHead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001728-560E-41F4-956E-A347767C1734}">
  <sheetPr>
    <tabColor rgb="FF00B050"/>
  </sheetPr>
  <dimension ref="A1:P16"/>
  <sheetViews>
    <sheetView zoomScale="90" zoomScaleNormal="90" workbookViewId="0">
      <pane xSplit="2" ySplit="2" topLeftCell="C3" activePane="bottomRight" state="frozen"/>
      <selection pane="topRight" activeCell="C1" sqref="C1"/>
      <selection pane="bottomLeft" activeCell="A7" sqref="A7"/>
      <selection pane="bottomRight" activeCell="F12" sqref="F12"/>
    </sheetView>
  </sheetViews>
  <sheetFormatPr baseColWidth="10" defaultColWidth="10.81640625" defaultRowHeight="13" x14ac:dyDescent="0.3"/>
  <cols>
    <col min="1" max="1" width="7.90625" style="4" customWidth="1"/>
    <col min="2" max="2" width="1.81640625" style="4" customWidth="1"/>
    <col min="3" max="3" width="15.54296875" style="51" customWidth="1"/>
    <col min="4" max="4" width="16.1796875" style="4" customWidth="1"/>
    <col min="5" max="5" width="18" style="4" customWidth="1"/>
    <col min="6" max="6" width="23.90625" style="4" customWidth="1"/>
    <col min="7" max="7" width="15.81640625" style="4" customWidth="1"/>
    <col min="8" max="8" width="19.36328125" style="4" customWidth="1"/>
    <col min="9" max="9" width="14.36328125" style="4" customWidth="1"/>
    <col min="10" max="10" width="10.81640625" style="4"/>
    <col min="11" max="11" width="12.26953125" style="4" customWidth="1"/>
    <col min="12" max="14" width="10.81640625" style="4"/>
    <col min="15" max="15" width="1.81640625" style="4" customWidth="1"/>
    <col min="16" max="17" width="13.26953125" style="4" customWidth="1"/>
    <col min="18" max="16384" width="10.81640625" style="4"/>
  </cols>
  <sheetData>
    <row r="1" spans="1:16" s="8" customFormat="1" x14ac:dyDescent="0.3">
      <c r="C1" s="52" t="s">
        <v>23</v>
      </c>
      <c r="D1" s="8" t="s">
        <v>23</v>
      </c>
      <c r="E1" s="8" t="s">
        <v>23</v>
      </c>
      <c r="F1" s="8" t="s">
        <v>23</v>
      </c>
      <c r="G1" s="8" t="s">
        <v>23</v>
      </c>
      <c r="H1" s="8" t="s">
        <v>23</v>
      </c>
      <c r="I1" s="8" t="s">
        <v>23</v>
      </c>
      <c r="J1" s="8" t="s">
        <v>23</v>
      </c>
      <c r="K1" s="8" t="s">
        <v>23</v>
      </c>
      <c r="L1" s="8" t="s">
        <v>23</v>
      </c>
      <c r="M1" s="8" t="s">
        <v>23</v>
      </c>
    </row>
    <row r="2" spans="1:16" x14ac:dyDescent="0.3">
      <c r="A2" s="12" t="s">
        <v>19</v>
      </c>
      <c r="C2" s="53" t="s">
        <v>5</v>
      </c>
      <c r="D2" s="12" t="s">
        <v>6</v>
      </c>
      <c r="E2" s="12" t="s">
        <v>7</v>
      </c>
      <c r="F2" s="12" t="s">
        <v>8</v>
      </c>
      <c r="G2" s="12" t="s">
        <v>9</v>
      </c>
      <c r="H2" s="12" t="s">
        <v>10</v>
      </c>
      <c r="I2" s="12" t="s">
        <v>11</v>
      </c>
      <c r="J2" s="12" t="s">
        <v>12</v>
      </c>
      <c r="K2" s="12" t="s">
        <v>13</v>
      </c>
      <c r="L2" s="12" t="s">
        <v>14</v>
      </c>
      <c r="M2" s="12" t="s">
        <v>15</v>
      </c>
      <c r="N2" s="12" t="s">
        <v>16</v>
      </c>
      <c r="O2" s="13"/>
      <c r="P2" s="12" t="s">
        <v>17</v>
      </c>
    </row>
    <row r="3" spans="1:16" x14ac:dyDescent="0.3">
      <c r="A3" s="28">
        <v>601003</v>
      </c>
      <c r="C3" s="9"/>
      <c r="D3" s="9"/>
      <c r="E3" s="9"/>
      <c r="F3" s="9"/>
      <c r="G3" s="9"/>
      <c r="H3" s="9"/>
      <c r="I3" s="9"/>
      <c r="J3" s="9"/>
      <c r="K3" s="9"/>
      <c r="L3" s="9"/>
      <c r="M3" s="9"/>
      <c r="N3" s="9"/>
      <c r="O3" s="5"/>
      <c r="P3" s="6">
        <f t="shared" ref="P3:P13" si="0">SUM(C3:N3)</f>
        <v>0</v>
      </c>
    </row>
    <row r="4" spans="1:16" ht="14.5" x14ac:dyDescent="0.35">
      <c r="A4" s="28">
        <v>601006</v>
      </c>
      <c r="B4"/>
      <c r="C4" s="9"/>
      <c r="D4" s="9"/>
      <c r="E4" s="9"/>
      <c r="F4" s="9"/>
      <c r="G4" s="9"/>
      <c r="H4" s="9"/>
      <c r="I4" s="9"/>
      <c r="J4" s="9"/>
      <c r="K4" s="9"/>
      <c r="L4" s="9"/>
      <c r="M4" s="9"/>
      <c r="N4" s="9"/>
      <c r="O4" s="11"/>
      <c r="P4" s="6">
        <f t="shared" si="0"/>
        <v>0</v>
      </c>
    </row>
    <row r="5" spans="1:16" ht="14.5" x14ac:dyDescent="0.35">
      <c r="A5" s="28">
        <v>601006</v>
      </c>
      <c r="B5"/>
      <c r="C5" s="9"/>
      <c r="D5" s="9"/>
      <c r="E5" s="9"/>
      <c r="F5" s="9"/>
      <c r="G5" s="9"/>
      <c r="H5" s="9"/>
      <c r="I5" s="9"/>
      <c r="J5" s="9"/>
      <c r="K5" s="9"/>
      <c r="L5" s="9"/>
      <c r="M5" s="9"/>
      <c r="N5" s="9"/>
      <c r="O5" s="10"/>
      <c r="P5" s="6">
        <f t="shared" si="0"/>
        <v>0</v>
      </c>
    </row>
    <row r="6" spans="1:16" ht="14.5" x14ac:dyDescent="0.35">
      <c r="A6" s="28">
        <v>601006</v>
      </c>
      <c r="B6"/>
      <c r="C6" s="9"/>
      <c r="D6" s="9"/>
      <c r="E6" s="9"/>
      <c r="F6" s="9"/>
      <c r="G6" s="9"/>
      <c r="H6" s="9"/>
      <c r="I6" s="9"/>
      <c r="J6" s="9"/>
      <c r="K6" s="9"/>
      <c r="L6" s="9"/>
      <c r="M6" s="9"/>
      <c r="N6" s="9"/>
      <c r="O6" s="3"/>
      <c r="P6" s="6">
        <f t="shared" si="0"/>
        <v>0</v>
      </c>
    </row>
    <row r="7" spans="1:16" ht="14.5" x14ac:dyDescent="0.35">
      <c r="A7" s="28">
        <v>601079</v>
      </c>
      <c r="B7"/>
      <c r="C7" s="9"/>
      <c r="D7" s="9"/>
      <c r="E7" s="9"/>
      <c r="F7" s="9"/>
      <c r="G7" s="9"/>
      <c r="H7" s="9"/>
      <c r="I7" s="9"/>
      <c r="J7" s="9"/>
      <c r="K7" s="9"/>
      <c r="L7" s="9"/>
      <c r="M7" s="9"/>
      <c r="N7" s="9"/>
      <c r="O7" s="3"/>
      <c r="P7" s="6">
        <f t="shared" si="0"/>
        <v>0</v>
      </c>
    </row>
    <row r="8" spans="1:16" ht="14.5" x14ac:dyDescent="0.35">
      <c r="A8" s="29">
        <v>601079</v>
      </c>
      <c r="B8"/>
      <c r="C8" s="9"/>
      <c r="D8" s="9"/>
      <c r="E8" s="9"/>
      <c r="F8" s="9"/>
      <c r="G8" s="9"/>
      <c r="H8" s="9"/>
      <c r="I8" s="9"/>
      <c r="J8" s="9"/>
      <c r="K8" s="9"/>
      <c r="L8" s="9"/>
      <c r="M8" s="9"/>
      <c r="N8" s="9"/>
      <c r="O8" s="7"/>
      <c r="P8" s="6">
        <f t="shared" si="0"/>
        <v>0</v>
      </c>
    </row>
    <row r="9" spans="1:16" ht="14.5" x14ac:dyDescent="0.35">
      <c r="A9" s="28">
        <v>601005</v>
      </c>
      <c r="B9"/>
      <c r="C9" s="9"/>
      <c r="D9" s="9"/>
      <c r="E9" s="9"/>
      <c r="F9" s="9"/>
      <c r="G9" s="9"/>
      <c r="H9" s="9"/>
      <c r="I9" s="9"/>
      <c r="J9" s="9"/>
      <c r="K9" s="9"/>
      <c r="L9" s="9"/>
      <c r="M9" s="9"/>
      <c r="N9" s="9"/>
      <c r="O9" s="3"/>
      <c r="P9" s="6">
        <f t="shared" si="0"/>
        <v>0</v>
      </c>
    </row>
    <row r="10" spans="1:16" ht="14.5" x14ac:dyDescent="0.35">
      <c r="A10" s="28">
        <v>601005</v>
      </c>
      <c r="B10"/>
      <c r="C10" s="9"/>
      <c r="D10" s="9"/>
      <c r="E10" s="9"/>
      <c r="F10" s="9"/>
      <c r="G10" s="9"/>
      <c r="H10" s="9"/>
      <c r="I10" s="9"/>
      <c r="J10" s="9"/>
      <c r="K10" s="9"/>
      <c r="L10" s="9"/>
      <c r="M10" s="9"/>
      <c r="N10" s="9"/>
      <c r="O10" s="3"/>
      <c r="P10" s="6">
        <f t="shared" si="0"/>
        <v>0</v>
      </c>
    </row>
    <row r="11" spans="1:16" ht="14.5" x14ac:dyDescent="0.35">
      <c r="A11" s="28">
        <v>601022</v>
      </c>
      <c r="B11"/>
      <c r="C11" s="9"/>
      <c r="D11" s="9"/>
      <c r="E11" s="9"/>
      <c r="F11" s="9"/>
      <c r="G11" s="9"/>
      <c r="H11" s="9"/>
      <c r="I11" s="9"/>
      <c r="J11" s="9"/>
      <c r="K11" s="9"/>
      <c r="L11" s="9"/>
      <c r="M11" s="9"/>
      <c r="N11" s="9"/>
      <c r="O11" s="3"/>
      <c r="P11" s="6">
        <f t="shared" si="0"/>
        <v>0</v>
      </c>
    </row>
    <row r="12" spans="1:16" x14ac:dyDescent="0.3">
      <c r="A12" s="28">
        <v>601022</v>
      </c>
      <c r="C12" s="9"/>
      <c r="D12" s="9"/>
      <c r="E12" s="9"/>
      <c r="F12" s="9"/>
      <c r="G12" s="9"/>
      <c r="H12" s="9"/>
      <c r="I12" s="9"/>
      <c r="J12" s="9"/>
      <c r="K12" s="9"/>
      <c r="L12" s="9"/>
      <c r="M12" s="9"/>
      <c r="N12" s="9"/>
      <c r="P12" s="6">
        <f t="shared" si="0"/>
        <v>0</v>
      </c>
    </row>
    <row r="13" spans="1:16" x14ac:dyDescent="0.3">
      <c r="A13" s="28">
        <v>601022</v>
      </c>
      <c r="C13" s="9"/>
      <c r="D13" s="9"/>
      <c r="E13" s="9"/>
      <c r="F13" s="9"/>
      <c r="G13" s="9"/>
      <c r="H13" s="9"/>
      <c r="I13" s="9"/>
      <c r="J13" s="9"/>
      <c r="K13" s="9"/>
      <c r="L13" s="9"/>
      <c r="M13" s="9"/>
      <c r="N13" s="9"/>
      <c r="P13" s="6">
        <f t="shared" si="0"/>
        <v>0</v>
      </c>
    </row>
    <row r="14" spans="1:16" x14ac:dyDescent="0.3">
      <c r="A14" s="28">
        <v>601022</v>
      </c>
      <c r="C14" s="9"/>
      <c r="D14" s="9"/>
      <c r="E14" s="9"/>
      <c r="F14" s="9"/>
      <c r="G14" s="9"/>
      <c r="H14" s="9"/>
      <c r="I14" s="9"/>
      <c r="J14" s="9"/>
      <c r="K14" s="9"/>
      <c r="L14" s="9"/>
      <c r="M14" s="9"/>
      <c r="N14" s="9"/>
      <c r="P14" s="6">
        <f t="shared" ref="P14:P15" si="1">SUM(C14:N14)</f>
        <v>0</v>
      </c>
    </row>
    <row r="15" spans="1:16" x14ac:dyDescent="0.3">
      <c r="A15" s="28">
        <v>601022</v>
      </c>
      <c r="C15" s="9"/>
      <c r="D15" s="9"/>
      <c r="E15" s="9"/>
      <c r="F15" s="9"/>
      <c r="G15" s="9"/>
      <c r="H15" s="9"/>
      <c r="I15" s="9"/>
      <c r="J15" s="9"/>
      <c r="K15" s="9"/>
      <c r="L15" s="9"/>
      <c r="M15" s="9"/>
      <c r="N15" s="9"/>
      <c r="P15" s="6">
        <f t="shared" si="1"/>
        <v>0</v>
      </c>
    </row>
    <row r="16" spans="1:16" x14ac:dyDescent="0.3">
      <c r="A16" s="4" t="s">
        <v>4</v>
      </c>
      <c r="C16" s="51">
        <f>SUM(C3:C15)</f>
        <v>0</v>
      </c>
      <c r="D16" s="51">
        <f t="shared" ref="D16:N16" si="2">SUM(D3:D15)</f>
        <v>0</v>
      </c>
      <c r="E16" s="51">
        <f t="shared" si="2"/>
        <v>0</v>
      </c>
      <c r="F16" s="51">
        <f t="shared" si="2"/>
        <v>0</v>
      </c>
      <c r="G16" s="51">
        <f t="shared" si="2"/>
        <v>0</v>
      </c>
      <c r="H16" s="51">
        <f t="shared" si="2"/>
        <v>0</v>
      </c>
      <c r="I16" s="51">
        <f t="shared" si="2"/>
        <v>0</v>
      </c>
      <c r="J16" s="51">
        <f t="shared" si="2"/>
        <v>0</v>
      </c>
      <c r="K16" s="51">
        <f t="shared" si="2"/>
        <v>0</v>
      </c>
      <c r="L16" s="51">
        <f t="shared" si="2"/>
        <v>0</v>
      </c>
      <c r="M16" s="51">
        <f t="shared" si="2"/>
        <v>0</v>
      </c>
      <c r="N16" s="51">
        <f t="shared" si="2"/>
        <v>0</v>
      </c>
    </row>
  </sheetData>
  <autoFilter ref="A2:A11" xr:uid="{BAF129B9-44D9-47DB-86DB-BC59E8CABC26}"/>
  <phoneticPr fontId="3" type="noConversion"/>
  <pageMargins left="0.7" right="0.7" top="0.75" bottom="0.75" header="0.3" footer="0.3"/>
  <pageSetup paperSize="9" orientation="portrait" r:id="rId1"/>
  <headerFooter>
    <oddHeader>&amp;L&amp;"Calibri"&amp;12&amp;K00B294Interne-Proprietary&amp;1#</oddHeader>
  </headerFooter>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9E70084D-86C9-4CC7-8EBF-4383651E6BF7}">
          <x14:formula1>
            <xm:f>#REF!</xm:f>
          </x14:formula1>
          <xm:sqref>A3:A15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Suivi Prestataires mensuels</vt:lpstr>
      <vt:lpstr>Suivi Matériels 2021</vt:lpstr>
      <vt:lpstr>Engagés (Facturés) 2021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Royer, Elodie</dc:creator>
  <cp:lastModifiedBy>Royer, Elodie</cp:lastModifiedBy>
  <dcterms:created xsi:type="dcterms:W3CDTF">2021-12-23T11:25:24Z</dcterms:created>
  <dcterms:modified xsi:type="dcterms:W3CDTF">2022-01-21T10:11:31Z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afd1e3ad-c799-4853-a6fa-a1843e00f4cc_Enabled">
    <vt:lpwstr>true</vt:lpwstr>
  </property>
  <property fmtid="{D5CDD505-2E9C-101B-9397-08002B2CF9AE}" pid="3" name="MSIP_Label_afd1e3ad-c799-4853-a6fa-a1843e00f4cc_SetDate">
    <vt:lpwstr>2021-12-23T11:26:12Z</vt:lpwstr>
  </property>
  <property fmtid="{D5CDD505-2E9C-101B-9397-08002B2CF9AE}" pid="4" name="MSIP_Label_afd1e3ad-c799-4853-a6fa-a1843e00f4cc_Method">
    <vt:lpwstr>Privileged</vt:lpwstr>
  </property>
  <property fmtid="{D5CDD505-2E9C-101B-9397-08002B2CF9AE}" pid="5" name="MSIP_Label_afd1e3ad-c799-4853-a6fa-a1843e00f4cc_Name">
    <vt:lpwstr>French - Proprietary</vt:lpwstr>
  </property>
  <property fmtid="{D5CDD505-2E9C-101B-9397-08002B2CF9AE}" pid="6" name="MSIP_Label_afd1e3ad-c799-4853-a6fa-a1843e00f4cc_SiteId">
    <vt:lpwstr>a00de4ec-48a8-43a6-be74-e31274e2060d</vt:lpwstr>
  </property>
  <property fmtid="{D5CDD505-2E9C-101B-9397-08002B2CF9AE}" pid="7" name="MSIP_Label_afd1e3ad-c799-4853-a6fa-a1843e00f4cc_ActionId">
    <vt:lpwstr>8725851a-c5fb-48f6-b686-664cba237718</vt:lpwstr>
  </property>
  <property fmtid="{D5CDD505-2E9C-101B-9397-08002B2CF9AE}" pid="8" name="MSIP_Label_afd1e3ad-c799-4853-a6fa-a1843e00f4cc_ContentBits">
    <vt:lpwstr>1</vt:lpwstr>
  </property>
  <property fmtid="{D5CDD505-2E9C-101B-9397-08002B2CF9AE}" pid="9" name="MerckAIPLabel">
    <vt:lpwstr>Proprietary</vt:lpwstr>
  </property>
  <property fmtid="{D5CDD505-2E9C-101B-9397-08002B2CF9AE}" pid="10" name="MerckAIPDataExchange">
    <vt:lpwstr>!MRKMIP@Proprietary</vt:lpwstr>
  </property>
</Properties>
</file>