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ydrive.merck.com/personal/royerel_merck_com/Documents/Desktop/"/>
    </mc:Choice>
  </mc:AlternateContent>
  <xr:revisionPtr revIDLastSave="0" documentId="8_{FB785E8C-8135-43ED-845B-9DBB51E55FC9}" xr6:coauthVersionLast="46" xr6:coauthVersionMax="46" xr10:uidLastSave="{00000000-0000-0000-0000-000000000000}"/>
  <bookViews>
    <workbookView xWindow="-25320" yWindow="-120" windowWidth="25440" windowHeight="15390" xr2:uid="{32EC2178-A506-4082-80F6-BAC9F553A93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7" i="1" l="1"/>
  <c r="L6" i="1"/>
  <c r="K6" i="1"/>
  <c r="J6" i="1"/>
  <c r="I7" i="1"/>
  <c r="I6" i="1"/>
  <c r="H6" i="1"/>
  <c r="G6" i="1"/>
  <c r="K7" i="1"/>
  <c r="J7" i="1"/>
  <c r="H7" i="1"/>
  <c r="G7" i="1"/>
  <c r="F7" i="1"/>
  <c r="F6" i="1"/>
  <c r="E7" i="1"/>
  <c r="E6" i="1"/>
  <c r="D7" i="1"/>
  <c r="D6" i="1"/>
  <c r="O4" i="1"/>
  <c r="N4" i="1"/>
  <c r="O3" i="1"/>
  <c r="N3" i="1"/>
  <c r="E5" i="1"/>
  <c r="F5" i="1"/>
  <c r="G5" i="1"/>
  <c r="H5" i="1"/>
  <c r="I5" i="1"/>
  <c r="J5" i="1"/>
  <c r="K5" i="1"/>
  <c r="L5" i="1"/>
  <c r="M5" i="1"/>
  <c r="O5" i="1"/>
  <c r="P5" i="1"/>
  <c r="Q5" i="1"/>
  <c r="R5" i="1"/>
  <c r="S5" i="1"/>
  <c r="T5" i="1"/>
  <c r="U5" i="1"/>
  <c r="D5" i="1"/>
  <c r="M4" i="1"/>
  <c r="M3" i="1"/>
  <c r="L4" i="1"/>
  <c r="L3" i="1"/>
  <c r="K3" i="1"/>
  <c r="K4" i="1"/>
  <c r="J4" i="1"/>
  <c r="J3" i="1"/>
  <c r="I3" i="1"/>
  <c r="I4" i="1"/>
  <c r="H4" i="1"/>
  <c r="H3" i="1"/>
  <c r="G4" i="1"/>
  <c r="G3" i="1"/>
  <c r="F4" i="1"/>
  <c r="F3" i="1"/>
  <c r="E4" i="1"/>
  <c r="E3" i="1"/>
  <c r="D4" i="1"/>
  <c r="D3" i="1"/>
  <c r="N5" i="1" l="1"/>
</calcChain>
</file>

<file path=xl/sharedStrings.xml><?xml version="1.0" encoding="utf-8"?>
<sst xmlns="http://schemas.openxmlformats.org/spreadsheetml/2006/main" count="18" uniqueCount="14">
  <si>
    <t>Prestataire</t>
  </si>
  <si>
    <t>TJM</t>
  </si>
  <si>
    <t>Projets</t>
  </si>
  <si>
    <t>CDA</t>
  </si>
  <si>
    <t>Réalisé</t>
  </si>
  <si>
    <t>estimé</t>
  </si>
  <si>
    <t>Total CDA par mois</t>
  </si>
  <si>
    <t>Projet réel</t>
  </si>
  <si>
    <t>Projet estimé</t>
  </si>
  <si>
    <t xml:space="preserve">total projet réel automatique chaque mois </t>
  </si>
  <si>
    <t>total projet estimé pour les mois suivants</t>
  </si>
  <si>
    <t>JBE</t>
  </si>
  <si>
    <t>600723 - Projet Y</t>
  </si>
  <si>
    <t>600724 - Projet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</si>
</sst>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FF0000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44" fontId="0" fillId="0" borderId="0" xfId="1" applyFont="1"/>
    <xf numFmtId="17" fontId="0" fillId="0" borderId="0" xfId="0" applyNumberFormat="1"/>
    <xf numFmtId="44" fontId="0" fillId="0" borderId="0" xfId="0" applyNumberFormat="1"/>
    <xf numFmtId="0" fontId="0" fillId="0" borderId="1" xfId="0" applyBorder="1"/>
    <xf numFmtId="17" fontId="0" fillId="0" borderId="1" xfId="0" applyNumberFormat="1" applyBorder="1"/>
    <xf numFmtId="44" fontId="0" fillId="0" borderId="1" xfId="0" applyNumberForma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66EB3-FE45-4E4C-AC78-C63887BCE90B}">
  <dimension ref="A1:W7"/>
  <sheetViews>
    <sheetView tabSelected="1" workbookViewId="0">
      <selection activeCell="D14" sqref="D14"/>
    </sheetView>
  </sheetViews>
  <sheetFormatPr baseColWidth="10" defaultRowHeight="15" x14ac:dyDescent="0.25"/>
  <cols>
    <col min="2" max="2" width="11.42578125" style="1"/>
    <col min="3" max="3" width="21.42578125" bestFit="1" customWidth="1"/>
    <col min="4" max="4" width="11.85546875" bestFit="1" customWidth="1"/>
    <col min="6" max="6" width="11.85546875" bestFit="1" customWidth="1"/>
    <col min="8" max="11" width="11.85546875" bestFit="1" customWidth="1"/>
    <col min="12" max="12" width="11.85546875" style="4" bestFit="1" customWidth="1"/>
    <col min="22" max="22" width="39.5703125" bestFit="1" customWidth="1"/>
    <col min="23" max="23" width="17.7109375" bestFit="1" customWidth="1"/>
  </cols>
  <sheetData>
    <row r="1" spans="1:23" x14ac:dyDescent="0.25">
      <c r="D1" t="s">
        <v>4</v>
      </c>
      <c r="L1" s="4" t="s">
        <v>5</v>
      </c>
    </row>
    <row r="2" spans="1:23" x14ac:dyDescent="0.25">
      <c r="A2" t="s">
        <v>0</v>
      </c>
      <c r="B2" s="1" t="s">
        <v>1</v>
      </c>
      <c r="C2" t="s">
        <v>2</v>
      </c>
      <c r="D2" s="2">
        <v>44287</v>
      </c>
      <c r="E2" s="2">
        <v>44317</v>
      </c>
      <c r="F2" s="2">
        <v>44348</v>
      </c>
      <c r="G2" s="2">
        <v>44378</v>
      </c>
      <c r="H2" s="2">
        <v>44409</v>
      </c>
      <c r="I2" s="2">
        <v>44440</v>
      </c>
      <c r="J2" s="2">
        <v>44470</v>
      </c>
      <c r="K2" s="2">
        <v>44501</v>
      </c>
      <c r="L2" s="5">
        <v>44531</v>
      </c>
      <c r="M2" s="2">
        <v>44562</v>
      </c>
      <c r="N2" s="2">
        <v>44593</v>
      </c>
      <c r="O2" s="2">
        <v>44621</v>
      </c>
      <c r="P2" s="2">
        <v>44652</v>
      </c>
      <c r="Q2" s="2">
        <v>44682</v>
      </c>
      <c r="R2" s="2">
        <v>44713</v>
      </c>
      <c r="S2" s="2">
        <v>44743</v>
      </c>
      <c r="T2" s="2">
        <v>44774</v>
      </c>
      <c r="U2" s="2">
        <v>44805</v>
      </c>
      <c r="V2" t="s">
        <v>7</v>
      </c>
      <c r="W2" t="s">
        <v>8</v>
      </c>
    </row>
    <row r="3" spans="1:23" x14ac:dyDescent="0.25">
      <c r="A3" t="s">
        <v>3</v>
      </c>
      <c r="B3" s="1">
        <v>500</v>
      </c>
      <c r="C3" t="s">
        <v>12</v>
      </c>
      <c r="D3" s="3">
        <f>10*B3</f>
        <v>5000</v>
      </c>
      <c r="E3" s="3">
        <f>9*B3</f>
        <v>4500</v>
      </c>
      <c r="F3" s="3">
        <f>11.5*B3</f>
        <v>5750</v>
      </c>
      <c r="G3" s="3">
        <f>10*B3</f>
        <v>5000</v>
      </c>
      <c r="H3" s="3">
        <f>11.5*$B$3</f>
        <v>5750</v>
      </c>
      <c r="I3" s="3">
        <f>11.5*$B$3</f>
        <v>5750</v>
      </c>
      <c r="J3" s="3">
        <f>11.5*$B$3</f>
        <v>5750</v>
      </c>
      <c r="K3" s="3">
        <f>11.5*$B$3</f>
        <v>5750</v>
      </c>
      <c r="L3" s="6">
        <f>10*B3</f>
        <v>5000</v>
      </c>
      <c r="M3" s="3">
        <f>2*B3</f>
        <v>1000</v>
      </c>
      <c r="N3" s="3">
        <f>6*B3</f>
        <v>3000</v>
      </c>
      <c r="O3" s="3">
        <f>3*B3</f>
        <v>1500</v>
      </c>
      <c r="V3" t="s">
        <v>9</v>
      </c>
      <c r="W3" t="s">
        <v>10</v>
      </c>
    </row>
    <row r="4" spans="1:23" x14ac:dyDescent="0.25">
      <c r="A4" t="s">
        <v>3</v>
      </c>
      <c r="B4" s="1">
        <v>500</v>
      </c>
      <c r="C4" t="s">
        <v>13</v>
      </c>
      <c r="D4" s="3">
        <f>10*B4</f>
        <v>5000</v>
      </c>
      <c r="E4" s="3">
        <f>9*B4</f>
        <v>4500</v>
      </c>
      <c r="F4" s="3">
        <f>10*B4</f>
        <v>5000</v>
      </c>
      <c r="G4" s="3">
        <f>7*B4</f>
        <v>3500</v>
      </c>
      <c r="H4" s="3">
        <f>11.5*$B$3</f>
        <v>5750</v>
      </c>
      <c r="I4" s="3">
        <f>11.5*$B$3</f>
        <v>5750</v>
      </c>
      <c r="J4" s="3">
        <f>11.5*$B$3</f>
        <v>5750</v>
      </c>
      <c r="K4" s="3">
        <f>11.5*$B$3</f>
        <v>5750</v>
      </c>
      <c r="L4" s="6">
        <f>10*B4</f>
        <v>5000</v>
      </c>
      <c r="M4" s="3">
        <f>5*B4</f>
        <v>2500</v>
      </c>
      <c r="N4" s="3">
        <f>8*B4</f>
        <v>4000</v>
      </c>
      <c r="O4" s="3">
        <f>7*B4</f>
        <v>3500</v>
      </c>
    </row>
    <row r="5" spans="1:23" x14ac:dyDescent="0.25">
      <c r="A5" t="s">
        <v>6</v>
      </c>
      <c r="D5" s="3">
        <f>SUM(D3:D4)</f>
        <v>10000</v>
      </c>
      <c r="E5" s="3">
        <f t="shared" ref="E5:U5" si="0">SUM(E3:E4)</f>
        <v>9000</v>
      </c>
      <c r="F5" s="3">
        <f t="shared" si="0"/>
        <v>10750</v>
      </c>
      <c r="G5" s="3">
        <f t="shared" si="0"/>
        <v>8500</v>
      </c>
      <c r="H5" s="3">
        <f t="shared" si="0"/>
        <v>11500</v>
      </c>
      <c r="I5" s="3">
        <f t="shared" si="0"/>
        <v>11500</v>
      </c>
      <c r="J5" s="3">
        <f t="shared" si="0"/>
        <v>11500</v>
      </c>
      <c r="K5" s="3">
        <f t="shared" si="0"/>
        <v>11500</v>
      </c>
      <c r="L5" s="3">
        <f t="shared" si="0"/>
        <v>10000</v>
      </c>
      <c r="M5" s="3">
        <f t="shared" si="0"/>
        <v>3500</v>
      </c>
      <c r="N5" s="3">
        <f t="shared" si="0"/>
        <v>7000</v>
      </c>
      <c r="O5" s="3">
        <f t="shared" si="0"/>
        <v>5000</v>
      </c>
      <c r="P5" s="3">
        <f t="shared" si="0"/>
        <v>0</v>
      </c>
      <c r="Q5" s="3">
        <f t="shared" si="0"/>
        <v>0</v>
      </c>
      <c r="R5" s="3">
        <f t="shared" si="0"/>
        <v>0</v>
      </c>
      <c r="S5" s="3">
        <f t="shared" si="0"/>
        <v>0</v>
      </c>
      <c r="T5" s="3">
        <f t="shared" si="0"/>
        <v>0</v>
      </c>
      <c r="U5" s="3">
        <f t="shared" si="0"/>
        <v>0</v>
      </c>
    </row>
    <row r="6" spans="1:23" x14ac:dyDescent="0.25">
      <c r="A6" t="s">
        <v>11</v>
      </c>
      <c r="B6" s="1">
        <v>645</v>
      </c>
      <c r="C6" t="s">
        <v>12</v>
      </c>
      <c r="D6" s="3">
        <f>8*B6</f>
        <v>5160</v>
      </c>
      <c r="E6" s="3">
        <f>7*B6</f>
        <v>4515</v>
      </c>
      <c r="F6" s="3">
        <f>8*$B$6</f>
        <v>5160</v>
      </c>
      <c r="G6" s="3">
        <f>5*$B$6</f>
        <v>3225</v>
      </c>
      <c r="H6" s="3">
        <f>4*$B$6</f>
        <v>2580</v>
      </c>
      <c r="I6" s="3">
        <f>3*$B$6</f>
        <v>1935</v>
      </c>
      <c r="J6" s="3">
        <f>6.5*$B$6</f>
        <v>4192.5</v>
      </c>
      <c r="K6" s="3">
        <f>3.5*$B$6</f>
        <v>2257.5</v>
      </c>
      <c r="L6" s="6">
        <f>3*B6</f>
        <v>1935</v>
      </c>
    </row>
    <row r="7" spans="1:23" x14ac:dyDescent="0.25">
      <c r="A7" t="s">
        <v>11</v>
      </c>
      <c r="B7" s="1">
        <v>645</v>
      </c>
      <c r="C7" t="s">
        <v>13</v>
      </c>
      <c r="D7" s="3">
        <f>8*B7</f>
        <v>5160</v>
      </c>
      <c r="E7" s="3">
        <f>7*B7</f>
        <v>4515</v>
      </c>
      <c r="F7" s="3">
        <f>8*$B$6</f>
        <v>5160</v>
      </c>
      <c r="G7" s="3">
        <f t="shared" ref="G6:K7" si="1">8*$B$6</f>
        <v>5160</v>
      </c>
      <c r="H7" s="3">
        <f t="shared" si="1"/>
        <v>5160</v>
      </c>
      <c r="I7" s="3">
        <f>2.5*$B$6</f>
        <v>1612.5</v>
      </c>
      <c r="J7" s="3">
        <f t="shared" si="1"/>
        <v>5160</v>
      </c>
      <c r="K7" s="3">
        <f t="shared" si="1"/>
        <v>5160</v>
      </c>
      <c r="L7" s="6">
        <f>2.5*B7</f>
        <v>1612.5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2021-12-06T11:06:27Z</dcterms:created>
  <dcterms:modified xsi:type="dcterms:W3CDTF">2021-12-06T11:26:35Z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2021-12-06T11:26:22Z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082786a4-d3ac-4d26-a637-ce80216a4c0e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</Properties>
</file>