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6807888D\Documents\RESTITUTION  RESEAU\BUDGET 2020\INFRAPOLE_PN\GPF_Retards_Paiements\"/>
    </mc:Choice>
  </mc:AlternateContent>
  <xr:revisionPtr revIDLastSave="0" documentId="13_ncr:40001_{1D38CAD4-E5AA-4CE1-90E3-7AB78FD40FEF}" xr6:coauthVersionLast="45" xr6:coauthVersionMax="45" xr10:uidLastSave="{00000000-0000-0000-0000-000000000000}"/>
  <bookViews>
    <workbookView xWindow="-50510" yWindow="-110" windowWidth="25420" windowHeight="15370" activeTab="11"/>
  </bookViews>
  <sheets>
    <sheet name="BASE" sheetId="1" r:id="rId1"/>
    <sheet name="A" sheetId="2" r:id="rId2"/>
    <sheet name="B" sheetId="3" r:id="rId3"/>
    <sheet name="C" sheetId="4" r:id="rId4"/>
    <sheet name="D" sheetId="5" r:id="rId5"/>
    <sheet name="E" sheetId="6" r:id="rId6"/>
    <sheet name="F" sheetId="7" r:id="rId7"/>
    <sheet name="G" sheetId="8" r:id="rId8"/>
    <sheet name="H" sheetId="9" r:id="rId9"/>
    <sheet name="I" sheetId="10" r:id="rId10"/>
    <sheet name="J" sheetId="11" r:id="rId11"/>
    <sheet name="K" sheetId="12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3" i="1" l="1"/>
  <c r="R4" i="1"/>
  <c r="R5" i="1"/>
  <c r="R6" i="1"/>
  <c r="R7" i="1"/>
  <c r="R8" i="1"/>
  <c r="R9" i="1"/>
  <c r="R10" i="1"/>
  <c r="R11" i="1"/>
  <c r="R12" i="1"/>
  <c r="R2" i="1"/>
  <c r="Q3" i="1"/>
  <c r="Q4" i="1"/>
  <c r="Q5" i="1"/>
  <c r="Q6" i="1"/>
  <c r="Q7" i="1"/>
  <c r="Q8" i="1"/>
  <c r="Q9" i="1"/>
  <c r="Q10" i="1"/>
  <c r="Q11" i="1"/>
  <c r="Q12" i="1"/>
  <c r="Q2" i="1"/>
  <c r="P3" i="1"/>
  <c r="P4" i="1"/>
  <c r="P5" i="1"/>
  <c r="P6" i="1"/>
  <c r="P7" i="1"/>
  <c r="P8" i="1"/>
  <c r="P9" i="1"/>
  <c r="P10" i="1"/>
  <c r="P11" i="1"/>
  <c r="P12" i="1"/>
  <c r="P2" i="1"/>
  <c r="J3" i="1"/>
  <c r="J4" i="1"/>
  <c r="J5" i="1"/>
  <c r="J6" i="1"/>
  <c r="J7" i="1"/>
  <c r="J8" i="1"/>
  <c r="J9" i="1"/>
  <c r="J10" i="1"/>
  <c r="J11" i="1"/>
  <c r="J12" i="1"/>
  <c r="J2" i="1"/>
  <c r="G3" i="1"/>
  <c r="G4" i="1"/>
  <c r="G5" i="1"/>
  <c r="G6" i="1"/>
  <c r="G7" i="1"/>
  <c r="G8" i="1"/>
  <c r="G9" i="1"/>
  <c r="G10" i="1"/>
  <c r="G11" i="1"/>
  <c r="G12" i="1"/>
  <c r="G2" i="1"/>
</calcChain>
</file>

<file path=xl/sharedStrings.xml><?xml version="1.0" encoding="utf-8"?>
<sst xmlns="http://schemas.openxmlformats.org/spreadsheetml/2006/main" count="84" uniqueCount="84">
  <si>
    <t>Date de saisie de commande</t>
  </si>
  <si>
    <t>N° CDA</t>
  </si>
  <si>
    <t>Acheteurs</t>
  </si>
  <si>
    <t>N°AO</t>
  </si>
  <si>
    <t>Montant HT Initial/Engagé</t>
  </si>
  <si>
    <t>Montant Avenant</t>
  </si>
  <si>
    <t>Montant HT Final /Engagé</t>
  </si>
  <si>
    <t>PRM</t>
  </si>
  <si>
    <t>Date début</t>
  </si>
  <si>
    <t>Date fin théorique</t>
  </si>
  <si>
    <t>FOURNISSEURS</t>
  </si>
  <si>
    <t>Désignation</t>
  </si>
  <si>
    <t>Commentaires</t>
  </si>
  <si>
    <t>Numéro contrat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</si>
  <si>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</si>
  <si>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</si>
  <si>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</si>
  <si>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</si>
  <si>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</si>
  <si>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</si>
  <si>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</si>
  <si>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</si>
  <si>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</si>
  <si>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</si>
  <si>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</si>
  <si>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XA</t>
  </si>
  <si>
    <t>YB</t>
  </si>
  <si>
    <t>CA</t>
  </si>
  <si>
    <t>DY</t>
  </si>
  <si>
    <t>IJ</t>
  </si>
  <si>
    <t>BJ</t>
  </si>
  <si>
    <t>CM</t>
  </si>
  <si>
    <t>PL</t>
  </si>
  <si>
    <t>GH</t>
  </si>
  <si>
    <t>AZ</t>
  </si>
  <si>
    <t>KM</t>
  </si>
  <si>
    <t>GIRAFE</t>
  </si>
  <si>
    <t>MOUTON</t>
  </si>
  <si>
    <t>BOB</t>
  </si>
  <si>
    <t>CHARLES</t>
  </si>
  <si>
    <t>THEODORE</t>
  </si>
  <si>
    <t>JULES</t>
  </si>
  <si>
    <t>BEATRICE</t>
  </si>
  <si>
    <t>CHARLENE</t>
  </si>
  <si>
    <t>CHRISTIAN</t>
  </si>
  <si>
    <t>GEORGES</t>
  </si>
  <si>
    <t>VINCENT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</si>
  <si>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</si>
  <si>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</si>
  <si>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</si>
  <si>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</si>
  <si>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</si>
  <si>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</si>
  <si>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</si>
  <si>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</si>
  <si>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</si>
  <si>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</si>
  <si>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</si>
  <si>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CHARGEMENT</t>
  </si>
  <si>
    <t>SURCOUT</t>
  </si>
  <si>
    <t>CALFEUTRAGE</t>
  </si>
  <si>
    <t>FORMATION</t>
  </si>
  <si>
    <t>REPARATION</t>
  </si>
  <si>
    <t>GARDIENNAGE</t>
  </si>
  <si>
    <t>TAXI</t>
  </si>
  <si>
    <t>HEBERGEMENT</t>
  </si>
  <si>
    <t>TRAVAUX</t>
  </si>
  <si>
    <t>TRAITEMENT DECHET</t>
  </si>
  <si>
    <t>ETUDES</t>
  </si>
  <si>
    <t>FACTURE ERP</t>
  </si>
  <si>
    <t>RELIQUAT</t>
  </si>
  <si>
    <t>AVANCEMENT FACTURE</t>
  </si>
  <si>
    <t>CTR00000001</t>
  </si>
  <si>
    <t>CTR00000002</t>
  </si>
  <si>
    <t>CTR00000003</t>
  </si>
  <si>
    <t>CTR00000004</t>
  </si>
  <si>
    <t>CTR00000005</t>
  </si>
  <si>
    <t>CTR00000006</t>
  </si>
  <si>
    <t>CTR00000007</t>
  </si>
  <si>
    <t>CTR00000008</t>
  </si>
  <si>
    <t>CTR00000009</t>
  </si>
  <si>
    <t>CTR00000010</t>
  </si>
  <si>
    <t>CTR00000011</t>
  </si>
  <si>
    <t>Date reclamation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</si>
</sst>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8"/>
      <color rgb="FFFF000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1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3" fontId="2" fillId="3" borderId="1" xfId="1" applyNumberFormat="1" applyFill="1" applyBorder="1" applyAlignment="1" applyProtection="1">
      <alignment horizontal="center" vertical="center"/>
      <protection locked="0"/>
    </xf>
    <xf numFmtId="3" fontId="3" fillId="3" borderId="1" xfId="0" applyNumberFormat="1" applyFont="1" applyFill="1" applyBorder="1" applyAlignment="1" applyProtection="1">
      <alignment horizontal="center" vertical="center"/>
      <protection locked="0"/>
    </xf>
    <xf numFmtId="4" fontId="1" fillId="4" borderId="1" xfId="0" applyNumberFormat="1" applyFont="1" applyFill="1" applyBorder="1" applyAlignment="1" applyProtection="1">
      <alignment horizontal="center" vertical="center"/>
      <protection locked="0"/>
    </xf>
    <xf numFmtId="4" fontId="1" fillId="4" borderId="2" xfId="0" applyNumberFormat="1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14" fontId="0" fillId="0" borderId="0" xfId="0" applyNumberFormat="1"/>
    <xf numFmtId="0" fontId="0" fillId="0" borderId="0" xfId="0" applyAlignment="1">
      <alignment horizontal="center"/>
    </xf>
    <xf numFmtId="0" fontId="1" fillId="3" borderId="3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9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>
      <selection activeCell="M16" sqref="M16"/>
    </sheetView>
  </sheetViews>
  <sheetFormatPr baseColWidth="10" defaultRowHeight="14.5" x14ac:dyDescent="0.35"/>
  <cols>
    <col min="5" max="5" width="17.08984375" customWidth="1"/>
    <col min="7" max="7" width="19.81640625" customWidth="1"/>
    <col min="11" max="11" width="15.36328125" customWidth="1"/>
    <col min="12" max="12" width="14.36328125" customWidth="1"/>
    <col min="14" max="14" width="13.08984375" customWidth="1"/>
    <col min="17" max="17" width="19.7265625" customWidth="1"/>
    <col min="18" max="18" width="14.08984375" customWidth="1"/>
  </cols>
  <sheetData>
    <row r="1" spans="1:18" ht="20.5" thickBot="1" x14ac:dyDescent="0.4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5" t="s">
        <v>5</v>
      </c>
      <c r="G1" s="5" t="s">
        <v>6</v>
      </c>
      <c r="H1" s="6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11" t="s">
        <v>69</v>
      </c>
      <c r="P1" s="11" t="s">
        <v>70</v>
      </c>
      <c r="Q1" s="11" t="s">
        <v>71</v>
      </c>
      <c r="R1" s="10" t="s">
        <v>83</v>
      </c>
    </row>
    <row r="2" spans="1:18" x14ac:dyDescent="0.35">
      <c r="A2" s="8">
        <v>44197</v>
      </c>
      <c r="B2" s="9">
        <v>1</v>
      </c>
      <c r="C2" s="9" t="s">
        <v>14</v>
      </c>
      <c r="D2" t="s">
        <v>25</v>
      </c>
      <c r="E2">
        <v>5000</v>
      </c>
      <c r="F2" s="9">
        <v>500</v>
      </c>
      <c r="G2" s="9">
        <f>+E2+F2</f>
        <v>5500</v>
      </c>
      <c r="H2" t="s">
        <v>36</v>
      </c>
      <c r="I2" s="8">
        <v>44228</v>
      </c>
      <c r="J2" s="8">
        <f>+I2+15</f>
        <v>44243</v>
      </c>
      <c r="K2" s="9" t="s">
        <v>47</v>
      </c>
      <c r="L2" t="s">
        <v>58</v>
      </c>
      <c r="N2" t="s">
        <v>72</v>
      </c>
      <c r="O2" s="9">
        <v>3000</v>
      </c>
      <c r="P2" s="9">
        <f>G2-O2</f>
        <v>2500</v>
      </c>
      <c r="Q2" s="12">
        <f>O2/G2</f>
        <v>0.54545454545454541</v>
      </c>
      <c r="R2" s="13">
        <f>J2+30</f>
        <v>44273</v>
      </c>
    </row>
    <row r="3" spans="1:18" x14ac:dyDescent="0.35">
      <c r="A3" s="8">
        <v>44198</v>
      </c>
      <c r="B3" s="9">
        <v>2</v>
      </c>
      <c r="C3" s="9" t="s">
        <v>15</v>
      </c>
      <c r="D3" t="s">
        <v>26</v>
      </c>
      <c r="E3">
        <v>6000</v>
      </c>
      <c r="F3" s="9">
        <v>500</v>
      </c>
      <c r="G3" s="9">
        <f t="shared" ref="G3:G12" si="0">+E3+F3</f>
        <v>6500</v>
      </c>
      <c r="H3" t="s">
        <v>37</v>
      </c>
      <c r="I3" s="8">
        <v>44273</v>
      </c>
      <c r="J3" s="8">
        <f t="shared" ref="J3:J12" si="1">+I3+15</f>
        <v>44288</v>
      </c>
      <c r="K3" s="9" t="s">
        <v>48</v>
      </c>
      <c r="L3" t="s">
        <v>59</v>
      </c>
      <c r="N3" t="s">
        <v>73</v>
      </c>
      <c r="O3" s="9">
        <v>2500</v>
      </c>
      <c r="P3" s="9">
        <f t="shared" ref="P3:P12" si="2">G3-O3</f>
        <v>4000</v>
      </c>
      <c r="Q3" s="12">
        <f t="shared" ref="Q3:Q12" si="3">O3/G3</f>
        <v>0.38461538461538464</v>
      </c>
      <c r="R3" s="13">
        <f t="shared" ref="R3:R12" si="4">J3+30</f>
        <v>44318</v>
      </c>
    </row>
    <row r="4" spans="1:18" x14ac:dyDescent="0.35">
      <c r="A4" s="8">
        <v>44199</v>
      </c>
      <c r="B4" s="9">
        <v>3</v>
      </c>
      <c r="C4" s="9" t="s">
        <v>16</v>
      </c>
      <c r="D4" t="s">
        <v>27</v>
      </c>
      <c r="E4">
        <v>7000</v>
      </c>
      <c r="F4" s="9">
        <v>500</v>
      </c>
      <c r="G4" s="9">
        <f t="shared" si="0"/>
        <v>7500</v>
      </c>
      <c r="H4" t="s">
        <v>38</v>
      </c>
      <c r="I4" s="8">
        <v>44296</v>
      </c>
      <c r="J4" s="8">
        <f t="shared" si="1"/>
        <v>44311</v>
      </c>
      <c r="K4" s="9" t="s">
        <v>49</v>
      </c>
      <c r="L4" t="s">
        <v>60</v>
      </c>
      <c r="N4" t="s">
        <v>74</v>
      </c>
      <c r="O4" s="9">
        <v>5000</v>
      </c>
      <c r="P4" s="9">
        <f t="shared" si="2"/>
        <v>2500</v>
      </c>
      <c r="Q4" s="12">
        <f t="shared" si="3"/>
        <v>0.66666666666666663</v>
      </c>
      <c r="R4" s="13">
        <f t="shared" si="4"/>
        <v>44341</v>
      </c>
    </row>
    <row r="5" spans="1:18" x14ac:dyDescent="0.35">
      <c r="A5" s="8">
        <v>44200</v>
      </c>
      <c r="B5" s="9"/>
      <c r="C5" s="9" t="s">
        <v>17</v>
      </c>
      <c r="D5" t="s">
        <v>28</v>
      </c>
      <c r="E5">
        <v>8000</v>
      </c>
      <c r="F5" s="9">
        <v>500</v>
      </c>
      <c r="G5" s="9">
        <f t="shared" si="0"/>
        <v>8500</v>
      </c>
      <c r="H5" t="s">
        <v>39</v>
      </c>
      <c r="I5" s="8">
        <v>44292</v>
      </c>
      <c r="J5" s="8">
        <f t="shared" si="1"/>
        <v>44307</v>
      </c>
      <c r="K5" s="9" t="s">
        <v>50</v>
      </c>
      <c r="L5" t="s">
        <v>61</v>
      </c>
      <c r="N5" t="s">
        <v>75</v>
      </c>
      <c r="O5" s="9">
        <v>2800</v>
      </c>
      <c r="P5" s="9">
        <f t="shared" si="2"/>
        <v>5700</v>
      </c>
      <c r="Q5" s="12">
        <f t="shared" si="3"/>
        <v>0.32941176470588235</v>
      </c>
      <c r="R5" s="13">
        <f t="shared" si="4"/>
        <v>44337</v>
      </c>
    </row>
    <row r="6" spans="1:18" x14ac:dyDescent="0.35">
      <c r="A6" s="8">
        <v>44201</v>
      </c>
      <c r="B6" s="9">
        <v>5</v>
      </c>
      <c r="C6" s="9" t="s">
        <v>18</v>
      </c>
      <c r="D6" t="s">
        <v>29</v>
      </c>
      <c r="E6">
        <v>9000</v>
      </c>
      <c r="F6" s="9">
        <v>500</v>
      </c>
      <c r="G6" s="9">
        <f t="shared" si="0"/>
        <v>9500</v>
      </c>
      <c r="H6" t="s">
        <v>40</v>
      </c>
      <c r="I6" s="8">
        <v>44208</v>
      </c>
      <c r="J6" s="8">
        <f t="shared" si="1"/>
        <v>44223</v>
      </c>
      <c r="K6" s="9" t="s">
        <v>51</v>
      </c>
      <c r="L6" t="s">
        <v>62</v>
      </c>
      <c r="N6" t="s">
        <v>76</v>
      </c>
      <c r="O6" s="9">
        <v>3000</v>
      </c>
      <c r="P6" s="9">
        <f t="shared" si="2"/>
        <v>6500</v>
      </c>
      <c r="Q6" s="12">
        <f t="shared" si="3"/>
        <v>0.31578947368421051</v>
      </c>
      <c r="R6" s="13">
        <f t="shared" si="4"/>
        <v>44253</v>
      </c>
    </row>
    <row r="7" spans="1:18" x14ac:dyDescent="0.35">
      <c r="A7" s="8">
        <v>44202</v>
      </c>
      <c r="B7" s="9">
        <v>6</v>
      </c>
      <c r="C7" s="9" t="s">
        <v>19</v>
      </c>
      <c r="D7" t="s">
        <v>30</v>
      </c>
      <c r="E7">
        <v>10000</v>
      </c>
      <c r="F7" s="9">
        <v>500</v>
      </c>
      <c r="G7" s="9">
        <f t="shared" si="0"/>
        <v>10500</v>
      </c>
      <c r="H7" t="s">
        <v>41</v>
      </c>
      <c r="I7" s="8">
        <v>44394</v>
      </c>
      <c r="J7" s="8">
        <f t="shared" si="1"/>
        <v>44409</v>
      </c>
      <c r="K7" s="9" t="s">
        <v>52</v>
      </c>
      <c r="L7" t="s">
        <v>63</v>
      </c>
      <c r="N7" t="s">
        <v>77</v>
      </c>
      <c r="O7" s="9">
        <v>1500</v>
      </c>
      <c r="P7" s="9">
        <f t="shared" si="2"/>
        <v>9000</v>
      </c>
      <c r="Q7" s="12">
        <f t="shared" si="3"/>
        <v>0.14285714285714285</v>
      </c>
      <c r="R7" s="13">
        <f t="shared" si="4"/>
        <v>44439</v>
      </c>
    </row>
    <row r="8" spans="1:18" x14ac:dyDescent="0.35">
      <c r="A8" s="8">
        <v>44203</v>
      </c>
      <c r="B8" s="9">
        <v>7</v>
      </c>
      <c r="C8" s="9" t="s">
        <v>20</v>
      </c>
      <c r="D8" t="s">
        <v>31</v>
      </c>
      <c r="E8">
        <v>11000</v>
      </c>
      <c r="F8" s="9">
        <v>500</v>
      </c>
      <c r="G8" s="9">
        <f t="shared" si="0"/>
        <v>11500</v>
      </c>
      <c r="H8" t="s">
        <v>42</v>
      </c>
      <c r="I8" s="8">
        <v>44366</v>
      </c>
      <c r="J8" s="8">
        <f t="shared" si="1"/>
        <v>44381</v>
      </c>
      <c r="K8" s="9" t="s">
        <v>53</v>
      </c>
      <c r="L8" t="s">
        <v>64</v>
      </c>
      <c r="N8" t="s">
        <v>78</v>
      </c>
      <c r="O8" s="9">
        <v>8500</v>
      </c>
      <c r="P8" s="9">
        <f t="shared" si="2"/>
        <v>3000</v>
      </c>
      <c r="Q8" s="12">
        <f t="shared" si="3"/>
        <v>0.73913043478260865</v>
      </c>
      <c r="R8" s="13">
        <f t="shared" si="4"/>
        <v>44411</v>
      </c>
    </row>
    <row r="9" spans="1:18" x14ac:dyDescent="0.35">
      <c r="A9" s="8">
        <v>44204</v>
      </c>
      <c r="B9" s="9">
        <v>8</v>
      </c>
      <c r="C9" s="9" t="s">
        <v>21</v>
      </c>
      <c r="D9" t="s">
        <v>32</v>
      </c>
      <c r="E9">
        <v>12000</v>
      </c>
      <c r="F9" s="9">
        <v>500</v>
      </c>
      <c r="G9" s="9">
        <f t="shared" si="0"/>
        <v>12500</v>
      </c>
      <c r="H9" t="s">
        <v>43</v>
      </c>
      <c r="I9" s="8">
        <v>44227</v>
      </c>
      <c r="J9" s="8">
        <f t="shared" si="1"/>
        <v>44242</v>
      </c>
      <c r="K9" s="9" t="s">
        <v>54</v>
      </c>
      <c r="L9" t="s">
        <v>65</v>
      </c>
      <c r="N9" t="s">
        <v>79</v>
      </c>
      <c r="O9" s="9"/>
      <c r="P9" s="9">
        <f t="shared" si="2"/>
        <v>12500</v>
      </c>
      <c r="Q9" s="12">
        <f t="shared" si="3"/>
        <v>0</v>
      </c>
      <c r="R9" s="13">
        <f t="shared" si="4"/>
        <v>44272</v>
      </c>
    </row>
    <row r="10" spans="1:18" x14ac:dyDescent="0.35">
      <c r="A10" s="8">
        <v>44205</v>
      </c>
      <c r="B10" s="9">
        <v>9</v>
      </c>
      <c r="C10" s="9" t="s">
        <v>22</v>
      </c>
      <c r="D10" t="s">
        <v>33</v>
      </c>
      <c r="E10">
        <v>13000</v>
      </c>
      <c r="F10" s="9">
        <v>500</v>
      </c>
      <c r="G10" s="9">
        <f t="shared" si="0"/>
        <v>13500</v>
      </c>
      <c r="H10" t="s">
        <v>44</v>
      </c>
      <c r="I10" s="8">
        <v>44550</v>
      </c>
      <c r="J10" s="8">
        <f t="shared" si="1"/>
        <v>44565</v>
      </c>
      <c r="K10" s="9" t="s">
        <v>55</v>
      </c>
      <c r="L10" t="s">
        <v>66</v>
      </c>
      <c r="N10" t="s">
        <v>80</v>
      </c>
      <c r="O10" s="9"/>
      <c r="P10" s="9">
        <f t="shared" si="2"/>
        <v>13500</v>
      </c>
      <c r="Q10" s="12">
        <f t="shared" si="3"/>
        <v>0</v>
      </c>
      <c r="R10" s="13">
        <f t="shared" si="4"/>
        <v>44595</v>
      </c>
    </row>
    <row r="11" spans="1:18" x14ac:dyDescent="0.35">
      <c r="A11" s="8">
        <v>44206</v>
      </c>
      <c r="B11" s="9">
        <v>10</v>
      </c>
      <c r="C11" s="9" t="s">
        <v>23</v>
      </c>
      <c r="D11" t="s">
        <v>34</v>
      </c>
      <c r="E11">
        <v>14000</v>
      </c>
      <c r="F11" s="9">
        <v>500</v>
      </c>
      <c r="G11" s="9">
        <f t="shared" si="0"/>
        <v>14500</v>
      </c>
      <c r="H11" t="s">
        <v>45</v>
      </c>
      <c r="I11" s="8">
        <v>44281</v>
      </c>
      <c r="J11" s="8">
        <f t="shared" si="1"/>
        <v>44296</v>
      </c>
      <c r="K11" s="9" t="s">
        <v>56</v>
      </c>
      <c r="L11" t="s">
        <v>67</v>
      </c>
      <c r="N11" t="s">
        <v>81</v>
      </c>
      <c r="O11" s="9"/>
      <c r="P11" s="9">
        <f t="shared" si="2"/>
        <v>14500</v>
      </c>
      <c r="Q11" s="12">
        <f t="shared" si="3"/>
        <v>0</v>
      </c>
      <c r="R11" s="13">
        <f t="shared" si="4"/>
        <v>44326</v>
      </c>
    </row>
    <row r="12" spans="1:18" x14ac:dyDescent="0.35">
      <c r="A12" s="8">
        <v>44207</v>
      </c>
      <c r="B12" s="9">
        <v>11</v>
      </c>
      <c r="C12" s="9" t="s">
        <v>24</v>
      </c>
      <c r="D12" t="s">
        <v>35</v>
      </c>
      <c r="E12">
        <v>15000</v>
      </c>
      <c r="F12" s="9">
        <v>500</v>
      </c>
      <c r="G12" s="9">
        <f t="shared" si="0"/>
        <v>15500</v>
      </c>
      <c r="H12" t="s">
        <v>46</v>
      </c>
      <c r="I12" s="8">
        <v>44334</v>
      </c>
      <c r="J12" s="8">
        <f t="shared" si="1"/>
        <v>44349</v>
      </c>
      <c r="K12" s="9" t="s">
        <v>57</v>
      </c>
      <c r="L12" t="s">
        <v>68</v>
      </c>
      <c r="N12" t="s">
        <v>82</v>
      </c>
      <c r="O12" s="9">
        <v>10000</v>
      </c>
      <c r="P12" s="9">
        <f t="shared" si="2"/>
        <v>5500</v>
      </c>
      <c r="Q12" s="12">
        <f t="shared" si="3"/>
        <v>0.64516129032258063</v>
      </c>
      <c r="R12" s="13">
        <f t="shared" si="4"/>
        <v>44379</v>
      </c>
    </row>
  </sheetData>
  <phoneticPr fontId="4" type="noConversion"/>
  <dataValidations count="1">
    <dataValidation type="list" allowBlank="1" showInputMessage="1" showErrorMessage="1" sqref="C1">
      <formula1>"Carole, Coralie, Djillali, Isabelle, Joelle, Sylvie, Xavier, DTA R, CSP PI/PS, Nancy"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3" sqref="D33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1" sqref="E31:F31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I25" sqref="I25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BASE</vt:lpstr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6807888D</dc:creator>
  <cp:lastModifiedBy>6807888D</cp:lastModifiedBy>
  <dcterms:created xsi:type="dcterms:W3CDTF">2021-09-03T16:06:33Z</dcterms:created>
  <dcterms:modified xsi:type="dcterms:W3CDTF">2021-09-03T16:31:03Z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2021-09-03T16:06:34Z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57e77b74-3a91-44c2-aa61-b7e8072a154b</vt:lpwstr>
  </property>
  <property fmtid="{D5CDD505-2E9C-101B-9397-08002B2CF9AE}" pid="8" name="MSIP_Label_fb6c2d8a-efcc-437e-93d5-54cea663bf73_ContentBits">
    <vt:lpwstr>0</vt:lpwstr>
  </property>
</Properties>
</file>