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ic\Desktop\"/>
    </mc:Choice>
  </mc:AlternateContent>
  <xr:revisionPtr revIDLastSave="0" documentId="8_{E9CDD609-576C-4FA6-8885-683F6652A87B}" xr6:coauthVersionLast="47" xr6:coauthVersionMax="47" xr10:uidLastSave="{00000000-0000-0000-0000-000000000000}"/>
  <bookViews>
    <workbookView xWindow="-120" yWindow="-120" windowWidth="29040" windowHeight="15840" xr2:uid="{A2BEA0DB-01F7-4D87-8D35-DD8FABDDBC9F}"/>
  </bookViews>
  <sheets>
    <sheet name="Sans filtre" sheetId="1" r:id="rId1"/>
    <sheet name="Filtre 1" sheetId="3" r:id="rId2"/>
    <sheet name="Filtre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4" l="1"/>
  <c r="C23" i="4"/>
  <c r="H22" i="4"/>
  <c r="C21" i="4"/>
  <c r="C20" i="4"/>
  <c r="H19" i="4"/>
  <c r="H18" i="4"/>
  <c r="C17" i="4"/>
  <c r="C16" i="4"/>
  <c r="H15" i="4"/>
  <c r="C15" i="4"/>
  <c r="C14" i="4"/>
  <c r="C13" i="4"/>
  <c r="C12" i="4"/>
  <c r="H11" i="4"/>
  <c r="H10" i="4"/>
  <c r="H9" i="4"/>
  <c r="C8" i="4"/>
  <c r="C7" i="4"/>
  <c r="C24" i="3"/>
  <c r="C23" i="3"/>
  <c r="H22" i="3"/>
  <c r="C21" i="3"/>
  <c r="C20" i="3"/>
  <c r="H19" i="3"/>
  <c r="H18" i="3"/>
  <c r="C17" i="3"/>
  <c r="C16" i="3"/>
  <c r="H15" i="3"/>
  <c r="C15" i="3"/>
  <c r="C14" i="3"/>
  <c r="C13" i="3"/>
  <c r="C12" i="3"/>
  <c r="H11" i="3"/>
  <c r="H10" i="3"/>
  <c r="H9" i="3"/>
  <c r="C8" i="3"/>
  <c r="C7" i="3"/>
  <c r="C24" i="1"/>
  <c r="C23" i="1"/>
  <c r="H22" i="1"/>
  <c r="C21" i="1"/>
  <c r="C20" i="1"/>
  <c r="H19" i="1"/>
  <c r="H18" i="1"/>
  <c r="C17" i="1"/>
  <c r="C16" i="1"/>
  <c r="H15" i="1"/>
  <c r="C15" i="1"/>
  <c r="C14" i="1"/>
  <c r="C13" i="1"/>
  <c r="C12" i="1"/>
  <c r="H11" i="1"/>
  <c r="H10" i="1"/>
  <c r="H9" i="1"/>
  <c r="C8" i="1"/>
  <c r="C7" i="1"/>
</calcChain>
</file>

<file path=xl/sharedStrings.xml><?xml version="1.0" encoding="utf-8"?>
<sst xmlns="http://schemas.openxmlformats.org/spreadsheetml/2006/main" count="108" uniqueCount="38">
  <si>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</si>
  <si>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</si>
  <si>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</si>
  <si>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</si>
  <si>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</si>
  <si>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</si>
  <si>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</si>
  <si>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</si>
  <si>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</si>
  <si>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</si>
  <si>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</si>
  <si>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</si>
  <si>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</si>
  <si>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</si>
  <si>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</si>
  <si>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</si>
  <si>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</si>
  <si>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</si>
  <si>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</si>
  <si>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</si>
  <si>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</si>
  <si>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</si>
  <si>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</si>
  <si>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</si>
  <si>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</si>
  <si>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</si>
  <si>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</si>
  <si>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Test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</si>
  <si>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</si>
  <si>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</si>
  <si>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</si>
  <si>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</si>
  <si>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</si>
  <si>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</si>
  <si>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</si>
  <si>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Le but est que les filtres se fassent lorsque l'on rentre des valeurs dans les cases de couleur</t>
  </si>
  <si>
    <t>Les valeurs que l'on rentre importent peu, le but est de se dire : s'il y a une valeur dans le critère 1 (C3) alors seules les cases non vides de la colonne 2 doivent apparaitre</t>
  </si>
  <si>
    <t>Ensuite, on peut remplir autant de critères que l'on souhaite. Plus on rempli et plus on est restrictif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</si>
</sst>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/>
      <bottom style="thin">
        <color theme="6" tint="0.39997558519241921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</cellXfs>
  <cellStyles count="1">
    <cellStyle name="Normal" xfId="0" builtinId="0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rgb="FFC9C9C9"/>
        </top>
      </border>
    </dxf>
    <dxf>
      <border outline="0">
        <bottom style="thin">
          <color rgb="FFC9C9C9"/>
        </bottom>
      </border>
    </dxf>
    <dxf>
      <border outline="0">
        <left style="thin">
          <color rgb="FFC9C9C9"/>
        </left>
        <right style="thin">
          <color rgb="FFC9C9C9"/>
        </right>
        <top style="thin">
          <color rgb="FFC9C9C9"/>
        </top>
        <bottom style="thin">
          <color rgb="FFC9C9C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rgb="FF000000"/>
        <name val="Calibri"/>
        <family val="2"/>
        <scheme val="none"/>
      </font>
      <fill>
        <patternFill patternType="solid">
          <fgColor rgb="FFDBDBDB"/>
          <bgColor rgb="FFDBDBDB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180" wrapText="0" indent="0" justifyLastLine="0" shrinkToFit="0" readingOrder="0"/>
      <border diagonalUp="0" diagonalDown="0" outline="0">
        <left style="thin">
          <color theme="6" tint="0.39997558519241921"/>
        </left>
        <right style="thin">
          <color theme="6" tint="0.39997558519241921"/>
        </right>
        <top/>
        <bottom/>
      </border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rgb="FFC9C9C9"/>
        </top>
      </border>
    </dxf>
    <dxf>
      <border outline="0">
        <bottom style="thin">
          <color rgb="FFC9C9C9"/>
        </bottom>
      </border>
    </dxf>
    <dxf>
      <border outline="0">
        <left style="thin">
          <color rgb="FFC9C9C9"/>
        </left>
        <right style="thin">
          <color rgb="FFC9C9C9"/>
        </right>
        <top style="thin">
          <color rgb="FFC9C9C9"/>
        </top>
        <bottom style="thin">
          <color rgb="FFC9C9C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rgb="FF000000"/>
        <name val="Calibri"/>
        <family val="2"/>
        <scheme val="none"/>
      </font>
      <fill>
        <patternFill patternType="solid">
          <fgColor rgb="FFDBDBDB"/>
          <bgColor rgb="FFDBDBDB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180" wrapText="0" indent="0" justifyLastLine="0" shrinkToFit="0" readingOrder="0"/>
      <border diagonalUp="0" diagonalDown="0" outline="0">
        <left style="thin">
          <color theme="6" tint="0.39997558519241921"/>
        </left>
        <right style="thin">
          <color theme="6" tint="0.39997558519241921"/>
        </right>
        <top/>
        <bottom/>
      </border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49998474074526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180" wrapText="0" indent="0" justifyLastLine="0" shrinkToFit="0" readingOrder="0"/>
      <border diagonalUp="0" diagonalDown="0" outline="0">
        <left style="thin">
          <color theme="6" tint="0.39997558519241921"/>
        </left>
        <right style="thin">
          <color theme="6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bottom style="thin">
          <color theme="6" tint="0.39997558519241921"/>
        </bottom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1A140B-BA65-4C8B-B4D3-14604093F116}" name="Tableau1" displayName="Tableau1" ref="B6:I25" totalsRowShown="0" headerRowDxfId="38" dataDxfId="39" headerRowBorderDxfId="49" tableBorderDxfId="50" totalsRowBorderDxfId="48">
  <autoFilter ref="B6:I25" xr:uid="{9F1A140B-BA65-4C8B-B4D3-14604093F116}"/>
  <tableColumns count="8">
    <tableColumn id="1" xr3:uid="{BCCF7FB6-22A9-43BB-B8B5-A699DAD93AF7}" name="Colonne1" dataDxfId="47"/>
    <tableColumn id="2" xr3:uid="{39B9BC28-982F-4F4D-8B89-A5606D89FB96}" name="Colonne2" dataDxfId="46"/>
    <tableColumn id="3" xr3:uid="{51A5345B-7D92-45BE-B6A9-7BCCDFD63660}" name="Colonne3" dataDxfId="45"/>
    <tableColumn id="4" xr3:uid="{13CB5DD7-AD7D-455F-8472-EF68BEBB5291}" name="Colonne4" dataDxfId="44"/>
    <tableColumn id="5" xr3:uid="{317D860C-C81F-48BA-8155-7CB09E80BBCD}" name="Colonne5" dataDxfId="43"/>
    <tableColumn id="6" xr3:uid="{2612C9FF-4AB0-480B-A497-EBA3B7EB2E5F}" name="Colonne6" dataDxfId="42"/>
    <tableColumn id="7" xr3:uid="{8CB6E8D1-1A96-46FF-8F70-AACB19826543}" name="Colonne7" dataDxfId="41"/>
    <tableColumn id="8" xr3:uid="{496333B2-D2AD-4454-AFD2-9F5080DC679B}" name="Colonne8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83BB40-DEE4-4C05-95B5-727C155E83DE}" name="Tableau13" displayName="Tableau13" ref="B6:I25" totalsRowShown="0" headerRowDxfId="31" dataDxfId="30" headerRowBorderDxfId="28" tableBorderDxfId="29" totalsRowBorderDxfId="27">
  <autoFilter ref="B6:I25" xr:uid="{9F1A140B-BA65-4C8B-B4D3-14604093F116}">
    <filterColumn colId="1">
      <customFilters>
        <customFilter operator="notEqual" val=" "/>
      </customFilters>
    </filterColumn>
    <filterColumn colId="3">
      <customFilters>
        <customFilter operator="notEqual" val=" "/>
      </customFilters>
    </filterColumn>
    <filterColumn colId="6">
      <customFilters>
        <customFilter operator="notEqual" val=" "/>
      </customFilters>
    </filterColumn>
  </autoFilter>
  <tableColumns count="8">
    <tableColumn id="1" xr3:uid="{6C2155D0-858F-401E-953C-6E3C5E7AFBA9}" name="Colonne1" dataDxfId="26"/>
    <tableColumn id="2" xr3:uid="{9BE96F52-281A-4B67-AEC2-5F5E64F0491F}" name="Colonne2" dataDxfId="25"/>
    <tableColumn id="3" xr3:uid="{1C75CD14-4454-47F2-B4FA-ED9D6AAB53A7}" name="Colonne3" dataDxfId="24"/>
    <tableColumn id="4" xr3:uid="{793E6D24-82F5-4125-80DD-2FE9C4A26368}" name="Colonne4" dataDxfId="23"/>
    <tableColumn id="5" xr3:uid="{D27DE4B6-8CCA-49FA-9559-4044462CB04B}" name="Colonne5" dataDxfId="22"/>
    <tableColumn id="6" xr3:uid="{95B84B2B-16C4-4EC8-9FAA-82B1DB29994B}" name="Colonne6" dataDxfId="21"/>
    <tableColumn id="7" xr3:uid="{7F7F8885-4CB1-4C17-9536-41B796C712E3}" name="Colonne7" dataDxfId="20"/>
    <tableColumn id="8" xr3:uid="{7049B7D9-65D5-4BF3-AC08-DC3D3817B456}" name="Colonne8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930031-9C39-4CAD-8C5C-8C5E7F2A041C}" name="Tableau14" displayName="Tableau14" ref="B6:I25" totalsRowShown="0" headerRowDxfId="12" dataDxfId="11" headerRowBorderDxfId="9" tableBorderDxfId="10" totalsRowBorderDxfId="8">
  <autoFilter ref="B6:I25" xr:uid="{9F1A140B-BA65-4C8B-B4D3-14604093F116}">
    <filterColumn colId="1">
      <customFilters>
        <customFilter operator="notEqual" val=" "/>
      </customFilters>
    </filterColumn>
    <filterColumn colId="4">
      <customFilters>
        <customFilter operator="notEqual" val=" "/>
      </customFilters>
    </filterColumn>
  </autoFilter>
  <tableColumns count="8">
    <tableColumn id="1" xr3:uid="{9761028E-A5B7-4884-9444-A31BBA7D0133}" name="Colonne1" dataDxfId="7"/>
    <tableColumn id="2" xr3:uid="{8A0E2F38-57B0-4A63-94D0-D402D5EC5DC5}" name="Colonne2" dataDxfId="6"/>
    <tableColumn id="3" xr3:uid="{32B473D5-CE4D-4A62-B5B5-882789F1AF89}" name="Colonne3" dataDxfId="5"/>
    <tableColumn id="4" xr3:uid="{5AC9CA38-1BB3-4B75-AFB3-4BCA694644E3}" name="Colonne4" dataDxfId="4"/>
    <tableColumn id="5" xr3:uid="{35B734DC-147A-40C4-B306-EC4B612A5758}" name="Colonne5" dataDxfId="3"/>
    <tableColumn id="6" xr3:uid="{5D869BC6-6AEE-44F0-AA06-3E68B2E3DF27}" name="Colonne6" dataDxfId="2"/>
    <tableColumn id="7" xr3:uid="{980D8C96-31FC-4F9B-ACAE-68D7E243865C}" name="Colonne7" dataDxfId="1"/>
    <tableColumn id="8" xr3:uid="{7F9C5631-FE9A-44BD-9B32-044591BEEB7E}" name="Colonne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B8BC4-E12D-4BB5-A0BC-A278C813D419}">
  <dimension ref="A2:K25"/>
  <sheetViews>
    <sheetView tabSelected="1" zoomScaleNormal="100" workbookViewId="0">
      <selection activeCell="K8" sqref="K8"/>
    </sheetView>
  </sheetViews>
  <sheetFormatPr baseColWidth="10" defaultRowHeight="15" x14ac:dyDescent="0.25"/>
  <sheetData>
    <row r="2" spans="1:11" ht="15.75" thickBot="1" x14ac:dyDescent="0.3">
      <c r="B2" s="12"/>
      <c r="C2" s="15" t="s">
        <v>28</v>
      </c>
      <c r="D2" s="15" t="s">
        <v>29</v>
      </c>
      <c r="E2" s="15" t="s">
        <v>30</v>
      </c>
      <c r="F2" s="15" t="s">
        <v>31</v>
      </c>
      <c r="G2" s="15" t="s">
        <v>32</v>
      </c>
      <c r="H2" s="15" t="s">
        <v>33</v>
      </c>
      <c r="I2" s="15" t="s">
        <v>34</v>
      </c>
    </row>
    <row r="3" spans="1:11" ht="32.25" customHeight="1" thickBot="1" x14ac:dyDescent="0.3">
      <c r="A3" s="13"/>
      <c r="B3" s="14" t="s">
        <v>27</v>
      </c>
      <c r="C3" s="16"/>
      <c r="D3" s="16"/>
      <c r="E3" s="16"/>
      <c r="F3" s="16"/>
      <c r="G3" s="16"/>
      <c r="H3" s="16"/>
      <c r="I3" s="16"/>
      <c r="K3" t="s">
        <v>35</v>
      </c>
    </row>
    <row r="4" spans="1:11" x14ac:dyDescent="0.25">
      <c r="K4" t="s">
        <v>36</v>
      </c>
    </row>
    <row r="5" spans="1:11" x14ac:dyDescent="0.25">
      <c r="K5" t="s">
        <v>37</v>
      </c>
    </row>
    <row r="6" spans="1:11" x14ac:dyDescent="0.25">
      <c r="B6" s="9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1" t="s">
        <v>7</v>
      </c>
    </row>
    <row r="7" spans="1:11" x14ac:dyDescent="0.25">
      <c r="B7" s="3" t="s">
        <v>8</v>
      </c>
      <c r="C7" s="1">
        <f>0.8+17+20.5+0.9</f>
        <v>39.199999999999996</v>
      </c>
      <c r="D7" s="1">
        <v>20.5</v>
      </c>
      <c r="E7" s="1">
        <v>17</v>
      </c>
      <c r="F7" s="1">
        <v>0.9</v>
      </c>
      <c r="G7" s="1"/>
      <c r="H7" s="1"/>
      <c r="I7" s="4"/>
    </row>
    <row r="8" spans="1:11" x14ac:dyDescent="0.25">
      <c r="B8" s="3" t="s">
        <v>9</v>
      </c>
      <c r="C8" s="2">
        <f>0.4+0.2+1.3+0.7+34.1+3.4+0.6+0.1+0.9</f>
        <v>41.7</v>
      </c>
      <c r="D8" s="2">
        <v>34.1</v>
      </c>
      <c r="E8" s="2"/>
      <c r="F8" s="2"/>
      <c r="G8" s="2"/>
      <c r="H8" s="2"/>
      <c r="I8" s="5"/>
    </row>
    <row r="9" spans="1:11" x14ac:dyDescent="0.25">
      <c r="B9" s="3" t="s">
        <v>10</v>
      </c>
      <c r="C9" s="1"/>
      <c r="D9" s="1">
        <v>23.5</v>
      </c>
      <c r="E9" s="1">
        <v>32.5</v>
      </c>
      <c r="F9" s="1"/>
      <c r="G9" s="1"/>
      <c r="H9" s="1">
        <f>3.1+0.5</f>
        <v>3.6</v>
      </c>
      <c r="I9" s="4">
        <v>0.5</v>
      </c>
    </row>
    <row r="10" spans="1:11" x14ac:dyDescent="0.25">
      <c r="B10" s="3" t="s">
        <v>11</v>
      </c>
      <c r="C10" s="2"/>
      <c r="D10" s="2">
        <v>23.4</v>
      </c>
      <c r="E10" s="2"/>
      <c r="F10" s="2"/>
      <c r="G10" s="2"/>
      <c r="H10" s="2">
        <f>1.3+0.3</f>
        <v>1.6</v>
      </c>
      <c r="I10" s="5">
        <v>0.3</v>
      </c>
    </row>
    <row r="11" spans="1:11" x14ac:dyDescent="0.25">
      <c r="B11" s="3" t="s">
        <v>12</v>
      </c>
      <c r="C11" s="1"/>
      <c r="D11" s="1"/>
      <c r="E11" s="1">
        <v>20.100000000000001</v>
      </c>
      <c r="F11" s="1"/>
      <c r="G11" s="1"/>
      <c r="H11" s="1">
        <f>3.1+0.7</f>
        <v>3.8</v>
      </c>
      <c r="I11" s="4">
        <v>0.7</v>
      </c>
    </row>
    <row r="12" spans="1:11" x14ac:dyDescent="0.25">
      <c r="B12" s="3" t="s">
        <v>13</v>
      </c>
      <c r="C12" s="2">
        <f>1.2+2.1+2.6+3.2+0.9+21.6+20.3+7.3+1.6+3.3+1.4+0.4</f>
        <v>65.90000000000002</v>
      </c>
      <c r="D12" s="2">
        <v>20.3</v>
      </c>
      <c r="E12" s="2">
        <v>21.6</v>
      </c>
      <c r="F12" s="2"/>
      <c r="G12" s="2"/>
      <c r="H12" s="2"/>
      <c r="I12" s="5">
        <v>0.7</v>
      </c>
    </row>
    <row r="13" spans="1:11" x14ac:dyDescent="0.25">
      <c r="B13" s="3" t="s">
        <v>14</v>
      </c>
      <c r="C13" s="1">
        <f>26.2+0.6+2</f>
        <v>28.8</v>
      </c>
      <c r="D13" s="1">
        <v>26.2</v>
      </c>
      <c r="E13" s="1"/>
      <c r="F13" s="1"/>
      <c r="G13" s="1"/>
      <c r="H13" s="1">
        <v>0.3</v>
      </c>
      <c r="I13" s="4"/>
    </row>
    <row r="14" spans="1:11" x14ac:dyDescent="0.25">
      <c r="B14" s="3" t="s">
        <v>15</v>
      </c>
      <c r="C14" s="2">
        <f>36.1+0.9+1.2+6.6</f>
        <v>44.800000000000004</v>
      </c>
      <c r="D14" s="2"/>
      <c r="E14" s="2"/>
      <c r="F14" s="2">
        <v>1.2</v>
      </c>
      <c r="G14" s="2"/>
      <c r="H14" s="2"/>
      <c r="I14" s="5"/>
    </row>
    <row r="15" spans="1:11" x14ac:dyDescent="0.25">
      <c r="B15" s="3" t="s">
        <v>16</v>
      </c>
      <c r="C15" s="1">
        <f>1.4+23.7+0.8+2.6+3.8</f>
        <v>32.299999999999997</v>
      </c>
      <c r="D15" s="1"/>
      <c r="E15" s="1"/>
      <c r="F15" s="1">
        <v>3.8</v>
      </c>
      <c r="G15" s="1"/>
      <c r="H15" s="1">
        <f>0.4</f>
        <v>0.4</v>
      </c>
      <c r="I15" s="4"/>
    </row>
    <row r="16" spans="1:11" x14ac:dyDescent="0.25">
      <c r="B16" s="3" t="s">
        <v>17</v>
      </c>
      <c r="C16" s="2">
        <f>7.9+11.3+1.5</f>
        <v>20.700000000000003</v>
      </c>
      <c r="D16" s="2">
        <v>11.3</v>
      </c>
      <c r="E16" s="2">
        <v>7.9</v>
      </c>
      <c r="F16" s="2"/>
      <c r="G16" s="2"/>
      <c r="H16" s="2"/>
      <c r="I16" s="5">
        <v>0.4</v>
      </c>
    </row>
    <row r="17" spans="2:9" x14ac:dyDescent="0.25">
      <c r="B17" s="3" t="s">
        <v>18</v>
      </c>
      <c r="C17" s="1">
        <f>0.8+3.9+6.2+1.1</f>
        <v>12</v>
      </c>
      <c r="D17" s="1">
        <v>6.2</v>
      </c>
      <c r="E17" s="1"/>
      <c r="F17" s="1">
        <v>1.1000000000000001</v>
      </c>
      <c r="G17" s="1"/>
      <c r="H17" s="1"/>
      <c r="I17" s="4">
        <v>0.8</v>
      </c>
    </row>
    <row r="18" spans="2:9" x14ac:dyDescent="0.25">
      <c r="B18" s="3" t="s">
        <v>19</v>
      </c>
      <c r="C18" s="2"/>
      <c r="D18" s="2">
        <v>19.600000000000001</v>
      </c>
      <c r="E18" s="2">
        <v>12.1</v>
      </c>
      <c r="F18" s="2">
        <v>8.3000000000000007</v>
      </c>
      <c r="G18" s="2"/>
      <c r="H18" s="2">
        <f>0.3+0.6</f>
        <v>0.89999999999999991</v>
      </c>
      <c r="I18" s="5">
        <v>0.3</v>
      </c>
    </row>
    <row r="19" spans="2:9" x14ac:dyDescent="0.25">
      <c r="B19" s="3" t="s">
        <v>20</v>
      </c>
      <c r="C19" s="1"/>
      <c r="D19" s="1"/>
      <c r="E19" s="1">
        <v>20.399999999999999</v>
      </c>
      <c r="F19" s="1">
        <v>10.9</v>
      </c>
      <c r="G19" s="1"/>
      <c r="H19" s="1">
        <f>0.4+1.5</f>
        <v>1.9</v>
      </c>
      <c r="I19" s="4">
        <v>0.4</v>
      </c>
    </row>
    <row r="20" spans="2:9" x14ac:dyDescent="0.25">
      <c r="B20" s="3" t="s">
        <v>21</v>
      </c>
      <c r="C20" s="2">
        <f>0.8+28+39.3+2.5+0.6+4.1+1</f>
        <v>76.299999999999983</v>
      </c>
      <c r="D20" s="2">
        <v>39.299999999999997</v>
      </c>
      <c r="E20" s="2">
        <v>28</v>
      </c>
      <c r="F20" s="2">
        <v>0.6</v>
      </c>
      <c r="G20" s="2"/>
      <c r="H20" s="2"/>
      <c r="I20" s="5"/>
    </row>
    <row r="21" spans="2:9" x14ac:dyDescent="0.25">
      <c r="B21" s="3" t="s">
        <v>22</v>
      </c>
      <c r="C21" s="1">
        <f>1+8.7+53.8+1+2.8+5.1+1.2</f>
        <v>73.599999999999994</v>
      </c>
      <c r="D21" s="1"/>
      <c r="E21" s="1">
        <v>8.6999999999999993</v>
      </c>
      <c r="F21" s="1"/>
      <c r="G21" s="1"/>
      <c r="H21" s="1"/>
      <c r="I21" s="4"/>
    </row>
    <row r="22" spans="2:9" x14ac:dyDescent="0.25">
      <c r="B22" s="3" t="s">
        <v>23</v>
      </c>
      <c r="C22" s="2"/>
      <c r="D22" s="2">
        <v>17.600000000000001</v>
      </c>
      <c r="E22" s="2">
        <v>18</v>
      </c>
      <c r="F22" s="2"/>
      <c r="G22" s="2"/>
      <c r="H22" s="2">
        <f>0.3</f>
        <v>0.3</v>
      </c>
      <c r="I22" s="5"/>
    </row>
    <row r="23" spans="2:9" x14ac:dyDescent="0.25">
      <c r="B23" s="3" t="s">
        <v>24</v>
      </c>
      <c r="C23" s="1">
        <f>0.6+10.8+0.3+3.2</f>
        <v>14.900000000000002</v>
      </c>
      <c r="D23" s="1"/>
      <c r="E23" s="1"/>
      <c r="F23" s="1">
        <v>0.3</v>
      </c>
      <c r="G23" s="1"/>
      <c r="H23" s="1"/>
      <c r="I23" s="4"/>
    </row>
    <row r="24" spans="2:9" x14ac:dyDescent="0.25">
      <c r="B24" s="3" t="s">
        <v>25</v>
      </c>
      <c r="C24" s="2">
        <f>0.4+1.2+10.6+21.5+1.4+4.5</f>
        <v>39.6</v>
      </c>
      <c r="D24" s="2">
        <v>21.5</v>
      </c>
      <c r="E24" s="2">
        <v>10.6</v>
      </c>
      <c r="F24" s="2">
        <v>1.4</v>
      </c>
      <c r="G24" s="2"/>
      <c r="H24" s="2">
        <v>0.4</v>
      </c>
      <c r="I24" s="5"/>
    </row>
    <row r="25" spans="2:9" x14ac:dyDescent="0.25">
      <c r="B25" s="6" t="s">
        <v>26</v>
      </c>
      <c r="C25" s="7"/>
      <c r="D25" s="7">
        <v>4</v>
      </c>
      <c r="E25" s="7"/>
      <c r="F25" s="7"/>
      <c r="G25" s="7"/>
      <c r="H25" s="7"/>
      <c r="I25" s="8"/>
    </row>
  </sheetData>
  <phoneticPr fontId="3" type="noConversion"/>
  <conditionalFormatting sqref="C6:I6">
    <cfRule type="cellIs" dxfId="56" priority="1" operator="between">
      <formula>30.00001</formula>
      <formula>100</formula>
    </cfRule>
    <cfRule type="cellIs" dxfId="55" priority="2" operator="between">
      <formula>10.00001</formula>
      <formula>30</formula>
    </cfRule>
    <cfRule type="cellIs" dxfId="54" priority="3" operator="between">
      <formula>5.0001</formula>
      <formula>10</formula>
    </cfRule>
    <cfRule type="cellIs" dxfId="53" priority="4" operator="between">
      <formula>3.0001</formula>
      <formula>5</formula>
    </cfRule>
    <cfRule type="cellIs" dxfId="52" priority="5" operator="between">
      <formula>1.0001</formula>
      <formula>3</formula>
    </cfRule>
    <cfRule type="cellIs" dxfId="51" priority="6" operator="between">
      <formula>0.001</formula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B0F4A-B73E-4BB9-94B4-C4F5BE714BAD}">
  <dimension ref="A2:I25"/>
  <sheetViews>
    <sheetView zoomScaleNormal="100" workbookViewId="0">
      <selection activeCell="C3" sqref="C3:I3"/>
    </sheetView>
  </sheetViews>
  <sheetFormatPr baseColWidth="10" defaultRowHeight="15" x14ac:dyDescent="0.25"/>
  <sheetData>
    <row r="2" spans="1:9" ht="15.75" thickBot="1" x14ac:dyDescent="0.3">
      <c r="B2" s="12"/>
      <c r="C2" s="15" t="s">
        <v>28</v>
      </c>
      <c r="D2" s="15" t="s">
        <v>29</v>
      </c>
      <c r="E2" s="15" t="s">
        <v>30</v>
      </c>
      <c r="F2" s="15" t="s">
        <v>31</v>
      </c>
      <c r="G2" s="15" t="s">
        <v>32</v>
      </c>
      <c r="H2" s="15" t="s">
        <v>33</v>
      </c>
      <c r="I2" s="15" t="s">
        <v>34</v>
      </c>
    </row>
    <row r="3" spans="1:9" ht="32.25" customHeight="1" thickBot="1" x14ac:dyDescent="0.3">
      <c r="A3" s="13"/>
      <c r="B3" s="14" t="s">
        <v>27</v>
      </c>
      <c r="C3" s="16">
        <v>10</v>
      </c>
      <c r="D3" s="16"/>
      <c r="E3" s="16">
        <v>5.2</v>
      </c>
      <c r="F3" s="16"/>
      <c r="G3" s="16"/>
      <c r="H3" s="16">
        <v>1.5</v>
      </c>
      <c r="I3" s="16"/>
    </row>
    <row r="6" spans="1:9" x14ac:dyDescent="0.25">
      <c r="B6" s="9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1" t="s">
        <v>7</v>
      </c>
    </row>
    <row r="7" spans="1:9" hidden="1" x14ac:dyDescent="0.25">
      <c r="B7" s="3" t="s">
        <v>8</v>
      </c>
      <c r="C7" s="1">
        <f>0.8+17+20.5+0.9</f>
        <v>39.199999999999996</v>
      </c>
      <c r="D7" s="1">
        <v>20.5</v>
      </c>
      <c r="E7" s="1">
        <v>17</v>
      </c>
      <c r="F7" s="1">
        <v>0.9</v>
      </c>
      <c r="G7" s="1"/>
      <c r="H7" s="1"/>
      <c r="I7" s="4"/>
    </row>
    <row r="8" spans="1:9" hidden="1" x14ac:dyDescent="0.25">
      <c r="B8" s="3" t="s">
        <v>9</v>
      </c>
      <c r="C8" s="2">
        <f>0.4+0.2+1.3+0.7+34.1+3.4+0.6+0.1+0.9</f>
        <v>41.7</v>
      </c>
      <c r="D8" s="2">
        <v>34.1</v>
      </c>
      <c r="E8" s="2"/>
      <c r="F8" s="2"/>
      <c r="G8" s="2"/>
      <c r="H8" s="2"/>
      <c r="I8" s="5"/>
    </row>
    <row r="9" spans="1:9" hidden="1" x14ac:dyDescent="0.25">
      <c r="B9" s="3" t="s">
        <v>10</v>
      </c>
      <c r="C9" s="1"/>
      <c r="D9" s="1">
        <v>23.5</v>
      </c>
      <c r="E9" s="1">
        <v>32.5</v>
      </c>
      <c r="F9" s="1"/>
      <c r="G9" s="1"/>
      <c r="H9" s="1">
        <f>3.1+0.5</f>
        <v>3.6</v>
      </c>
      <c r="I9" s="4">
        <v>0.5</v>
      </c>
    </row>
    <row r="10" spans="1:9" hidden="1" x14ac:dyDescent="0.25">
      <c r="B10" s="3" t="s">
        <v>11</v>
      </c>
      <c r="C10" s="2"/>
      <c r="D10" s="2">
        <v>23.4</v>
      </c>
      <c r="E10" s="2"/>
      <c r="F10" s="2"/>
      <c r="G10" s="2"/>
      <c r="H10" s="2">
        <f>1.3+0.3</f>
        <v>1.6</v>
      </c>
      <c r="I10" s="5">
        <v>0.3</v>
      </c>
    </row>
    <row r="11" spans="1:9" hidden="1" x14ac:dyDescent="0.25">
      <c r="B11" s="3" t="s">
        <v>12</v>
      </c>
      <c r="C11" s="1"/>
      <c r="D11" s="1"/>
      <c r="E11" s="1">
        <v>20.100000000000001</v>
      </c>
      <c r="F11" s="1"/>
      <c r="G11" s="1"/>
      <c r="H11" s="1">
        <f>3.1+0.7</f>
        <v>3.8</v>
      </c>
      <c r="I11" s="4">
        <v>0.7</v>
      </c>
    </row>
    <row r="12" spans="1:9" hidden="1" x14ac:dyDescent="0.25">
      <c r="B12" s="3" t="s">
        <v>13</v>
      </c>
      <c r="C12" s="2">
        <f>1.2+2.1+2.6+3.2+0.9+21.6+20.3+7.3+1.6+3.3+1.4+0.4</f>
        <v>65.90000000000002</v>
      </c>
      <c r="D12" s="2">
        <v>20.3</v>
      </c>
      <c r="E12" s="2">
        <v>21.6</v>
      </c>
      <c r="F12" s="2"/>
      <c r="G12" s="2"/>
      <c r="H12" s="2"/>
      <c r="I12" s="5">
        <v>0.7</v>
      </c>
    </row>
    <row r="13" spans="1:9" hidden="1" x14ac:dyDescent="0.25">
      <c r="B13" s="3" t="s">
        <v>14</v>
      </c>
      <c r="C13" s="1">
        <f>26.2+0.6+2</f>
        <v>28.8</v>
      </c>
      <c r="D13" s="1">
        <v>26.2</v>
      </c>
      <c r="E13" s="1"/>
      <c r="F13" s="1"/>
      <c r="G13" s="1"/>
      <c r="H13" s="1">
        <v>0.3</v>
      </c>
      <c r="I13" s="4"/>
    </row>
    <row r="14" spans="1:9" hidden="1" x14ac:dyDescent="0.25">
      <c r="B14" s="3" t="s">
        <v>15</v>
      </c>
      <c r="C14" s="2">
        <f>36.1+0.9+1.2+6.6</f>
        <v>44.800000000000004</v>
      </c>
      <c r="D14" s="2"/>
      <c r="E14" s="2"/>
      <c r="F14" s="2">
        <v>1.2</v>
      </c>
      <c r="G14" s="2"/>
      <c r="H14" s="2"/>
      <c r="I14" s="5"/>
    </row>
    <row r="15" spans="1:9" hidden="1" x14ac:dyDescent="0.25">
      <c r="B15" s="3" t="s">
        <v>16</v>
      </c>
      <c r="C15" s="1">
        <f>1.4+23.7+0.8+2.6+3.8</f>
        <v>32.299999999999997</v>
      </c>
      <c r="D15" s="1"/>
      <c r="E15" s="1"/>
      <c r="F15" s="1">
        <v>3.8</v>
      </c>
      <c r="G15" s="1"/>
      <c r="H15" s="1">
        <f>0.4</f>
        <v>0.4</v>
      </c>
      <c r="I15" s="4"/>
    </row>
    <row r="16" spans="1:9" hidden="1" x14ac:dyDescent="0.25">
      <c r="B16" s="3" t="s">
        <v>17</v>
      </c>
      <c r="C16" s="2">
        <f>7.9+11.3+1.5</f>
        <v>20.700000000000003</v>
      </c>
      <c r="D16" s="2">
        <v>11.3</v>
      </c>
      <c r="E16" s="2">
        <v>7.9</v>
      </c>
      <c r="F16" s="2"/>
      <c r="G16" s="2"/>
      <c r="H16" s="2"/>
      <c r="I16" s="5">
        <v>0.4</v>
      </c>
    </row>
    <row r="17" spans="2:9" hidden="1" x14ac:dyDescent="0.25">
      <c r="B17" s="3" t="s">
        <v>18</v>
      </c>
      <c r="C17" s="1">
        <f>0.8+3.9+6.2+1.1</f>
        <v>12</v>
      </c>
      <c r="D17" s="1">
        <v>6.2</v>
      </c>
      <c r="E17" s="1"/>
      <c r="F17" s="1">
        <v>1.1000000000000001</v>
      </c>
      <c r="G17" s="1"/>
      <c r="H17" s="1"/>
      <c r="I17" s="4">
        <v>0.8</v>
      </c>
    </row>
    <row r="18" spans="2:9" hidden="1" x14ac:dyDescent="0.25">
      <c r="B18" s="3" t="s">
        <v>19</v>
      </c>
      <c r="C18" s="2"/>
      <c r="D18" s="2">
        <v>19.600000000000001</v>
      </c>
      <c r="E18" s="2">
        <v>12.1</v>
      </c>
      <c r="F18" s="2">
        <v>8.3000000000000007</v>
      </c>
      <c r="G18" s="2"/>
      <c r="H18" s="2">
        <f>0.3+0.6</f>
        <v>0.89999999999999991</v>
      </c>
      <c r="I18" s="5">
        <v>0.3</v>
      </c>
    </row>
    <row r="19" spans="2:9" hidden="1" x14ac:dyDescent="0.25">
      <c r="B19" s="3" t="s">
        <v>20</v>
      </c>
      <c r="C19" s="1"/>
      <c r="D19" s="1"/>
      <c r="E19" s="1">
        <v>20.399999999999999</v>
      </c>
      <c r="F19" s="1">
        <v>10.9</v>
      </c>
      <c r="G19" s="1"/>
      <c r="H19" s="1">
        <f>0.4+1.5</f>
        <v>1.9</v>
      </c>
      <c r="I19" s="4">
        <v>0.4</v>
      </c>
    </row>
    <row r="20" spans="2:9" hidden="1" x14ac:dyDescent="0.25">
      <c r="B20" s="3" t="s">
        <v>21</v>
      </c>
      <c r="C20" s="2">
        <f>0.8+28+39.3+2.5+0.6+4.1+1</f>
        <v>76.299999999999983</v>
      </c>
      <c r="D20" s="2">
        <v>39.299999999999997</v>
      </c>
      <c r="E20" s="2">
        <v>28</v>
      </c>
      <c r="F20" s="2">
        <v>0.6</v>
      </c>
      <c r="G20" s="2"/>
      <c r="H20" s="2"/>
      <c r="I20" s="5"/>
    </row>
    <row r="21" spans="2:9" hidden="1" x14ac:dyDescent="0.25">
      <c r="B21" s="3" t="s">
        <v>22</v>
      </c>
      <c r="C21" s="1">
        <f>1+8.7+53.8+1+2.8+5.1+1.2</f>
        <v>73.599999999999994</v>
      </c>
      <c r="D21" s="1"/>
      <c r="E21" s="1">
        <v>8.6999999999999993</v>
      </c>
      <c r="F21" s="1"/>
      <c r="G21" s="1"/>
      <c r="H21" s="1"/>
      <c r="I21" s="4"/>
    </row>
    <row r="22" spans="2:9" hidden="1" x14ac:dyDescent="0.25">
      <c r="B22" s="3" t="s">
        <v>23</v>
      </c>
      <c r="C22" s="2"/>
      <c r="D22" s="2">
        <v>17.600000000000001</v>
      </c>
      <c r="E22" s="2">
        <v>18</v>
      </c>
      <c r="F22" s="2"/>
      <c r="G22" s="2"/>
      <c r="H22" s="2">
        <f>0.3</f>
        <v>0.3</v>
      </c>
      <c r="I22" s="5"/>
    </row>
    <row r="23" spans="2:9" hidden="1" x14ac:dyDescent="0.25">
      <c r="B23" s="3" t="s">
        <v>24</v>
      </c>
      <c r="C23" s="1">
        <f>0.6+10.8+0.3+3.2</f>
        <v>14.900000000000002</v>
      </c>
      <c r="D23" s="1"/>
      <c r="E23" s="1"/>
      <c r="F23" s="1">
        <v>0.3</v>
      </c>
      <c r="G23" s="1"/>
      <c r="H23" s="1"/>
      <c r="I23" s="4"/>
    </row>
    <row r="24" spans="2:9" x14ac:dyDescent="0.25">
      <c r="B24" s="3" t="s">
        <v>25</v>
      </c>
      <c r="C24" s="2">
        <f>0.4+1.2+10.6+21.5+1.4+4.5</f>
        <v>39.6</v>
      </c>
      <c r="D24" s="2">
        <v>21.5</v>
      </c>
      <c r="E24" s="2">
        <v>10.6</v>
      </c>
      <c r="F24" s="2">
        <v>1.4</v>
      </c>
      <c r="G24" s="2"/>
      <c r="H24" s="2">
        <v>0.4</v>
      </c>
      <c r="I24" s="5"/>
    </row>
    <row r="25" spans="2:9" hidden="1" x14ac:dyDescent="0.25">
      <c r="B25" s="6" t="s">
        <v>26</v>
      </c>
      <c r="C25" s="7"/>
      <c r="D25" s="7">
        <v>4</v>
      </c>
      <c r="E25" s="7"/>
      <c r="F25" s="7"/>
      <c r="G25" s="7"/>
      <c r="H25" s="7"/>
      <c r="I25" s="8"/>
    </row>
  </sheetData>
  <phoneticPr fontId="3" type="noConversion"/>
  <conditionalFormatting sqref="C6:I6">
    <cfRule type="cellIs" dxfId="37" priority="1" operator="between">
      <formula>30.00001</formula>
      <formula>100</formula>
    </cfRule>
    <cfRule type="cellIs" dxfId="36" priority="2" operator="between">
      <formula>10.00001</formula>
      <formula>30</formula>
    </cfRule>
    <cfRule type="cellIs" dxfId="35" priority="3" operator="between">
      <formula>5.0001</formula>
      <formula>10</formula>
    </cfRule>
    <cfRule type="cellIs" dxfId="34" priority="4" operator="between">
      <formula>3.0001</formula>
      <formula>5</formula>
    </cfRule>
    <cfRule type="cellIs" dxfId="33" priority="5" operator="between">
      <formula>1.0001</formula>
      <formula>3</formula>
    </cfRule>
    <cfRule type="cellIs" dxfId="32" priority="6" operator="between">
      <formula>0.001</formula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15A7F-994E-4288-A7C0-96135A31A71F}">
  <dimension ref="A2:I25"/>
  <sheetViews>
    <sheetView zoomScaleNormal="100" workbookViewId="0">
      <selection activeCell="D40" sqref="D40"/>
    </sheetView>
  </sheetViews>
  <sheetFormatPr baseColWidth="10" defaultRowHeight="15" x14ac:dyDescent="0.25"/>
  <sheetData>
    <row r="2" spans="1:9" ht="15.75" thickBot="1" x14ac:dyDescent="0.3">
      <c r="B2" s="12"/>
      <c r="C2" s="15" t="s">
        <v>28</v>
      </c>
      <c r="D2" s="15" t="s">
        <v>29</v>
      </c>
      <c r="E2" s="15" t="s">
        <v>30</v>
      </c>
      <c r="F2" s="15" t="s">
        <v>31</v>
      </c>
      <c r="G2" s="15" t="s">
        <v>32</v>
      </c>
      <c r="H2" s="15" t="s">
        <v>33</v>
      </c>
      <c r="I2" s="15" t="s">
        <v>34</v>
      </c>
    </row>
    <row r="3" spans="1:9" ht="32.25" customHeight="1" thickBot="1" x14ac:dyDescent="0.3">
      <c r="A3" s="13"/>
      <c r="B3" s="14" t="s">
        <v>27</v>
      </c>
      <c r="C3" s="16">
        <v>52.4</v>
      </c>
      <c r="D3" s="16"/>
      <c r="E3" s="16"/>
      <c r="F3" s="16">
        <v>15.6</v>
      </c>
      <c r="G3" s="16"/>
      <c r="H3" s="16"/>
      <c r="I3" s="16"/>
    </row>
    <row r="6" spans="1:9" x14ac:dyDescent="0.25">
      <c r="B6" s="9" t="s">
        <v>0</v>
      </c>
      <c r="C6" s="10" t="s">
        <v>1</v>
      </c>
      <c r="D6" s="10" t="s">
        <v>2</v>
      </c>
      <c r="E6" s="10" t="s">
        <v>3</v>
      </c>
      <c r="F6" s="10" t="s">
        <v>4</v>
      </c>
      <c r="G6" s="10" t="s">
        <v>5</v>
      </c>
      <c r="H6" s="10" t="s">
        <v>6</v>
      </c>
      <c r="I6" s="11" t="s">
        <v>7</v>
      </c>
    </row>
    <row r="7" spans="1:9" x14ac:dyDescent="0.25">
      <c r="B7" s="3" t="s">
        <v>8</v>
      </c>
      <c r="C7" s="1">
        <f>0.8+17+20.5+0.9</f>
        <v>39.199999999999996</v>
      </c>
      <c r="D7" s="1">
        <v>20.5</v>
      </c>
      <c r="E7" s="1">
        <v>17</v>
      </c>
      <c r="F7" s="1">
        <v>0.9</v>
      </c>
      <c r="G7" s="1"/>
      <c r="H7" s="1"/>
      <c r="I7" s="4"/>
    </row>
    <row r="8" spans="1:9" hidden="1" x14ac:dyDescent="0.25">
      <c r="B8" s="3" t="s">
        <v>9</v>
      </c>
      <c r="C8" s="2">
        <f>0.4+0.2+1.3+0.7+34.1+3.4+0.6+0.1+0.9</f>
        <v>41.7</v>
      </c>
      <c r="D8" s="2">
        <v>34.1</v>
      </c>
      <c r="E8" s="2"/>
      <c r="F8" s="2"/>
      <c r="G8" s="2"/>
      <c r="H8" s="2"/>
      <c r="I8" s="5"/>
    </row>
    <row r="9" spans="1:9" hidden="1" x14ac:dyDescent="0.25">
      <c r="B9" s="3" t="s">
        <v>10</v>
      </c>
      <c r="C9" s="1"/>
      <c r="D9" s="1">
        <v>23.5</v>
      </c>
      <c r="E9" s="1">
        <v>32.5</v>
      </c>
      <c r="F9" s="1"/>
      <c r="G9" s="1"/>
      <c r="H9" s="1">
        <f>3.1+0.5</f>
        <v>3.6</v>
      </c>
      <c r="I9" s="4">
        <v>0.5</v>
      </c>
    </row>
    <row r="10" spans="1:9" hidden="1" x14ac:dyDescent="0.25">
      <c r="B10" s="3" t="s">
        <v>11</v>
      </c>
      <c r="C10" s="2"/>
      <c r="D10" s="2">
        <v>23.4</v>
      </c>
      <c r="E10" s="2"/>
      <c r="F10" s="2"/>
      <c r="G10" s="2"/>
      <c r="H10" s="2">
        <f>1.3+0.3</f>
        <v>1.6</v>
      </c>
      <c r="I10" s="5">
        <v>0.3</v>
      </c>
    </row>
    <row r="11" spans="1:9" hidden="1" x14ac:dyDescent="0.25">
      <c r="B11" s="3" t="s">
        <v>12</v>
      </c>
      <c r="C11" s="1"/>
      <c r="D11" s="1"/>
      <c r="E11" s="1">
        <v>20.100000000000001</v>
      </c>
      <c r="F11" s="1"/>
      <c r="G11" s="1"/>
      <c r="H11" s="1">
        <f>3.1+0.7</f>
        <v>3.8</v>
      </c>
      <c r="I11" s="4">
        <v>0.7</v>
      </c>
    </row>
    <row r="12" spans="1:9" hidden="1" x14ac:dyDescent="0.25">
      <c r="B12" s="3" t="s">
        <v>13</v>
      </c>
      <c r="C12" s="2">
        <f>1.2+2.1+2.6+3.2+0.9+21.6+20.3+7.3+1.6+3.3+1.4+0.4</f>
        <v>65.90000000000002</v>
      </c>
      <c r="D12" s="2">
        <v>20.3</v>
      </c>
      <c r="E12" s="2">
        <v>21.6</v>
      </c>
      <c r="F12" s="2"/>
      <c r="G12" s="2"/>
      <c r="H12" s="2"/>
      <c r="I12" s="5">
        <v>0.7</v>
      </c>
    </row>
    <row r="13" spans="1:9" hidden="1" x14ac:dyDescent="0.25">
      <c r="B13" s="3" t="s">
        <v>14</v>
      </c>
      <c r="C13" s="1">
        <f>26.2+0.6+2</f>
        <v>28.8</v>
      </c>
      <c r="D13" s="1">
        <v>26.2</v>
      </c>
      <c r="E13" s="1"/>
      <c r="F13" s="1"/>
      <c r="G13" s="1"/>
      <c r="H13" s="1">
        <v>0.3</v>
      </c>
      <c r="I13" s="4"/>
    </row>
    <row r="14" spans="1:9" x14ac:dyDescent="0.25">
      <c r="B14" s="3" t="s">
        <v>15</v>
      </c>
      <c r="C14" s="2">
        <f>36.1+0.9+1.2+6.6</f>
        <v>44.800000000000004</v>
      </c>
      <c r="D14" s="2"/>
      <c r="E14" s="2"/>
      <c r="F14" s="2">
        <v>1.2</v>
      </c>
      <c r="G14" s="2"/>
      <c r="H14" s="2"/>
      <c r="I14" s="5"/>
    </row>
    <row r="15" spans="1:9" x14ac:dyDescent="0.25">
      <c r="B15" s="3" t="s">
        <v>16</v>
      </c>
      <c r="C15" s="1">
        <f>1.4+23.7+0.8+2.6+3.8</f>
        <v>32.299999999999997</v>
      </c>
      <c r="D15" s="1"/>
      <c r="E15" s="1"/>
      <c r="F15" s="1">
        <v>3.8</v>
      </c>
      <c r="G15" s="1"/>
      <c r="H15" s="1">
        <f>0.4</f>
        <v>0.4</v>
      </c>
      <c r="I15" s="4"/>
    </row>
    <row r="16" spans="1:9" hidden="1" x14ac:dyDescent="0.25">
      <c r="B16" s="3" t="s">
        <v>17</v>
      </c>
      <c r="C16" s="2">
        <f>7.9+11.3+1.5</f>
        <v>20.700000000000003</v>
      </c>
      <c r="D16" s="2">
        <v>11.3</v>
      </c>
      <c r="E16" s="2">
        <v>7.9</v>
      </c>
      <c r="F16" s="2"/>
      <c r="G16" s="2"/>
      <c r="H16" s="2"/>
      <c r="I16" s="5">
        <v>0.4</v>
      </c>
    </row>
    <row r="17" spans="2:9" x14ac:dyDescent="0.25">
      <c r="B17" s="3" t="s">
        <v>18</v>
      </c>
      <c r="C17" s="1">
        <f>0.8+3.9+6.2+1.1</f>
        <v>12</v>
      </c>
      <c r="D17" s="1">
        <v>6.2</v>
      </c>
      <c r="E17" s="1"/>
      <c r="F17" s="1">
        <v>1.1000000000000001</v>
      </c>
      <c r="G17" s="1"/>
      <c r="H17" s="1"/>
      <c r="I17" s="4">
        <v>0.8</v>
      </c>
    </row>
    <row r="18" spans="2:9" hidden="1" x14ac:dyDescent="0.25">
      <c r="B18" s="3" t="s">
        <v>19</v>
      </c>
      <c r="C18" s="2"/>
      <c r="D18" s="2">
        <v>19.600000000000001</v>
      </c>
      <c r="E18" s="2">
        <v>12.1</v>
      </c>
      <c r="F18" s="2">
        <v>8.3000000000000007</v>
      </c>
      <c r="G18" s="2"/>
      <c r="H18" s="2">
        <f>0.3+0.6</f>
        <v>0.89999999999999991</v>
      </c>
      <c r="I18" s="5">
        <v>0.3</v>
      </c>
    </row>
    <row r="19" spans="2:9" hidden="1" x14ac:dyDescent="0.25">
      <c r="B19" s="3" t="s">
        <v>20</v>
      </c>
      <c r="C19" s="1"/>
      <c r="D19" s="1"/>
      <c r="E19" s="1">
        <v>20.399999999999999</v>
      </c>
      <c r="F19" s="1">
        <v>10.9</v>
      </c>
      <c r="G19" s="1"/>
      <c r="H19" s="1">
        <f>0.4+1.5</f>
        <v>1.9</v>
      </c>
      <c r="I19" s="4">
        <v>0.4</v>
      </c>
    </row>
    <row r="20" spans="2:9" x14ac:dyDescent="0.25">
      <c r="B20" s="3" t="s">
        <v>21</v>
      </c>
      <c r="C20" s="2">
        <f>0.8+28+39.3+2.5+0.6+4.1+1</f>
        <v>76.299999999999983</v>
      </c>
      <c r="D20" s="2">
        <v>39.299999999999997</v>
      </c>
      <c r="E20" s="2">
        <v>28</v>
      </c>
      <c r="F20" s="2">
        <v>0.6</v>
      </c>
      <c r="G20" s="2"/>
      <c r="H20" s="2"/>
      <c r="I20" s="5"/>
    </row>
    <row r="21" spans="2:9" hidden="1" x14ac:dyDescent="0.25">
      <c r="B21" s="3" t="s">
        <v>22</v>
      </c>
      <c r="C21" s="1">
        <f>1+8.7+53.8+1+2.8+5.1+1.2</f>
        <v>73.599999999999994</v>
      </c>
      <c r="D21" s="1"/>
      <c r="E21" s="1">
        <v>8.6999999999999993</v>
      </c>
      <c r="F21" s="1"/>
      <c r="G21" s="1"/>
      <c r="H21" s="1"/>
      <c r="I21" s="4"/>
    </row>
    <row r="22" spans="2:9" hidden="1" x14ac:dyDescent="0.25">
      <c r="B22" s="3" t="s">
        <v>23</v>
      </c>
      <c r="C22" s="2"/>
      <c r="D22" s="2">
        <v>17.600000000000001</v>
      </c>
      <c r="E22" s="2">
        <v>18</v>
      </c>
      <c r="F22" s="2"/>
      <c r="G22" s="2"/>
      <c r="H22" s="2">
        <f>0.3</f>
        <v>0.3</v>
      </c>
      <c r="I22" s="5"/>
    </row>
    <row r="23" spans="2:9" x14ac:dyDescent="0.25">
      <c r="B23" s="3" t="s">
        <v>24</v>
      </c>
      <c r="C23" s="1">
        <f>0.6+10.8+0.3+3.2</f>
        <v>14.900000000000002</v>
      </c>
      <c r="D23" s="1"/>
      <c r="E23" s="1"/>
      <c r="F23" s="1">
        <v>0.3</v>
      </c>
      <c r="G23" s="1"/>
      <c r="H23" s="1"/>
      <c r="I23" s="4"/>
    </row>
    <row r="24" spans="2:9" x14ac:dyDescent="0.25">
      <c r="B24" s="3" t="s">
        <v>25</v>
      </c>
      <c r="C24" s="2">
        <f>0.4+1.2+10.6+21.5+1.4+4.5</f>
        <v>39.6</v>
      </c>
      <c r="D24" s="2">
        <v>21.5</v>
      </c>
      <c r="E24" s="2">
        <v>10.6</v>
      </c>
      <c r="F24" s="2">
        <v>1.4</v>
      </c>
      <c r="G24" s="2"/>
      <c r="H24" s="2">
        <v>0.4</v>
      </c>
      <c r="I24" s="5"/>
    </row>
    <row r="25" spans="2:9" hidden="1" x14ac:dyDescent="0.25">
      <c r="B25" s="6" t="s">
        <v>26</v>
      </c>
      <c r="C25" s="7"/>
      <c r="D25" s="7">
        <v>4</v>
      </c>
      <c r="E25" s="7"/>
      <c r="F25" s="7"/>
      <c r="G25" s="7"/>
      <c r="H25" s="7"/>
      <c r="I25" s="8"/>
    </row>
  </sheetData>
  <phoneticPr fontId="3" type="noConversion"/>
  <conditionalFormatting sqref="C6:I6">
    <cfRule type="cellIs" dxfId="18" priority="1" operator="between">
      <formula>30.00001</formula>
      <formula>100</formula>
    </cfRule>
    <cfRule type="cellIs" dxfId="17" priority="2" operator="between">
      <formula>10.00001</formula>
      <formula>30</formula>
    </cfRule>
    <cfRule type="cellIs" dxfId="16" priority="3" operator="between">
      <formula>5.0001</formula>
      <formula>10</formula>
    </cfRule>
    <cfRule type="cellIs" dxfId="15" priority="4" operator="between">
      <formula>3.0001</formula>
      <formula>5</formula>
    </cfRule>
    <cfRule type="cellIs" dxfId="14" priority="5" operator="between">
      <formula>1.0001</formula>
      <formula>3</formula>
    </cfRule>
    <cfRule type="cellIs" dxfId="13" priority="6" operator="between">
      <formula>0.001</formula>
      <formula>1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Sans filtre</vt:lpstr>
      <vt:lpstr>Filtre 1</vt:lpstr>
      <vt:lpstr>Filtre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LOFFREDO</dc:creator>
  <cp:lastModifiedBy>Loïc LOFFREDO</cp:lastModifiedBy>
  <dcterms:created xsi:type="dcterms:W3CDTF">2021-08-26T17:52:14Z</dcterms:created>
  <dcterms:modified xsi:type="dcterms:W3CDTF">2021-08-26T18:03:19Z</dcterms:modified>
</cp:coreProperties>
</file>