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xionservices-my.sharepoint.com/personal/axel_barre_ixion_ch/Documents/Documents/"/>
    </mc:Choice>
  </mc:AlternateContent>
  <xr:revisionPtr revIDLastSave="0" documentId="8_{CA49C74C-8A3F-4855-AB90-0E6AD925E03E}" xr6:coauthVersionLast="47" xr6:coauthVersionMax="47" xr10:uidLastSave="{00000000-0000-0000-0000-000000000000}"/>
  <bookViews>
    <workbookView xWindow="-120" yWindow="-120" windowWidth="29040" windowHeight="17640" xr2:uid="{113223F7-DAF1-4CF7-A2CD-88B51F717AD4}"/>
  </bookViews>
  <sheets>
    <sheet name="2020" sheetId="2" r:id="rId1"/>
  </sheets>
  <definedNames>
    <definedName name="_xlnm._FilterDatabase" localSheetId="0" hidden="1">'2020'!$A$2:$H$98</definedName>
    <definedName name="_xlnm.Print_Area" localSheetId="0">'2020'!$A$1:$H$82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0" i="2" l="1"/>
  <c r="H80" i="2" s="1"/>
  <c r="G79" i="2"/>
  <c r="H79" i="2" s="1"/>
  <c r="E76" i="2"/>
  <c r="H76" i="2" s="1"/>
  <c r="E75" i="2"/>
  <c r="H75" i="2" s="1"/>
  <c r="E74" i="2"/>
  <c r="H74" i="2" s="1"/>
  <c r="E73" i="2"/>
  <c r="H73" i="2" s="1"/>
  <c r="E72" i="2"/>
  <c r="H72" i="2" s="1"/>
  <c r="E71" i="2"/>
  <c r="H71" i="2" s="1"/>
  <c r="E70" i="2"/>
  <c r="H70" i="2" s="1"/>
  <c r="E69" i="2"/>
  <c r="H69" i="2" s="1"/>
  <c r="E68" i="2"/>
  <c r="H68" i="2" s="1"/>
  <c r="E67" i="2"/>
  <c r="H67" i="2" s="1"/>
  <c r="E66" i="2"/>
  <c r="H66" i="2" s="1"/>
  <c r="E65" i="2"/>
  <c r="H65" i="2" s="1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E52" i="2"/>
  <c r="H52" i="2" s="1"/>
  <c r="E51" i="2"/>
  <c r="H51" i="2" s="1"/>
  <c r="E50" i="2"/>
  <c r="H50" i="2" s="1"/>
  <c r="E49" i="2"/>
  <c r="H49" i="2" s="1"/>
  <c r="E48" i="2"/>
  <c r="H48" i="2" s="1"/>
  <c r="E47" i="2"/>
  <c r="H47" i="2" s="1"/>
  <c r="E46" i="2"/>
  <c r="H46" i="2" s="1"/>
  <c r="E45" i="2"/>
  <c r="H45" i="2" s="1"/>
  <c r="E44" i="2"/>
  <c r="H44" i="2" s="1"/>
  <c r="E43" i="2"/>
  <c r="H43" i="2" s="1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E24" i="2"/>
  <c r="H24" i="2" s="1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E9" i="2"/>
  <c r="H9" i="2" s="1"/>
  <c r="E8" i="2"/>
  <c r="H8" i="2" s="1"/>
  <c r="E7" i="2"/>
  <c r="H7" i="2" s="1"/>
  <c r="E6" i="2"/>
  <c r="H6" i="2" s="1"/>
  <c r="E5" i="2"/>
  <c r="H5" i="2" s="1"/>
  <c r="E4" i="2"/>
  <c r="H4" i="2" s="1"/>
  <c r="E3" i="2"/>
  <c r="H3" i="2" s="1"/>
  <c r="H78" i="2" l="1"/>
  <c r="H81" i="2" s="1"/>
</calcChain>
</file>

<file path=xl/sharedStrings.xml><?xml version="1.0" encoding="utf-8"?>
<sst xmlns="http://schemas.openxmlformats.org/spreadsheetml/2006/main" count="87" uniqueCount="13">
  <si>
    <t>Fériés 2021</t>
  </si>
  <si>
    <t xml:space="preserve">Du </t>
  </si>
  <si>
    <t>Au</t>
  </si>
  <si>
    <t>Taux d'activité</t>
  </si>
  <si>
    <t>Nbre jours</t>
  </si>
  <si>
    <t>Nbre j. fériés</t>
  </si>
  <si>
    <t>Nbre h/jours</t>
  </si>
  <si>
    <t>Total heures</t>
  </si>
  <si>
    <t>VAUD</t>
  </si>
  <si>
    <t>GENEVE</t>
  </si>
  <si>
    <t>VALAIS</t>
  </si>
  <si>
    <t>FRIBOURG</t>
  </si>
  <si>
    <t>Canton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</si>
</sst>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h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rgb="FFC00000"/>
      <name val="Verdana"/>
      <family val="2"/>
    </font>
    <font>
      <sz val="9"/>
      <color rgb="FFC00000"/>
      <name val="Verdana"/>
      <family val="2"/>
    </font>
    <font>
      <b/>
      <i/>
      <sz val="10"/>
      <color theme="0" tint="-4.9989318521683403E-2"/>
      <name val="Verdana"/>
      <family val="2"/>
    </font>
    <font>
      <sz val="9"/>
      <name val="Verdana"/>
      <family val="2"/>
    </font>
    <font>
      <b/>
      <sz val="9"/>
      <color theme="0" tint="-4.9989318521683403E-2"/>
      <name val="Verdana"/>
      <family val="2"/>
    </font>
    <font>
      <sz val="10"/>
      <name val="Verdana"/>
      <family val="2"/>
    </font>
    <font>
      <i/>
      <sz val="9"/>
      <name val="Verdana"/>
      <family val="2"/>
    </font>
    <font>
      <b/>
      <sz val="10"/>
      <color theme="4"/>
      <name val="Verdana"/>
      <family val="2"/>
    </font>
    <font>
      <b/>
      <sz val="11"/>
      <name val="Verdana"/>
      <family val="2"/>
    </font>
    <font>
      <sz val="10"/>
      <color rgb="FFFF0000"/>
      <name val="Verdana"/>
      <family val="2"/>
    </font>
    <font>
      <sz val="1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4" fillId="2" borderId="6" xfId="1" applyFont="1" applyFill="1" applyBorder="1" applyAlignment="1">
      <alignment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right" vertical="center" wrapText="1"/>
    </xf>
    <xf numFmtId="0" fontId="4" fillId="2" borderId="6" xfId="1" applyFont="1" applyFill="1" applyBorder="1" applyAlignment="1">
      <alignment horizontal="right" wrapText="1"/>
    </xf>
    <xf numFmtId="0" fontId="4" fillId="2" borderId="7" xfId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right" wrapText="1"/>
    </xf>
    <xf numFmtId="0" fontId="5" fillId="0" borderId="0" xfId="1" applyFont="1" applyAlignment="1">
      <alignment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0" fontId="7" fillId="3" borderId="6" xfId="1" applyFont="1" applyFill="1" applyBorder="1" applyAlignment="1">
      <alignment vertical="center"/>
    </xf>
    <xf numFmtId="0" fontId="7" fillId="3" borderId="6" xfId="1" applyFont="1" applyFill="1" applyBorder="1" applyAlignment="1">
      <alignment horizontal="center" vertical="center"/>
    </xf>
    <xf numFmtId="14" fontId="7" fillId="3" borderId="6" xfId="1" applyNumberFormat="1" applyFont="1" applyFill="1" applyBorder="1" applyAlignment="1">
      <alignment horizontal="center" vertical="center"/>
    </xf>
    <xf numFmtId="9" fontId="7" fillId="3" borderId="6" xfId="1" applyNumberFormat="1" applyFont="1" applyFill="1" applyBorder="1" applyAlignment="1">
      <alignment horizontal="right" vertical="center"/>
    </xf>
    <xf numFmtId="0" fontId="7" fillId="3" borderId="6" xfId="1" applyFont="1" applyFill="1" applyBorder="1" applyAlignment="1">
      <alignment horizontal="right"/>
    </xf>
    <xf numFmtId="0" fontId="7" fillId="3" borderId="6" xfId="1" applyFont="1" applyFill="1" applyBorder="1" applyAlignment="1">
      <alignment horizontal="center"/>
    </xf>
    <xf numFmtId="164" fontId="7" fillId="3" borderId="6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14" fontId="8" fillId="0" borderId="6" xfId="1" applyNumberFormat="1" applyFont="1" applyBorder="1" applyAlignment="1">
      <alignment vertical="center"/>
    </xf>
    <xf numFmtId="0" fontId="7" fillId="3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9" fillId="3" borderId="6" xfId="1" applyFont="1" applyFill="1" applyBorder="1" applyAlignment="1">
      <alignment vertical="center"/>
    </xf>
    <xf numFmtId="14" fontId="9" fillId="3" borderId="6" xfId="1" applyNumberFormat="1" applyFont="1" applyFill="1" applyBorder="1" applyAlignment="1">
      <alignment horizontal="center" vertical="center"/>
    </xf>
    <xf numFmtId="9" fontId="9" fillId="3" borderId="6" xfId="1" applyNumberFormat="1" applyFont="1" applyFill="1" applyBorder="1" applyAlignment="1">
      <alignment horizontal="right" vertical="center"/>
    </xf>
    <xf numFmtId="0" fontId="9" fillId="3" borderId="6" xfId="1" applyFont="1" applyFill="1" applyBorder="1" applyAlignment="1">
      <alignment horizontal="right"/>
    </xf>
    <xf numFmtId="0" fontId="9" fillId="3" borderId="6" xfId="1" applyFont="1" applyFill="1" applyBorder="1" applyAlignment="1">
      <alignment horizontal="center"/>
    </xf>
    <xf numFmtId="164" fontId="9" fillId="3" borderId="6" xfId="1" applyNumberFormat="1" applyFont="1" applyFill="1" applyBorder="1" applyAlignment="1">
      <alignment horizontal="right" vertical="center"/>
    </xf>
    <xf numFmtId="9" fontId="7" fillId="3" borderId="6" xfId="2" applyFont="1" applyFill="1" applyBorder="1" applyAlignment="1">
      <alignment horizontal="right" vertical="center"/>
    </xf>
    <xf numFmtId="0" fontId="7" fillId="3" borderId="4" xfId="1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/>
    </xf>
    <xf numFmtId="14" fontId="7" fillId="3" borderId="4" xfId="1" applyNumberFormat="1" applyFont="1" applyFill="1" applyBorder="1" applyAlignment="1">
      <alignment horizontal="center" vertical="center"/>
    </xf>
    <xf numFmtId="9" fontId="7" fillId="3" borderId="4" xfId="1" applyNumberFormat="1" applyFont="1" applyFill="1" applyBorder="1" applyAlignment="1">
      <alignment horizontal="right" vertical="center"/>
    </xf>
    <xf numFmtId="0" fontId="7" fillId="3" borderId="4" xfId="1" applyFont="1" applyFill="1" applyBorder="1" applyAlignment="1">
      <alignment horizontal="right"/>
    </xf>
    <xf numFmtId="164" fontId="7" fillId="3" borderId="4" xfId="1" applyNumberFormat="1" applyFont="1" applyFill="1" applyBorder="1" applyAlignment="1">
      <alignment horizontal="right" vertical="center"/>
    </xf>
    <xf numFmtId="164" fontId="7" fillId="3" borderId="0" xfId="1" applyNumberFormat="1" applyFont="1" applyFill="1" applyAlignment="1">
      <alignment horizontal="right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164" fontId="10" fillId="3" borderId="9" xfId="1" applyNumberFormat="1" applyFont="1" applyFill="1" applyBorder="1" applyAlignment="1">
      <alignment horizontal="right" vertical="center"/>
    </xf>
    <xf numFmtId="0" fontId="11" fillId="3" borderId="4" xfId="1" applyFont="1" applyFill="1" applyBorder="1" applyAlignment="1">
      <alignment horizontal="right" vertical="center"/>
    </xf>
    <xf numFmtId="0" fontId="11" fillId="3" borderId="5" xfId="1" applyFont="1" applyFill="1" applyBorder="1" applyAlignment="1">
      <alignment horizontal="right" vertical="center"/>
    </xf>
    <xf numFmtId="164" fontId="12" fillId="3" borderId="10" xfId="1" applyNumberFormat="1" applyFont="1" applyFill="1" applyBorder="1" applyAlignment="1">
      <alignment horizontal="right" vertical="center"/>
    </xf>
    <xf numFmtId="164" fontId="10" fillId="3" borderId="11" xfId="1" applyNumberFormat="1" applyFont="1" applyFill="1" applyBorder="1" applyAlignment="1">
      <alignment horizontal="right" vertical="center"/>
    </xf>
    <xf numFmtId="164" fontId="10" fillId="3" borderId="12" xfId="1" applyNumberFormat="1" applyFont="1" applyFill="1" applyBorder="1" applyAlignment="1">
      <alignment horizontal="right" vertical="center"/>
    </xf>
    <xf numFmtId="0" fontId="10" fillId="3" borderId="4" xfId="1" applyFont="1" applyFill="1" applyBorder="1" applyAlignment="1">
      <alignment horizontal="right" vertical="center"/>
    </xf>
    <xf numFmtId="0" fontId="10" fillId="3" borderId="8" xfId="1" applyFont="1" applyFill="1" applyBorder="1" applyAlignment="1">
      <alignment horizontal="right" vertical="center"/>
    </xf>
    <xf numFmtId="164" fontId="10" fillId="3" borderId="13" xfId="1" applyNumberFormat="1" applyFont="1" applyFill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</cellXfs>
  <cellStyles count="3">
    <cellStyle name="Normal" xfId="0" builtinId="0"/>
    <cellStyle name="Normal 2" xfId="1" xr:uid="{96AC1204-79C3-4243-8CB3-398A4DA3F641}"/>
    <cellStyle name="Pourcentage 2" xfId="2" xr:uid="{FCD81DD1-2C96-49A5-A4F1-EE6B0E1766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D2636-0FE9-431D-86E3-2A1DC440616B}">
  <sheetPr>
    <pageSetUpPr fitToPage="1"/>
  </sheetPr>
  <dimension ref="A1:AF123"/>
  <sheetViews>
    <sheetView tabSelected="1" zoomScale="90" zoomScaleNormal="90" workbookViewId="0">
      <selection activeCell="P23" sqref="P23"/>
    </sheetView>
  </sheetViews>
  <sheetFormatPr baseColWidth="10" defaultRowHeight="11.25" x14ac:dyDescent="0.25"/>
  <cols>
    <col min="1" max="1" width="16.42578125" style="23" customWidth="1"/>
    <col min="2" max="2" width="15.28515625" style="52" customWidth="1"/>
    <col min="3" max="3" width="14.140625" style="52" bestFit="1" customWidth="1"/>
    <col min="4" max="4" width="11.7109375" style="53" customWidth="1"/>
    <col min="5" max="5" width="10.140625" style="23" customWidth="1"/>
    <col min="6" max="6" width="9.85546875" style="52" customWidth="1"/>
    <col min="7" max="7" width="11.5703125" style="23" customWidth="1"/>
    <col min="8" max="8" width="17.140625" style="23" bestFit="1" customWidth="1"/>
    <col min="9" max="10" width="11.42578125" style="23"/>
    <col min="11" max="14" width="11.85546875" style="23" bestFit="1" customWidth="1"/>
    <col min="15" max="16384" width="11.42578125" style="23"/>
  </cols>
  <sheetData>
    <row r="1" spans="1:32" s="3" customFormat="1" ht="15" customHeight="1" x14ac:dyDescent="0.25">
      <c r="A1" s="1"/>
      <c r="B1" s="1"/>
      <c r="C1" s="1"/>
      <c r="D1" s="1"/>
      <c r="E1" s="1"/>
      <c r="F1" s="1"/>
      <c r="G1" s="1"/>
      <c r="H1" s="2"/>
      <c r="K1" s="4" t="s">
        <v>0</v>
      </c>
      <c r="L1" s="5"/>
      <c r="M1" s="5"/>
      <c r="N1" s="6"/>
    </row>
    <row r="2" spans="1:32" s="15" customFormat="1" ht="29.25" customHeight="1" x14ac:dyDescent="0.2">
      <c r="A2" s="7" t="s">
        <v>12</v>
      </c>
      <c r="B2" s="8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  <c r="H2" s="12" t="s">
        <v>7</v>
      </c>
      <c r="I2" s="13"/>
      <c r="J2" s="13"/>
      <c r="K2" s="14" t="s">
        <v>8</v>
      </c>
      <c r="L2" s="14" t="s">
        <v>9</v>
      </c>
      <c r="M2" s="14" t="s">
        <v>10</v>
      </c>
      <c r="N2" s="14" t="s">
        <v>11</v>
      </c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32" s="25" customFormat="1" ht="15" customHeight="1" x14ac:dyDescent="0.2">
      <c r="A3" s="16" t="s">
        <v>8</v>
      </c>
      <c r="B3" s="18">
        <v>44440</v>
      </c>
      <c r="C3" s="18">
        <v>44561</v>
      </c>
      <c r="D3" s="19">
        <v>0.5</v>
      </c>
      <c r="E3" s="20">
        <f>NETWORKDAYS(B3,C3)</f>
        <v>88</v>
      </c>
      <c r="F3" s="21">
        <v>1</v>
      </c>
      <c r="G3" s="22">
        <v>4</v>
      </c>
      <c r="H3" s="22">
        <f>(E3-F3)*G3</f>
        <v>348</v>
      </c>
      <c r="I3" s="23"/>
      <c r="J3" s="23"/>
      <c r="K3" s="24">
        <v>44197</v>
      </c>
      <c r="L3" s="24">
        <v>44197</v>
      </c>
      <c r="M3" s="24">
        <v>44197</v>
      </c>
      <c r="N3" s="24">
        <v>44197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32" s="25" customFormat="1" ht="15" customHeight="1" x14ac:dyDescent="0.2">
      <c r="A4" s="16" t="s">
        <v>9</v>
      </c>
      <c r="B4" s="18">
        <v>44197</v>
      </c>
      <c r="C4" s="18">
        <v>44237</v>
      </c>
      <c r="D4" s="19">
        <v>1</v>
      </c>
      <c r="E4" s="20">
        <f>NETWORKDAYS(B4,C4)</f>
        <v>29</v>
      </c>
      <c r="F4" s="21">
        <v>1</v>
      </c>
      <c r="G4" s="22">
        <v>8</v>
      </c>
      <c r="H4" s="22">
        <f>(E4-F4)*G4</f>
        <v>224</v>
      </c>
      <c r="I4" s="23"/>
      <c r="J4" s="23"/>
      <c r="K4" s="24">
        <v>44288</v>
      </c>
      <c r="L4" s="24">
        <v>44288</v>
      </c>
      <c r="M4" s="24">
        <v>44274</v>
      </c>
      <c r="N4" s="24">
        <v>44288</v>
      </c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32" s="25" customFormat="1" ht="15" customHeight="1" x14ac:dyDescent="0.2">
      <c r="A5" s="16" t="s">
        <v>8</v>
      </c>
      <c r="B5" s="18">
        <v>44197</v>
      </c>
      <c r="C5" s="18">
        <v>44561</v>
      </c>
      <c r="D5" s="19">
        <v>1</v>
      </c>
      <c r="E5" s="20">
        <f>NETWORKDAYS(B5,C5)</f>
        <v>261</v>
      </c>
      <c r="F5" s="21"/>
      <c r="G5" s="22">
        <v>8.3000000000000007</v>
      </c>
      <c r="H5" s="22">
        <f>(E5-F5)*G5</f>
        <v>2166.3000000000002</v>
      </c>
      <c r="I5" s="23"/>
      <c r="J5" s="23"/>
      <c r="K5" s="24">
        <v>44291</v>
      </c>
      <c r="L5" s="24">
        <v>44291</v>
      </c>
      <c r="M5" s="24">
        <v>44329</v>
      </c>
      <c r="N5" s="24">
        <v>44329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32" s="25" customFormat="1" ht="15" customHeight="1" x14ac:dyDescent="0.2">
      <c r="A6" s="16" t="s">
        <v>11</v>
      </c>
      <c r="B6" s="18">
        <v>44287</v>
      </c>
      <c r="C6" s="18">
        <v>44561</v>
      </c>
      <c r="D6" s="19">
        <v>1</v>
      </c>
      <c r="E6" s="20">
        <f>NETWORKDAYS(B6,C6)</f>
        <v>197</v>
      </c>
      <c r="F6" s="21">
        <v>5</v>
      </c>
      <c r="G6" s="22">
        <v>8.4</v>
      </c>
      <c r="H6" s="22">
        <f>(E6-F6)*G6</f>
        <v>1612.8000000000002</v>
      </c>
      <c r="I6" s="23"/>
      <c r="J6" s="23"/>
      <c r="K6" s="24">
        <v>44329</v>
      </c>
      <c r="L6" s="24">
        <v>44329</v>
      </c>
      <c r="M6" s="24">
        <v>44350</v>
      </c>
      <c r="N6" s="24">
        <v>44350</v>
      </c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32" s="25" customFormat="1" ht="15" customHeight="1" x14ac:dyDescent="0.2">
      <c r="A7" s="16" t="s">
        <v>9</v>
      </c>
      <c r="B7" s="18">
        <v>44197</v>
      </c>
      <c r="C7" s="18">
        <v>44561</v>
      </c>
      <c r="D7" s="19">
        <v>1</v>
      </c>
      <c r="E7" s="20">
        <f t="shared" ref="E7:E70" si="0">NETWORKDAYS(B7,C7)</f>
        <v>261</v>
      </c>
      <c r="F7" s="21"/>
      <c r="G7" s="22">
        <v>8</v>
      </c>
      <c r="H7" s="22">
        <f t="shared" ref="H7:H70" si="1">(E7-F7)*G7</f>
        <v>2088</v>
      </c>
      <c r="I7" s="23"/>
      <c r="J7" s="23"/>
      <c r="K7" s="24">
        <v>44340</v>
      </c>
      <c r="L7" s="24">
        <v>44340</v>
      </c>
      <c r="M7" s="24">
        <v>44501</v>
      </c>
      <c r="N7" s="24">
        <v>44501</v>
      </c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spans="1:32" s="25" customFormat="1" ht="15" customHeight="1" x14ac:dyDescent="0.2">
      <c r="A8" s="16" t="s">
        <v>8</v>
      </c>
      <c r="B8" s="18">
        <v>44197</v>
      </c>
      <c r="C8" s="18">
        <v>44439</v>
      </c>
      <c r="D8" s="19">
        <v>1</v>
      </c>
      <c r="E8" s="20">
        <f t="shared" si="0"/>
        <v>173</v>
      </c>
      <c r="F8" s="21">
        <v>5</v>
      </c>
      <c r="G8" s="22">
        <v>8.3000000000000007</v>
      </c>
      <c r="H8" s="22">
        <f t="shared" si="1"/>
        <v>1394.4</v>
      </c>
      <c r="I8" s="23"/>
      <c r="J8" s="23"/>
      <c r="K8" s="24">
        <v>44459</v>
      </c>
      <c r="L8" s="24">
        <v>44448</v>
      </c>
      <c r="M8" s="24">
        <v>44538</v>
      </c>
      <c r="N8" s="24">
        <v>44538</v>
      </c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s="25" customFormat="1" ht="15" customHeight="1" x14ac:dyDescent="0.2">
      <c r="A9" s="16" t="s">
        <v>8</v>
      </c>
      <c r="B9" s="18">
        <v>44197</v>
      </c>
      <c r="C9" s="18">
        <v>44561</v>
      </c>
      <c r="D9" s="19">
        <v>1</v>
      </c>
      <c r="E9" s="20">
        <f t="shared" si="0"/>
        <v>261</v>
      </c>
      <c r="F9" s="21"/>
      <c r="G9" s="22">
        <v>8.3000000000000007</v>
      </c>
      <c r="H9" s="22">
        <f t="shared" si="1"/>
        <v>2166.3000000000002</v>
      </c>
      <c r="I9" s="23"/>
      <c r="J9" s="23"/>
      <c r="K9" s="23"/>
      <c r="L9" s="24">
        <v>44561</v>
      </c>
      <c r="M9" s="26"/>
      <c r="N9" s="26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</row>
    <row r="10" spans="1:32" s="25" customFormat="1" ht="15" customHeight="1" x14ac:dyDescent="0.2">
      <c r="A10" s="16" t="s">
        <v>8</v>
      </c>
      <c r="B10" s="18">
        <v>44197</v>
      </c>
      <c r="C10" s="18">
        <v>44286</v>
      </c>
      <c r="D10" s="19">
        <v>0.6</v>
      </c>
      <c r="E10" s="20">
        <f t="shared" si="0"/>
        <v>64</v>
      </c>
      <c r="F10" s="21">
        <v>1</v>
      </c>
      <c r="G10" s="22">
        <v>4.9800000000000004</v>
      </c>
      <c r="H10" s="22">
        <f t="shared" si="1"/>
        <v>313.74</v>
      </c>
      <c r="I10" s="23"/>
      <c r="J10" s="23"/>
      <c r="K10" s="26"/>
      <c r="L10" s="26"/>
      <c r="M10" s="26"/>
      <c r="N10" s="26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s="25" customFormat="1" ht="15" customHeight="1" x14ac:dyDescent="0.2">
      <c r="A11" s="16" t="s">
        <v>8</v>
      </c>
      <c r="B11" s="18">
        <v>44287</v>
      </c>
      <c r="C11" s="18">
        <v>44561</v>
      </c>
      <c r="D11" s="19">
        <v>0.8</v>
      </c>
      <c r="E11" s="20">
        <f t="shared" si="0"/>
        <v>197</v>
      </c>
      <c r="F11" s="21">
        <v>5</v>
      </c>
      <c r="G11" s="22">
        <v>6.64</v>
      </c>
      <c r="H11" s="22">
        <f t="shared" si="1"/>
        <v>1274.8799999999999</v>
      </c>
      <c r="I11" s="23"/>
      <c r="J11" s="23"/>
      <c r="K11" s="26"/>
      <c r="L11" s="26"/>
      <c r="M11" s="26"/>
      <c r="N11" s="26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  <row r="12" spans="1:32" s="25" customFormat="1" ht="15" customHeight="1" x14ac:dyDescent="0.2">
      <c r="A12" s="16" t="s">
        <v>10</v>
      </c>
      <c r="B12" s="18">
        <v>44326</v>
      </c>
      <c r="C12" s="18">
        <v>44561</v>
      </c>
      <c r="D12" s="19">
        <v>0.8</v>
      </c>
      <c r="E12" s="20">
        <f t="shared" si="0"/>
        <v>170</v>
      </c>
      <c r="F12" s="21">
        <v>4</v>
      </c>
      <c r="G12" s="22">
        <v>6.4</v>
      </c>
      <c r="H12" s="22">
        <f t="shared" si="1"/>
        <v>1062.4000000000001</v>
      </c>
      <c r="I12" s="23"/>
      <c r="J12" s="23"/>
      <c r="K12" s="26"/>
      <c r="L12" s="26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</row>
    <row r="13" spans="1:32" s="25" customFormat="1" ht="15" customHeight="1" x14ac:dyDescent="0.2">
      <c r="A13" s="16" t="s">
        <v>9</v>
      </c>
      <c r="B13" s="18">
        <v>44197</v>
      </c>
      <c r="C13" s="18">
        <v>44377</v>
      </c>
      <c r="D13" s="19">
        <v>1</v>
      </c>
      <c r="E13" s="20">
        <f t="shared" si="0"/>
        <v>129</v>
      </c>
      <c r="F13" s="21">
        <v>5</v>
      </c>
      <c r="G13" s="22">
        <v>8</v>
      </c>
      <c r="H13" s="22">
        <f t="shared" si="1"/>
        <v>992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 spans="1:32" s="25" customFormat="1" ht="15" customHeight="1" x14ac:dyDescent="0.2">
      <c r="A14" s="16" t="s">
        <v>9</v>
      </c>
      <c r="B14" s="18">
        <v>44197</v>
      </c>
      <c r="C14" s="18">
        <v>44561</v>
      </c>
      <c r="D14" s="19">
        <v>1</v>
      </c>
      <c r="E14" s="20">
        <f t="shared" si="0"/>
        <v>261</v>
      </c>
      <c r="F14" s="21"/>
      <c r="G14" s="22">
        <v>8</v>
      </c>
      <c r="H14" s="22">
        <f t="shared" si="1"/>
        <v>2088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25" customFormat="1" ht="15" customHeight="1" x14ac:dyDescent="0.2">
      <c r="A15" s="16" t="s">
        <v>9</v>
      </c>
      <c r="B15" s="18">
        <v>44197</v>
      </c>
      <c r="C15" s="18">
        <v>44561</v>
      </c>
      <c r="D15" s="19">
        <v>1</v>
      </c>
      <c r="E15" s="20">
        <f t="shared" si="0"/>
        <v>261</v>
      </c>
      <c r="F15" s="21"/>
      <c r="G15" s="22">
        <v>8</v>
      </c>
      <c r="H15" s="22">
        <f t="shared" si="1"/>
        <v>2088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 spans="1:32" s="25" customFormat="1" ht="15" customHeight="1" x14ac:dyDescent="0.2">
      <c r="A16" s="16" t="s">
        <v>9</v>
      </c>
      <c r="B16" s="18">
        <v>44197</v>
      </c>
      <c r="C16" s="18">
        <v>44561</v>
      </c>
      <c r="D16" s="19">
        <v>1</v>
      </c>
      <c r="E16" s="20">
        <f t="shared" si="0"/>
        <v>261</v>
      </c>
      <c r="F16" s="21"/>
      <c r="G16" s="22">
        <v>8</v>
      </c>
      <c r="H16" s="22">
        <f t="shared" si="1"/>
        <v>2088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 spans="1:32" s="25" customFormat="1" ht="15" customHeight="1" x14ac:dyDescent="0.2">
      <c r="A17" s="16" t="s">
        <v>9</v>
      </c>
      <c r="B17" s="18">
        <v>44197</v>
      </c>
      <c r="C17" s="18">
        <v>44286</v>
      </c>
      <c r="D17" s="19">
        <v>1</v>
      </c>
      <c r="E17" s="20">
        <f t="shared" si="0"/>
        <v>64</v>
      </c>
      <c r="F17" s="21"/>
      <c r="G17" s="22">
        <v>8</v>
      </c>
      <c r="H17" s="22">
        <f t="shared" si="1"/>
        <v>512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 spans="1:32" s="25" customFormat="1" ht="14.25" customHeight="1" x14ac:dyDescent="0.2">
      <c r="A18" s="16" t="s">
        <v>8</v>
      </c>
      <c r="B18" s="18">
        <v>44197</v>
      </c>
      <c r="C18" s="18">
        <v>44211</v>
      </c>
      <c r="D18" s="19">
        <v>1</v>
      </c>
      <c r="E18" s="20">
        <f t="shared" si="0"/>
        <v>11</v>
      </c>
      <c r="F18" s="21"/>
      <c r="G18" s="22">
        <v>8</v>
      </c>
      <c r="H18" s="22">
        <f t="shared" si="1"/>
        <v>88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 spans="1:32" s="25" customFormat="1" ht="15" customHeight="1" x14ac:dyDescent="0.2">
      <c r="A19" s="16" t="s">
        <v>8</v>
      </c>
      <c r="B19" s="18">
        <v>44197</v>
      </c>
      <c r="C19" s="18">
        <v>44439</v>
      </c>
      <c r="D19" s="19">
        <v>1</v>
      </c>
      <c r="E19" s="20">
        <f t="shared" si="0"/>
        <v>173</v>
      </c>
      <c r="F19" s="21">
        <v>5</v>
      </c>
      <c r="G19" s="22">
        <v>8.3000000000000007</v>
      </c>
      <c r="H19" s="22">
        <f t="shared" si="1"/>
        <v>1394.4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 spans="1:32" s="25" customFormat="1" ht="15" customHeight="1" x14ac:dyDescent="0.2">
      <c r="A20" s="16" t="s">
        <v>10</v>
      </c>
      <c r="B20" s="18">
        <v>44378</v>
      </c>
      <c r="C20" s="18">
        <v>44561</v>
      </c>
      <c r="D20" s="19">
        <v>0.5</v>
      </c>
      <c r="E20" s="20">
        <f t="shared" si="0"/>
        <v>132</v>
      </c>
      <c r="F20" s="21">
        <v>2</v>
      </c>
      <c r="G20" s="22">
        <v>4</v>
      </c>
      <c r="H20" s="22">
        <f t="shared" si="1"/>
        <v>520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spans="1:32" s="25" customFormat="1" ht="15" customHeight="1" x14ac:dyDescent="0.2">
      <c r="A21" s="16" t="s">
        <v>8</v>
      </c>
      <c r="B21" s="18">
        <v>44317</v>
      </c>
      <c r="C21" s="18">
        <v>44561</v>
      </c>
      <c r="D21" s="19">
        <v>1</v>
      </c>
      <c r="E21" s="20">
        <f t="shared" si="0"/>
        <v>175</v>
      </c>
      <c r="F21" s="21">
        <v>3</v>
      </c>
      <c r="G21" s="22">
        <v>8</v>
      </c>
      <c r="H21" s="22">
        <f t="shared" si="1"/>
        <v>1376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spans="1:32" s="25" customFormat="1" ht="15" customHeight="1" x14ac:dyDescent="0.2">
      <c r="A22" s="16" t="s">
        <v>8</v>
      </c>
      <c r="B22" s="18">
        <v>44228</v>
      </c>
      <c r="C22" s="18">
        <v>44439</v>
      </c>
      <c r="D22" s="19">
        <v>1</v>
      </c>
      <c r="E22" s="20">
        <f t="shared" si="0"/>
        <v>152</v>
      </c>
      <c r="F22" s="21">
        <v>4</v>
      </c>
      <c r="G22" s="22">
        <v>8</v>
      </c>
      <c r="H22" s="22">
        <f t="shared" si="1"/>
        <v>1184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s="25" customFormat="1" ht="15" customHeight="1" x14ac:dyDescent="0.2">
      <c r="A23" s="16" t="s">
        <v>8</v>
      </c>
      <c r="B23" s="18">
        <v>44440</v>
      </c>
      <c r="C23" s="18">
        <v>44561</v>
      </c>
      <c r="D23" s="19">
        <v>1</v>
      </c>
      <c r="E23" s="20">
        <f t="shared" si="0"/>
        <v>88</v>
      </c>
      <c r="F23" s="21">
        <v>1</v>
      </c>
      <c r="G23" s="22">
        <v>5.6</v>
      </c>
      <c r="H23" s="22">
        <f t="shared" si="1"/>
        <v>487.2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32" s="25" customFormat="1" ht="15" customHeight="1" x14ac:dyDescent="0.2">
      <c r="A24" s="27" t="s">
        <v>11</v>
      </c>
      <c r="B24" s="28">
        <v>44197</v>
      </c>
      <c r="C24" s="28">
        <v>44561</v>
      </c>
      <c r="D24" s="29">
        <v>1</v>
      </c>
      <c r="E24" s="30">
        <f t="shared" si="0"/>
        <v>261</v>
      </c>
      <c r="F24" s="31"/>
      <c r="G24" s="32">
        <v>8.4</v>
      </c>
      <c r="H24" s="32">
        <f t="shared" si="1"/>
        <v>2192.4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32" s="25" customFormat="1" ht="15" customHeight="1" x14ac:dyDescent="0.2">
      <c r="A25" s="16" t="s">
        <v>8</v>
      </c>
      <c r="B25" s="18">
        <v>44197</v>
      </c>
      <c r="C25" s="18">
        <v>44561</v>
      </c>
      <c r="D25" s="19">
        <v>1</v>
      </c>
      <c r="E25" s="20">
        <f t="shared" si="0"/>
        <v>261</v>
      </c>
      <c r="F25" s="21"/>
      <c r="G25" s="22">
        <v>8.3000000000000007</v>
      </c>
      <c r="H25" s="22">
        <f t="shared" si="1"/>
        <v>2166.3000000000002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32" s="25" customFormat="1" ht="15" customHeight="1" x14ac:dyDescent="0.2">
      <c r="A26" s="16" t="s">
        <v>10</v>
      </c>
      <c r="B26" s="18">
        <v>44197</v>
      </c>
      <c r="C26" s="18">
        <v>44561</v>
      </c>
      <c r="D26" s="19">
        <v>1</v>
      </c>
      <c r="E26" s="20">
        <f t="shared" si="0"/>
        <v>261</v>
      </c>
      <c r="F26" s="21"/>
      <c r="G26" s="22">
        <v>8.1999999999999993</v>
      </c>
      <c r="H26" s="22">
        <f t="shared" si="1"/>
        <v>2140.1999999999998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32" s="25" customFormat="1" ht="15" customHeight="1" x14ac:dyDescent="0.2">
      <c r="A27" s="16" t="s">
        <v>9</v>
      </c>
      <c r="B27" s="18">
        <v>44470</v>
      </c>
      <c r="C27" s="18">
        <v>44561</v>
      </c>
      <c r="D27" s="19">
        <v>1</v>
      </c>
      <c r="E27" s="20">
        <f t="shared" si="0"/>
        <v>66</v>
      </c>
      <c r="F27" s="21">
        <v>1</v>
      </c>
      <c r="G27" s="22">
        <v>8</v>
      </c>
      <c r="H27" s="22">
        <f t="shared" si="1"/>
        <v>520</v>
      </c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32" s="25" customFormat="1" ht="15" customHeight="1" x14ac:dyDescent="0.2">
      <c r="A28" s="16" t="s">
        <v>9</v>
      </c>
      <c r="B28" s="18">
        <v>44197</v>
      </c>
      <c r="C28" s="18">
        <v>44561</v>
      </c>
      <c r="D28" s="19">
        <v>1</v>
      </c>
      <c r="E28" s="20">
        <f t="shared" si="0"/>
        <v>261</v>
      </c>
      <c r="F28" s="21"/>
      <c r="G28" s="22">
        <v>8</v>
      </c>
      <c r="H28" s="22">
        <f t="shared" si="1"/>
        <v>2088</v>
      </c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32" s="25" customFormat="1" ht="15" customHeight="1" x14ac:dyDescent="0.2">
      <c r="A29" s="16" t="s">
        <v>8</v>
      </c>
      <c r="B29" s="18">
        <v>44197</v>
      </c>
      <c r="C29" s="18">
        <v>44561</v>
      </c>
      <c r="D29" s="19">
        <v>1</v>
      </c>
      <c r="E29" s="20">
        <f t="shared" si="0"/>
        <v>261</v>
      </c>
      <c r="F29" s="21"/>
      <c r="G29" s="22">
        <v>8.3000000000000007</v>
      </c>
      <c r="H29" s="22">
        <f t="shared" si="1"/>
        <v>2166.3000000000002</v>
      </c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32" s="25" customFormat="1" ht="15" customHeight="1" x14ac:dyDescent="0.2">
      <c r="A30" s="16" t="s">
        <v>9</v>
      </c>
      <c r="B30" s="18">
        <v>44409</v>
      </c>
      <c r="C30" s="18">
        <v>44561</v>
      </c>
      <c r="D30" s="19">
        <v>0.5</v>
      </c>
      <c r="E30" s="20">
        <f t="shared" si="0"/>
        <v>110</v>
      </c>
      <c r="F30" s="21">
        <v>2</v>
      </c>
      <c r="G30" s="22">
        <v>4</v>
      </c>
      <c r="H30" s="22">
        <f t="shared" si="1"/>
        <v>432</v>
      </c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32" s="25" customFormat="1" ht="15" customHeight="1" x14ac:dyDescent="0.2">
      <c r="A31" s="16" t="s">
        <v>8</v>
      </c>
      <c r="B31" s="18">
        <v>44197</v>
      </c>
      <c r="C31" s="18">
        <v>44561</v>
      </c>
      <c r="D31" s="19">
        <v>1</v>
      </c>
      <c r="E31" s="20">
        <f t="shared" si="0"/>
        <v>261</v>
      </c>
      <c r="F31" s="21"/>
      <c r="G31" s="22">
        <v>8</v>
      </c>
      <c r="H31" s="22">
        <f t="shared" si="1"/>
        <v>2088</v>
      </c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32" s="25" customFormat="1" ht="15" customHeight="1" x14ac:dyDescent="0.2">
      <c r="A32" s="16" t="s">
        <v>11</v>
      </c>
      <c r="B32" s="18">
        <v>44230</v>
      </c>
      <c r="C32" s="18">
        <v>44255</v>
      </c>
      <c r="D32" s="19">
        <v>1</v>
      </c>
      <c r="E32" s="20">
        <f t="shared" si="0"/>
        <v>18</v>
      </c>
      <c r="F32" s="21"/>
      <c r="G32" s="22">
        <v>8</v>
      </c>
      <c r="H32" s="22">
        <f t="shared" si="1"/>
        <v>144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s="25" customFormat="1" ht="15" customHeight="1" x14ac:dyDescent="0.2">
      <c r="A33" s="16" t="s">
        <v>8</v>
      </c>
      <c r="B33" s="18">
        <v>44197</v>
      </c>
      <c r="C33" s="18">
        <v>44561</v>
      </c>
      <c r="D33" s="19">
        <v>1</v>
      </c>
      <c r="E33" s="20">
        <f t="shared" si="0"/>
        <v>261</v>
      </c>
      <c r="F33" s="21"/>
      <c r="G33" s="22">
        <v>8.3000000000000007</v>
      </c>
      <c r="H33" s="22">
        <f t="shared" si="1"/>
        <v>2166.3000000000002</v>
      </c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</row>
    <row r="34" spans="1:25" s="25" customFormat="1" ht="14.25" customHeight="1" x14ac:dyDescent="0.2">
      <c r="A34" s="16" t="s">
        <v>8</v>
      </c>
      <c r="B34" s="18">
        <v>44197</v>
      </c>
      <c r="C34" s="18">
        <v>44433</v>
      </c>
      <c r="D34" s="19">
        <v>1</v>
      </c>
      <c r="E34" s="20">
        <f t="shared" si="0"/>
        <v>169</v>
      </c>
      <c r="F34" s="21">
        <v>5</v>
      </c>
      <c r="G34" s="22">
        <v>8.3000000000000007</v>
      </c>
      <c r="H34" s="22">
        <f t="shared" si="1"/>
        <v>1361.2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s="25" customFormat="1" ht="14.25" customHeight="1" x14ac:dyDescent="0.2">
      <c r="A35" s="16" t="s">
        <v>9</v>
      </c>
      <c r="B35" s="18">
        <v>44256</v>
      </c>
      <c r="C35" s="18">
        <v>44279</v>
      </c>
      <c r="D35" s="19">
        <v>0.4</v>
      </c>
      <c r="E35" s="20">
        <f t="shared" si="0"/>
        <v>18</v>
      </c>
      <c r="F35" s="21"/>
      <c r="G35" s="22">
        <v>3.2</v>
      </c>
      <c r="H35" s="22">
        <f t="shared" si="1"/>
        <v>57.6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s="25" customFormat="1" ht="15" customHeight="1" x14ac:dyDescent="0.2">
      <c r="A36" s="16" t="s">
        <v>8</v>
      </c>
      <c r="B36" s="18">
        <v>44197</v>
      </c>
      <c r="C36" s="18">
        <v>44561</v>
      </c>
      <c r="D36" s="19">
        <v>1</v>
      </c>
      <c r="E36" s="20">
        <f t="shared" si="0"/>
        <v>261</v>
      </c>
      <c r="F36" s="21"/>
      <c r="G36" s="22">
        <v>8.3000000000000007</v>
      </c>
      <c r="H36" s="22">
        <f t="shared" si="1"/>
        <v>2166.3000000000002</v>
      </c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7" spans="1:25" s="25" customFormat="1" ht="15" customHeight="1" x14ac:dyDescent="0.2">
      <c r="A37" s="16" t="s">
        <v>8</v>
      </c>
      <c r="B37" s="18">
        <v>44197</v>
      </c>
      <c r="C37" s="18">
        <v>44561</v>
      </c>
      <c r="D37" s="19">
        <v>1</v>
      </c>
      <c r="E37" s="20">
        <f t="shared" si="0"/>
        <v>261</v>
      </c>
      <c r="F37" s="21"/>
      <c r="G37" s="22">
        <v>8.3000000000000007</v>
      </c>
      <c r="H37" s="22">
        <f t="shared" si="1"/>
        <v>2166.3000000000002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</row>
    <row r="38" spans="1:25" s="25" customFormat="1" ht="15" customHeight="1" x14ac:dyDescent="0.2">
      <c r="A38" s="16" t="s">
        <v>8</v>
      </c>
      <c r="B38" s="18">
        <v>44197</v>
      </c>
      <c r="C38" s="18">
        <v>44561</v>
      </c>
      <c r="D38" s="19">
        <v>1</v>
      </c>
      <c r="E38" s="20">
        <f t="shared" si="0"/>
        <v>261</v>
      </c>
      <c r="F38" s="21"/>
      <c r="G38" s="22">
        <v>8.3000000000000007</v>
      </c>
      <c r="H38" s="22">
        <f t="shared" si="1"/>
        <v>2166.3000000000002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</row>
    <row r="39" spans="1:25" s="25" customFormat="1" ht="15" customHeight="1" x14ac:dyDescent="0.2">
      <c r="A39" s="16" t="s">
        <v>8</v>
      </c>
      <c r="B39" s="18">
        <v>44197</v>
      </c>
      <c r="C39" s="18">
        <v>44561</v>
      </c>
      <c r="D39" s="19">
        <v>1</v>
      </c>
      <c r="E39" s="20">
        <f t="shared" si="0"/>
        <v>261</v>
      </c>
      <c r="F39" s="21"/>
      <c r="G39" s="22">
        <v>8.3000000000000007</v>
      </c>
      <c r="H39" s="22">
        <f t="shared" si="1"/>
        <v>2166.3000000000002</v>
      </c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</row>
    <row r="40" spans="1:25" s="25" customFormat="1" ht="15" customHeight="1" x14ac:dyDescent="0.2">
      <c r="A40" s="16" t="s">
        <v>8</v>
      </c>
      <c r="B40" s="18">
        <v>44228</v>
      </c>
      <c r="C40" s="18">
        <v>44561</v>
      </c>
      <c r="D40" s="19">
        <v>1</v>
      </c>
      <c r="E40" s="20">
        <f t="shared" si="0"/>
        <v>240</v>
      </c>
      <c r="F40" s="21">
        <v>5</v>
      </c>
      <c r="G40" s="22">
        <v>8</v>
      </c>
      <c r="H40" s="22">
        <f t="shared" si="1"/>
        <v>1880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</row>
    <row r="41" spans="1:25" s="25" customFormat="1" ht="15" customHeight="1" x14ac:dyDescent="0.2">
      <c r="A41" s="16" t="s">
        <v>8</v>
      </c>
      <c r="B41" s="18">
        <v>44197</v>
      </c>
      <c r="C41" s="18">
        <v>44377</v>
      </c>
      <c r="D41" s="19">
        <v>1</v>
      </c>
      <c r="E41" s="20">
        <f t="shared" si="0"/>
        <v>129</v>
      </c>
      <c r="F41" s="21"/>
      <c r="G41" s="22">
        <v>8.3000000000000007</v>
      </c>
      <c r="H41" s="22">
        <f t="shared" si="1"/>
        <v>1070.7</v>
      </c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</row>
    <row r="42" spans="1:25" s="25" customFormat="1" ht="15" customHeight="1" x14ac:dyDescent="0.2">
      <c r="A42" s="16" t="s">
        <v>8</v>
      </c>
      <c r="B42" s="18">
        <v>44197</v>
      </c>
      <c r="C42" s="18">
        <v>44561</v>
      </c>
      <c r="D42" s="19">
        <v>1</v>
      </c>
      <c r="E42" s="20">
        <f t="shared" si="0"/>
        <v>261</v>
      </c>
      <c r="F42" s="21"/>
      <c r="G42" s="22">
        <v>8.3000000000000007</v>
      </c>
      <c r="H42" s="22">
        <f t="shared" si="1"/>
        <v>2166.3000000000002</v>
      </c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</row>
    <row r="43" spans="1:25" s="25" customFormat="1" ht="15" customHeight="1" x14ac:dyDescent="0.2">
      <c r="A43" s="16" t="s">
        <v>9</v>
      </c>
      <c r="B43" s="18">
        <v>44197</v>
      </c>
      <c r="C43" s="18">
        <v>44561</v>
      </c>
      <c r="D43" s="19">
        <v>1</v>
      </c>
      <c r="E43" s="20">
        <f t="shared" si="0"/>
        <v>261</v>
      </c>
      <c r="F43" s="21"/>
      <c r="G43" s="22">
        <v>8</v>
      </c>
      <c r="H43" s="22">
        <f t="shared" si="1"/>
        <v>2088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</row>
    <row r="44" spans="1:25" s="25" customFormat="1" ht="15" customHeight="1" x14ac:dyDescent="0.2">
      <c r="A44" s="16" t="s">
        <v>8</v>
      </c>
      <c r="B44" s="18">
        <v>44396</v>
      </c>
      <c r="C44" s="18">
        <v>44500</v>
      </c>
      <c r="D44" s="19">
        <v>1</v>
      </c>
      <c r="E44" s="20">
        <f t="shared" si="0"/>
        <v>75</v>
      </c>
      <c r="F44" s="21">
        <v>1</v>
      </c>
      <c r="G44" s="22">
        <v>8</v>
      </c>
      <c r="H44" s="22">
        <f t="shared" si="1"/>
        <v>592</v>
      </c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</row>
    <row r="45" spans="1:25" s="25" customFormat="1" ht="15" customHeight="1" x14ac:dyDescent="0.2">
      <c r="A45" s="16" t="s">
        <v>8</v>
      </c>
      <c r="B45" s="18">
        <v>44197</v>
      </c>
      <c r="C45" s="18">
        <v>44561</v>
      </c>
      <c r="D45" s="19">
        <v>1</v>
      </c>
      <c r="E45" s="20">
        <f t="shared" si="0"/>
        <v>261</v>
      </c>
      <c r="F45" s="21"/>
      <c r="G45" s="22">
        <v>8.3000000000000007</v>
      </c>
      <c r="H45" s="22">
        <f t="shared" si="1"/>
        <v>2166.3000000000002</v>
      </c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</row>
    <row r="46" spans="1:25" s="25" customFormat="1" ht="15" customHeight="1" x14ac:dyDescent="0.2">
      <c r="A46" s="16" t="s">
        <v>8</v>
      </c>
      <c r="B46" s="18">
        <v>44197</v>
      </c>
      <c r="C46" s="18">
        <v>44561</v>
      </c>
      <c r="D46" s="19">
        <v>1</v>
      </c>
      <c r="E46" s="20">
        <f t="shared" si="0"/>
        <v>261</v>
      </c>
      <c r="F46" s="21"/>
      <c r="G46" s="22">
        <v>8.3000000000000007</v>
      </c>
      <c r="H46" s="22">
        <f t="shared" si="1"/>
        <v>2166.3000000000002</v>
      </c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</row>
    <row r="47" spans="1:25" s="25" customFormat="1" ht="15" customHeight="1" x14ac:dyDescent="0.2">
      <c r="A47" s="16" t="s">
        <v>8</v>
      </c>
      <c r="B47" s="18">
        <v>44197</v>
      </c>
      <c r="C47" s="18">
        <v>44561</v>
      </c>
      <c r="D47" s="19">
        <v>1</v>
      </c>
      <c r="E47" s="20">
        <f t="shared" si="0"/>
        <v>261</v>
      </c>
      <c r="F47" s="21"/>
      <c r="G47" s="22">
        <v>8.3000000000000007</v>
      </c>
      <c r="H47" s="22">
        <f t="shared" si="1"/>
        <v>2166.3000000000002</v>
      </c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</row>
    <row r="48" spans="1:25" s="25" customFormat="1" ht="15" customHeight="1" x14ac:dyDescent="0.2">
      <c r="A48" s="27" t="s">
        <v>11</v>
      </c>
      <c r="B48" s="28">
        <v>44197</v>
      </c>
      <c r="C48" s="28">
        <v>44561</v>
      </c>
      <c r="D48" s="29">
        <v>1</v>
      </c>
      <c r="E48" s="30">
        <f t="shared" si="0"/>
        <v>261</v>
      </c>
      <c r="F48" s="31"/>
      <c r="G48" s="32">
        <v>8.4</v>
      </c>
      <c r="H48" s="32">
        <f t="shared" si="1"/>
        <v>2192.4</v>
      </c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</row>
    <row r="49" spans="1:25" s="25" customFormat="1" ht="15" customHeight="1" x14ac:dyDescent="0.2">
      <c r="A49" s="16" t="s">
        <v>9</v>
      </c>
      <c r="B49" s="18">
        <v>44197</v>
      </c>
      <c r="C49" s="18">
        <v>44561</v>
      </c>
      <c r="D49" s="19">
        <v>1</v>
      </c>
      <c r="E49" s="20">
        <f t="shared" si="0"/>
        <v>261</v>
      </c>
      <c r="F49" s="21"/>
      <c r="G49" s="22">
        <v>6.4</v>
      </c>
      <c r="H49" s="22">
        <f t="shared" si="1"/>
        <v>1670.4</v>
      </c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</row>
    <row r="50" spans="1:25" s="25" customFormat="1" ht="15" customHeight="1" x14ac:dyDescent="0.2">
      <c r="A50" s="16" t="s">
        <v>8</v>
      </c>
      <c r="B50" s="18">
        <v>44197</v>
      </c>
      <c r="C50" s="18">
        <v>44561</v>
      </c>
      <c r="D50" s="19">
        <v>1</v>
      </c>
      <c r="E50" s="20">
        <f t="shared" si="0"/>
        <v>261</v>
      </c>
      <c r="F50" s="21"/>
      <c r="G50" s="22">
        <v>8.3000000000000007</v>
      </c>
      <c r="H50" s="22">
        <f t="shared" si="1"/>
        <v>2166.3000000000002</v>
      </c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</row>
    <row r="51" spans="1:25" s="25" customFormat="1" ht="15" customHeight="1" x14ac:dyDescent="0.2">
      <c r="A51" s="16" t="s">
        <v>8</v>
      </c>
      <c r="B51" s="18">
        <v>44348</v>
      </c>
      <c r="C51" s="18">
        <v>44460</v>
      </c>
      <c r="D51" s="19">
        <v>0.4</v>
      </c>
      <c r="E51" s="20">
        <f t="shared" si="0"/>
        <v>81</v>
      </c>
      <c r="F51" s="21">
        <v>1</v>
      </c>
      <c r="G51" s="22">
        <v>3.2</v>
      </c>
      <c r="H51" s="22">
        <f t="shared" si="1"/>
        <v>256</v>
      </c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</row>
    <row r="52" spans="1:25" s="25" customFormat="1" ht="15" customHeight="1" x14ac:dyDescent="0.2">
      <c r="A52" s="16" t="s">
        <v>8</v>
      </c>
      <c r="B52" s="18">
        <v>44361</v>
      </c>
      <c r="C52" s="18">
        <v>44561</v>
      </c>
      <c r="D52" s="19">
        <v>1</v>
      </c>
      <c r="E52" s="20">
        <f t="shared" si="0"/>
        <v>145</v>
      </c>
      <c r="F52" s="21">
        <v>1</v>
      </c>
      <c r="G52" s="22">
        <v>8.3000000000000007</v>
      </c>
      <c r="H52" s="22">
        <f t="shared" si="1"/>
        <v>1195.2</v>
      </c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</row>
    <row r="53" spans="1:25" s="25" customFormat="1" ht="15" customHeight="1" x14ac:dyDescent="0.2">
      <c r="A53" s="16" t="s">
        <v>9</v>
      </c>
      <c r="B53" s="18">
        <v>44214</v>
      </c>
      <c r="C53" s="18">
        <v>44316</v>
      </c>
      <c r="D53" s="19">
        <v>1</v>
      </c>
      <c r="E53" s="20">
        <f t="shared" si="0"/>
        <v>75</v>
      </c>
      <c r="F53" s="21">
        <v>3</v>
      </c>
      <c r="G53" s="22">
        <v>8</v>
      </c>
      <c r="H53" s="22">
        <f t="shared" si="1"/>
        <v>576</v>
      </c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</row>
    <row r="54" spans="1:25" s="25" customFormat="1" ht="15" customHeight="1" x14ac:dyDescent="0.2">
      <c r="A54" s="16" t="s">
        <v>8</v>
      </c>
      <c r="B54" s="18">
        <v>44214</v>
      </c>
      <c r="C54" s="18">
        <v>44561</v>
      </c>
      <c r="D54" s="19">
        <v>1</v>
      </c>
      <c r="E54" s="20">
        <f t="shared" si="0"/>
        <v>250</v>
      </c>
      <c r="F54" s="21">
        <v>5</v>
      </c>
      <c r="G54" s="22">
        <v>8.3000000000000007</v>
      </c>
      <c r="H54" s="22">
        <f t="shared" si="1"/>
        <v>2033.5000000000002</v>
      </c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</row>
    <row r="55" spans="1:25" s="25" customFormat="1" ht="15" customHeight="1" x14ac:dyDescent="0.2">
      <c r="A55" s="16" t="s">
        <v>9</v>
      </c>
      <c r="B55" s="18">
        <v>44197</v>
      </c>
      <c r="C55" s="18">
        <v>44561</v>
      </c>
      <c r="D55" s="19">
        <v>1</v>
      </c>
      <c r="E55" s="20">
        <f t="shared" si="0"/>
        <v>261</v>
      </c>
      <c r="F55" s="21"/>
      <c r="G55" s="22">
        <v>8</v>
      </c>
      <c r="H55" s="22">
        <f t="shared" si="1"/>
        <v>2088</v>
      </c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</row>
    <row r="56" spans="1:25" s="25" customFormat="1" ht="15" customHeight="1" x14ac:dyDescent="0.2">
      <c r="A56" s="16" t="s">
        <v>8</v>
      </c>
      <c r="B56" s="18">
        <v>44214</v>
      </c>
      <c r="C56" s="18">
        <v>44561</v>
      </c>
      <c r="D56" s="19">
        <v>1</v>
      </c>
      <c r="E56" s="20">
        <f t="shared" si="0"/>
        <v>250</v>
      </c>
      <c r="F56" s="21">
        <v>5</v>
      </c>
      <c r="G56" s="22">
        <v>8.3000000000000007</v>
      </c>
      <c r="H56" s="22">
        <f t="shared" si="1"/>
        <v>2033.5000000000002</v>
      </c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</row>
    <row r="57" spans="1:25" s="25" customFormat="1" ht="15" customHeight="1" x14ac:dyDescent="0.2">
      <c r="A57" s="16" t="s">
        <v>8</v>
      </c>
      <c r="B57" s="18">
        <v>44197</v>
      </c>
      <c r="C57" s="18">
        <v>44561</v>
      </c>
      <c r="D57" s="33">
        <v>1</v>
      </c>
      <c r="E57" s="20">
        <f t="shared" si="0"/>
        <v>261</v>
      </c>
      <c r="F57" s="21"/>
      <c r="G57" s="22">
        <v>8.3000000000000007</v>
      </c>
      <c r="H57" s="22">
        <f t="shared" si="1"/>
        <v>2166.3000000000002</v>
      </c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</row>
    <row r="58" spans="1:25" s="25" customFormat="1" ht="14.25" customHeight="1" x14ac:dyDescent="0.2">
      <c r="A58" s="16" t="s">
        <v>8</v>
      </c>
      <c r="B58" s="18">
        <v>44197</v>
      </c>
      <c r="C58" s="18">
        <v>44561</v>
      </c>
      <c r="D58" s="33">
        <v>1</v>
      </c>
      <c r="E58" s="20">
        <f t="shared" si="0"/>
        <v>261</v>
      </c>
      <c r="F58" s="21"/>
      <c r="G58" s="22">
        <v>8</v>
      </c>
      <c r="H58" s="22">
        <f t="shared" si="1"/>
        <v>2088</v>
      </c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</row>
    <row r="59" spans="1:25" s="25" customFormat="1" ht="14.25" customHeight="1" x14ac:dyDescent="0.2">
      <c r="A59" s="16" t="s">
        <v>8</v>
      </c>
      <c r="B59" s="18">
        <v>44197</v>
      </c>
      <c r="C59" s="18">
        <v>44561</v>
      </c>
      <c r="D59" s="33">
        <v>1</v>
      </c>
      <c r="E59" s="20">
        <f t="shared" si="0"/>
        <v>261</v>
      </c>
      <c r="F59" s="21"/>
      <c r="G59" s="22">
        <v>8.3000000000000007</v>
      </c>
      <c r="H59" s="22">
        <f t="shared" si="1"/>
        <v>2166.3000000000002</v>
      </c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</row>
    <row r="60" spans="1:25" s="25" customFormat="1" ht="14.25" customHeight="1" x14ac:dyDescent="0.2">
      <c r="A60" s="16" t="s">
        <v>8</v>
      </c>
      <c r="B60" s="18">
        <v>44214</v>
      </c>
      <c r="C60" s="18">
        <v>44347</v>
      </c>
      <c r="D60" s="33">
        <v>0.5</v>
      </c>
      <c r="E60" s="20">
        <f t="shared" si="0"/>
        <v>96</v>
      </c>
      <c r="F60" s="21">
        <v>4</v>
      </c>
      <c r="G60" s="22">
        <v>4</v>
      </c>
      <c r="H60" s="22">
        <f t="shared" si="1"/>
        <v>368</v>
      </c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</row>
    <row r="61" spans="1:25" s="25" customFormat="1" ht="14.25" customHeight="1" x14ac:dyDescent="0.2">
      <c r="A61" s="16" t="s">
        <v>8</v>
      </c>
      <c r="B61" s="18">
        <v>44197</v>
      </c>
      <c r="C61" s="18">
        <v>44561</v>
      </c>
      <c r="D61" s="33">
        <v>1</v>
      </c>
      <c r="E61" s="20">
        <f t="shared" si="0"/>
        <v>261</v>
      </c>
      <c r="F61" s="21"/>
      <c r="G61" s="22">
        <v>8.3000000000000007</v>
      </c>
      <c r="H61" s="22">
        <f t="shared" si="1"/>
        <v>2166.3000000000002</v>
      </c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</row>
    <row r="62" spans="1:25" s="25" customFormat="1" ht="14.25" customHeight="1" x14ac:dyDescent="0.2">
      <c r="A62" s="16" t="s">
        <v>8</v>
      </c>
      <c r="B62" s="18">
        <v>44197</v>
      </c>
      <c r="C62" s="18">
        <v>44561</v>
      </c>
      <c r="D62" s="19">
        <v>1</v>
      </c>
      <c r="E62" s="20">
        <f t="shared" si="0"/>
        <v>261</v>
      </c>
      <c r="F62" s="21"/>
      <c r="G62" s="22">
        <v>8.3000000000000007</v>
      </c>
      <c r="H62" s="22">
        <f t="shared" si="1"/>
        <v>2166.3000000000002</v>
      </c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25" s="25" customFormat="1" ht="14.25" customHeight="1" x14ac:dyDescent="0.2">
      <c r="A63" s="16" t="s">
        <v>8</v>
      </c>
      <c r="B63" s="18">
        <v>44197</v>
      </c>
      <c r="C63" s="18">
        <v>44561</v>
      </c>
      <c r="D63" s="19">
        <v>1</v>
      </c>
      <c r="E63" s="20">
        <f t="shared" si="0"/>
        <v>261</v>
      </c>
      <c r="F63" s="21"/>
      <c r="G63" s="22">
        <v>8.3000000000000007</v>
      </c>
      <c r="H63" s="22">
        <f t="shared" si="1"/>
        <v>2166.3000000000002</v>
      </c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</row>
    <row r="64" spans="1:25" s="25" customFormat="1" ht="14.25" customHeight="1" x14ac:dyDescent="0.2">
      <c r="A64" s="16" t="s">
        <v>8</v>
      </c>
      <c r="B64" s="18">
        <v>44197</v>
      </c>
      <c r="C64" s="18">
        <v>44561</v>
      </c>
      <c r="D64" s="19">
        <v>1</v>
      </c>
      <c r="E64" s="20">
        <f t="shared" si="0"/>
        <v>261</v>
      </c>
      <c r="F64" s="21"/>
      <c r="G64" s="22">
        <v>8.3000000000000007</v>
      </c>
      <c r="H64" s="22">
        <f t="shared" si="1"/>
        <v>2166.3000000000002</v>
      </c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</row>
    <row r="65" spans="1:25" s="25" customFormat="1" ht="14.25" customHeight="1" x14ac:dyDescent="0.2">
      <c r="A65" s="16" t="s">
        <v>8</v>
      </c>
      <c r="B65" s="18">
        <v>44333</v>
      </c>
      <c r="C65" s="18">
        <v>44347</v>
      </c>
      <c r="D65" s="19">
        <v>1</v>
      </c>
      <c r="E65" s="20">
        <f t="shared" si="0"/>
        <v>11</v>
      </c>
      <c r="F65" s="21">
        <v>1</v>
      </c>
      <c r="G65" s="22">
        <v>8</v>
      </c>
      <c r="H65" s="22">
        <f t="shared" si="1"/>
        <v>80</v>
      </c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</row>
    <row r="66" spans="1:25" s="25" customFormat="1" ht="14.25" customHeight="1" x14ac:dyDescent="0.2">
      <c r="A66" s="16" t="s">
        <v>8</v>
      </c>
      <c r="B66" s="18">
        <v>44256</v>
      </c>
      <c r="C66" s="18">
        <v>44347</v>
      </c>
      <c r="D66" s="19">
        <v>0.6</v>
      </c>
      <c r="E66" s="20">
        <f t="shared" si="0"/>
        <v>66</v>
      </c>
      <c r="F66" s="21">
        <v>4</v>
      </c>
      <c r="G66" s="22">
        <v>4.8</v>
      </c>
      <c r="H66" s="22">
        <f t="shared" si="1"/>
        <v>297.59999999999997</v>
      </c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</row>
    <row r="67" spans="1:25" s="25" customFormat="1" ht="14.25" customHeight="1" x14ac:dyDescent="0.2">
      <c r="A67" s="16" t="s">
        <v>9</v>
      </c>
      <c r="B67" s="18">
        <v>44409</v>
      </c>
      <c r="C67" s="18">
        <v>44561</v>
      </c>
      <c r="D67" s="19">
        <v>1</v>
      </c>
      <c r="E67" s="20">
        <f t="shared" si="0"/>
        <v>110</v>
      </c>
      <c r="F67" s="21">
        <v>2</v>
      </c>
      <c r="G67" s="22">
        <v>8</v>
      </c>
      <c r="H67" s="22">
        <f t="shared" si="1"/>
        <v>864</v>
      </c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</row>
    <row r="68" spans="1:25" s="25" customFormat="1" ht="14.25" customHeight="1" x14ac:dyDescent="0.2">
      <c r="A68" s="16" t="s">
        <v>10</v>
      </c>
      <c r="B68" s="18">
        <v>44197</v>
      </c>
      <c r="C68" s="18">
        <v>44227</v>
      </c>
      <c r="D68" s="19">
        <v>0.6</v>
      </c>
      <c r="E68" s="20">
        <f t="shared" si="0"/>
        <v>21</v>
      </c>
      <c r="F68" s="21">
        <v>1</v>
      </c>
      <c r="G68" s="22">
        <v>4.8</v>
      </c>
      <c r="H68" s="22">
        <f t="shared" si="1"/>
        <v>96</v>
      </c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</row>
    <row r="69" spans="1:25" s="25" customFormat="1" ht="14.25" customHeight="1" x14ac:dyDescent="0.2">
      <c r="A69" s="16" t="s">
        <v>10</v>
      </c>
      <c r="B69" s="18">
        <v>44440</v>
      </c>
      <c r="C69" s="18">
        <v>44500</v>
      </c>
      <c r="D69" s="19">
        <v>0.5</v>
      </c>
      <c r="E69" s="20">
        <f t="shared" si="0"/>
        <v>43</v>
      </c>
      <c r="F69" s="21">
        <v>0</v>
      </c>
      <c r="G69" s="22">
        <v>4</v>
      </c>
      <c r="H69" s="22">
        <f t="shared" si="1"/>
        <v>172</v>
      </c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</row>
    <row r="70" spans="1:25" s="25" customFormat="1" ht="14.25" customHeight="1" x14ac:dyDescent="0.2">
      <c r="A70" s="16" t="s">
        <v>9</v>
      </c>
      <c r="B70" s="18">
        <v>44455</v>
      </c>
      <c r="C70" s="18">
        <v>44561</v>
      </c>
      <c r="D70" s="19">
        <v>1</v>
      </c>
      <c r="E70" s="20">
        <f t="shared" si="0"/>
        <v>77</v>
      </c>
      <c r="F70" s="21">
        <v>1</v>
      </c>
      <c r="G70" s="22">
        <v>8</v>
      </c>
      <c r="H70" s="22">
        <f t="shared" si="1"/>
        <v>608</v>
      </c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</row>
    <row r="71" spans="1:25" s="25" customFormat="1" ht="14.25" customHeight="1" x14ac:dyDescent="0.2">
      <c r="A71" s="16" t="s">
        <v>8</v>
      </c>
      <c r="B71" s="18">
        <v>44417</v>
      </c>
      <c r="C71" s="18">
        <v>44530</v>
      </c>
      <c r="D71" s="19">
        <v>1</v>
      </c>
      <c r="E71" s="20">
        <f t="shared" ref="E71:E98" si="2">NETWORKDAYS(B71,C71)</f>
        <v>82</v>
      </c>
      <c r="F71" s="21">
        <v>1</v>
      </c>
      <c r="G71" s="22">
        <v>8.5</v>
      </c>
      <c r="H71" s="22">
        <f t="shared" ref="H71:H98" si="3">(E71-F71)*G71</f>
        <v>688.5</v>
      </c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</row>
    <row r="72" spans="1:25" s="25" customFormat="1" ht="14.25" customHeight="1" x14ac:dyDescent="0.2">
      <c r="A72" s="16" t="s">
        <v>8</v>
      </c>
      <c r="B72" s="18">
        <v>44298</v>
      </c>
      <c r="C72" s="18">
        <v>44561</v>
      </c>
      <c r="D72" s="19">
        <v>1</v>
      </c>
      <c r="E72" s="20">
        <f t="shared" si="2"/>
        <v>190</v>
      </c>
      <c r="F72" s="21">
        <v>3</v>
      </c>
      <c r="G72" s="22">
        <v>8</v>
      </c>
      <c r="H72" s="22">
        <f t="shared" si="3"/>
        <v>1496</v>
      </c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</row>
    <row r="73" spans="1:25" s="25" customFormat="1" ht="15" customHeight="1" x14ac:dyDescent="0.2">
      <c r="A73" s="16" t="s">
        <v>8</v>
      </c>
      <c r="B73" s="18">
        <v>44197</v>
      </c>
      <c r="C73" s="18">
        <v>44561</v>
      </c>
      <c r="D73" s="19">
        <v>1</v>
      </c>
      <c r="E73" s="20">
        <f t="shared" si="2"/>
        <v>261</v>
      </c>
      <c r="F73" s="21"/>
      <c r="G73" s="22">
        <v>8.3000000000000007</v>
      </c>
      <c r="H73" s="22">
        <f t="shared" si="3"/>
        <v>2166.3000000000002</v>
      </c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</row>
    <row r="74" spans="1:25" s="25" customFormat="1" ht="15" customHeight="1" x14ac:dyDescent="0.2">
      <c r="A74" s="16" t="s">
        <v>11</v>
      </c>
      <c r="B74" s="18">
        <v>44459</v>
      </c>
      <c r="C74" s="18">
        <v>44561</v>
      </c>
      <c r="D74" s="19">
        <v>1</v>
      </c>
      <c r="E74" s="20">
        <f t="shared" si="2"/>
        <v>75</v>
      </c>
      <c r="F74" s="21">
        <v>2</v>
      </c>
      <c r="G74" s="22">
        <v>8</v>
      </c>
      <c r="H74" s="22">
        <f t="shared" si="3"/>
        <v>584</v>
      </c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</row>
    <row r="75" spans="1:25" s="25" customFormat="1" ht="15" customHeight="1" x14ac:dyDescent="0.2">
      <c r="A75" s="16" t="s">
        <v>8</v>
      </c>
      <c r="B75" s="18">
        <v>44197</v>
      </c>
      <c r="C75" s="18">
        <v>44377</v>
      </c>
      <c r="D75" s="19">
        <v>1</v>
      </c>
      <c r="E75" s="20">
        <f t="shared" si="2"/>
        <v>129</v>
      </c>
      <c r="F75" s="21"/>
      <c r="G75" s="22">
        <v>8.3000000000000007</v>
      </c>
      <c r="H75" s="22">
        <f t="shared" si="3"/>
        <v>1070.7</v>
      </c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</row>
    <row r="76" spans="1:25" s="25" customFormat="1" ht="15" customHeight="1" x14ac:dyDescent="0.2">
      <c r="A76" s="16" t="s">
        <v>8</v>
      </c>
      <c r="B76" s="18">
        <v>44197</v>
      </c>
      <c r="C76" s="18">
        <v>44561</v>
      </c>
      <c r="D76" s="19">
        <v>1</v>
      </c>
      <c r="E76" s="20">
        <f t="shared" si="2"/>
        <v>261</v>
      </c>
      <c r="F76" s="21"/>
      <c r="G76" s="22">
        <v>8.3000000000000007</v>
      </c>
      <c r="H76" s="22">
        <f t="shared" si="3"/>
        <v>2166.3000000000002</v>
      </c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</row>
    <row r="77" spans="1:25" s="25" customFormat="1" ht="15" customHeight="1" thickBot="1" x14ac:dyDescent="0.25">
      <c r="A77" s="34"/>
      <c r="B77" s="36"/>
      <c r="C77" s="36"/>
      <c r="D77" s="37"/>
      <c r="E77" s="38"/>
      <c r="F77" s="35"/>
      <c r="G77" s="39"/>
      <c r="H77" s="40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</row>
    <row r="78" spans="1:25" s="25" customFormat="1" ht="15" customHeight="1" x14ac:dyDescent="0.25">
      <c r="A78" s="41"/>
      <c r="B78" s="41"/>
      <c r="C78" s="41"/>
      <c r="D78" s="41"/>
      <c r="E78" s="41"/>
      <c r="F78" s="41"/>
      <c r="G78" s="42"/>
      <c r="H78" s="43">
        <f>SUM(H3:H76)</f>
        <v>105906.32000000004</v>
      </c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</row>
    <row r="79" spans="1:25" s="25" customFormat="1" ht="15" customHeight="1" x14ac:dyDescent="0.25">
      <c r="A79" s="44"/>
      <c r="B79" s="44"/>
      <c r="C79" s="44"/>
      <c r="D79" s="44"/>
      <c r="E79" s="45"/>
      <c r="F79" s="17"/>
      <c r="G79" s="46">
        <f>AVERAGE(G5:G76)</f>
        <v>7.5683333333333342</v>
      </c>
      <c r="H79" s="47">
        <f>F79*G79</f>
        <v>0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</row>
    <row r="80" spans="1:25" s="25" customFormat="1" ht="15" customHeight="1" thickBot="1" x14ac:dyDescent="0.3">
      <c r="A80" s="44"/>
      <c r="B80" s="44"/>
      <c r="C80" s="44"/>
      <c r="D80" s="44"/>
      <c r="E80" s="45"/>
      <c r="F80" s="17"/>
      <c r="G80" s="46">
        <f>AVERAGE(G5:G76)</f>
        <v>7.5683333333333342</v>
      </c>
      <c r="H80" s="48">
        <f>F80*G80</f>
        <v>0</v>
      </c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</row>
    <row r="81" spans="1:25" s="25" customFormat="1" ht="15" customHeight="1" thickBot="1" x14ac:dyDescent="0.3">
      <c r="A81" s="49"/>
      <c r="B81" s="49"/>
      <c r="C81" s="49"/>
      <c r="D81" s="49"/>
      <c r="E81" s="49"/>
      <c r="F81" s="49"/>
      <c r="G81" s="50"/>
      <c r="H81" s="51">
        <f>H78-H79-H80</f>
        <v>105906.32000000004</v>
      </c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</row>
    <row r="82" spans="1:25" s="25" customFormat="1" ht="15" customHeight="1" x14ac:dyDescent="0.25">
      <c r="A82" s="23"/>
      <c r="B82" s="52"/>
      <c r="C82" s="52"/>
      <c r="D82" s="53"/>
      <c r="E82" s="23"/>
      <c r="F82" s="52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</row>
    <row r="83" spans="1:25" s="25" customFormat="1" ht="15" customHeight="1" x14ac:dyDescent="0.25">
      <c r="A83" s="23"/>
      <c r="B83" s="52"/>
      <c r="C83" s="52"/>
      <c r="D83" s="53"/>
      <c r="E83" s="23"/>
      <c r="F83" s="52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</row>
    <row r="84" spans="1:25" s="25" customFormat="1" ht="15" customHeight="1" x14ac:dyDescent="0.25">
      <c r="A84" s="23"/>
      <c r="B84" s="52"/>
      <c r="C84" s="52"/>
      <c r="D84" s="53"/>
      <c r="E84" s="23"/>
      <c r="F84" s="52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</row>
    <row r="85" spans="1:25" s="25" customFormat="1" ht="15" customHeight="1" x14ac:dyDescent="0.25">
      <c r="A85" s="23"/>
      <c r="B85" s="52"/>
      <c r="C85" s="52"/>
      <c r="D85" s="53"/>
      <c r="E85" s="23"/>
      <c r="F85" s="52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</row>
    <row r="86" spans="1:25" s="25" customFormat="1" ht="15" customHeight="1" x14ac:dyDescent="0.25">
      <c r="A86" s="23"/>
      <c r="B86" s="52"/>
      <c r="C86" s="52"/>
      <c r="D86" s="53"/>
      <c r="E86" s="23"/>
      <c r="F86" s="52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</row>
    <row r="87" spans="1:25" s="25" customFormat="1" ht="15" customHeight="1" x14ac:dyDescent="0.25">
      <c r="A87" s="23"/>
      <c r="B87" s="52"/>
      <c r="C87" s="52"/>
      <c r="D87" s="53"/>
      <c r="E87" s="23"/>
      <c r="F87" s="52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</row>
    <row r="88" spans="1:25" s="25" customFormat="1" ht="15" customHeight="1" x14ac:dyDescent="0.25">
      <c r="A88" s="23"/>
      <c r="B88" s="52"/>
      <c r="C88" s="52"/>
      <c r="D88" s="53"/>
      <c r="E88" s="23"/>
      <c r="F88" s="52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</row>
    <row r="89" spans="1:25" s="25" customFormat="1" ht="15" customHeight="1" x14ac:dyDescent="0.25">
      <c r="A89" s="23"/>
      <c r="B89" s="52"/>
      <c r="C89" s="52"/>
      <c r="D89" s="53"/>
      <c r="E89" s="23"/>
      <c r="F89" s="52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</row>
    <row r="90" spans="1:25" s="25" customFormat="1" ht="15" customHeight="1" x14ac:dyDescent="0.25">
      <c r="A90" s="23"/>
      <c r="B90" s="52"/>
      <c r="C90" s="52"/>
      <c r="D90" s="53"/>
      <c r="E90" s="23"/>
      <c r="F90" s="52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</row>
    <row r="91" spans="1:25" s="25" customFormat="1" ht="15" customHeight="1" x14ac:dyDescent="0.25">
      <c r="A91" s="23"/>
      <c r="B91" s="52"/>
      <c r="C91" s="52"/>
      <c r="D91" s="53"/>
      <c r="E91" s="23"/>
      <c r="F91" s="52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</row>
    <row r="92" spans="1:25" s="25" customFormat="1" ht="15" customHeight="1" x14ac:dyDescent="0.25">
      <c r="A92" s="23"/>
      <c r="B92" s="52"/>
      <c r="C92" s="52"/>
      <c r="D92" s="53"/>
      <c r="E92" s="23"/>
      <c r="F92" s="52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</row>
    <row r="93" spans="1:25" s="25" customFormat="1" ht="15" customHeight="1" x14ac:dyDescent="0.25">
      <c r="A93" s="23"/>
      <c r="B93" s="52"/>
      <c r="C93" s="52"/>
      <c r="D93" s="53"/>
      <c r="E93" s="23"/>
      <c r="F93" s="52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</row>
    <row r="94" spans="1:25" s="25" customFormat="1" ht="15" customHeight="1" x14ac:dyDescent="0.25">
      <c r="A94" s="23"/>
      <c r="B94" s="52"/>
      <c r="C94" s="52"/>
      <c r="D94" s="53"/>
      <c r="E94" s="23"/>
      <c r="F94" s="52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</row>
    <row r="95" spans="1:25" s="25" customFormat="1" ht="15" customHeight="1" x14ac:dyDescent="0.25">
      <c r="A95" s="23"/>
      <c r="B95" s="52"/>
      <c r="C95" s="52"/>
      <c r="D95" s="53"/>
      <c r="E95" s="23"/>
      <c r="F95" s="52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</row>
    <row r="96" spans="1:25" s="25" customFormat="1" ht="14.25" customHeight="1" x14ac:dyDescent="0.25">
      <c r="A96" s="23"/>
      <c r="B96" s="52"/>
      <c r="C96" s="52"/>
      <c r="D96" s="53"/>
      <c r="E96" s="23"/>
      <c r="F96" s="52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</row>
    <row r="97" spans="1:25" s="25" customFormat="1" ht="14.25" customHeight="1" x14ac:dyDescent="0.25">
      <c r="A97" s="23"/>
      <c r="B97" s="52"/>
      <c r="C97" s="52"/>
      <c r="D97" s="53"/>
      <c r="E97" s="23"/>
      <c r="F97" s="52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</row>
    <row r="98" spans="1:25" s="25" customFormat="1" ht="15" customHeight="1" x14ac:dyDescent="0.25">
      <c r="A98" s="23"/>
      <c r="B98" s="52"/>
      <c r="C98" s="52"/>
      <c r="D98" s="53"/>
      <c r="E98" s="23"/>
      <c r="F98" s="52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</row>
    <row r="99" spans="1:25" s="25" customFormat="1" ht="15" customHeight="1" x14ac:dyDescent="0.25">
      <c r="A99" s="23"/>
      <c r="B99" s="52"/>
      <c r="C99" s="52"/>
      <c r="D99" s="53"/>
      <c r="E99" s="23"/>
      <c r="F99" s="52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</row>
    <row r="100" spans="1:25" s="25" customFormat="1" ht="15" customHeight="1" x14ac:dyDescent="0.25">
      <c r="A100" s="23"/>
      <c r="B100" s="52"/>
      <c r="C100" s="52"/>
      <c r="D100" s="53"/>
      <c r="E100" s="23"/>
      <c r="F100" s="5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</row>
    <row r="101" spans="1:25" s="25" customFormat="1" ht="15" customHeight="1" x14ac:dyDescent="0.25">
      <c r="A101" s="23"/>
      <c r="B101" s="52"/>
      <c r="C101" s="52"/>
      <c r="D101" s="53"/>
      <c r="E101" s="23"/>
      <c r="F101" s="52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</row>
    <row r="102" spans="1:25" s="25" customFormat="1" ht="15" customHeight="1" x14ac:dyDescent="0.25">
      <c r="A102" s="23"/>
      <c r="B102" s="52"/>
      <c r="C102" s="52"/>
      <c r="D102" s="53"/>
      <c r="E102" s="23"/>
      <c r="F102" s="52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</row>
    <row r="103" spans="1:25" s="25" customFormat="1" ht="15" customHeight="1" x14ac:dyDescent="0.25">
      <c r="A103" s="23"/>
      <c r="B103" s="52"/>
      <c r="C103" s="52"/>
      <c r="D103" s="53"/>
      <c r="E103" s="23"/>
      <c r="F103" s="52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</row>
    <row r="104" spans="1:25" s="25" customFormat="1" ht="15" customHeight="1" x14ac:dyDescent="0.25">
      <c r="A104" s="23"/>
      <c r="B104" s="52"/>
      <c r="C104" s="52"/>
      <c r="D104" s="53"/>
      <c r="E104" s="23"/>
      <c r="F104" s="52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</row>
    <row r="105" spans="1:25" s="25" customFormat="1" ht="15" customHeight="1" x14ac:dyDescent="0.25">
      <c r="A105" s="23"/>
      <c r="B105" s="52"/>
      <c r="C105" s="52"/>
      <c r="D105" s="53"/>
      <c r="E105" s="23"/>
      <c r="F105" s="52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</row>
    <row r="106" spans="1:25" s="25" customFormat="1" ht="15" customHeight="1" x14ac:dyDescent="0.25">
      <c r="A106" s="23"/>
      <c r="B106" s="52"/>
      <c r="C106" s="52"/>
      <c r="D106" s="53"/>
      <c r="E106" s="23"/>
      <c r="F106" s="52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</row>
    <row r="107" spans="1:25" s="25" customFormat="1" ht="15" customHeight="1" x14ac:dyDescent="0.25">
      <c r="A107" s="23"/>
      <c r="B107" s="52"/>
      <c r="C107" s="52"/>
      <c r="D107" s="53"/>
      <c r="E107" s="23"/>
      <c r="F107" s="52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</row>
    <row r="108" spans="1:25" s="25" customFormat="1" ht="15" customHeight="1" x14ac:dyDescent="0.25">
      <c r="A108" s="23"/>
      <c r="B108" s="52"/>
      <c r="C108" s="52"/>
      <c r="D108" s="53"/>
      <c r="E108" s="23"/>
      <c r="F108" s="52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</row>
    <row r="109" spans="1:25" s="25" customFormat="1" ht="15" customHeight="1" x14ac:dyDescent="0.25">
      <c r="A109" s="23"/>
      <c r="B109" s="52"/>
      <c r="C109" s="52"/>
      <c r="D109" s="53"/>
      <c r="E109" s="23"/>
      <c r="F109" s="5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</row>
    <row r="110" spans="1:25" s="25" customFormat="1" ht="15" customHeight="1" x14ac:dyDescent="0.25">
      <c r="A110" s="23"/>
      <c r="B110" s="52"/>
      <c r="C110" s="52"/>
      <c r="D110" s="53"/>
      <c r="E110" s="23"/>
      <c r="F110" s="52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</row>
    <row r="111" spans="1:25" s="25" customFormat="1" ht="15" customHeight="1" x14ac:dyDescent="0.25">
      <c r="A111" s="23"/>
      <c r="B111" s="52"/>
      <c r="C111" s="52"/>
      <c r="D111" s="53"/>
      <c r="E111" s="23"/>
      <c r="F111" s="52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</row>
    <row r="112" spans="1:25" s="25" customFormat="1" ht="15" customHeight="1" x14ac:dyDescent="0.25">
      <c r="A112" s="23"/>
      <c r="B112" s="52"/>
      <c r="C112" s="52"/>
      <c r="D112" s="53"/>
      <c r="E112" s="23"/>
      <c r="F112" s="52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</row>
    <row r="113" spans="1:25" s="25" customFormat="1" ht="15" customHeight="1" x14ac:dyDescent="0.25">
      <c r="A113" s="23"/>
      <c r="B113" s="52"/>
      <c r="C113" s="52"/>
      <c r="D113" s="53"/>
      <c r="E113" s="23"/>
      <c r="F113" s="52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</row>
    <row r="114" spans="1:25" s="25" customFormat="1" ht="15" customHeight="1" x14ac:dyDescent="0.25">
      <c r="A114" s="23"/>
      <c r="B114" s="52"/>
      <c r="C114" s="52"/>
      <c r="D114" s="53"/>
      <c r="E114" s="23"/>
      <c r="F114" s="52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</row>
    <row r="115" spans="1:25" s="25" customFormat="1" ht="14.25" customHeight="1" x14ac:dyDescent="0.25">
      <c r="A115" s="23"/>
      <c r="B115" s="52"/>
      <c r="C115" s="52"/>
      <c r="D115" s="53"/>
      <c r="E115" s="23"/>
      <c r="F115" s="52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</row>
    <row r="116" spans="1:25" s="25" customFormat="1" ht="14.25" customHeight="1" x14ac:dyDescent="0.25">
      <c r="A116" s="23"/>
      <c r="B116" s="52"/>
      <c r="C116" s="52"/>
      <c r="D116" s="53"/>
      <c r="E116" s="23"/>
      <c r="F116" s="52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</row>
    <row r="117" spans="1:25" s="25" customFormat="1" ht="14.25" customHeight="1" x14ac:dyDescent="0.25">
      <c r="A117" s="23"/>
      <c r="B117" s="52"/>
      <c r="C117" s="52"/>
      <c r="D117" s="53"/>
      <c r="E117" s="23"/>
      <c r="F117" s="52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</row>
    <row r="118" spans="1:25" s="25" customFormat="1" ht="15" customHeight="1" x14ac:dyDescent="0.25">
      <c r="A118" s="23"/>
      <c r="B118" s="52"/>
      <c r="C118" s="52"/>
      <c r="D118" s="53"/>
      <c r="E118" s="23"/>
      <c r="F118" s="52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</row>
    <row r="119" spans="1:25" s="25" customFormat="1" ht="19.5" customHeight="1" x14ac:dyDescent="0.25">
      <c r="A119" s="23"/>
      <c r="B119" s="52"/>
      <c r="C119" s="52"/>
      <c r="D119" s="53"/>
      <c r="E119" s="23"/>
      <c r="F119" s="52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</row>
    <row r="120" spans="1:25" s="25" customFormat="1" ht="19.5" customHeight="1" x14ac:dyDescent="0.25">
      <c r="A120" s="23"/>
      <c r="B120" s="52"/>
      <c r="C120" s="52"/>
      <c r="D120" s="53"/>
      <c r="E120" s="23"/>
      <c r="F120" s="52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</row>
    <row r="121" spans="1:25" ht="19.5" customHeight="1" x14ac:dyDescent="0.25"/>
    <row r="122" spans="1:25" s="25" customFormat="1" ht="19.5" customHeight="1" x14ac:dyDescent="0.25">
      <c r="A122" s="23"/>
      <c r="B122" s="52"/>
      <c r="C122" s="52"/>
      <c r="D122" s="53"/>
      <c r="E122" s="23"/>
      <c r="F122" s="52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</row>
    <row r="123" spans="1:25" s="25" customFormat="1" ht="15" customHeight="1" x14ac:dyDescent="0.25">
      <c r="A123" s="23"/>
      <c r="B123" s="52"/>
      <c r="C123" s="52"/>
      <c r="D123" s="53"/>
      <c r="E123" s="23"/>
      <c r="F123" s="52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</row>
  </sheetData>
  <autoFilter ref="A2:H98" xr:uid="{00000000-0009-0000-0000-000000000000}"/>
  <mergeCells count="6">
    <mergeCell ref="A1:H1"/>
    <mergeCell ref="K1:N1"/>
    <mergeCell ref="A78:G78"/>
    <mergeCell ref="A79:E79"/>
    <mergeCell ref="A80:E80"/>
    <mergeCell ref="A81:G8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2020</vt:lpstr>
      <vt:lpstr>'2020'!Zone_d_impression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 Axel</dc:creator>
  <cp:lastModifiedBy>Barré Axel</cp:lastModifiedBy>
  <dcterms:created xsi:type="dcterms:W3CDTF">2021-10-06T05:23:09Z</dcterms:created>
  <dcterms:modified xsi:type="dcterms:W3CDTF">2021-10-06T07:53:12Z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b0763a-4201-47b7-9a08-776908e1e95f_Enabled">
    <vt:lpwstr>true</vt:lpwstr>
  </property>
  <property fmtid="{D5CDD505-2E9C-101B-9397-08002B2CF9AE}" pid="3" name="MSIP_Label_4bb0763a-4201-47b7-9a08-776908e1e95f_SetDate">
    <vt:lpwstr>2021-10-06T05:23:09Z</vt:lpwstr>
  </property>
  <property fmtid="{D5CDD505-2E9C-101B-9397-08002B2CF9AE}" pid="4" name="MSIP_Label_4bb0763a-4201-47b7-9a08-776908e1e95f_Method">
    <vt:lpwstr>Standard</vt:lpwstr>
  </property>
  <property fmtid="{D5CDD505-2E9C-101B-9397-08002B2CF9AE}" pid="5" name="MSIP_Label_4bb0763a-4201-47b7-9a08-776908e1e95f_Name">
    <vt:lpwstr>Public</vt:lpwstr>
  </property>
  <property fmtid="{D5CDD505-2E9C-101B-9397-08002B2CF9AE}" pid="6" name="MSIP_Label_4bb0763a-4201-47b7-9a08-776908e1e95f_SiteId">
    <vt:lpwstr>1d7f4c8e-0fe5-4efd-8316-d2b5fc808dae</vt:lpwstr>
  </property>
  <property fmtid="{D5CDD505-2E9C-101B-9397-08002B2CF9AE}" pid="7" name="MSIP_Label_4bb0763a-4201-47b7-9a08-776908e1e95f_ActionId">
    <vt:lpwstr>d8ea26b5-ebd2-4879-bf7c-d82d674339c2</vt:lpwstr>
  </property>
  <property fmtid="{D5CDD505-2E9C-101B-9397-08002B2CF9AE}" pid="8" name="MSIP_Label_4bb0763a-4201-47b7-9a08-776908e1e95f_ContentBits">
    <vt:lpwstr>0</vt:lpwstr>
  </property>
</Properties>
</file>