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765" windowWidth="15330" windowHeight="10470" tabRatio="738" activeTab="5"/>
  </bookViews>
  <sheets>
    <sheet name="Couleurs" sheetId="1" r:id="rId1"/>
    <sheet name="A" sheetId="27" r:id="rId2"/>
    <sheet name="B" sheetId="53" r:id="rId3"/>
    <sheet name="C" sheetId="54" r:id="rId4"/>
    <sheet name="D" sheetId="55" r:id="rId5"/>
    <sheet name="Vue globale" sheetId="51" r:id="rId6"/>
  </sheets>
  <functionGroups builtInGroupCount="17"/>
  <externalReferences>
    <externalReference r:id="rId7"/>
  </externalReferences>
  <definedNames>
    <definedName name="_2015__recap_semaine_1">#REF!</definedName>
    <definedName name="_2015_récap_semaine_1">#REF!</definedName>
    <definedName name="Année">Couleurs!$C$1</definedName>
    <definedName name="liste">[1]LISTE!$A$2:$A$23</definedName>
  </definedNames>
  <calcPr calcId="145621"/>
</workbook>
</file>

<file path=xl/calcChain.xml><?xml version="1.0" encoding="utf-8"?>
<calcChain xmlns="http://schemas.openxmlformats.org/spreadsheetml/2006/main">
  <c r="U6" i="54" l="1"/>
  <c r="U7" i="54"/>
  <c r="U8" i="54"/>
  <c r="U9" i="54"/>
  <c r="U10" i="54"/>
  <c r="U11" i="54"/>
  <c r="U12" i="54"/>
  <c r="U13" i="54"/>
  <c r="U14" i="54"/>
  <c r="U15" i="54"/>
  <c r="U16" i="54"/>
  <c r="U17" i="54"/>
  <c r="U18" i="54"/>
  <c r="U19" i="54"/>
  <c r="U20" i="54"/>
  <c r="U21" i="54"/>
  <c r="U22" i="54"/>
  <c r="U23" i="54"/>
  <c r="U24" i="54"/>
  <c r="U25" i="54"/>
  <c r="U26" i="54"/>
  <c r="U27" i="54"/>
  <c r="U28" i="54"/>
  <c r="U29" i="54"/>
  <c r="U30" i="54"/>
  <c r="U31" i="54"/>
  <c r="U32" i="54"/>
  <c r="U33" i="54"/>
  <c r="U34" i="54"/>
  <c r="U35" i="54"/>
  <c r="U36" i="54"/>
  <c r="U37" i="54"/>
  <c r="U38" i="54"/>
  <c r="U39" i="54"/>
  <c r="U40" i="54"/>
  <c r="U41" i="54"/>
  <c r="U42" i="54"/>
  <c r="U43" i="54"/>
  <c r="U44" i="54"/>
  <c r="U45" i="54"/>
  <c r="U46" i="54"/>
  <c r="U47" i="54"/>
  <c r="U48" i="54"/>
  <c r="U49" i="54"/>
  <c r="U50" i="54"/>
  <c r="U51" i="54"/>
  <c r="U52" i="54"/>
  <c r="U53" i="54"/>
  <c r="U54" i="54"/>
  <c r="U55" i="54"/>
  <c r="U56" i="54"/>
  <c r="U57" i="54"/>
  <c r="U58" i="54"/>
  <c r="U59" i="54"/>
  <c r="U60" i="54"/>
  <c r="U61" i="54"/>
  <c r="U62" i="54"/>
  <c r="U63" i="54"/>
  <c r="U64" i="54"/>
  <c r="U65" i="54"/>
  <c r="U66" i="54"/>
  <c r="U67" i="54"/>
  <c r="U68" i="54"/>
  <c r="U69" i="54"/>
  <c r="U70" i="54"/>
  <c r="U71" i="54"/>
  <c r="U72" i="54"/>
  <c r="U73" i="54"/>
  <c r="U74" i="54"/>
  <c r="U75" i="54"/>
  <c r="U76" i="54"/>
  <c r="U77" i="54"/>
  <c r="U78" i="54"/>
  <c r="U79" i="54"/>
  <c r="U80" i="54"/>
  <c r="U81" i="54"/>
  <c r="U82" i="54"/>
  <c r="U83" i="54"/>
  <c r="U84" i="54"/>
  <c r="U85" i="54"/>
  <c r="U86" i="54"/>
  <c r="U87" i="54"/>
  <c r="U88" i="54"/>
  <c r="U89" i="54"/>
  <c r="U90" i="54"/>
  <c r="U91" i="54"/>
  <c r="U92" i="54"/>
  <c r="U93" i="54"/>
  <c r="U94" i="54"/>
  <c r="U6" i="55"/>
  <c r="U7" i="55"/>
  <c r="U8" i="55"/>
  <c r="U9" i="55"/>
  <c r="U10" i="55"/>
  <c r="U11" i="55"/>
  <c r="U12" i="55"/>
  <c r="U13" i="55"/>
  <c r="U14" i="55"/>
  <c r="U15" i="55"/>
  <c r="U16" i="55"/>
  <c r="U17" i="55"/>
  <c r="U18" i="55"/>
  <c r="U19" i="55"/>
  <c r="U20" i="55"/>
  <c r="U21" i="55"/>
  <c r="U22" i="55"/>
  <c r="U23" i="55"/>
  <c r="U24" i="55"/>
  <c r="U25" i="55"/>
  <c r="U26" i="55"/>
  <c r="U27" i="55"/>
  <c r="U28" i="55"/>
  <c r="U29" i="55"/>
  <c r="U30" i="55"/>
  <c r="U31" i="55"/>
  <c r="U32" i="55"/>
  <c r="U33" i="55"/>
  <c r="U34" i="55"/>
  <c r="U35" i="55"/>
  <c r="U36" i="55"/>
  <c r="U37" i="55"/>
  <c r="U38" i="55"/>
  <c r="U39" i="55"/>
  <c r="U40" i="55"/>
  <c r="U41" i="55"/>
  <c r="U42" i="55"/>
  <c r="U43" i="55"/>
  <c r="U44" i="55"/>
  <c r="U45" i="55"/>
  <c r="U46" i="55"/>
  <c r="U47" i="55"/>
  <c r="U48" i="55"/>
  <c r="U49" i="55"/>
  <c r="U50" i="55"/>
  <c r="U51" i="55"/>
  <c r="U52" i="55"/>
  <c r="U53" i="55"/>
  <c r="U54" i="55"/>
  <c r="U55" i="55"/>
  <c r="U56" i="55"/>
  <c r="U57" i="55"/>
  <c r="U58" i="55"/>
  <c r="U59" i="55"/>
  <c r="U60" i="55"/>
  <c r="U61" i="55"/>
  <c r="U62" i="55"/>
  <c r="U63" i="55"/>
  <c r="U64" i="55"/>
  <c r="U65" i="55"/>
  <c r="U66" i="55"/>
  <c r="U67" i="55"/>
  <c r="U68" i="55"/>
  <c r="U69" i="55"/>
  <c r="U70" i="55"/>
  <c r="U71" i="55"/>
  <c r="U72" i="55"/>
  <c r="U73" i="55"/>
  <c r="U74" i="55"/>
  <c r="U75" i="55"/>
  <c r="U76" i="55"/>
  <c r="U77" i="55"/>
  <c r="U78" i="55"/>
  <c r="U79" i="55"/>
  <c r="U80" i="55"/>
  <c r="U81" i="55"/>
  <c r="U82" i="55"/>
  <c r="U83" i="55"/>
  <c r="U84" i="55"/>
  <c r="U85" i="55"/>
  <c r="U86" i="55"/>
  <c r="U87" i="55"/>
  <c r="U88" i="55"/>
  <c r="U89" i="55"/>
  <c r="U90" i="55"/>
  <c r="U91" i="55"/>
  <c r="U92" i="55"/>
  <c r="U93" i="55"/>
  <c r="U94" i="55"/>
  <c r="U6" i="53"/>
  <c r="U7" i="53"/>
  <c r="U8" i="53"/>
  <c r="U9" i="53"/>
  <c r="U10" i="53"/>
  <c r="U11" i="53"/>
  <c r="U12" i="53"/>
  <c r="U13" i="53"/>
  <c r="U14" i="53"/>
  <c r="U15" i="53"/>
  <c r="U16" i="53"/>
  <c r="U17" i="53"/>
  <c r="U18" i="53"/>
  <c r="U19" i="53"/>
  <c r="U20" i="53"/>
  <c r="U21" i="53"/>
  <c r="U22" i="53"/>
  <c r="U23" i="53"/>
  <c r="U24" i="53"/>
  <c r="U25" i="53"/>
  <c r="U26" i="53"/>
  <c r="U27" i="53"/>
  <c r="U28" i="53"/>
  <c r="U29" i="53"/>
  <c r="U30" i="53"/>
  <c r="U31" i="53"/>
  <c r="U32" i="53"/>
  <c r="U33" i="53"/>
  <c r="U34" i="53"/>
  <c r="U35" i="53"/>
  <c r="U36" i="53"/>
  <c r="U37" i="53"/>
  <c r="U38" i="53"/>
  <c r="U39" i="53"/>
  <c r="U40" i="53"/>
  <c r="U41" i="53"/>
  <c r="U42" i="53"/>
  <c r="U43" i="53"/>
  <c r="U44" i="53"/>
  <c r="U45" i="53"/>
  <c r="U46" i="53"/>
  <c r="U47" i="53"/>
  <c r="U48" i="53"/>
  <c r="U49" i="53"/>
  <c r="U50" i="53"/>
  <c r="U51" i="53"/>
  <c r="U52" i="53"/>
  <c r="U53" i="53"/>
  <c r="U54" i="53"/>
  <c r="U55" i="53"/>
  <c r="U56" i="53"/>
  <c r="U57" i="53"/>
  <c r="U58" i="53"/>
  <c r="U59" i="53"/>
  <c r="U60" i="53"/>
  <c r="U61" i="53"/>
  <c r="U62" i="53"/>
  <c r="U63" i="53"/>
  <c r="U64" i="53"/>
  <c r="U65" i="53"/>
  <c r="U66" i="53"/>
  <c r="U67" i="53"/>
  <c r="U68" i="53"/>
  <c r="U69" i="53"/>
  <c r="U70" i="53"/>
  <c r="U71" i="53"/>
  <c r="U72" i="53"/>
  <c r="U73" i="53"/>
  <c r="U74" i="53"/>
  <c r="U75" i="53"/>
  <c r="U76" i="53"/>
  <c r="U77" i="53"/>
  <c r="U78" i="53"/>
  <c r="U79" i="53"/>
  <c r="U80" i="53"/>
  <c r="U81" i="53"/>
  <c r="U82" i="53"/>
  <c r="U83" i="53"/>
  <c r="U84" i="53"/>
  <c r="U85" i="53"/>
  <c r="U86" i="53"/>
  <c r="U87" i="53"/>
  <c r="U88" i="53"/>
  <c r="U89" i="53"/>
  <c r="U90" i="53"/>
  <c r="U91" i="53"/>
  <c r="U92" i="53"/>
  <c r="U93" i="53"/>
  <c r="U94" i="53"/>
  <c r="T6" i="54"/>
  <c r="T7" i="54"/>
  <c r="T8" i="54"/>
  <c r="T9" i="54"/>
  <c r="T10" i="54"/>
  <c r="T11" i="54"/>
  <c r="T12" i="54"/>
  <c r="T13" i="54"/>
  <c r="T14" i="54"/>
  <c r="T15" i="54"/>
  <c r="T16" i="54"/>
  <c r="T17" i="54"/>
  <c r="T18" i="54"/>
  <c r="T19" i="54"/>
  <c r="T20" i="54"/>
  <c r="T21" i="54"/>
  <c r="T22" i="54"/>
  <c r="T23" i="54"/>
  <c r="T24" i="54"/>
  <c r="T25" i="54"/>
  <c r="T26" i="54"/>
  <c r="T27" i="54"/>
  <c r="T28" i="54"/>
  <c r="T29" i="54"/>
  <c r="T30" i="54"/>
  <c r="T31" i="54"/>
  <c r="T32" i="54"/>
  <c r="T33" i="54"/>
  <c r="T34" i="54"/>
  <c r="T35" i="54"/>
  <c r="T36" i="54"/>
  <c r="T37" i="54"/>
  <c r="T38" i="54"/>
  <c r="T39" i="54"/>
  <c r="T40" i="54"/>
  <c r="T41" i="54"/>
  <c r="T42" i="54"/>
  <c r="T43" i="54"/>
  <c r="T44" i="54"/>
  <c r="T45" i="54"/>
  <c r="T46" i="54"/>
  <c r="T47" i="54"/>
  <c r="T48" i="54"/>
  <c r="T49" i="54"/>
  <c r="T50" i="54"/>
  <c r="T51" i="54"/>
  <c r="T52" i="54"/>
  <c r="T53" i="54"/>
  <c r="T54" i="54"/>
  <c r="T55" i="54"/>
  <c r="T56" i="54"/>
  <c r="T57" i="54"/>
  <c r="T58" i="54"/>
  <c r="T59" i="54"/>
  <c r="T60" i="54"/>
  <c r="T61" i="54"/>
  <c r="T62" i="54"/>
  <c r="T63" i="54"/>
  <c r="T64" i="54"/>
  <c r="T65" i="54"/>
  <c r="T66" i="54"/>
  <c r="T67" i="54"/>
  <c r="T68" i="54"/>
  <c r="T69" i="54"/>
  <c r="T70" i="54"/>
  <c r="T71" i="54"/>
  <c r="T72" i="54"/>
  <c r="T73" i="54"/>
  <c r="T74" i="54"/>
  <c r="T75" i="54"/>
  <c r="T76" i="54"/>
  <c r="T77" i="54"/>
  <c r="T78" i="54"/>
  <c r="T79" i="54"/>
  <c r="T80" i="54"/>
  <c r="T81" i="54"/>
  <c r="T82" i="54"/>
  <c r="T83" i="54"/>
  <c r="T84" i="54"/>
  <c r="T85" i="54"/>
  <c r="T86" i="54"/>
  <c r="T87" i="54"/>
  <c r="T88" i="54"/>
  <c r="T89" i="54"/>
  <c r="T90" i="54"/>
  <c r="T91" i="54"/>
  <c r="T92" i="54"/>
  <c r="T93" i="54"/>
  <c r="T94" i="54"/>
  <c r="T6" i="55"/>
  <c r="T7" i="55"/>
  <c r="T8" i="55"/>
  <c r="T9" i="55"/>
  <c r="T10" i="55"/>
  <c r="T11" i="55"/>
  <c r="T12" i="55"/>
  <c r="T13" i="55"/>
  <c r="T14" i="55"/>
  <c r="T15" i="55"/>
  <c r="T16" i="55"/>
  <c r="T17" i="55"/>
  <c r="T18" i="55"/>
  <c r="T19" i="55"/>
  <c r="T20" i="55"/>
  <c r="T21" i="55"/>
  <c r="T22" i="55"/>
  <c r="T23" i="55"/>
  <c r="T24" i="55"/>
  <c r="T25" i="55"/>
  <c r="T26" i="55"/>
  <c r="T27" i="55"/>
  <c r="T28" i="55"/>
  <c r="T29" i="55"/>
  <c r="T30" i="55"/>
  <c r="T31" i="55"/>
  <c r="T32" i="55"/>
  <c r="T33" i="55"/>
  <c r="T34" i="55"/>
  <c r="T35" i="55"/>
  <c r="T36" i="55"/>
  <c r="T37" i="55"/>
  <c r="T38" i="55"/>
  <c r="T39" i="55"/>
  <c r="T40" i="55"/>
  <c r="T41" i="55"/>
  <c r="T42" i="55"/>
  <c r="T43" i="55"/>
  <c r="T44" i="55"/>
  <c r="T45" i="55"/>
  <c r="T46" i="55"/>
  <c r="T47" i="55"/>
  <c r="T48" i="55"/>
  <c r="T49" i="55"/>
  <c r="T50" i="55"/>
  <c r="T51" i="55"/>
  <c r="T52" i="55"/>
  <c r="T53" i="55"/>
  <c r="T54" i="55"/>
  <c r="T55" i="55"/>
  <c r="T56" i="55"/>
  <c r="T57" i="55"/>
  <c r="T58" i="55"/>
  <c r="T59" i="55"/>
  <c r="T60" i="55"/>
  <c r="T61" i="55"/>
  <c r="T62" i="55"/>
  <c r="T63" i="55"/>
  <c r="T64" i="55"/>
  <c r="T65" i="55"/>
  <c r="T66" i="55"/>
  <c r="T67" i="55"/>
  <c r="T68" i="55"/>
  <c r="T69" i="55"/>
  <c r="T70" i="55"/>
  <c r="T71" i="55"/>
  <c r="T72" i="55"/>
  <c r="T73" i="55"/>
  <c r="T74" i="55"/>
  <c r="T75" i="55"/>
  <c r="T76" i="55"/>
  <c r="T77" i="55"/>
  <c r="T78" i="55"/>
  <c r="T79" i="55"/>
  <c r="T80" i="55"/>
  <c r="T81" i="55"/>
  <c r="T82" i="55"/>
  <c r="T83" i="55"/>
  <c r="T84" i="55"/>
  <c r="T85" i="55"/>
  <c r="T86" i="55"/>
  <c r="T87" i="55"/>
  <c r="T88" i="55"/>
  <c r="T89" i="55"/>
  <c r="T90" i="55"/>
  <c r="T91" i="55"/>
  <c r="T92" i="55"/>
  <c r="T93" i="55"/>
  <c r="T94" i="55"/>
  <c r="T6" i="53"/>
  <c r="T7" i="53"/>
  <c r="T8" i="53"/>
  <c r="T9" i="53"/>
  <c r="T10" i="53"/>
  <c r="T11" i="53"/>
  <c r="T12" i="53"/>
  <c r="T13" i="53"/>
  <c r="T14" i="53"/>
  <c r="T15" i="53"/>
  <c r="T16" i="53"/>
  <c r="T17" i="53"/>
  <c r="T18" i="53"/>
  <c r="T19" i="53"/>
  <c r="T20" i="53"/>
  <c r="T21" i="53"/>
  <c r="T22" i="53"/>
  <c r="T23" i="53"/>
  <c r="T24" i="53"/>
  <c r="T25" i="53"/>
  <c r="T26" i="53"/>
  <c r="T27" i="53"/>
  <c r="T28" i="53"/>
  <c r="T29" i="53"/>
  <c r="T30" i="53"/>
  <c r="T31" i="53"/>
  <c r="T32" i="53"/>
  <c r="T33" i="53"/>
  <c r="T34" i="53"/>
  <c r="T35" i="53"/>
  <c r="T36" i="53"/>
  <c r="T37" i="53"/>
  <c r="T38" i="53"/>
  <c r="T39" i="53"/>
  <c r="T40" i="53"/>
  <c r="T41" i="53"/>
  <c r="T42" i="53"/>
  <c r="T43" i="53"/>
  <c r="T44" i="53"/>
  <c r="T45" i="53"/>
  <c r="T46" i="53"/>
  <c r="T47" i="53"/>
  <c r="T48" i="53"/>
  <c r="T49" i="53"/>
  <c r="T50" i="53"/>
  <c r="T51" i="53"/>
  <c r="T52" i="53"/>
  <c r="T53" i="53"/>
  <c r="T54" i="53"/>
  <c r="T55" i="53"/>
  <c r="T56" i="53"/>
  <c r="T57" i="53"/>
  <c r="T58" i="53"/>
  <c r="T59" i="53"/>
  <c r="T60" i="53"/>
  <c r="T61" i="53"/>
  <c r="T62" i="53"/>
  <c r="T63" i="53"/>
  <c r="T64" i="53"/>
  <c r="T65" i="53"/>
  <c r="T66" i="53"/>
  <c r="T67" i="53"/>
  <c r="T68" i="53"/>
  <c r="T69" i="53"/>
  <c r="T70" i="53"/>
  <c r="T71" i="53"/>
  <c r="T72" i="53"/>
  <c r="T73" i="53"/>
  <c r="T74" i="53"/>
  <c r="T75" i="53"/>
  <c r="T76" i="53"/>
  <c r="T77" i="53"/>
  <c r="T78" i="53"/>
  <c r="T79" i="53"/>
  <c r="T80" i="53"/>
  <c r="T81" i="53"/>
  <c r="T82" i="53"/>
  <c r="T83" i="53"/>
  <c r="T84" i="53"/>
  <c r="T85" i="53"/>
  <c r="T86" i="53"/>
  <c r="T87" i="53"/>
  <c r="T88" i="53"/>
  <c r="T89" i="53"/>
  <c r="T90" i="53"/>
  <c r="T91" i="53"/>
  <c r="T92" i="53"/>
  <c r="T93" i="53"/>
  <c r="T94" i="53"/>
  <c r="S6" i="54"/>
  <c r="S7" i="54"/>
  <c r="S8" i="54"/>
  <c r="S9" i="54"/>
  <c r="S10" i="54"/>
  <c r="S11" i="54"/>
  <c r="S12" i="54"/>
  <c r="S13" i="54"/>
  <c r="S14" i="54"/>
  <c r="S15" i="54"/>
  <c r="S16" i="54"/>
  <c r="S17" i="54"/>
  <c r="S18" i="54"/>
  <c r="S19" i="54"/>
  <c r="S20" i="54"/>
  <c r="S21" i="54"/>
  <c r="S22" i="54"/>
  <c r="S23" i="54"/>
  <c r="S24" i="54"/>
  <c r="S25" i="54"/>
  <c r="S26" i="54"/>
  <c r="S27" i="54"/>
  <c r="S28" i="54"/>
  <c r="S29" i="54"/>
  <c r="S30" i="54"/>
  <c r="S31" i="54"/>
  <c r="S32" i="54"/>
  <c r="S33" i="54"/>
  <c r="S34" i="54"/>
  <c r="S35" i="54"/>
  <c r="S36" i="54"/>
  <c r="S37" i="54"/>
  <c r="S38" i="54"/>
  <c r="S39" i="54"/>
  <c r="S40" i="54"/>
  <c r="S41" i="54"/>
  <c r="S42" i="54"/>
  <c r="S43" i="54"/>
  <c r="S44" i="54"/>
  <c r="S45" i="54"/>
  <c r="S46" i="54"/>
  <c r="S47" i="54"/>
  <c r="S48" i="54"/>
  <c r="S49" i="54"/>
  <c r="S50" i="54"/>
  <c r="S51" i="54"/>
  <c r="S52" i="54"/>
  <c r="S53" i="54"/>
  <c r="S54" i="54"/>
  <c r="S55" i="54"/>
  <c r="S56" i="54"/>
  <c r="S57" i="54"/>
  <c r="S58" i="54"/>
  <c r="S59" i="54"/>
  <c r="S60" i="54"/>
  <c r="S61" i="54"/>
  <c r="S62" i="54"/>
  <c r="S63" i="54"/>
  <c r="S64" i="54"/>
  <c r="S65" i="54"/>
  <c r="S66" i="54"/>
  <c r="S67" i="54"/>
  <c r="S68" i="54"/>
  <c r="S69" i="54"/>
  <c r="S70" i="54"/>
  <c r="S71" i="54"/>
  <c r="S72" i="54"/>
  <c r="S73" i="54"/>
  <c r="S74" i="54"/>
  <c r="S75" i="54"/>
  <c r="S76" i="54"/>
  <c r="S77" i="54"/>
  <c r="S78" i="54"/>
  <c r="S79" i="54"/>
  <c r="S80" i="54"/>
  <c r="S81" i="54"/>
  <c r="S82" i="54"/>
  <c r="S83" i="54"/>
  <c r="S84" i="54"/>
  <c r="S85" i="54"/>
  <c r="S86" i="54"/>
  <c r="S87" i="54"/>
  <c r="S88" i="54"/>
  <c r="S89" i="54"/>
  <c r="S90" i="54"/>
  <c r="S91" i="54"/>
  <c r="S92" i="54"/>
  <c r="S93" i="54"/>
  <c r="S94" i="54"/>
  <c r="S6" i="55"/>
  <c r="S7" i="55"/>
  <c r="S8" i="55"/>
  <c r="S9" i="55"/>
  <c r="S10" i="55"/>
  <c r="S11" i="55"/>
  <c r="S12" i="55"/>
  <c r="S13" i="55"/>
  <c r="S14" i="55"/>
  <c r="S15" i="55"/>
  <c r="S16" i="55"/>
  <c r="S17" i="55"/>
  <c r="S18" i="55"/>
  <c r="S19" i="55"/>
  <c r="S20" i="55"/>
  <c r="S21" i="55"/>
  <c r="S22" i="55"/>
  <c r="S23" i="55"/>
  <c r="S24" i="55"/>
  <c r="S25" i="55"/>
  <c r="S26" i="55"/>
  <c r="S27" i="55"/>
  <c r="S28" i="55"/>
  <c r="S29" i="55"/>
  <c r="S30" i="55"/>
  <c r="S31" i="55"/>
  <c r="S32" i="55"/>
  <c r="S33" i="55"/>
  <c r="S34" i="55"/>
  <c r="S35" i="55"/>
  <c r="S36" i="55"/>
  <c r="S37" i="55"/>
  <c r="S38" i="55"/>
  <c r="S39" i="55"/>
  <c r="S40" i="55"/>
  <c r="S41" i="55"/>
  <c r="S42" i="55"/>
  <c r="S43" i="55"/>
  <c r="S44" i="55"/>
  <c r="S45" i="55"/>
  <c r="S46" i="55"/>
  <c r="S47" i="55"/>
  <c r="S48" i="55"/>
  <c r="S49" i="55"/>
  <c r="S50" i="55"/>
  <c r="S51" i="55"/>
  <c r="S52" i="55"/>
  <c r="S53" i="55"/>
  <c r="S54" i="55"/>
  <c r="S55" i="55"/>
  <c r="S56" i="55"/>
  <c r="S57" i="55"/>
  <c r="S58" i="55"/>
  <c r="S59" i="55"/>
  <c r="S60" i="55"/>
  <c r="S61" i="55"/>
  <c r="S62" i="55"/>
  <c r="S63" i="55"/>
  <c r="S64" i="55"/>
  <c r="S65" i="55"/>
  <c r="S66" i="55"/>
  <c r="S67" i="55"/>
  <c r="S68" i="55"/>
  <c r="S69" i="55"/>
  <c r="S70" i="55"/>
  <c r="S71" i="55"/>
  <c r="S72" i="55"/>
  <c r="S73" i="55"/>
  <c r="S74" i="55"/>
  <c r="S75" i="55"/>
  <c r="S76" i="55"/>
  <c r="S77" i="55"/>
  <c r="S78" i="55"/>
  <c r="S79" i="55"/>
  <c r="S80" i="55"/>
  <c r="S81" i="55"/>
  <c r="S82" i="55"/>
  <c r="S83" i="55"/>
  <c r="S84" i="55"/>
  <c r="S85" i="55"/>
  <c r="S86" i="55"/>
  <c r="S87" i="55"/>
  <c r="S88" i="55"/>
  <c r="S89" i="55"/>
  <c r="S90" i="55"/>
  <c r="S91" i="55"/>
  <c r="S92" i="55"/>
  <c r="S93" i="55"/>
  <c r="S94" i="55"/>
  <c r="S6" i="53"/>
  <c r="S7" i="53"/>
  <c r="S8" i="53"/>
  <c r="S9" i="53"/>
  <c r="S10" i="53"/>
  <c r="S11" i="53"/>
  <c r="S12" i="53"/>
  <c r="S13" i="53"/>
  <c r="S14" i="53"/>
  <c r="S15" i="53"/>
  <c r="S16" i="53"/>
  <c r="S17" i="53"/>
  <c r="S18" i="53"/>
  <c r="S19" i="53"/>
  <c r="S20" i="53"/>
  <c r="S21" i="53"/>
  <c r="S22" i="53"/>
  <c r="S23" i="53"/>
  <c r="S24" i="53"/>
  <c r="S25" i="53"/>
  <c r="S26" i="53"/>
  <c r="S27" i="53"/>
  <c r="S28" i="53"/>
  <c r="S29" i="53"/>
  <c r="S30" i="53"/>
  <c r="S31" i="53"/>
  <c r="S32" i="53"/>
  <c r="S33" i="53"/>
  <c r="S34" i="53"/>
  <c r="S35" i="53"/>
  <c r="S36" i="53"/>
  <c r="S37" i="53"/>
  <c r="S38" i="53"/>
  <c r="S39" i="53"/>
  <c r="S40" i="53"/>
  <c r="S41" i="53"/>
  <c r="S42" i="53"/>
  <c r="S43" i="53"/>
  <c r="S44" i="53"/>
  <c r="S45" i="53"/>
  <c r="S46" i="53"/>
  <c r="S47" i="53"/>
  <c r="S48" i="53"/>
  <c r="S49" i="53"/>
  <c r="S50" i="53"/>
  <c r="S51" i="53"/>
  <c r="S52" i="53"/>
  <c r="S53" i="53"/>
  <c r="S54" i="53"/>
  <c r="S55" i="53"/>
  <c r="S56" i="53"/>
  <c r="S57" i="53"/>
  <c r="S58" i="53"/>
  <c r="S59" i="53"/>
  <c r="S60" i="53"/>
  <c r="S61" i="53"/>
  <c r="S62" i="53"/>
  <c r="S63" i="53"/>
  <c r="S64" i="53"/>
  <c r="S65" i="53"/>
  <c r="S66" i="53"/>
  <c r="S67" i="53"/>
  <c r="S68" i="53"/>
  <c r="S69" i="53"/>
  <c r="S70" i="53"/>
  <c r="S71" i="53"/>
  <c r="S72" i="53"/>
  <c r="S73" i="53"/>
  <c r="S74" i="53"/>
  <c r="S75" i="53"/>
  <c r="S76" i="53"/>
  <c r="S77" i="53"/>
  <c r="S78" i="53"/>
  <c r="S79" i="53"/>
  <c r="S80" i="53"/>
  <c r="S81" i="53"/>
  <c r="S82" i="53"/>
  <c r="S83" i="53"/>
  <c r="S84" i="53"/>
  <c r="S85" i="53"/>
  <c r="S86" i="53"/>
  <c r="S87" i="53"/>
  <c r="S88" i="53"/>
  <c r="S89" i="53"/>
  <c r="S90" i="53"/>
  <c r="S91" i="53"/>
  <c r="S92" i="53"/>
  <c r="S93" i="53"/>
  <c r="S94" i="53"/>
  <c r="U5" i="54"/>
  <c r="U5" i="55"/>
  <c r="U5" i="53"/>
  <c r="T5" i="54"/>
  <c r="T5" i="55"/>
  <c r="T5" i="53"/>
  <c r="S5" i="54"/>
  <c r="S5" i="55"/>
  <c r="S5" i="53"/>
  <c r="U6" i="27"/>
  <c r="U7" i="27"/>
  <c r="U8" i="27"/>
  <c r="U9" i="27"/>
  <c r="U10" i="27"/>
  <c r="U11" i="27"/>
  <c r="U12" i="27"/>
  <c r="U13" i="27"/>
  <c r="U14" i="27"/>
  <c r="U15" i="27"/>
  <c r="U16" i="27"/>
  <c r="U17" i="27"/>
  <c r="U18" i="27"/>
  <c r="U19" i="27"/>
  <c r="U20" i="27"/>
  <c r="U21" i="27"/>
  <c r="U22" i="27"/>
  <c r="U23" i="27"/>
  <c r="U24" i="27"/>
  <c r="U25" i="27"/>
  <c r="U26" i="27"/>
  <c r="U27" i="27"/>
  <c r="U28" i="27"/>
  <c r="U29" i="27"/>
  <c r="U30" i="27"/>
  <c r="U31" i="27"/>
  <c r="U32" i="27"/>
  <c r="U33" i="27"/>
  <c r="U34" i="27"/>
  <c r="U35" i="27"/>
  <c r="U36" i="27"/>
  <c r="U37" i="27"/>
  <c r="U38" i="27"/>
  <c r="U39" i="27"/>
  <c r="U40" i="27"/>
  <c r="U41" i="27"/>
  <c r="U42" i="27"/>
  <c r="U43" i="27"/>
  <c r="U44" i="27"/>
  <c r="U45" i="27"/>
  <c r="U46" i="27"/>
  <c r="U47" i="27"/>
  <c r="U48" i="27"/>
  <c r="U49" i="27"/>
  <c r="U50" i="27"/>
  <c r="U51" i="27"/>
  <c r="U52" i="27"/>
  <c r="U53" i="27"/>
  <c r="U54" i="27"/>
  <c r="U55" i="27"/>
  <c r="U56" i="27"/>
  <c r="U57" i="27"/>
  <c r="U58" i="27"/>
  <c r="U59" i="27"/>
  <c r="U60" i="27"/>
  <c r="U61" i="27"/>
  <c r="U62" i="27"/>
  <c r="U63" i="27"/>
  <c r="U64" i="27"/>
  <c r="U65" i="27"/>
  <c r="U66" i="27"/>
  <c r="U67" i="27"/>
  <c r="U68" i="27"/>
  <c r="U69" i="27"/>
  <c r="U70" i="27"/>
  <c r="U71" i="27"/>
  <c r="U72" i="27"/>
  <c r="U73" i="27"/>
  <c r="U74" i="27"/>
  <c r="U75" i="27"/>
  <c r="U76" i="27"/>
  <c r="U77" i="27"/>
  <c r="U78" i="27"/>
  <c r="U79" i="27"/>
  <c r="U80" i="27"/>
  <c r="U81" i="27"/>
  <c r="U82" i="27"/>
  <c r="U83" i="27"/>
  <c r="U84" i="27"/>
  <c r="U85" i="27"/>
  <c r="U86" i="27"/>
  <c r="U87" i="27"/>
  <c r="U88" i="27"/>
  <c r="U89" i="27"/>
  <c r="U90" i="27"/>
  <c r="U91" i="27"/>
  <c r="U92" i="27"/>
  <c r="U93" i="27"/>
  <c r="U94" i="27"/>
  <c r="T6" i="27"/>
  <c r="T7" i="27"/>
  <c r="T8" i="27"/>
  <c r="T9" i="27"/>
  <c r="T10" i="27"/>
  <c r="T11" i="27"/>
  <c r="T12" i="27"/>
  <c r="T13" i="27"/>
  <c r="T14" i="27"/>
  <c r="T15" i="27"/>
  <c r="T16" i="27"/>
  <c r="T17" i="27"/>
  <c r="T18" i="27"/>
  <c r="T19" i="27"/>
  <c r="T20" i="27"/>
  <c r="T21" i="27"/>
  <c r="T22" i="27"/>
  <c r="T23" i="27"/>
  <c r="T24" i="27"/>
  <c r="T25" i="27"/>
  <c r="T26" i="27"/>
  <c r="T27" i="27"/>
  <c r="T28" i="27"/>
  <c r="T29" i="27"/>
  <c r="T30" i="27"/>
  <c r="T31" i="27"/>
  <c r="T32" i="27"/>
  <c r="T33" i="27"/>
  <c r="T34" i="27"/>
  <c r="T35" i="27"/>
  <c r="T36" i="27"/>
  <c r="T37" i="27"/>
  <c r="T38" i="27"/>
  <c r="T39" i="27"/>
  <c r="T40" i="27"/>
  <c r="T41" i="27"/>
  <c r="T42" i="27"/>
  <c r="T43" i="27"/>
  <c r="T44" i="27"/>
  <c r="T45" i="27"/>
  <c r="T46" i="27"/>
  <c r="T47" i="27"/>
  <c r="T48" i="27"/>
  <c r="T49" i="27"/>
  <c r="T50" i="27"/>
  <c r="T51" i="27"/>
  <c r="T52" i="27"/>
  <c r="T53" i="27"/>
  <c r="T54" i="27"/>
  <c r="T55" i="27"/>
  <c r="T56" i="27"/>
  <c r="T57" i="27"/>
  <c r="T58" i="27"/>
  <c r="T59" i="27"/>
  <c r="T60" i="27"/>
  <c r="T61" i="27"/>
  <c r="T62" i="27"/>
  <c r="T63" i="27"/>
  <c r="T64" i="27"/>
  <c r="T65" i="27"/>
  <c r="T66" i="27"/>
  <c r="T67" i="27"/>
  <c r="T68" i="27"/>
  <c r="T69" i="27"/>
  <c r="T70" i="27"/>
  <c r="T71" i="27"/>
  <c r="T72" i="27"/>
  <c r="T73" i="27"/>
  <c r="T74" i="27"/>
  <c r="T75" i="27"/>
  <c r="T76" i="27"/>
  <c r="T77" i="27"/>
  <c r="T78" i="27"/>
  <c r="T79" i="27"/>
  <c r="T80" i="27"/>
  <c r="T81" i="27"/>
  <c r="T82" i="27"/>
  <c r="T83" i="27"/>
  <c r="T84" i="27"/>
  <c r="T85" i="27"/>
  <c r="T86" i="27"/>
  <c r="T87" i="27"/>
  <c r="T88" i="27"/>
  <c r="T89" i="27"/>
  <c r="T90" i="27"/>
  <c r="T91" i="27"/>
  <c r="T92" i="27"/>
  <c r="T93" i="27"/>
  <c r="T94" i="27"/>
  <c r="S6" i="27"/>
  <c r="S7" i="27"/>
  <c r="S8" i="27"/>
  <c r="S9" i="27"/>
  <c r="S10" i="27"/>
  <c r="S11" i="27"/>
  <c r="S12" i="27"/>
  <c r="S13" i="27"/>
  <c r="S14" i="27"/>
  <c r="S15" i="27"/>
  <c r="S16" i="27"/>
  <c r="S17" i="27"/>
  <c r="S18" i="27"/>
  <c r="S19" i="27"/>
  <c r="S20" i="27"/>
  <c r="S21" i="27"/>
  <c r="S22" i="27"/>
  <c r="S23" i="27"/>
  <c r="S24" i="27"/>
  <c r="S25" i="27"/>
  <c r="S26" i="27"/>
  <c r="S27" i="27"/>
  <c r="S28" i="27"/>
  <c r="S29" i="27"/>
  <c r="S30" i="27"/>
  <c r="S31" i="27"/>
  <c r="S32" i="27"/>
  <c r="S33" i="27"/>
  <c r="S34" i="27"/>
  <c r="S35" i="27"/>
  <c r="S36" i="27"/>
  <c r="S37" i="27"/>
  <c r="S38" i="27"/>
  <c r="S39" i="27"/>
  <c r="S40" i="27"/>
  <c r="S41" i="27"/>
  <c r="S42" i="27"/>
  <c r="S43" i="27"/>
  <c r="S44" i="27"/>
  <c r="S45" i="27"/>
  <c r="S46" i="27"/>
  <c r="S47" i="27"/>
  <c r="S48" i="27"/>
  <c r="S49" i="27"/>
  <c r="S50" i="27"/>
  <c r="S51" i="27"/>
  <c r="S52" i="27"/>
  <c r="S53" i="27"/>
  <c r="S54" i="27"/>
  <c r="S55" i="27"/>
  <c r="S56" i="27"/>
  <c r="S57" i="27"/>
  <c r="S58" i="27"/>
  <c r="S59" i="27"/>
  <c r="S60" i="27"/>
  <c r="S61" i="27"/>
  <c r="S62" i="27"/>
  <c r="S63" i="27"/>
  <c r="S64" i="27"/>
  <c r="S65" i="27"/>
  <c r="S66" i="27"/>
  <c r="S67" i="27"/>
  <c r="S68" i="27"/>
  <c r="S69" i="27"/>
  <c r="S70" i="27"/>
  <c r="S71" i="27"/>
  <c r="S72" i="27"/>
  <c r="S73" i="27"/>
  <c r="S74" i="27"/>
  <c r="S75" i="27"/>
  <c r="S76" i="27"/>
  <c r="S77" i="27"/>
  <c r="S78" i="27"/>
  <c r="S79" i="27"/>
  <c r="S80" i="27"/>
  <c r="S81" i="27"/>
  <c r="S82" i="27"/>
  <c r="S83" i="27"/>
  <c r="S84" i="27"/>
  <c r="S85" i="27"/>
  <c r="S86" i="27"/>
  <c r="S87" i="27"/>
  <c r="S88" i="27"/>
  <c r="S89" i="27"/>
  <c r="S90" i="27"/>
  <c r="S91" i="27"/>
  <c r="S92" i="27"/>
  <c r="S93" i="27"/>
  <c r="S94" i="27"/>
  <c r="U5" i="27"/>
  <c r="T5" i="27"/>
  <c r="S5" i="27"/>
  <c r="Q96" i="53"/>
  <c r="Q96" i="54"/>
  <c r="Q96" i="55"/>
  <c r="Q96" i="27"/>
  <c r="N96" i="53"/>
  <c r="N96" i="54"/>
  <c r="N96" i="55"/>
  <c r="N96" i="27"/>
  <c r="K96" i="53"/>
  <c r="K96" i="54"/>
  <c r="K96" i="55"/>
  <c r="K96" i="27"/>
  <c r="H96" i="53"/>
  <c r="H96" i="54"/>
  <c r="H96" i="55"/>
  <c r="H96" i="27"/>
  <c r="E96" i="53"/>
  <c r="E96" i="54"/>
  <c r="E96" i="55"/>
  <c r="E96" i="27"/>
  <c r="P96" i="53"/>
  <c r="P96" i="54"/>
  <c r="P96" i="55"/>
  <c r="P96" i="27"/>
  <c r="M96" i="53"/>
  <c r="M96" i="54"/>
  <c r="M96" i="55"/>
  <c r="M96" i="27"/>
  <c r="J96" i="53"/>
  <c r="J96" i="54"/>
  <c r="J96" i="55"/>
  <c r="J96" i="27"/>
  <c r="G96" i="53"/>
  <c r="G96" i="54"/>
  <c r="G96" i="55"/>
  <c r="G96" i="27"/>
  <c r="D96" i="53"/>
  <c r="D96" i="54"/>
  <c r="D96" i="55"/>
  <c r="D96" i="27"/>
  <c r="O95" i="53"/>
  <c r="O95" i="54"/>
  <c r="O95" i="55"/>
  <c r="O95" i="27"/>
  <c r="L95" i="53"/>
  <c r="L95" i="54"/>
  <c r="L95" i="55"/>
  <c r="L95" i="27"/>
  <c r="I95" i="53"/>
  <c r="I95" i="54"/>
  <c r="I95" i="55"/>
  <c r="I95" i="27"/>
  <c r="F95" i="53"/>
  <c r="F95" i="54"/>
  <c r="F95" i="55"/>
  <c r="F95" i="27"/>
  <c r="C95" i="53"/>
  <c r="C95" i="54"/>
  <c r="C95" i="55"/>
  <c r="C95" i="27"/>
  <c r="C4" i="27"/>
  <c r="F4" i="27" s="1"/>
  <c r="I4" i="27" s="1"/>
  <c r="L4" i="27" s="1"/>
  <c r="O4" i="27" s="1"/>
  <c r="C4" i="55"/>
  <c r="F4" i="55" s="1"/>
  <c r="I4" i="55" s="1"/>
  <c r="L4" i="55" s="1"/>
  <c r="O4" i="55" s="1"/>
  <c r="C4" i="54"/>
  <c r="F4" i="54" s="1"/>
  <c r="I4" i="54" s="1"/>
  <c r="L4" i="54" s="1"/>
  <c r="O4" i="54" s="1"/>
  <c r="C4" i="53"/>
  <c r="F4" i="53"/>
  <c r="I4" i="53" s="1"/>
  <c r="L4" i="53" s="1"/>
  <c r="O4" i="53" s="1"/>
  <c r="R38" i="27"/>
  <c r="R26" i="55"/>
  <c r="R76" i="55"/>
  <c r="R61" i="55"/>
  <c r="R52" i="55"/>
  <c r="R7" i="55"/>
  <c r="R71" i="55"/>
  <c r="R72" i="55"/>
  <c r="R25" i="55"/>
  <c r="R89" i="55"/>
  <c r="R6" i="55"/>
  <c r="R35" i="55"/>
  <c r="R12" i="55"/>
  <c r="R22" i="55"/>
  <c r="R37" i="55"/>
  <c r="R14" i="55"/>
  <c r="R46" i="55"/>
  <c r="R47" i="55"/>
  <c r="R56" i="55"/>
  <c r="R17" i="55"/>
  <c r="R81" i="55"/>
  <c r="R88" i="55"/>
  <c r="R43" i="55"/>
  <c r="R20" i="55"/>
  <c r="R60" i="55"/>
  <c r="R59" i="55"/>
  <c r="R27" i="55"/>
  <c r="R13" i="55"/>
  <c r="R77" i="55"/>
  <c r="R82" i="55"/>
  <c r="R23" i="55"/>
  <c r="R87" i="55"/>
  <c r="R34" i="55"/>
  <c r="R41" i="55"/>
  <c r="R18" i="55"/>
  <c r="R54" i="55"/>
  <c r="R51" i="55"/>
  <c r="R32" i="55"/>
  <c r="R58" i="55"/>
  <c r="R53" i="55"/>
  <c r="R36" i="55"/>
  <c r="R80" i="55"/>
  <c r="R63" i="55"/>
  <c r="R86" i="55"/>
  <c r="R33" i="55"/>
  <c r="R38" i="55"/>
  <c r="R21" i="55"/>
  <c r="R31" i="55"/>
  <c r="R8" i="55"/>
  <c r="R84" i="55"/>
  <c r="R91" i="55"/>
  <c r="R78" i="55"/>
  <c r="R29" i="55"/>
  <c r="R93" i="55"/>
  <c r="R30" i="55"/>
  <c r="R39" i="55"/>
  <c r="R16" i="55"/>
  <c r="R66" i="55"/>
  <c r="R57" i="55"/>
  <c r="R44" i="55"/>
  <c r="R90" i="55"/>
  <c r="R67" i="55"/>
  <c r="R64" i="55"/>
  <c r="R94" i="55"/>
  <c r="R69" i="55"/>
  <c r="R68" i="55"/>
  <c r="R15" i="55"/>
  <c r="R79" i="55"/>
  <c r="R50" i="55"/>
  <c r="R49" i="55"/>
  <c r="R28" i="55"/>
  <c r="R70" i="55"/>
  <c r="R75" i="55"/>
  <c r="R65" i="55"/>
  <c r="R11" i="55"/>
  <c r="R48" i="55"/>
  <c r="R42" i="55"/>
  <c r="R45" i="55"/>
  <c r="R24" i="55"/>
  <c r="R62" i="55"/>
  <c r="R55" i="55"/>
  <c r="R40" i="55"/>
  <c r="R9" i="55"/>
  <c r="R73" i="55"/>
  <c r="R74" i="55"/>
  <c r="R19" i="55"/>
  <c r="R83" i="55"/>
  <c r="R92" i="55"/>
  <c r="R85" i="55"/>
  <c r="R83" i="27"/>
  <c r="R10" i="55"/>
  <c r="O111" i="55" l="1"/>
  <c r="L111" i="55"/>
  <c r="I111" i="55"/>
  <c r="F111" i="55"/>
  <c r="C111" i="55"/>
  <c r="O110" i="55"/>
  <c r="L110" i="55"/>
  <c r="I110" i="55"/>
  <c r="F110" i="55"/>
  <c r="C110" i="55"/>
  <c r="O109" i="55"/>
  <c r="L109" i="55"/>
  <c r="I109" i="55"/>
  <c r="F109" i="55"/>
  <c r="C109" i="55"/>
  <c r="O108" i="55"/>
  <c r="L108" i="55"/>
  <c r="I108" i="55"/>
  <c r="F108" i="55"/>
  <c r="C108" i="55"/>
  <c r="O107" i="55"/>
  <c r="L107" i="55"/>
  <c r="I107" i="55"/>
  <c r="F107" i="55"/>
  <c r="C107" i="55"/>
  <c r="O106" i="55"/>
  <c r="L106" i="55"/>
  <c r="I106" i="55"/>
  <c r="F106" i="55"/>
  <c r="C106" i="55"/>
  <c r="O105" i="55"/>
  <c r="L105" i="55"/>
  <c r="I105" i="55"/>
  <c r="F105" i="55"/>
  <c r="C105" i="55"/>
  <c r="O104" i="55"/>
  <c r="L104" i="55"/>
  <c r="I104" i="55"/>
  <c r="F104" i="55"/>
  <c r="C104" i="55"/>
  <c r="O103" i="55"/>
  <c r="L103" i="55"/>
  <c r="I103" i="55"/>
  <c r="F103" i="55"/>
  <c r="C103" i="55"/>
  <c r="O102" i="55"/>
  <c r="L102" i="55"/>
  <c r="I102" i="55"/>
  <c r="F102" i="55"/>
  <c r="C102" i="55"/>
  <c r="O101" i="55"/>
  <c r="L101" i="55"/>
  <c r="I101" i="55"/>
  <c r="F101" i="55"/>
  <c r="C101" i="55"/>
  <c r="O100" i="55"/>
  <c r="L100" i="55"/>
  <c r="I100" i="55"/>
  <c r="F100" i="55"/>
  <c r="C100" i="55"/>
  <c r="O99" i="55"/>
  <c r="L99" i="55"/>
  <c r="I99" i="55"/>
  <c r="F99" i="55"/>
  <c r="C99" i="55"/>
  <c r="O98" i="55"/>
  <c r="L98" i="55"/>
  <c r="I98" i="55"/>
  <c r="F98" i="55"/>
  <c r="C98" i="55"/>
  <c r="O97" i="55"/>
  <c r="L97" i="55"/>
  <c r="I97" i="55"/>
  <c r="F97" i="55"/>
  <c r="C97" i="55"/>
  <c r="AH86" i="51"/>
  <c r="AI86" i="51" s="1"/>
  <c r="AF86" i="51"/>
  <c r="AG86" i="51" s="1"/>
  <c r="AD86" i="51"/>
  <c r="AE86" i="51" s="1"/>
  <c r="L96" i="55"/>
  <c r="C96" i="55"/>
  <c r="F96" i="55"/>
  <c r="O96" i="55"/>
  <c r="I96" i="55"/>
  <c r="R98" i="55" l="1"/>
  <c r="R100" i="55"/>
  <c r="R102" i="55"/>
  <c r="R104" i="55"/>
  <c r="R106" i="55"/>
  <c r="R108" i="55"/>
  <c r="R110" i="55"/>
  <c r="AC86" i="51"/>
  <c r="R97" i="55"/>
  <c r="R99" i="55"/>
  <c r="R101" i="55"/>
  <c r="R103" i="55"/>
  <c r="R105" i="55"/>
  <c r="R107" i="55"/>
  <c r="R109" i="55"/>
  <c r="R111" i="55"/>
  <c r="AH85" i="51"/>
  <c r="AI85" i="51" s="1"/>
  <c r="AF85" i="51"/>
  <c r="AG85" i="51" s="1"/>
  <c r="AD85" i="51"/>
  <c r="AE85" i="51" s="1"/>
  <c r="AC85" i="51" l="1"/>
  <c r="AH84" i="51"/>
  <c r="AI84" i="51" s="1"/>
  <c r="AF84" i="51"/>
  <c r="AG84" i="51" s="1"/>
  <c r="AD84" i="51"/>
  <c r="AE84" i="51" s="1"/>
  <c r="AC84" i="51" l="1"/>
  <c r="AH83" i="51"/>
  <c r="AI83" i="51" s="1"/>
  <c r="AF83" i="51"/>
  <c r="AG83" i="51" s="1"/>
  <c r="AD83" i="51"/>
  <c r="AE83" i="51" s="1"/>
  <c r="AC83" i="51" l="1"/>
  <c r="AH82" i="51"/>
  <c r="AI82" i="51" s="1"/>
  <c r="AF82" i="51"/>
  <c r="AG82" i="51" s="1"/>
  <c r="AD82" i="51"/>
  <c r="AE82" i="51" s="1"/>
  <c r="AC82" i="51" l="1"/>
  <c r="AH81" i="51"/>
  <c r="AI81" i="51" s="1"/>
  <c r="AF81" i="51"/>
  <c r="AD81" i="51"/>
  <c r="AC81" i="51" l="1"/>
  <c r="AH80" i="51"/>
  <c r="AF80" i="51"/>
  <c r="AG80" i="51" s="1"/>
  <c r="AD80" i="51"/>
  <c r="AG81" i="51" l="1"/>
  <c r="AC80" i="51"/>
  <c r="AE81" i="51"/>
  <c r="AH79" i="51"/>
  <c r="AF79" i="51"/>
  <c r="AG79" i="51" s="1"/>
  <c r="AD79" i="51"/>
  <c r="AI80" i="51" l="1"/>
  <c r="AE80" i="51"/>
  <c r="AC79" i="51"/>
  <c r="AH78" i="51"/>
  <c r="AI78" i="51" s="1"/>
  <c r="AF78" i="51"/>
  <c r="AG78" i="51" s="1"/>
  <c r="AD78" i="51"/>
  <c r="AE78" i="51" s="1"/>
  <c r="AI79" i="51" l="1"/>
  <c r="AC78" i="51"/>
  <c r="AE79" i="51"/>
  <c r="AH77" i="51"/>
  <c r="AF77" i="51"/>
  <c r="AG77" i="51" s="1"/>
  <c r="AD77" i="51"/>
  <c r="AC77" i="51" l="1"/>
  <c r="AH76" i="51"/>
  <c r="AF76" i="51"/>
  <c r="AD76" i="51"/>
  <c r="AE77" i="51" l="1"/>
  <c r="AI77" i="51"/>
  <c r="AC76" i="51"/>
  <c r="AE76" i="51" s="1"/>
  <c r="AH75" i="51"/>
  <c r="AI75" i="51" s="1"/>
  <c r="AF75" i="51"/>
  <c r="AD75" i="51"/>
  <c r="AI76" i="51" l="1"/>
  <c r="AG76" i="51"/>
  <c r="AC75" i="51"/>
  <c r="AH74" i="51"/>
  <c r="AI74" i="51" s="1"/>
  <c r="AF74" i="51"/>
  <c r="AD74" i="51"/>
  <c r="AG75" i="51" l="1"/>
  <c r="AC74" i="51"/>
  <c r="AE75" i="51"/>
  <c r="AH73" i="51"/>
  <c r="AI73" i="51" s="1"/>
  <c r="AF73" i="51"/>
  <c r="AD73" i="51"/>
  <c r="AG74" i="51" l="1"/>
  <c r="AE74" i="51"/>
  <c r="AC73" i="51"/>
  <c r="AH72" i="51"/>
  <c r="AI72" i="51" s="1"/>
  <c r="AF72" i="51"/>
  <c r="AD72" i="51"/>
  <c r="AG73" i="51" l="1"/>
  <c r="AC72" i="51"/>
  <c r="AE72" i="51" s="1"/>
  <c r="AE73" i="51"/>
  <c r="AH71" i="51"/>
  <c r="AF71" i="51"/>
  <c r="AG71" i="51" s="1"/>
  <c r="AD71" i="51"/>
  <c r="AG72" i="51" l="1"/>
  <c r="AC71" i="51"/>
  <c r="AH70" i="51"/>
  <c r="AF70" i="51"/>
  <c r="AD70" i="51"/>
  <c r="AE71" i="51" l="1"/>
  <c r="AI71" i="51"/>
  <c r="AC70" i="51"/>
  <c r="AI70" i="51" s="1"/>
  <c r="AH69" i="51"/>
  <c r="AI69" i="51" s="1"/>
  <c r="AF69" i="51"/>
  <c r="AD69" i="51"/>
  <c r="AG70" i="51" l="1"/>
  <c r="AE70" i="51"/>
  <c r="AC69" i="51"/>
  <c r="AH68" i="51"/>
  <c r="AI68" i="51" s="1"/>
  <c r="AF68" i="51"/>
  <c r="AG68" i="51" s="1"/>
  <c r="AD68" i="51"/>
  <c r="AE68" i="51" s="1"/>
  <c r="AG69" i="51" l="1"/>
  <c r="AC68" i="51"/>
  <c r="AE69" i="51"/>
  <c r="AH67" i="51"/>
  <c r="AI67" i="51" s="1"/>
  <c r="AF67" i="51"/>
  <c r="AD67" i="51"/>
  <c r="AC67" i="51" l="1"/>
  <c r="AH66" i="51"/>
  <c r="AI66" i="51" s="1"/>
  <c r="AF66" i="51"/>
  <c r="AD66" i="51"/>
  <c r="AE67" i="51" l="1"/>
  <c r="AG67" i="51"/>
  <c r="AC66" i="51"/>
  <c r="AE66" i="51" s="1"/>
  <c r="AH65" i="51"/>
  <c r="AI65" i="51" s="1"/>
  <c r="AF65" i="51"/>
  <c r="AD65" i="51"/>
  <c r="AG66" i="51" l="1"/>
  <c r="AC65" i="51"/>
  <c r="AH64" i="51"/>
  <c r="AI64" i="51" s="1"/>
  <c r="AF64" i="51"/>
  <c r="AD64" i="51"/>
  <c r="AG65" i="51" l="1"/>
  <c r="AE65" i="51"/>
  <c r="AC64" i="51"/>
  <c r="AH63" i="51"/>
  <c r="AI63" i="51" s="1"/>
  <c r="AF63" i="51"/>
  <c r="AG63" i="51" s="1"/>
  <c r="AD63" i="51"/>
  <c r="AE63" i="51" s="1"/>
  <c r="AG64" i="51" l="1"/>
  <c r="AC63" i="51"/>
  <c r="AE64" i="51"/>
  <c r="AH62" i="51"/>
  <c r="AI62" i="51" s="1"/>
  <c r="AF62" i="51"/>
  <c r="AG62" i="51" s="1"/>
  <c r="AD62" i="51"/>
  <c r="AE62" i="51" s="1"/>
  <c r="AC62" i="51" l="1"/>
  <c r="AH61" i="51"/>
  <c r="AI61" i="51" s="1"/>
  <c r="AF61" i="51"/>
  <c r="AD61" i="51"/>
  <c r="AC61" i="51" l="1"/>
  <c r="AH60" i="51"/>
  <c r="AI60" i="51" s="1"/>
  <c r="AF60" i="51"/>
  <c r="AD60" i="51"/>
  <c r="AG61" i="51" l="1"/>
  <c r="AE61" i="51"/>
  <c r="AC60" i="51"/>
  <c r="AG60" i="51" s="1"/>
  <c r="AH59" i="51"/>
  <c r="AI59" i="51" s="1"/>
  <c r="AF59" i="51"/>
  <c r="AG59" i="51" s="1"/>
  <c r="AD59" i="51"/>
  <c r="AE59" i="51" s="1"/>
  <c r="AE60" i="51" l="1"/>
  <c r="AC59" i="51"/>
  <c r="AH58" i="51"/>
  <c r="AI58" i="51" s="1"/>
  <c r="AF58" i="51"/>
  <c r="AG58" i="51" s="1"/>
  <c r="AD58" i="51"/>
  <c r="AE58" i="51" s="1"/>
  <c r="AC58" i="51" l="1"/>
  <c r="AH57" i="51"/>
  <c r="AI57" i="51" s="1"/>
  <c r="AF57" i="51"/>
  <c r="AD57" i="51"/>
  <c r="AC57" i="51" l="1"/>
  <c r="AH56" i="51"/>
  <c r="AI56" i="51" s="1"/>
  <c r="AF56" i="51"/>
  <c r="AD56" i="51"/>
  <c r="AE57" i="51" l="1"/>
  <c r="AG57" i="51"/>
  <c r="AC56" i="51"/>
  <c r="AE56" i="51" s="1"/>
  <c r="AH55" i="51"/>
  <c r="AI55" i="51" s="1"/>
  <c r="AF55" i="51"/>
  <c r="AG55" i="51" s="1"/>
  <c r="AD55" i="51"/>
  <c r="AE55" i="51" s="1"/>
  <c r="AG56" i="51" l="1"/>
  <c r="AC55" i="51"/>
  <c r="AH54" i="51"/>
  <c r="AI54" i="51" s="1"/>
  <c r="AF54" i="51"/>
  <c r="AD54" i="51"/>
  <c r="AC54" i="51" l="1"/>
  <c r="AH53" i="51"/>
  <c r="AI53" i="51" s="1"/>
  <c r="AF53" i="51"/>
  <c r="AG53" i="51" s="1"/>
  <c r="AD53" i="51"/>
  <c r="AE53" i="51" s="1"/>
  <c r="AG54" i="51" l="1"/>
  <c r="AC53" i="51"/>
  <c r="AE54" i="51"/>
  <c r="AH52" i="51"/>
  <c r="AI52" i="51" s="1"/>
  <c r="AF52" i="51"/>
  <c r="AG52" i="51" s="1"/>
  <c r="AD52" i="51"/>
  <c r="AE52" i="51" s="1"/>
  <c r="AC52" i="51" l="1"/>
  <c r="AH51" i="51"/>
  <c r="AI51" i="51" s="1"/>
  <c r="AF51" i="51"/>
  <c r="AG51" i="51" s="1"/>
  <c r="AD51" i="51"/>
  <c r="AE51" i="51" s="1"/>
  <c r="AC51" i="51" l="1"/>
  <c r="AH50" i="51"/>
  <c r="AI50" i="51" s="1"/>
  <c r="AF50" i="51"/>
  <c r="AG50" i="51" s="1"/>
  <c r="AD50" i="51"/>
  <c r="AE50" i="51" s="1"/>
  <c r="AC50" i="51" l="1"/>
  <c r="AH49" i="51"/>
  <c r="AI49" i="51" s="1"/>
  <c r="AF49" i="51"/>
  <c r="AG49" i="51" s="1"/>
  <c r="AD49" i="51"/>
  <c r="AE49" i="51" s="1"/>
  <c r="AC49" i="51" l="1"/>
  <c r="AH48" i="51"/>
  <c r="AF48" i="51"/>
  <c r="AG48" i="51" s="1"/>
  <c r="AD48" i="51"/>
  <c r="AE48" i="51" s="1"/>
  <c r="AC48" i="51" l="1"/>
  <c r="AH47" i="51"/>
  <c r="AI47" i="51" s="1"/>
  <c r="AF47" i="51"/>
  <c r="AD47" i="51"/>
  <c r="AI48" i="51" l="1"/>
  <c r="AC47" i="51"/>
  <c r="AH46" i="51"/>
  <c r="AI46" i="51" s="1"/>
  <c r="AF46" i="51"/>
  <c r="AD46" i="51"/>
  <c r="AE47" i="51" l="1"/>
  <c r="AG47" i="51"/>
  <c r="AC46" i="51"/>
  <c r="AG46" i="51" s="1"/>
  <c r="AH45" i="51"/>
  <c r="AI45" i="51" s="1"/>
  <c r="AF45" i="51"/>
  <c r="AG45" i="51" s="1"/>
  <c r="AD45" i="51"/>
  <c r="AE45" i="51" s="1"/>
  <c r="AE46" i="51" l="1"/>
  <c r="AC45" i="51"/>
  <c r="AH44" i="51"/>
  <c r="AI44" i="51" s="1"/>
  <c r="AF44" i="51"/>
  <c r="AG44" i="51" s="1"/>
  <c r="AD44" i="51"/>
  <c r="AE44" i="51" s="1"/>
  <c r="AC44" i="51" l="1"/>
  <c r="AH43" i="51"/>
  <c r="AI43" i="51" s="1"/>
  <c r="AF43" i="51"/>
  <c r="AG43" i="51" s="1"/>
  <c r="AD43" i="51"/>
  <c r="AE43" i="51" s="1"/>
  <c r="AC43" i="51" l="1"/>
  <c r="AH42" i="51"/>
  <c r="AF42" i="51"/>
  <c r="AG42" i="51" s="1"/>
  <c r="AD42" i="51"/>
  <c r="AE42" i="51" s="1"/>
  <c r="AC42" i="51" l="1"/>
  <c r="AH41" i="51"/>
  <c r="AF41" i="51"/>
  <c r="AG41" i="51" s="1"/>
  <c r="AD41" i="51"/>
  <c r="AI42" i="51" l="1"/>
  <c r="AC41" i="51"/>
  <c r="AI41" i="51" s="1"/>
  <c r="AH40" i="51"/>
  <c r="AI40" i="51" s="1"/>
  <c r="AF40" i="51"/>
  <c r="AG40" i="51" s="1"/>
  <c r="AD40" i="51"/>
  <c r="AE40" i="51" s="1"/>
  <c r="AC40" i="51" l="1"/>
  <c r="AE41" i="51"/>
  <c r="AH39" i="51"/>
  <c r="AI39" i="51" s="1"/>
  <c r="AF39" i="51"/>
  <c r="AG39" i="51" s="1"/>
  <c r="AD39" i="51"/>
  <c r="AE39" i="51" s="1"/>
  <c r="AC39" i="51" l="1"/>
  <c r="AH38" i="51"/>
  <c r="AI38" i="51" s="1"/>
  <c r="AF38" i="51"/>
  <c r="AG38" i="51" s="1"/>
  <c r="AD38" i="51"/>
  <c r="AE38" i="51" s="1"/>
  <c r="AC38" i="51" l="1"/>
  <c r="AH37" i="51"/>
  <c r="AI37" i="51" s="1"/>
  <c r="AF37" i="51"/>
  <c r="AG37" i="51" s="1"/>
  <c r="AD37" i="51"/>
  <c r="AE37" i="51" s="1"/>
  <c r="AC37" i="51" l="1"/>
  <c r="AH36" i="51"/>
  <c r="AI36" i="51" s="1"/>
  <c r="AF36" i="51"/>
  <c r="AG36" i="51" s="1"/>
  <c r="AD36" i="51"/>
  <c r="AC36" i="51" l="1"/>
  <c r="AH35" i="51"/>
  <c r="AI35" i="51" s="1"/>
  <c r="AF35" i="51"/>
  <c r="AG35" i="51" s="1"/>
  <c r="AD35" i="51"/>
  <c r="AE36" i="51" l="1"/>
  <c r="AC35" i="51"/>
  <c r="AE35" i="51" s="1"/>
  <c r="AH34" i="51"/>
  <c r="AI34" i="51" s="1"/>
  <c r="AF34" i="51"/>
  <c r="AG34" i="51" s="1"/>
  <c r="AD34" i="51"/>
  <c r="AE34" i="51" s="1"/>
  <c r="AC34" i="51" l="1"/>
  <c r="AH33" i="51"/>
  <c r="AI33" i="51" s="1"/>
  <c r="AF33" i="51"/>
  <c r="AG33" i="51" s="1"/>
  <c r="AD33" i="51"/>
  <c r="AE33" i="51" s="1"/>
  <c r="AC33" i="51" l="1"/>
  <c r="AH32" i="51"/>
  <c r="AI32" i="51" s="1"/>
  <c r="AF32" i="51"/>
  <c r="AG32" i="51" s="1"/>
  <c r="AD32" i="51"/>
  <c r="AE32" i="51" s="1"/>
  <c r="AC32" i="51" l="1"/>
  <c r="AH31" i="51"/>
  <c r="AI31" i="51" s="1"/>
  <c r="AF31" i="51"/>
  <c r="AG31" i="51" s="1"/>
  <c r="AD31" i="51"/>
  <c r="AE31" i="51" s="1"/>
  <c r="AC31" i="51" l="1"/>
  <c r="AH30" i="51"/>
  <c r="AI30" i="51" s="1"/>
  <c r="AF30" i="51"/>
  <c r="AG30" i="51" s="1"/>
  <c r="AD30" i="51"/>
  <c r="AE30" i="51" s="1"/>
  <c r="AC30" i="51" l="1"/>
  <c r="AH29" i="51"/>
  <c r="AI29" i="51" s="1"/>
  <c r="AF29" i="51"/>
  <c r="AG29" i="51" s="1"/>
  <c r="AD29" i="51"/>
  <c r="AE29" i="51" s="1"/>
  <c r="AC29" i="51" l="1"/>
  <c r="AH28" i="51"/>
  <c r="AI28" i="51" s="1"/>
  <c r="AF28" i="51"/>
  <c r="AD28" i="51"/>
  <c r="AE28" i="51" s="1"/>
  <c r="AC28" i="51" l="1"/>
  <c r="AH27" i="51"/>
  <c r="AI27" i="51" s="1"/>
  <c r="AF27" i="51"/>
  <c r="AG27" i="51" s="1"/>
  <c r="AD27" i="51"/>
  <c r="AE27" i="51" s="1"/>
  <c r="AC27" i="51" l="1"/>
  <c r="AG28" i="51"/>
  <c r="AH26" i="51"/>
  <c r="AI26" i="51" s="1"/>
  <c r="AF26" i="51"/>
  <c r="AD26" i="51"/>
  <c r="AC26" i="51" l="1"/>
  <c r="AH25" i="51"/>
  <c r="AI25" i="51" s="1"/>
  <c r="AF25" i="51"/>
  <c r="AD25" i="51"/>
  <c r="AE25" i="51" s="1"/>
  <c r="AG26" i="51" l="1"/>
  <c r="AC25" i="51"/>
  <c r="AG25" i="51" s="1"/>
  <c r="AE26" i="51"/>
  <c r="AH24" i="51"/>
  <c r="AI24" i="51" s="1"/>
  <c r="AF24" i="51"/>
  <c r="AD24" i="51"/>
  <c r="AC24" i="51" l="1"/>
  <c r="AH23" i="51"/>
  <c r="AI23" i="51" s="1"/>
  <c r="AF23" i="51"/>
  <c r="AD23" i="51"/>
  <c r="AG24" i="51" l="1"/>
  <c r="AE24" i="51"/>
  <c r="AC23" i="51"/>
  <c r="AE23" i="51" s="1"/>
  <c r="AH22" i="51"/>
  <c r="AI22" i="51" s="1"/>
  <c r="AF22" i="51"/>
  <c r="AG22" i="51" s="1"/>
  <c r="AD22" i="51"/>
  <c r="AE22" i="51" s="1"/>
  <c r="AG23" i="51" l="1"/>
  <c r="AC22" i="51"/>
  <c r="AH21" i="51"/>
  <c r="AI21" i="51" s="1"/>
  <c r="AF21" i="51"/>
  <c r="AG21" i="51" s="1"/>
  <c r="AD21" i="51"/>
  <c r="AE21" i="51" s="1"/>
  <c r="AC21" i="51" l="1"/>
  <c r="AH20" i="51"/>
  <c r="AF20" i="51"/>
  <c r="AG20" i="51" s="1"/>
  <c r="AD20" i="51"/>
  <c r="AE20" i="51" s="1"/>
  <c r="AC20" i="51" l="1"/>
  <c r="AI20" i="51" s="1"/>
  <c r="AH19" i="51"/>
  <c r="AF19" i="51"/>
  <c r="AG19" i="51" s="1"/>
  <c r="AD19" i="51"/>
  <c r="AE19" i="51" s="1"/>
  <c r="AC19" i="51" l="1"/>
  <c r="AI19" i="51" s="1"/>
  <c r="AH18" i="51"/>
  <c r="AF18" i="51"/>
  <c r="AD18" i="51"/>
  <c r="AC18" i="51" l="1"/>
  <c r="AI18" i="51" s="1"/>
  <c r="AH17" i="51"/>
  <c r="AF17" i="51"/>
  <c r="AG17" i="51" s="1"/>
  <c r="AD17" i="51"/>
  <c r="AE17" i="51" s="1"/>
  <c r="AG18" i="51" l="1"/>
  <c r="AC17" i="51"/>
  <c r="AI17" i="51" s="1"/>
  <c r="AE18" i="51"/>
  <c r="AH16" i="51"/>
  <c r="AF16" i="51"/>
  <c r="AD16" i="51"/>
  <c r="AC16" i="51" l="1"/>
  <c r="AI16" i="51" s="1"/>
  <c r="AH15" i="51"/>
  <c r="AF15" i="51"/>
  <c r="AD15" i="51"/>
  <c r="AE16" i="51" l="1"/>
  <c r="AG16" i="51"/>
  <c r="AC15" i="51"/>
  <c r="AG15" i="51" s="1"/>
  <c r="AH14" i="51"/>
  <c r="AF14" i="51"/>
  <c r="AG14" i="51" s="1"/>
  <c r="AD14" i="51"/>
  <c r="AE14" i="51" s="1"/>
  <c r="AI15" i="51" l="1"/>
  <c r="AE15" i="51"/>
  <c r="AC14" i="51"/>
  <c r="AI14" i="51" s="1"/>
  <c r="AH13" i="51"/>
  <c r="AF13" i="51"/>
  <c r="AG13" i="51" s="1"/>
  <c r="AD13" i="51"/>
  <c r="AE13" i="51" s="1"/>
  <c r="AC13" i="51" l="1"/>
  <c r="AI13" i="51" s="1"/>
  <c r="AH12" i="51"/>
  <c r="AF12" i="51"/>
  <c r="AG12" i="51" s="1"/>
  <c r="AD12" i="51"/>
  <c r="AE12" i="51" s="1"/>
  <c r="AC12" i="51" l="1"/>
  <c r="AI12" i="51" s="1"/>
  <c r="AH11" i="51"/>
  <c r="AI11" i="51" s="1"/>
  <c r="AF11" i="51"/>
  <c r="AG11" i="51" s="1"/>
  <c r="AD11" i="51"/>
  <c r="AE11" i="51" s="1"/>
  <c r="AC11" i="51" l="1"/>
  <c r="AH10" i="51"/>
  <c r="AI10" i="51" s="1"/>
  <c r="AF10" i="51"/>
  <c r="AG10" i="51" s="1"/>
  <c r="AD10" i="51"/>
  <c r="AE10" i="51" s="1"/>
  <c r="AC10" i="51" l="1"/>
  <c r="AH9" i="51"/>
  <c r="AI9" i="51" s="1"/>
  <c r="AF9" i="51"/>
  <c r="AG9" i="51" s="1"/>
  <c r="AD9" i="51"/>
  <c r="AE9" i="51" s="1"/>
  <c r="AC9" i="51" l="1"/>
  <c r="AH8" i="51"/>
  <c r="AI8" i="51" s="1"/>
  <c r="AF8" i="51"/>
  <c r="AG8" i="51" s="1"/>
  <c r="AD8" i="51"/>
  <c r="AE8" i="51" s="1"/>
  <c r="AC8" i="51" l="1"/>
  <c r="AH7" i="51"/>
  <c r="AI7" i="51" s="1"/>
  <c r="AF7" i="51"/>
  <c r="AG7" i="51" s="1"/>
  <c r="AD7" i="51"/>
  <c r="AE7" i="51" s="1"/>
  <c r="AC7" i="51" l="1"/>
  <c r="AH6" i="51"/>
  <c r="AI6" i="51" s="1"/>
  <c r="AF6" i="51"/>
  <c r="AG6" i="51" s="1"/>
  <c r="AD6" i="51"/>
  <c r="AE6" i="51" s="1"/>
  <c r="AC6" i="51" l="1"/>
  <c r="AH5" i="51"/>
  <c r="AI5" i="51" s="1"/>
  <c r="AF5" i="51"/>
  <c r="AG5" i="51" s="1"/>
  <c r="AD5" i="51"/>
  <c r="AE5" i="51" s="1"/>
  <c r="AC5" i="51" l="1"/>
  <c r="R5" i="55"/>
  <c r="S95" i="55" l="1"/>
  <c r="Z4" i="55" s="1"/>
  <c r="AD4" i="51"/>
  <c r="U95" i="55"/>
  <c r="AH4" i="51"/>
  <c r="T95" i="55"/>
  <c r="AA4" i="55" s="1"/>
  <c r="AF4" i="51"/>
  <c r="R95" i="55"/>
  <c r="O111" i="54"/>
  <c r="L111" i="54"/>
  <c r="I111" i="54"/>
  <c r="F111" i="54"/>
  <c r="C111" i="54"/>
  <c r="O110" i="54"/>
  <c r="L110" i="54"/>
  <c r="I110" i="54"/>
  <c r="F110" i="54"/>
  <c r="C110" i="54"/>
  <c r="R110" i="54" s="1"/>
  <c r="O109" i="54"/>
  <c r="L109" i="54"/>
  <c r="I109" i="54"/>
  <c r="F109" i="54"/>
  <c r="C109" i="54"/>
  <c r="O108" i="54"/>
  <c r="L108" i="54"/>
  <c r="I108" i="54"/>
  <c r="F108" i="54"/>
  <c r="C108" i="54"/>
  <c r="R108" i="54" s="1"/>
  <c r="O107" i="54"/>
  <c r="L107" i="54"/>
  <c r="I107" i="54"/>
  <c r="F107" i="54"/>
  <c r="C107" i="54"/>
  <c r="O106" i="54"/>
  <c r="L106" i="54"/>
  <c r="I106" i="54"/>
  <c r="F106" i="54"/>
  <c r="C106" i="54"/>
  <c r="R106" i="54" s="1"/>
  <c r="O105" i="54"/>
  <c r="L105" i="54"/>
  <c r="I105" i="54"/>
  <c r="F105" i="54"/>
  <c r="C105" i="54"/>
  <c r="O104" i="54"/>
  <c r="L104" i="54"/>
  <c r="I104" i="54"/>
  <c r="F104" i="54"/>
  <c r="C104" i="54"/>
  <c r="R104" i="54" s="1"/>
  <c r="O103" i="54"/>
  <c r="L103" i="54"/>
  <c r="I103" i="54"/>
  <c r="F103" i="54"/>
  <c r="C103" i="54"/>
  <c r="O102" i="54"/>
  <c r="L102" i="54"/>
  <c r="I102" i="54"/>
  <c r="F102" i="54"/>
  <c r="C102" i="54"/>
  <c r="R102" i="54" s="1"/>
  <c r="O101" i="54"/>
  <c r="L101" i="54"/>
  <c r="I101" i="54"/>
  <c r="F101" i="54"/>
  <c r="C101" i="54"/>
  <c r="O100" i="54"/>
  <c r="L100" i="54"/>
  <c r="I100" i="54"/>
  <c r="F100" i="54"/>
  <c r="C100" i="54"/>
  <c r="R100" i="54" s="1"/>
  <c r="O99" i="54"/>
  <c r="L99" i="54"/>
  <c r="I99" i="54"/>
  <c r="F99" i="54"/>
  <c r="C99" i="54"/>
  <c r="O98" i="54"/>
  <c r="L98" i="54"/>
  <c r="I98" i="54"/>
  <c r="F98" i="54"/>
  <c r="C98" i="54"/>
  <c r="R98" i="54" s="1"/>
  <c r="O97" i="54"/>
  <c r="L97" i="54"/>
  <c r="I97" i="54"/>
  <c r="F97" i="54"/>
  <c r="C97" i="54"/>
  <c r="Y86" i="51"/>
  <c r="Z86" i="51" s="1"/>
  <c r="W86" i="51"/>
  <c r="X86" i="51" s="1"/>
  <c r="U86" i="51"/>
  <c r="V86" i="51" s="1"/>
  <c r="R93" i="54"/>
  <c r="R90" i="54"/>
  <c r="R92" i="54"/>
  <c r="R87" i="54"/>
  <c r="R91" i="54"/>
  <c r="L96" i="54"/>
  <c r="R88" i="54"/>
  <c r="R89" i="54"/>
  <c r="F96" i="54"/>
  <c r="O96" i="54"/>
  <c r="R94" i="54"/>
  <c r="C96" i="54"/>
  <c r="I96" i="54"/>
  <c r="R97" i="54" l="1"/>
  <c r="R99" i="54"/>
  <c r="R101" i="54"/>
  <c r="AF88" i="51"/>
  <c r="AG4" i="51"/>
  <c r="AH88" i="51"/>
  <c r="AI4" i="51"/>
  <c r="AD88" i="51"/>
  <c r="AE4" i="51"/>
  <c r="AC4" i="51"/>
  <c r="T86" i="51"/>
  <c r="R103" i="54"/>
  <c r="R105" i="54"/>
  <c r="R107" i="54"/>
  <c r="R109" i="54"/>
  <c r="R111" i="54"/>
  <c r="Y2" i="55"/>
  <c r="Y4" i="55"/>
  <c r="Y85" i="51"/>
  <c r="Z85" i="51" s="1"/>
  <c r="W85" i="51"/>
  <c r="X85" i="51" s="1"/>
  <c r="U85" i="51"/>
  <c r="V85" i="51" s="1"/>
  <c r="R86" i="54"/>
  <c r="AC88" i="51" l="1"/>
  <c r="T85" i="51"/>
  <c r="Y84" i="51"/>
  <c r="Z84" i="51" s="1"/>
  <c r="W84" i="51"/>
  <c r="X84" i="51" s="1"/>
  <c r="U84" i="51"/>
  <c r="V84" i="51" s="1"/>
  <c r="R85" i="54"/>
  <c r="T84" i="51" l="1"/>
  <c r="Y83" i="51"/>
  <c r="Z83" i="51" s="1"/>
  <c r="W83" i="51"/>
  <c r="X83" i="51" s="1"/>
  <c r="U83" i="51"/>
  <c r="V83" i="51" s="1"/>
  <c r="R84" i="54"/>
  <c r="T83" i="51" l="1"/>
  <c r="Y82" i="51"/>
  <c r="Z82" i="51" s="1"/>
  <c r="W82" i="51"/>
  <c r="X82" i="51" s="1"/>
  <c r="U82" i="51"/>
  <c r="V82" i="51" s="1"/>
  <c r="R83" i="54"/>
  <c r="T82" i="51" l="1"/>
  <c r="Y81" i="51"/>
  <c r="Z81" i="51" s="1"/>
  <c r="W81" i="51"/>
  <c r="X81" i="51" s="1"/>
  <c r="U81" i="51"/>
  <c r="V81" i="51" s="1"/>
  <c r="R82" i="54"/>
  <c r="T81" i="51" l="1"/>
  <c r="Y80" i="51"/>
  <c r="Z80" i="51" s="1"/>
  <c r="W80" i="51"/>
  <c r="X80" i="51" s="1"/>
  <c r="U80" i="51"/>
  <c r="V80" i="51" s="1"/>
  <c r="R81" i="54"/>
  <c r="T80" i="51" l="1"/>
  <c r="Y79" i="51"/>
  <c r="Z79" i="51" s="1"/>
  <c r="W79" i="51"/>
  <c r="X79" i="51" s="1"/>
  <c r="U79" i="51"/>
  <c r="V79" i="51" s="1"/>
  <c r="R80" i="54"/>
  <c r="T79" i="51" l="1"/>
  <c r="Y78" i="51"/>
  <c r="Z78" i="51" s="1"/>
  <c r="W78" i="51"/>
  <c r="X78" i="51" s="1"/>
  <c r="U78" i="51"/>
  <c r="V78" i="51" s="1"/>
  <c r="R79" i="54"/>
  <c r="T78" i="51" l="1"/>
  <c r="Y77" i="51"/>
  <c r="Z77" i="51" s="1"/>
  <c r="W77" i="51"/>
  <c r="X77" i="51" s="1"/>
  <c r="U77" i="51"/>
  <c r="V77" i="51" s="1"/>
  <c r="R78" i="54"/>
  <c r="T77" i="51" l="1"/>
  <c r="Y76" i="51"/>
  <c r="Z76" i="51" s="1"/>
  <c r="W76" i="51"/>
  <c r="X76" i="51" s="1"/>
  <c r="U76" i="51"/>
  <c r="V76" i="51" s="1"/>
  <c r="R77" i="54"/>
  <c r="T76" i="51" l="1"/>
  <c r="Y75" i="51"/>
  <c r="Z75" i="51" s="1"/>
  <c r="W75" i="51"/>
  <c r="X75" i="51" s="1"/>
  <c r="U75" i="51"/>
  <c r="V75" i="51" s="1"/>
  <c r="R76" i="54"/>
  <c r="T75" i="51" l="1"/>
  <c r="Y74" i="51"/>
  <c r="Z74" i="51" s="1"/>
  <c r="W74" i="51"/>
  <c r="X74" i="51" s="1"/>
  <c r="U74" i="51"/>
  <c r="V74" i="51" s="1"/>
  <c r="R75" i="54"/>
  <c r="T74" i="51" l="1"/>
  <c r="Y73" i="51"/>
  <c r="Z73" i="51" s="1"/>
  <c r="W73" i="51"/>
  <c r="X73" i="51" s="1"/>
  <c r="U73" i="51"/>
  <c r="V73" i="51" s="1"/>
  <c r="R74" i="54"/>
  <c r="T73" i="51" l="1"/>
  <c r="Y72" i="51"/>
  <c r="Z72" i="51" s="1"/>
  <c r="W72" i="51"/>
  <c r="X72" i="51" s="1"/>
  <c r="U72" i="51"/>
  <c r="V72" i="51" s="1"/>
  <c r="R73" i="54"/>
  <c r="T72" i="51" l="1"/>
  <c r="Y71" i="51"/>
  <c r="Z71" i="51" s="1"/>
  <c r="W71" i="51"/>
  <c r="X71" i="51" s="1"/>
  <c r="U71" i="51"/>
  <c r="V71" i="51" s="1"/>
  <c r="R72" i="54"/>
  <c r="T71" i="51" l="1"/>
  <c r="Y70" i="51"/>
  <c r="Z70" i="51" s="1"/>
  <c r="W70" i="51"/>
  <c r="X70" i="51" s="1"/>
  <c r="U70" i="51"/>
  <c r="V70" i="51" s="1"/>
  <c r="R71" i="54"/>
  <c r="T70" i="51" l="1"/>
  <c r="Y69" i="51"/>
  <c r="Z69" i="51" s="1"/>
  <c r="W69" i="51"/>
  <c r="X69" i="51" s="1"/>
  <c r="U69" i="51"/>
  <c r="V69" i="51" s="1"/>
  <c r="R70" i="54"/>
  <c r="T69" i="51" l="1"/>
  <c r="Y68" i="51"/>
  <c r="Z68" i="51" s="1"/>
  <c r="W68" i="51"/>
  <c r="X68" i="51" s="1"/>
  <c r="U68" i="51"/>
  <c r="V68" i="51" s="1"/>
  <c r="R69" i="54"/>
  <c r="T68" i="51" l="1"/>
  <c r="Y67" i="51"/>
  <c r="Z67" i="51" s="1"/>
  <c r="W67" i="51"/>
  <c r="X67" i="51" s="1"/>
  <c r="U67" i="51"/>
  <c r="V67" i="51" s="1"/>
  <c r="R68" i="54"/>
  <c r="T67" i="51" l="1"/>
  <c r="Y66" i="51"/>
  <c r="Z66" i="51" s="1"/>
  <c r="W66" i="51"/>
  <c r="X66" i="51" s="1"/>
  <c r="U66" i="51"/>
  <c r="V66" i="51" s="1"/>
  <c r="R67" i="54"/>
  <c r="T66" i="51" l="1"/>
  <c r="Y65" i="51"/>
  <c r="Z65" i="51" s="1"/>
  <c r="W65" i="51"/>
  <c r="X65" i="51" s="1"/>
  <c r="U65" i="51"/>
  <c r="V65" i="51" s="1"/>
  <c r="R66" i="54"/>
  <c r="T65" i="51" l="1"/>
  <c r="Y64" i="51"/>
  <c r="Z64" i="51" s="1"/>
  <c r="W64" i="51"/>
  <c r="X64" i="51" s="1"/>
  <c r="U64" i="51"/>
  <c r="V64" i="51" s="1"/>
  <c r="R65" i="54"/>
  <c r="T64" i="51" l="1"/>
  <c r="Y63" i="51"/>
  <c r="Z63" i="51" s="1"/>
  <c r="W63" i="51"/>
  <c r="X63" i="51" s="1"/>
  <c r="U63" i="51"/>
  <c r="V63" i="51" s="1"/>
  <c r="R64" i="54"/>
  <c r="T63" i="51" l="1"/>
  <c r="Y62" i="51"/>
  <c r="Z62" i="51" s="1"/>
  <c r="W62" i="51"/>
  <c r="X62" i="51" s="1"/>
  <c r="U62" i="51"/>
  <c r="V62" i="51" s="1"/>
  <c r="R63" i="54"/>
  <c r="T62" i="51" l="1"/>
  <c r="Y61" i="51"/>
  <c r="Z61" i="51" s="1"/>
  <c r="W61" i="51"/>
  <c r="X61" i="51" s="1"/>
  <c r="U61" i="51"/>
  <c r="V61" i="51" s="1"/>
  <c r="R62" i="54"/>
  <c r="T61" i="51" l="1"/>
  <c r="Y60" i="51"/>
  <c r="Z60" i="51" s="1"/>
  <c r="W60" i="51"/>
  <c r="X60" i="51" s="1"/>
  <c r="U60" i="51"/>
  <c r="V60" i="51" s="1"/>
  <c r="R61" i="54"/>
  <c r="T60" i="51" l="1"/>
  <c r="Y59" i="51"/>
  <c r="Z59" i="51" s="1"/>
  <c r="W59" i="51"/>
  <c r="X59" i="51" s="1"/>
  <c r="U59" i="51"/>
  <c r="V59" i="51" s="1"/>
  <c r="R60" i="54"/>
  <c r="T59" i="51" l="1"/>
  <c r="Y58" i="51"/>
  <c r="Z58" i="51" s="1"/>
  <c r="W58" i="51"/>
  <c r="X58" i="51" s="1"/>
  <c r="U58" i="51"/>
  <c r="V58" i="51" s="1"/>
  <c r="R59" i="54"/>
  <c r="T58" i="51" l="1"/>
  <c r="Y57" i="51"/>
  <c r="Z57" i="51" s="1"/>
  <c r="W57" i="51"/>
  <c r="X57" i="51" s="1"/>
  <c r="U57" i="51"/>
  <c r="V57" i="51" s="1"/>
  <c r="R58" i="54"/>
  <c r="T57" i="51" l="1"/>
  <c r="Y56" i="51"/>
  <c r="Z56" i="51" s="1"/>
  <c r="W56" i="51"/>
  <c r="X56" i="51" s="1"/>
  <c r="U56" i="51"/>
  <c r="V56" i="51" s="1"/>
  <c r="R57" i="54"/>
  <c r="T56" i="51" l="1"/>
  <c r="Y55" i="51"/>
  <c r="Z55" i="51" s="1"/>
  <c r="W55" i="51"/>
  <c r="X55" i="51" s="1"/>
  <c r="U55" i="51"/>
  <c r="V55" i="51" s="1"/>
  <c r="R56" i="54"/>
  <c r="T55" i="51" l="1"/>
  <c r="Y54" i="51"/>
  <c r="Z54" i="51" s="1"/>
  <c r="W54" i="51"/>
  <c r="X54" i="51" s="1"/>
  <c r="U54" i="51"/>
  <c r="V54" i="51" s="1"/>
  <c r="R55" i="54"/>
  <c r="T54" i="51" l="1"/>
  <c r="Y53" i="51"/>
  <c r="Z53" i="51" s="1"/>
  <c r="W53" i="51"/>
  <c r="X53" i="51" s="1"/>
  <c r="U53" i="51"/>
  <c r="V53" i="51" s="1"/>
  <c r="R54" i="54"/>
  <c r="T53" i="51" l="1"/>
  <c r="Y52" i="51"/>
  <c r="Z52" i="51" s="1"/>
  <c r="W52" i="51"/>
  <c r="X52" i="51" s="1"/>
  <c r="U52" i="51"/>
  <c r="V52" i="51" s="1"/>
  <c r="R53" i="54"/>
  <c r="T52" i="51" l="1"/>
  <c r="Y51" i="51"/>
  <c r="Z51" i="51" s="1"/>
  <c r="W51" i="51"/>
  <c r="X51" i="51" s="1"/>
  <c r="U51" i="51"/>
  <c r="V51" i="51" s="1"/>
  <c r="R52" i="54"/>
  <c r="T51" i="51" l="1"/>
  <c r="Y50" i="51"/>
  <c r="Z50" i="51" s="1"/>
  <c r="W50" i="51"/>
  <c r="X50" i="51" s="1"/>
  <c r="U50" i="51"/>
  <c r="V50" i="51" s="1"/>
  <c r="R51" i="54"/>
  <c r="T50" i="51" l="1"/>
  <c r="Y49" i="51"/>
  <c r="Z49" i="51" s="1"/>
  <c r="W49" i="51"/>
  <c r="X49" i="51" s="1"/>
  <c r="U49" i="51"/>
  <c r="V49" i="51" s="1"/>
  <c r="R50" i="54"/>
  <c r="T49" i="51" l="1"/>
  <c r="Y48" i="51"/>
  <c r="Z48" i="51" s="1"/>
  <c r="W48" i="51"/>
  <c r="X48" i="51" s="1"/>
  <c r="U48" i="51"/>
  <c r="V48" i="51" s="1"/>
  <c r="R49" i="54"/>
  <c r="T48" i="51" l="1"/>
  <c r="Y47" i="51"/>
  <c r="Z47" i="51" s="1"/>
  <c r="W47" i="51"/>
  <c r="X47" i="51" s="1"/>
  <c r="U47" i="51"/>
  <c r="V47" i="51" s="1"/>
  <c r="R48" i="54"/>
  <c r="T47" i="51" l="1"/>
  <c r="Y46" i="51"/>
  <c r="Z46" i="51" s="1"/>
  <c r="W46" i="51"/>
  <c r="X46" i="51" s="1"/>
  <c r="U46" i="51"/>
  <c r="V46" i="51" s="1"/>
  <c r="R47" i="54"/>
  <c r="T46" i="51" l="1"/>
  <c r="Y45" i="51"/>
  <c r="Z45" i="51" s="1"/>
  <c r="W45" i="51"/>
  <c r="X45" i="51" s="1"/>
  <c r="U45" i="51"/>
  <c r="V45" i="51" s="1"/>
  <c r="R46" i="54"/>
  <c r="T45" i="51" l="1"/>
  <c r="Y44" i="51"/>
  <c r="Z44" i="51" s="1"/>
  <c r="W44" i="51"/>
  <c r="X44" i="51" s="1"/>
  <c r="U44" i="51"/>
  <c r="V44" i="51" s="1"/>
  <c r="R45" i="54"/>
  <c r="T44" i="51" l="1"/>
  <c r="Y43" i="51"/>
  <c r="Z43" i="51" s="1"/>
  <c r="W43" i="51"/>
  <c r="X43" i="51" s="1"/>
  <c r="U43" i="51"/>
  <c r="V43" i="51" s="1"/>
  <c r="R44" i="54"/>
  <c r="T43" i="51" l="1"/>
  <c r="Y42" i="51"/>
  <c r="Z42" i="51" s="1"/>
  <c r="W42" i="51"/>
  <c r="X42" i="51" s="1"/>
  <c r="U42" i="51"/>
  <c r="V42" i="51" s="1"/>
  <c r="R43" i="54"/>
  <c r="T42" i="51" l="1"/>
  <c r="Y41" i="51"/>
  <c r="Z41" i="51" s="1"/>
  <c r="W41" i="51"/>
  <c r="X41" i="51" s="1"/>
  <c r="U41" i="51"/>
  <c r="V41" i="51" s="1"/>
  <c r="R42" i="54"/>
  <c r="T41" i="51" l="1"/>
  <c r="Y40" i="51"/>
  <c r="Z40" i="51" s="1"/>
  <c r="W40" i="51"/>
  <c r="X40" i="51" s="1"/>
  <c r="U40" i="51"/>
  <c r="V40" i="51" s="1"/>
  <c r="R41" i="54"/>
  <c r="T40" i="51" l="1"/>
  <c r="Y39" i="51"/>
  <c r="Z39" i="51" s="1"/>
  <c r="W39" i="51"/>
  <c r="X39" i="51" s="1"/>
  <c r="U39" i="51"/>
  <c r="V39" i="51" s="1"/>
  <c r="R40" i="54"/>
  <c r="T39" i="51" l="1"/>
  <c r="Y38" i="51"/>
  <c r="Z38" i="51" s="1"/>
  <c r="W38" i="51"/>
  <c r="X38" i="51" s="1"/>
  <c r="U38" i="51"/>
  <c r="V38" i="51" s="1"/>
  <c r="R39" i="54"/>
  <c r="T38" i="51" l="1"/>
  <c r="Y37" i="51"/>
  <c r="Z37" i="51" s="1"/>
  <c r="W37" i="51"/>
  <c r="X37" i="51" s="1"/>
  <c r="U37" i="51"/>
  <c r="V37" i="51" s="1"/>
  <c r="R38" i="54"/>
  <c r="T37" i="51" l="1"/>
  <c r="Y36" i="51"/>
  <c r="Z36" i="51" s="1"/>
  <c r="W36" i="51"/>
  <c r="X36" i="51" s="1"/>
  <c r="U36" i="51"/>
  <c r="V36" i="51" s="1"/>
  <c r="R37" i="54"/>
  <c r="T36" i="51" l="1"/>
  <c r="Y35" i="51"/>
  <c r="Z35" i="51" s="1"/>
  <c r="W35" i="51"/>
  <c r="X35" i="51" s="1"/>
  <c r="U35" i="51"/>
  <c r="V35" i="51" s="1"/>
  <c r="R36" i="54"/>
  <c r="T35" i="51" l="1"/>
  <c r="Y34" i="51"/>
  <c r="Z34" i="51" s="1"/>
  <c r="W34" i="51"/>
  <c r="X34" i="51" s="1"/>
  <c r="U34" i="51"/>
  <c r="V34" i="51" s="1"/>
  <c r="R35" i="54"/>
  <c r="T34" i="51" l="1"/>
  <c r="Y33" i="51"/>
  <c r="Z33" i="51" s="1"/>
  <c r="W33" i="51"/>
  <c r="X33" i="51" s="1"/>
  <c r="U33" i="51"/>
  <c r="V33" i="51" s="1"/>
  <c r="R34" i="54"/>
  <c r="T33" i="51" l="1"/>
  <c r="Y32" i="51"/>
  <c r="Z32" i="51" s="1"/>
  <c r="W32" i="51"/>
  <c r="X32" i="51" s="1"/>
  <c r="U32" i="51"/>
  <c r="V32" i="51" s="1"/>
  <c r="R33" i="54"/>
  <c r="T32" i="51" l="1"/>
  <c r="Y31" i="51"/>
  <c r="Z31" i="51" s="1"/>
  <c r="W31" i="51"/>
  <c r="X31" i="51" s="1"/>
  <c r="U31" i="51"/>
  <c r="V31" i="51" s="1"/>
  <c r="R32" i="54"/>
  <c r="T31" i="51" l="1"/>
  <c r="Y30" i="51"/>
  <c r="Z30" i="51" s="1"/>
  <c r="W30" i="51"/>
  <c r="X30" i="51" s="1"/>
  <c r="U30" i="51"/>
  <c r="V30" i="51" s="1"/>
  <c r="R31" i="54"/>
  <c r="T30" i="51" l="1"/>
  <c r="Y29" i="51"/>
  <c r="Z29" i="51" s="1"/>
  <c r="W29" i="51"/>
  <c r="X29" i="51" s="1"/>
  <c r="U29" i="51"/>
  <c r="V29" i="51" s="1"/>
  <c r="R30" i="54"/>
  <c r="T29" i="51" l="1"/>
  <c r="Y28" i="51"/>
  <c r="Z28" i="51" s="1"/>
  <c r="W28" i="51"/>
  <c r="X28" i="51" s="1"/>
  <c r="U28" i="51"/>
  <c r="V28" i="51" s="1"/>
  <c r="R29" i="54"/>
  <c r="T28" i="51" l="1"/>
  <c r="Y27" i="51"/>
  <c r="Z27" i="51" s="1"/>
  <c r="W27" i="51"/>
  <c r="X27" i="51" s="1"/>
  <c r="U27" i="51"/>
  <c r="V27" i="51" s="1"/>
  <c r="R28" i="54"/>
  <c r="T27" i="51" l="1"/>
  <c r="Y26" i="51"/>
  <c r="Z26" i="51" s="1"/>
  <c r="W26" i="51"/>
  <c r="X26" i="51" s="1"/>
  <c r="U26" i="51"/>
  <c r="V26" i="51" s="1"/>
  <c r="R27" i="54"/>
  <c r="T26" i="51" l="1"/>
  <c r="Y25" i="51"/>
  <c r="Z25" i="51" s="1"/>
  <c r="W25" i="51"/>
  <c r="X25" i="51" s="1"/>
  <c r="U25" i="51"/>
  <c r="V25" i="51" s="1"/>
  <c r="R26" i="54"/>
  <c r="T25" i="51" l="1"/>
  <c r="Y24" i="51"/>
  <c r="Z24" i="51" s="1"/>
  <c r="W24" i="51"/>
  <c r="X24" i="51" s="1"/>
  <c r="U24" i="51"/>
  <c r="V24" i="51" s="1"/>
  <c r="R25" i="54"/>
  <c r="T24" i="51" l="1"/>
  <c r="Y23" i="51"/>
  <c r="Z23" i="51" s="1"/>
  <c r="W23" i="51"/>
  <c r="X23" i="51" s="1"/>
  <c r="U23" i="51"/>
  <c r="V23" i="51" s="1"/>
  <c r="R24" i="54"/>
  <c r="T23" i="51" l="1"/>
  <c r="Y22" i="51"/>
  <c r="Z22" i="51" s="1"/>
  <c r="W22" i="51"/>
  <c r="X22" i="51" s="1"/>
  <c r="U22" i="51"/>
  <c r="V22" i="51" s="1"/>
  <c r="R23" i="54"/>
  <c r="T22" i="51" l="1"/>
  <c r="Y21" i="51"/>
  <c r="Z21" i="51" s="1"/>
  <c r="W21" i="51"/>
  <c r="X21" i="51" s="1"/>
  <c r="U21" i="51"/>
  <c r="V21" i="51" s="1"/>
  <c r="R22" i="54"/>
  <c r="T21" i="51" l="1"/>
  <c r="Y20" i="51"/>
  <c r="Z20" i="51" s="1"/>
  <c r="W20" i="51"/>
  <c r="X20" i="51" s="1"/>
  <c r="U20" i="51"/>
  <c r="V20" i="51" s="1"/>
  <c r="R21" i="54"/>
  <c r="T20" i="51" l="1"/>
  <c r="Y19" i="51"/>
  <c r="Z19" i="51" s="1"/>
  <c r="W19" i="51"/>
  <c r="X19" i="51" s="1"/>
  <c r="U19" i="51"/>
  <c r="V19" i="51" s="1"/>
  <c r="R20" i="54"/>
  <c r="T19" i="51" l="1"/>
  <c r="Y18" i="51"/>
  <c r="Z18" i="51" s="1"/>
  <c r="W18" i="51"/>
  <c r="X18" i="51" s="1"/>
  <c r="U18" i="51"/>
  <c r="V18" i="51" s="1"/>
  <c r="R19" i="54"/>
  <c r="T18" i="51" l="1"/>
  <c r="Y17" i="51"/>
  <c r="Z17" i="51" s="1"/>
  <c r="W17" i="51"/>
  <c r="X17" i="51" s="1"/>
  <c r="U17" i="51"/>
  <c r="R18" i="54"/>
  <c r="T17" i="51" l="1"/>
  <c r="V17" i="51" s="1"/>
  <c r="Y16" i="51"/>
  <c r="Z16" i="51" s="1"/>
  <c r="W16" i="51"/>
  <c r="X16" i="51" s="1"/>
  <c r="U16" i="51"/>
  <c r="R17" i="54"/>
  <c r="T16" i="51" l="1"/>
  <c r="V16" i="51" s="1"/>
  <c r="Y15" i="51"/>
  <c r="Z15" i="51" s="1"/>
  <c r="W15" i="51"/>
  <c r="X15" i="51" s="1"/>
  <c r="U15" i="51"/>
  <c r="R16" i="54"/>
  <c r="T15" i="51" l="1"/>
  <c r="V15" i="51" s="1"/>
  <c r="Y14" i="51"/>
  <c r="W14" i="51"/>
  <c r="U14" i="51"/>
  <c r="R15" i="54"/>
  <c r="T14" i="51" l="1"/>
  <c r="Y13" i="51"/>
  <c r="Z13" i="51" s="1"/>
  <c r="W13" i="51"/>
  <c r="U13" i="51"/>
  <c r="R14" i="54"/>
  <c r="X14" i="51" l="1"/>
  <c r="Z14" i="51"/>
  <c r="V14" i="51"/>
  <c r="T13" i="51"/>
  <c r="Y12" i="51"/>
  <c r="Z12" i="51" s="1"/>
  <c r="W12" i="51"/>
  <c r="X12" i="51" s="1"/>
  <c r="U12" i="51"/>
  <c r="R13" i="54"/>
  <c r="X13" i="51" l="1"/>
  <c r="V13" i="51"/>
  <c r="T12" i="51"/>
  <c r="V12" i="51" s="1"/>
  <c r="Y11" i="51"/>
  <c r="Z11" i="51" s="1"/>
  <c r="W11" i="51"/>
  <c r="U11" i="51"/>
  <c r="R12" i="54"/>
  <c r="T11" i="51" l="1"/>
  <c r="Y10" i="51"/>
  <c r="Z10" i="51" s="1"/>
  <c r="W10" i="51"/>
  <c r="U10" i="51"/>
  <c r="R11" i="54"/>
  <c r="X11" i="51" l="1"/>
  <c r="V11" i="51"/>
  <c r="T10" i="51"/>
  <c r="Y9" i="51"/>
  <c r="Z9" i="51" s="1"/>
  <c r="W9" i="51"/>
  <c r="U9" i="51"/>
  <c r="R10" i="54"/>
  <c r="X10" i="51" l="1"/>
  <c r="V10" i="51"/>
  <c r="T9" i="51"/>
  <c r="Y8" i="51"/>
  <c r="Z8" i="51" s="1"/>
  <c r="W8" i="51"/>
  <c r="X8" i="51" s="1"/>
  <c r="U8" i="51"/>
  <c r="R9" i="54"/>
  <c r="X9" i="51" l="1"/>
  <c r="V9" i="51"/>
  <c r="T8" i="51"/>
  <c r="Y7" i="51"/>
  <c r="Z7" i="51" s="1"/>
  <c r="W7" i="51"/>
  <c r="U7" i="51"/>
  <c r="R8" i="54"/>
  <c r="V8" i="51" l="1"/>
  <c r="T7" i="51"/>
  <c r="Y6" i="51"/>
  <c r="Z6" i="51" s="1"/>
  <c r="W6" i="51"/>
  <c r="X6" i="51" s="1"/>
  <c r="U6" i="51"/>
  <c r="V6" i="51" s="1"/>
  <c r="R7" i="54"/>
  <c r="X7" i="51" l="1"/>
  <c r="V7" i="51"/>
  <c r="T6" i="51"/>
  <c r="Y5" i="51"/>
  <c r="Z5" i="51" s="1"/>
  <c r="W5" i="51"/>
  <c r="U5" i="51"/>
  <c r="V5" i="51" s="1"/>
  <c r="R6" i="54"/>
  <c r="T5" i="51" l="1"/>
  <c r="R5" i="54"/>
  <c r="X5" i="51" l="1"/>
  <c r="S95" i="54"/>
  <c r="Z4" i="54" s="1"/>
  <c r="U4" i="51"/>
  <c r="U95" i="54"/>
  <c r="Y4" i="51"/>
  <c r="T95" i="54"/>
  <c r="AA4" i="54" s="1"/>
  <c r="W4" i="51"/>
  <c r="R95" i="54"/>
  <c r="O111" i="53"/>
  <c r="L111" i="53"/>
  <c r="I111" i="53"/>
  <c r="F111" i="53"/>
  <c r="C111" i="53"/>
  <c r="O110" i="53"/>
  <c r="L110" i="53"/>
  <c r="I110" i="53"/>
  <c r="F110" i="53"/>
  <c r="C110" i="53"/>
  <c r="R110" i="53" s="1"/>
  <c r="O109" i="53"/>
  <c r="L109" i="53"/>
  <c r="I109" i="53"/>
  <c r="F109" i="53"/>
  <c r="C109" i="53"/>
  <c r="O108" i="53"/>
  <c r="L108" i="53"/>
  <c r="I108" i="53"/>
  <c r="F108" i="53"/>
  <c r="C108" i="53"/>
  <c r="R108" i="53" s="1"/>
  <c r="O107" i="53"/>
  <c r="L107" i="53"/>
  <c r="I107" i="53"/>
  <c r="F107" i="53"/>
  <c r="C107" i="53"/>
  <c r="O106" i="53"/>
  <c r="L106" i="53"/>
  <c r="I106" i="53"/>
  <c r="F106" i="53"/>
  <c r="C106" i="53"/>
  <c r="R106" i="53" s="1"/>
  <c r="O105" i="53"/>
  <c r="L105" i="53"/>
  <c r="I105" i="53"/>
  <c r="F105" i="53"/>
  <c r="C105" i="53"/>
  <c r="O104" i="53"/>
  <c r="L104" i="53"/>
  <c r="I104" i="53"/>
  <c r="F104" i="53"/>
  <c r="C104" i="53"/>
  <c r="R104" i="53" s="1"/>
  <c r="O103" i="53"/>
  <c r="L103" i="53"/>
  <c r="I103" i="53"/>
  <c r="F103" i="53"/>
  <c r="C103" i="53"/>
  <c r="O102" i="53"/>
  <c r="L102" i="53"/>
  <c r="I102" i="53"/>
  <c r="F102" i="53"/>
  <c r="C102" i="53"/>
  <c r="R102" i="53" s="1"/>
  <c r="O101" i="53"/>
  <c r="L101" i="53"/>
  <c r="I101" i="53"/>
  <c r="F101" i="53"/>
  <c r="C101" i="53"/>
  <c r="O100" i="53"/>
  <c r="L100" i="53"/>
  <c r="I100" i="53"/>
  <c r="F100" i="53"/>
  <c r="C100" i="53"/>
  <c r="O99" i="53"/>
  <c r="L99" i="53"/>
  <c r="I99" i="53"/>
  <c r="F99" i="53"/>
  <c r="C99" i="53"/>
  <c r="O98" i="53"/>
  <c r="L98" i="53"/>
  <c r="I98" i="53"/>
  <c r="F98" i="53"/>
  <c r="C98" i="53"/>
  <c r="R98" i="53" s="1"/>
  <c r="O97" i="53"/>
  <c r="L97" i="53"/>
  <c r="I97" i="53"/>
  <c r="F97" i="53"/>
  <c r="C97" i="53"/>
  <c r="O96" i="53"/>
  <c r="R100" i="53" l="1"/>
  <c r="W88" i="51"/>
  <c r="X4" i="51"/>
  <c r="Y88" i="51"/>
  <c r="Z4" i="51"/>
  <c r="U88" i="51"/>
  <c r="V4" i="51"/>
  <c r="T4" i="51"/>
  <c r="Y2" i="54"/>
  <c r="Y4" i="54"/>
  <c r="R97" i="53"/>
  <c r="R99" i="53"/>
  <c r="R101" i="53"/>
  <c r="R103" i="53"/>
  <c r="R105" i="53"/>
  <c r="R107" i="53"/>
  <c r="R109" i="53"/>
  <c r="R111" i="53"/>
  <c r="P86" i="51"/>
  <c r="Q86" i="51" s="1"/>
  <c r="N86" i="51"/>
  <c r="O86" i="51" s="1"/>
  <c r="L86" i="51"/>
  <c r="M86" i="51" s="1"/>
  <c r="I96" i="53"/>
  <c r="R90" i="53"/>
  <c r="C96" i="53"/>
  <c r="R91" i="53"/>
  <c r="L96" i="53"/>
  <c r="F96" i="53"/>
  <c r="R94" i="53"/>
  <c r="R87" i="53"/>
  <c r="R89" i="53"/>
  <c r="R92" i="53"/>
  <c r="R88" i="53"/>
  <c r="R93" i="53"/>
  <c r="T88" i="51" l="1"/>
  <c r="K86" i="51"/>
  <c r="P85" i="51"/>
  <c r="Q85" i="51" s="1"/>
  <c r="N85" i="51"/>
  <c r="O85" i="51" s="1"/>
  <c r="L85" i="51"/>
  <c r="M85" i="51" s="1"/>
  <c r="R86" i="53"/>
  <c r="K85" i="51" l="1"/>
  <c r="P84" i="51"/>
  <c r="Q84" i="51" s="1"/>
  <c r="N84" i="51"/>
  <c r="O84" i="51" s="1"/>
  <c r="L84" i="51"/>
  <c r="M84" i="51" s="1"/>
  <c r="R85" i="53"/>
  <c r="K84" i="51" l="1"/>
  <c r="P83" i="51"/>
  <c r="Q83" i="51" s="1"/>
  <c r="N83" i="51"/>
  <c r="O83" i="51" s="1"/>
  <c r="L83" i="51"/>
  <c r="M83" i="51" s="1"/>
  <c r="R84" i="53"/>
  <c r="K83" i="51" l="1"/>
  <c r="P82" i="51"/>
  <c r="Q82" i="51" s="1"/>
  <c r="N82" i="51"/>
  <c r="O82" i="51" s="1"/>
  <c r="L82" i="51"/>
  <c r="M82" i="51" s="1"/>
  <c r="R83" i="53"/>
  <c r="K82" i="51" l="1"/>
  <c r="P81" i="51"/>
  <c r="Q81" i="51" s="1"/>
  <c r="N81" i="51"/>
  <c r="O81" i="51" s="1"/>
  <c r="L81" i="51"/>
  <c r="M81" i="51" s="1"/>
  <c r="R82" i="53"/>
  <c r="K81" i="51" l="1"/>
  <c r="P80" i="51"/>
  <c r="Q80" i="51" s="1"/>
  <c r="N80" i="51"/>
  <c r="O80" i="51" s="1"/>
  <c r="L80" i="51"/>
  <c r="M80" i="51" s="1"/>
  <c r="R81" i="53"/>
  <c r="K80" i="51" l="1"/>
  <c r="P79" i="51"/>
  <c r="Q79" i="51" s="1"/>
  <c r="N79" i="51"/>
  <c r="O79" i="51" s="1"/>
  <c r="L79" i="51"/>
  <c r="M79" i="51" s="1"/>
  <c r="R80" i="53"/>
  <c r="K79" i="51" l="1"/>
  <c r="P78" i="51"/>
  <c r="Q78" i="51" s="1"/>
  <c r="N78" i="51"/>
  <c r="O78" i="51" s="1"/>
  <c r="L78" i="51"/>
  <c r="M78" i="51" s="1"/>
  <c r="R79" i="53"/>
  <c r="K78" i="51" l="1"/>
  <c r="P77" i="51"/>
  <c r="Q77" i="51" s="1"/>
  <c r="N77" i="51"/>
  <c r="O77" i="51" s="1"/>
  <c r="L77" i="51"/>
  <c r="M77" i="51" s="1"/>
  <c r="R78" i="53"/>
  <c r="K77" i="51" l="1"/>
  <c r="P76" i="51"/>
  <c r="Q76" i="51" s="1"/>
  <c r="N76" i="51"/>
  <c r="O76" i="51" s="1"/>
  <c r="L76" i="51"/>
  <c r="M76" i="51" s="1"/>
  <c r="R77" i="53"/>
  <c r="K76" i="51" l="1"/>
  <c r="P75" i="51"/>
  <c r="Q75" i="51" s="1"/>
  <c r="N75" i="51"/>
  <c r="O75" i="51" s="1"/>
  <c r="L75" i="51"/>
  <c r="M75" i="51" s="1"/>
  <c r="R76" i="53"/>
  <c r="K75" i="51" l="1"/>
  <c r="P74" i="51"/>
  <c r="Q74" i="51" s="1"/>
  <c r="N74" i="51"/>
  <c r="O74" i="51" s="1"/>
  <c r="L74" i="51"/>
  <c r="M74" i="51" s="1"/>
  <c r="R75" i="53"/>
  <c r="K74" i="51" l="1"/>
  <c r="P73" i="51"/>
  <c r="Q73" i="51" s="1"/>
  <c r="N73" i="51"/>
  <c r="O73" i="51" s="1"/>
  <c r="L73" i="51"/>
  <c r="M73" i="51" s="1"/>
  <c r="R74" i="53"/>
  <c r="K73" i="51" l="1"/>
  <c r="P72" i="51"/>
  <c r="Q72" i="51" s="1"/>
  <c r="N72" i="51"/>
  <c r="O72" i="51" s="1"/>
  <c r="L72" i="51"/>
  <c r="M72" i="51" s="1"/>
  <c r="R73" i="53"/>
  <c r="K72" i="51" l="1"/>
  <c r="P71" i="51"/>
  <c r="Q71" i="51" s="1"/>
  <c r="N71" i="51"/>
  <c r="O71" i="51" s="1"/>
  <c r="L71" i="51"/>
  <c r="M71" i="51" s="1"/>
  <c r="R72" i="53"/>
  <c r="K71" i="51" l="1"/>
  <c r="P70" i="51"/>
  <c r="Q70" i="51" s="1"/>
  <c r="N70" i="51"/>
  <c r="O70" i="51" s="1"/>
  <c r="L70" i="51"/>
  <c r="M70" i="51" s="1"/>
  <c r="R71" i="53"/>
  <c r="K70" i="51" l="1"/>
  <c r="P69" i="51"/>
  <c r="Q69" i="51" s="1"/>
  <c r="N69" i="51"/>
  <c r="O69" i="51" s="1"/>
  <c r="L69" i="51"/>
  <c r="M69" i="51" s="1"/>
  <c r="R70" i="53"/>
  <c r="K69" i="51" l="1"/>
  <c r="P68" i="51"/>
  <c r="Q68" i="51" s="1"/>
  <c r="N68" i="51"/>
  <c r="O68" i="51" s="1"/>
  <c r="L68" i="51"/>
  <c r="M68" i="51" s="1"/>
  <c r="R69" i="53"/>
  <c r="K68" i="51" l="1"/>
  <c r="P67" i="51"/>
  <c r="Q67" i="51" s="1"/>
  <c r="N67" i="51"/>
  <c r="O67" i="51" s="1"/>
  <c r="L67" i="51"/>
  <c r="M67" i="51" s="1"/>
  <c r="R68" i="53"/>
  <c r="K67" i="51" l="1"/>
  <c r="P66" i="51"/>
  <c r="Q66" i="51" s="1"/>
  <c r="N66" i="51"/>
  <c r="O66" i="51" s="1"/>
  <c r="L66" i="51"/>
  <c r="M66" i="51" s="1"/>
  <c r="R67" i="53"/>
  <c r="K66" i="51" l="1"/>
  <c r="P65" i="51"/>
  <c r="Q65" i="51" s="1"/>
  <c r="N65" i="51"/>
  <c r="O65" i="51" s="1"/>
  <c r="L65" i="51"/>
  <c r="M65" i="51" s="1"/>
  <c r="R66" i="53"/>
  <c r="K65" i="51" l="1"/>
  <c r="P64" i="51"/>
  <c r="Q64" i="51" s="1"/>
  <c r="N64" i="51"/>
  <c r="O64" i="51" s="1"/>
  <c r="L64" i="51"/>
  <c r="M64" i="51" s="1"/>
  <c r="R65" i="53"/>
  <c r="K64" i="51" l="1"/>
  <c r="P63" i="51"/>
  <c r="Q63" i="51" s="1"/>
  <c r="N63" i="51"/>
  <c r="O63" i="51" s="1"/>
  <c r="L63" i="51"/>
  <c r="M63" i="51" s="1"/>
  <c r="R64" i="53"/>
  <c r="K63" i="51" l="1"/>
  <c r="P62" i="51"/>
  <c r="Q62" i="51" s="1"/>
  <c r="N62" i="51"/>
  <c r="O62" i="51" s="1"/>
  <c r="L62" i="51"/>
  <c r="M62" i="51" s="1"/>
  <c r="R63" i="53"/>
  <c r="K62" i="51" l="1"/>
  <c r="P61" i="51"/>
  <c r="Q61" i="51" s="1"/>
  <c r="N61" i="51"/>
  <c r="O61" i="51" s="1"/>
  <c r="L61" i="51"/>
  <c r="M61" i="51" s="1"/>
  <c r="R62" i="53"/>
  <c r="K61" i="51" l="1"/>
  <c r="P60" i="51"/>
  <c r="Q60" i="51" s="1"/>
  <c r="N60" i="51"/>
  <c r="O60" i="51" s="1"/>
  <c r="L60" i="51"/>
  <c r="M60" i="51" s="1"/>
  <c r="R61" i="53"/>
  <c r="K60" i="51" l="1"/>
  <c r="P59" i="51"/>
  <c r="Q59" i="51" s="1"/>
  <c r="N59" i="51"/>
  <c r="O59" i="51" s="1"/>
  <c r="L59" i="51"/>
  <c r="M59" i="51" s="1"/>
  <c r="R60" i="53"/>
  <c r="K59" i="51" l="1"/>
  <c r="P58" i="51"/>
  <c r="Q58" i="51" s="1"/>
  <c r="N58" i="51"/>
  <c r="O58" i="51" s="1"/>
  <c r="L58" i="51"/>
  <c r="M58" i="51" s="1"/>
  <c r="R59" i="53"/>
  <c r="K58" i="51" l="1"/>
  <c r="P57" i="51"/>
  <c r="Q57" i="51" s="1"/>
  <c r="N57" i="51"/>
  <c r="O57" i="51" s="1"/>
  <c r="L57" i="51"/>
  <c r="M57" i="51" s="1"/>
  <c r="R58" i="53"/>
  <c r="K57" i="51" l="1"/>
  <c r="P56" i="51"/>
  <c r="Q56" i="51" s="1"/>
  <c r="N56" i="51"/>
  <c r="O56" i="51" s="1"/>
  <c r="L56" i="51"/>
  <c r="M56" i="51" s="1"/>
  <c r="R57" i="53"/>
  <c r="K56" i="51" l="1"/>
  <c r="P55" i="51"/>
  <c r="Q55" i="51" s="1"/>
  <c r="N55" i="51"/>
  <c r="O55" i="51" s="1"/>
  <c r="L55" i="51"/>
  <c r="M55" i="51" s="1"/>
  <c r="R56" i="53"/>
  <c r="K55" i="51" l="1"/>
  <c r="P54" i="51"/>
  <c r="Q54" i="51" s="1"/>
  <c r="N54" i="51"/>
  <c r="O54" i="51" s="1"/>
  <c r="L54" i="51"/>
  <c r="M54" i="51" s="1"/>
  <c r="R55" i="53"/>
  <c r="K54" i="51" l="1"/>
  <c r="P53" i="51"/>
  <c r="Q53" i="51" s="1"/>
  <c r="N53" i="51"/>
  <c r="O53" i="51" s="1"/>
  <c r="L53" i="51"/>
  <c r="M53" i="51" s="1"/>
  <c r="R54" i="53"/>
  <c r="K53" i="51" l="1"/>
  <c r="P52" i="51"/>
  <c r="Q52" i="51" s="1"/>
  <c r="N52" i="51"/>
  <c r="O52" i="51" s="1"/>
  <c r="L52" i="51"/>
  <c r="M52" i="51" s="1"/>
  <c r="R53" i="53"/>
  <c r="K52" i="51" l="1"/>
  <c r="P51" i="51"/>
  <c r="Q51" i="51" s="1"/>
  <c r="N51" i="51"/>
  <c r="O51" i="51" s="1"/>
  <c r="L51" i="51"/>
  <c r="M51" i="51" s="1"/>
  <c r="R52" i="53"/>
  <c r="K51" i="51" l="1"/>
  <c r="P50" i="51"/>
  <c r="Q50" i="51" s="1"/>
  <c r="N50" i="51"/>
  <c r="O50" i="51" s="1"/>
  <c r="L50" i="51"/>
  <c r="M50" i="51" s="1"/>
  <c r="R51" i="53"/>
  <c r="K50" i="51" l="1"/>
  <c r="P49" i="51"/>
  <c r="Q49" i="51" s="1"/>
  <c r="N49" i="51"/>
  <c r="O49" i="51" s="1"/>
  <c r="L49" i="51"/>
  <c r="M49" i="51" s="1"/>
  <c r="R50" i="53"/>
  <c r="K49" i="51" l="1"/>
  <c r="P48" i="51"/>
  <c r="Q48" i="51" s="1"/>
  <c r="N48" i="51"/>
  <c r="O48" i="51" s="1"/>
  <c r="L48" i="51"/>
  <c r="M48" i="51" s="1"/>
  <c r="R49" i="53"/>
  <c r="K48" i="51" l="1"/>
  <c r="P47" i="51"/>
  <c r="Q47" i="51" s="1"/>
  <c r="N47" i="51"/>
  <c r="O47" i="51" s="1"/>
  <c r="L47" i="51"/>
  <c r="M47" i="51" s="1"/>
  <c r="R48" i="53"/>
  <c r="K47" i="51" l="1"/>
  <c r="P46" i="51"/>
  <c r="Q46" i="51" s="1"/>
  <c r="N46" i="51"/>
  <c r="O46" i="51" s="1"/>
  <c r="L46" i="51"/>
  <c r="M46" i="51" s="1"/>
  <c r="R47" i="53"/>
  <c r="K46" i="51" l="1"/>
  <c r="P45" i="51"/>
  <c r="Q45" i="51" s="1"/>
  <c r="N45" i="51"/>
  <c r="O45" i="51" s="1"/>
  <c r="L45" i="51"/>
  <c r="M45" i="51" s="1"/>
  <c r="R46" i="53"/>
  <c r="K45" i="51" l="1"/>
  <c r="P44" i="51"/>
  <c r="Q44" i="51" s="1"/>
  <c r="N44" i="51"/>
  <c r="O44" i="51" s="1"/>
  <c r="L44" i="51"/>
  <c r="M44" i="51" s="1"/>
  <c r="R45" i="53"/>
  <c r="K44" i="51" l="1"/>
  <c r="P43" i="51"/>
  <c r="Q43" i="51" s="1"/>
  <c r="N43" i="51"/>
  <c r="O43" i="51" s="1"/>
  <c r="L43" i="51"/>
  <c r="M43" i="51" s="1"/>
  <c r="R44" i="53"/>
  <c r="K43" i="51" l="1"/>
  <c r="P42" i="51"/>
  <c r="Q42" i="51" s="1"/>
  <c r="N42" i="51"/>
  <c r="O42" i="51" s="1"/>
  <c r="L42" i="51"/>
  <c r="M42" i="51" s="1"/>
  <c r="R43" i="53"/>
  <c r="K42" i="51" l="1"/>
  <c r="P41" i="51"/>
  <c r="Q41" i="51" s="1"/>
  <c r="N41" i="51"/>
  <c r="O41" i="51" s="1"/>
  <c r="L41" i="51"/>
  <c r="M41" i="51" s="1"/>
  <c r="R42" i="53"/>
  <c r="K41" i="51" l="1"/>
  <c r="P40" i="51"/>
  <c r="Q40" i="51" s="1"/>
  <c r="N40" i="51"/>
  <c r="O40" i="51" s="1"/>
  <c r="L40" i="51"/>
  <c r="M40" i="51" s="1"/>
  <c r="R41" i="53"/>
  <c r="K40" i="51" l="1"/>
  <c r="P39" i="51"/>
  <c r="Q39" i="51" s="1"/>
  <c r="N39" i="51"/>
  <c r="O39" i="51" s="1"/>
  <c r="L39" i="51"/>
  <c r="M39" i="51" s="1"/>
  <c r="R40" i="53"/>
  <c r="K39" i="51" l="1"/>
  <c r="P38" i="51"/>
  <c r="Q38" i="51" s="1"/>
  <c r="N38" i="51"/>
  <c r="O38" i="51" s="1"/>
  <c r="L38" i="51"/>
  <c r="M38" i="51" s="1"/>
  <c r="R39" i="53"/>
  <c r="K38" i="51" l="1"/>
  <c r="P37" i="51"/>
  <c r="Q37" i="51" s="1"/>
  <c r="N37" i="51"/>
  <c r="O37" i="51" s="1"/>
  <c r="L37" i="51"/>
  <c r="M37" i="51" s="1"/>
  <c r="R38" i="53"/>
  <c r="K37" i="51" l="1"/>
  <c r="P36" i="51"/>
  <c r="Q36" i="51" s="1"/>
  <c r="N36" i="51"/>
  <c r="O36" i="51" s="1"/>
  <c r="L36" i="51"/>
  <c r="M36" i="51" s="1"/>
  <c r="R37" i="53"/>
  <c r="K36" i="51" l="1"/>
  <c r="P35" i="51"/>
  <c r="Q35" i="51" s="1"/>
  <c r="N35" i="51"/>
  <c r="O35" i="51" s="1"/>
  <c r="L35" i="51"/>
  <c r="M35" i="51" s="1"/>
  <c r="R36" i="53"/>
  <c r="K35" i="51" l="1"/>
  <c r="P34" i="51"/>
  <c r="Q34" i="51" s="1"/>
  <c r="N34" i="51"/>
  <c r="O34" i="51" s="1"/>
  <c r="L34" i="51"/>
  <c r="M34" i="51" s="1"/>
  <c r="R35" i="53"/>
  <c r="K34" i="51" l="1"/>
  <c r="P33" i="51"/>
  <c r="Q33" i="51" s="1"/>
  <c r="N33" i="51"/>
  <c r="O33" i="51" s="1"/>
  <c r="L33" i="51"/>
  <c r="M33" i="51" s="1"/>
  <c r="R34" i="53"/>
  <c r="K33" i="51" l="1"/>
  <c r="P32" i="51"/>
  <c r="Q32" i="51" s="1"/>
  <c r="N32" i="51"/>
  <c r="O32" i="51" s="1"/>
  <c r="L32" i="51"/>
  <c r="M32" i="51" s="1"/>
  <c r="R33" i="53"/>
  <c r="K32" i="51" l="1"/>
  <c r="P31" i="51"/>
  <c r="Q31" i="51" s="1"/>
  <c r="N31" i="51"/>
  <c r="O31" i="51" s="1"/>
  <c r="L31" i="51"/>
  <c r="M31" i="51" s="1"/>
  <c r="R32" i="53"/>
  <c r="K31" i="51" l="1"/>
  <c r="P30" i="51"/>
  <c r="Q30" i="51" s="1"/>
  <c r="N30" i="51"/>
  <c r="O30" i="51" s="1"/>
  <c r="L30" i="51"/>
  <c r="M30" i="51" s="1"/>
  <c r="R31" i="53"/>
  <c r="K30" i="51" l="1"/>
  <c r="P29" i="51"/>
  <c r="Q29" i="51" s="1"/>
  <c r="N29" i="51"/>
  <c r="O29" i="51" s="1"/>
  <c r="L29" i="51"/>
  <c r="M29" i="51" s="1"/>
  <c r="R30" i="53"/>
  <c r="K29" i="51" l="1"/>
  <c r="P28" i="51"/>
  <c r="Q28" i="51" s="1"/>
  <c r="N28" i="51"/>
  <c r="O28" i="51" s="1"/>
  <c r="L28" i="51"/>
  <c r="M28" i="51" s="1"/>
  <c r="R29" i="53"/>
  <c r="K28" i="51" l="1"/>
  <c r="P27" i="51"/>
  <c r="Q27" i="51" s="1"/>
  <c r="N27" i="51"/>
  <c r="O27" i="51" s="1"/>
  <c r="L27" i="51"/>
  <c r="M27" i="51" s="1"/>
  <c r="R28" i="53"/>
  <c r="K27" i="51" l="1"/>
  <c r="P26" i="51"/>
  <c r="Q26" i="51" s="1"/>
  <c r="N26" i="51"/>
  <c r="O26" i="51" s="1"/>
  <c r="L26" i="51"/>
  <c r="M26" i="51" s="1"/>
  <c r="R27" i="53"/>
  <c r="K26" i="51" l="1"/>
  <c r="P25" i="51"/>
  <c r="Q25" i="51" s="1"/>
  <c r="N25" i="51"/>
  <c r="O25" i="51" s="1"/>
  <c r="L25" i="51"/>
  <c r="M25" i="51" s="1"/>
  <c r="R26" i="53"/>
  <c r="K25" i="51" l="1"/>
  <c r="P24" i="51"/>
  <c r="Q24" i="51" s="1"/>
  <c r="N24" i="51"/>
  <c r="O24" i="51" s="1"/>
  <c r="L24" i="51"/>
  <c r="M24" i="51" s="1"/>
  <c r="R25" i="53"/>
  <c r="K24" i="51" l="1"/>
  <c r="P23" i="51"/>
  <c r="Q23" i="51" s="1"/>
  <c r="N23" i="51"/>
  <c r="O23" i="51" s="1"/>
  <c r="L23" i="51"/>
  <c r="M23" i="51" s="1"/>
  <c r="R24" i="53"/>
  <c r="K23" i="51" l="1"/>
  <c r="P22" i="51"/>
  <c r="Q22" i="51" s="1"/>
  <c r="N22" i="51"/>
  <c r="O22" i="51" s="1"/>
  <c r="L22" i="51"/>
  <c r="M22" i="51" s="1"/>
  <c r="R23" i="53"/>
  <c r="K22" i="51" l="1"/>
  <c r="P21" i="51"/>
  <c r="Q21" i="51" s="1"/>
  <c r="N21" i="51"/>
  <c r="O21" i="51" s="1"/>
  <c r="L21" i="51"/>
  <c r="M21" i="51" s="1"/>
  <c r="R22" i="53"/>
  <c r="K21" i="51" l="1"/>
  <c r="P20" i="51"/>
  <c r="Q20" i="51" s="1"/>
  <c r="N20" i="51"/>
  <c r="O20" i="51" s="1"/>
  <c r="L20" i="51"/>
  <c r="M20" i="51" s="1"/>
  <c r="R21" i="53"/>
  <c r="K20" i="51" l="1"/>
  <c r="P19" i="51"/>
  <c r="Q19" i="51" s="1"/>
  <c r="N19" i="51"/>
  <c r="O19" i="51" s="1"/>
  <c r="L19" i="51"/>
  <c r="M19" i="51" s="1"/>
  <c r="R20" i="53"/>
  <c r="K19" i="51" l="1"/>
  <c r="P18" i="51"/>
  <c r="Q18" i="51" s="1"/>
  <c r="N18" i="51"/>
  <c r="O18" i="51" s="1"/>
  <c r="L18" i="51"/>
  <c r="M18" i="51" s="1"/>
  <c r="R19" i="53"/>
  <c r="K18" i="51" l="1"/>
  <c r="P17" i="51"/>
  <c r="Q17" i="51" s="1"/>
  <c r="N17" i="51"/>
  <c r="O17" i="51" s="1"/>
  <c r="L17" i="51"/>
  <c r="M17" i="51" s="1"/>
  <c r="R18" i="53"/>
  <c r="K17" i="51" l="1"/>
  <c r="P16" i="51"/>
  <c r="Q16" i="51" s="1"/>
  <c r="N16" i="51"/>
  <c r="O16" i="51" s="1"/>
  <c r="L16" i="51"/>
  <c r="M16" i="51" s="1"/>
  <c r="R17" i="53"/>
  <c r="K16" i="51" l="1"/>
  <c r="P15" i="51"/>
  <c r="Q15" i="51" s="1"/>
  <c r="N15" i="51"/>
  <c r="O15" i="51" s="1"/>
  <c r="L15" i="51"/>
  <c r="M15" i="51" s="1"/>
  <c r="R16" i="53"/>
  <c r="K15" i="51" l="1"/>
  <c r="P14" i="51"/>
  <c r="Q14" i="51" s="1"/>
  <c r="N14" i="51"/>
  <c r="O14" i="51" s="1"/>
  <c r="L14" i="51"/>
  <c r="M14" i="51" s="1"/>
  <c r="R15" i="53"/>
  <c r="K14" i="51" l="1"/>
  <c r="P13" i="51"/>
  <c r="Q13" i="51" s="1"/>
  <c r="N13" i="51"/>
  <c r="O13" i="51" s="1"/>
  <c r="L13" i="51"/>
  <c r="M13" i="51" s="1"/>
  <c r="R14" i="53"/>
  <c r="K13" i="51" l="1"/>
  <c r="P12" i="51"/>
  <c r="Q12" i="51" s="1"/>
  <c r="N12" i="51"/>
  <c r="O12" i="51" s="1"/>
  <c r="L12" i="51"/>
  <c r="M12" i="51" s="1"/>
  <c r="R13" i="53"/>
  <c r="K12" i="51" l="1"/>
  <c r="P11" i="51"/>
  <c r="N11" i="51"/>
  <c r="L11" i="51"/>
  <c r="R12" i="53"/>
  <c r="K11" i="51" l="1"/>
  <c r="P10" i="51"/>
  <c r="Q10" i="51" s="1"/>
  <c r="N10" i="51"/>
  <c r="O10" i="51" s="1"/>
  <c r="L10" i="51"/>
  <c r="M10" i="51" s="1"/>
  <c r="R11" i="53"/>
  <c r="O11" i="51" l="1"/>
  <c r="Q11" i="51"/>
  <c r="M11" i="51"/>
  <c r="K10" i="51"/>
  <c r="P9" i="51"/>
  <c r="Q9" i="51" s="1"/>
  <c r="N9" i="51"/>
  <c r="L9" i="51"/>
  <c r="M9" i="51" s="1"/>
  <c r="R10" i="53"/>
  <c r="K9" i="51" l="1"/>
  <c r="O9" i="51" s="1"/>
  <c r="P8" i="51"/>
  <c r="Q8" i="51" s="1"/>
  <c r="N8" i="51"/>
  <c r="L8" i="51"/>
  <c r="R9" i="53"/>
  <c r="K8" i="51" l="1"/>
  <c r="P7" i="51"/>
  <c r="Q7" i="51" s="1"/>
  <c r="N7" i="51"/>
  <c r="L7" i="51"/>
  <c r="R8" i="53"/>
  <c r="O8" i="51" l="1"/>
  <c r="M8" i="51"/>
  <c r="K7" i="51"/>
  <c r="P6" i="51"/>
  <c r="Q6" i="51" s="1"/>
  <c r="N6" i="51"/>
  <c r="L6" i="51"/>
  <c r="R7" i="53"/>
  <c r="O7" i="51" l="1"/>
  <c r="M7" i="51"/>
  <c r="K6" i="51"/>
  <c r="O6" i="51" s="1"/>
  <c r="P5" i="51"/>
  <c r="Q5" i="51" s="1"/>
  <c r="N5" i="51"/>
  <c r="O5" i="51" s="1"/>
  <c r="L5" i="51"/>
  <c r="M5" i="51" s="1"/>
  <c r="R6" i="53"/>
  <c r="M6" i="51" l="1"/>
  <c r="K5" i="51"/>
  <c r="R5" i="53"/>
  <c r="S95" i="53" l="1"/>
  <c r="Z4" i="53" s="1"/>
  <c r="L4" i="51"/>
  <c r="U95" i="53"/>
  <c r="P4" i="51"/>
  <c r="T95" i="53"/>
  <c r="AA4" i="53" s="1"/>
  <c r="N4" i="51"/>
  <c r="R95" i="53"/>
  <c r="N88" i="51" l="1"/>
  <c r="O4" i="51"/>
  <c r="P88" i="51"/>
  <c r="Q4" i="51"/>
  <c r="L88" i="51"/>
  <c r="M4" i="51"/>
  <c r="K4" i="51"/>
  <c r="Y2" i="53"/>
  <c r="Y4" i="53"/>
  <c r="K88" i="51" l="1"/>
  <c r="O111" i="27"/>
  <c r="E30" i="51"/>
  <c r="F30" i="51" s="1"/>
  <c r="C30" i="51"/>
  <c r="D30" i="51" s="1"/>
  <c r="G30" i="51"/>
  <c r="H30" i="51" s="1"/>
  <c r="E4" i="51"/>
  <c r="C4" i="51"/>
  <c r="G5" i="51"/>
  <c r="H5" i="51" s="1"/>
  <c r="G6" i="51"/>
  <c r="H6" i="51" s="1"/>
  <c r="G7" i="51"/>
  <c r="G8" i="51"/>
  <c r="H8" i="51" s="1"/>
  <c r="G9" i="51"/>
  <c r="H9" i="51" s="1"/>
  <c r="G10" i="51"/>
  <c r="H10" i="51" s="1"/>
  <c r="G11" i="51"/>
  <c r="H11" i="51" s="1"/>
  <c r="G12" i="51"/>
  <c r="H12" i="51" s="1"/>
  <c r="G13" i="51"/>
  <c r="H13" i="51" s="1"/>
  <c r="G14" i="51"/>
  <c r="H14" i="51" s="1"/>
  <c r="G15" i="51"/>
  <c r="H15" i="51" s="1"/>
  <c r="G16" i="51"/>
  <c r="H16" i="51" s="1"/>
  <c r="G17" i="51"/>
  <c r="H17" i="51" s="1"/>
  <c r="G18" i="51"/>
  <c r="H18" i="51" s="1"/>
  <c r="G19" i="51"/>
  <c r="G20" i="51"/>
  <c r="H20" i="51" s="1"/>
  <c r="G21" i="51"/>
  <c r="H21" i="51" s="1"/>
  <c r="G22" i="51"/>
  <c r="H22" i="51" s="1"/>
  <c r="G23" i="51"/>
  <c r="H23" i="51" s="1"/>
  <c r="G24" i="51"/>
  <c r="H24" i="51" s="1"/>
  <c r="G25" i="51"/>
  <c r="H25" i="51" s="1"/>
  <c r="G26" i="51"/>
  <c r="H26" i="51" s="1"/>
  <c r="G27" i="51"/>
  <c r="G28" i="51"/>
  <c r="H28" i="51" s="1"/>
  <c r="G29" i="51"/>
  <c r="H29" i="51" s="1"/>
  <c r="G31" i="51"/>
  <c r="H31" i="51" s="1"/>
  <c r="G32" i="51"/>
  <c r="H32" i="51" s="1"/>
  <c r="G33" i="51"/>
  <c r="H33" i="51" s="1"/>
  <c r="G34" i="51"/>
  <c r="G35" i="51"/>
  <c r="H35" i="51" s="1"/>
  <c r="G36" i="51"/>
  <c r="H36" i="51" s="1"/>
  <c r="G37" i="51"/>
  <c r="H37" i="51" s="1"/>
  <c r="G38" i="51"/>
  <c r="H38" i="51" s="1"/>
  <c r="G39" i="51"/>
  <c r="H39" i="51" s="1"/>
  <c r="G40" i="51"/>
  <c r="H40" i="51" s="1"/>
  <c r="G41" i="51"/>
  <c r="H41" i="51" s="1"/>
  <c r="G42" i="51"/>
  <c r="H42" i="51" s="1"/>
  <c r="G43" i="51"/>
  <c r="H43" i="51" s="1"/>
  <c r="G44" i="51"/>
  <c r="H44" i="51" s="1"/>
  <c r="G45" i="51"/>
  <c r="H45" i="51" s="1"/>
  <c r="G46" i="51"/>
  <c r="H46" i="51" s="1"/>
  <c r="G47" i="51"/>
  <c r="H47" i="51" s="1"/>
  <c r="G48" i="51"/>
  <c r="H48" i="51" s="1"/>
  <c r="G49" i="51"/>
  <c r="H49" i="51" s="1"/>
  <c r="G50" i="51"/>
  <c r="H50" i="51" s="1"/>
  <c r="G51" i="51"/>
  <c r="H51" i="51" s="1"/>
  <c r="G52" i="51"/>
  <c r="H52" i="51" s="1"/>
  <c r="G53" i="51"/>
  <c r="H53" i="51" s="1"/>
  <c r="G54" i="51"/>
  <c r="H54" i="51" s="1"/>
  <c r="G55" i="51"/>
  <c r="H55" i="51" s="1"/>
  <c r="G56" i="51"/>
  <c r="H56" i="51" s="1"/>
  <c r="G57" i="51"/>
  <c r="H57" i="51" s="1"/>
  <c r="G58" i="51"/>
  <c r="H58" i="51" s="1"/>
  <c r="G59" i="51"/>
  <c r="H59" i="51" s="1"/>
  <c r="G60" i="51"/>
  <c r="H60" i="51" s="1"/>
  <c r="G61" i="51"/>
  <c r="H61" i="51" s="1"/>
  <c r="G62" i="51"/>
  <c r="H62" i="51" s="1"/>
  <c r="G63" i="51"/>
  <c r="H63" i="51" s="1"/>
  <c r="G64" i="51"/>
  <c r="H64" i="51" s="1"/>
  <c r="G65" i="51"/>
  <c r="H65" i="51" s="1"/>
  <c r="G66" i="51"/>
  <c r="H66" i="51" s="1"/>
  <c r="G67" i="51"/>
  <c r="H67" i="51" s="1"/>
  <c r="G68" i="51"/>
  <c r="H68" i="51" s="1"/>
  <c r="G69" i="51"/>
  <c r="H69" i="51" s="1"/>
  <c r="G70" i="51"/>
  <c r="H70" i="51" s="1"/>
  <c r="G71" i="51"/>
  <c r="H71" i="51" s="1"/>
  <c r="G72" i="51"/>
  <c r="H72" i="51" s="1"/>
  <c r="G73" i="51"/>
  <c r="H73" i="51" s="1"/>
  <c r="G74" i="51"/>
  <c r="H74" i="51" s="1"/>
  <c r="G75" i="51"/>
  <c r="H75" i="51" s="1"/>
  <c r="G76" i="51"/>
  <c r="H76" i="51" s="1"/>
  <c r="G77" i="51"/>
  <c r="H77" i="51" s="1"/>
  <c r="G78" i="51"/>
  <c r="H78" i="51" s="1"/>
  <c r="G79" i="51"/>
  <c r="H79" i="51" s="1"/>
  <c r="G80" i="51"/>
  <c r="H80" i="51" s="1"/>
  <c r="G81" i="51"/>
  <c r="H81" i="51" s="1"/>
  <c r="G82" i="51"/>
  <c r="G83" i="51"/>
  <c r="H83" i="51" s="1"/>
  <c r="G84" i="51"/>
  <c r="H84" i="51" s="1"/>
  <c r="G85" i="51"/>
  <c r="H85" i="51" s="1"/>
  <c r="G86" i="51"/>
  <c r="H86" i="51" s="1"/>
  <c r="G4" i="51"/>
  <c r="L111" i="27"/>
  <c r="I111" i="27"/>
  <c r="F111" i="27"/>
  <c r="C111" i="27"/>
  <c r="O110" i="27"/>
  <c r="L110" i="27"/>
  <c r="I110" i="27"/>
  <c r="F110" i="27"/>
  <c r="C110" i="27"/>
  <c r="O109" i="27"/>
  <c r="L109" i="27"/>
  <c r="I109" i="27"/>
  <c r="F109" i="27"/>
  <c r="C109" i="27"/>
  <c r="O108" i="27"/>
  <c r="L108" i="27"/>
  <c r="I108" i="27"/>
  <c r="F108" i="27"/>
  <c r="C108" i="27"/>
  <c r="O107" i="27"/>
  <c r="L107" i="27"/>
  <c r="I107" i="27"/>
  <c r="F107" i="27"/>
  <c r="C107" i="27"/>
  <c r="O106" i="27"/>
  <c r="L106" i="27"/>
  <c r="I106" i="27"/>
  <c r="F106" i="27"/>
  <c r="C106" i="27"/>
  <c r="O105" i="27"/>
  <c r="L105" i="27"/>
  <c r="I105" i="27"/>
  <c r="F105" i="27"/>
  <c r="C105" i="27"/>
  <c r="O104" i="27"/>
  <c r="L104" i="27"/>
  <c r="I104" i="27"/>
  <c r="F104" i="27"/>
  <c r="C104" i="27"/>
  <c r="O103" i="27"/>
  <c r="L103" i="27"/>
  <c r="I103" i="27"/>
  <c r="F103" i="27"/>
  <c r="C103" i="27"/>
  <c r="O102" i="27"/>
  <c r="L102" i="27"/>
  <c r="I102" i="27"/>
  <c r="F102" i="27"/>
  <c r="C102" i="27"/>
  <c r="O101" i="27"/>
  <c r="L101" i="27"/>
  <c r="I101" i="27"/>
  <c r="F101" i="27"/>
  <c r="C101" i="27"/>
  <c r="O100" i="27"/>
  <c r="L100" i="27"/>
  <c r="I100" i="27"/>
  <c r="F100" i="27"/>
  <c r="C100" i="27"/>
  <c r="O99" i="27"/>
  <c r="L99" i="27"/>
  <c r="I99" i="27"/>
  <c r="F99" i="27"/>
  <c r="C99" i="27"/>
  <c r="O98" i="27"/>
  <c r="L98" i="27"/>
  <c r="I98" i="27"/>
  <c r="F98" i="27"/>
  <c r="C98" i="27"/>
  <c r="O97" i="27"/>
  <c r="L97" i="27"/>
  <c r="I97" i="27"/>
  <c r="F97" i="27"/>
  <c r="C97" i="27"/>
  <c r="E18" i="51"/>
  <c r="F18" i="51" s="1"/>
  <c r="E19" i="51"/>
  <c r="E20" i="51"/>
  <c r="F20" i="51" s="1"/>
  <c r="E21" i="51"/>
  <c r="F21" i="51" s="1"/>
  <c r="E22" i="51"/>
  <c r="E23" i="51"/>
  <c r="E24" i="51"/>
  <c r="F24" i="51" s="1"/>
  <c r="E25" i="51"/>
  <c r="F25" i="51" s="1"/>
  <c r="E26" i="51"/>
  <c r="F26" i="51" s="1"/>
  <c r="E27" i="51"/>
  <c r="E28" i="51"/>
  <c r="E29" i="51"/>
  <c r="F29" i="51" s="1"/>
  <c r="E31" i="51"/>
  <c r="F31" i="51" s="1"/>
  <c r="E32" i="51"/>
  <c r="F32" i="51" s="1"/>
  <c r="E33" i="51"/>
  <c r="E34" i="51"/>
  <c r="E35" i="51"/>
  <c r="F35" i="51" s="1"/>
  <c r="E36" i="51"/>
  <c r="F36" i="51" s="1"/>
  <c r="E37" i="51"/>
  <c r="F37" i="51" s="1"/>
  <c r="E38" i="51"/>
  <c r="F38" i="51" s="1"/>
  <c r="E39" i="51"/>
  <c r="F39" i="51" s="1"/>
  <c r="E40" i="51"/>
  <c r="F40" i="51" s="1"/>
  <c r="E41" i="51"/>
  <c r="F41" i="51" s="1"/>
  <c r="E42" i="51"/>
  <c r="F42" i="51" s="1"/>
  <c r="E43" i="51"/>
  <c r="F43" i="51" s="1"/>
  <c r="E44" i="51"/>
  <c r="F44" i="51" s="1"/>
  <c r="E45" i="51"/>
  <c r="F45" i="51" s="1"/>
  <c r="E46" i="51"/>
  <c r="F46" i="51" s="1"/>
  <c r="E47" i="51"/>
  <c r="F47" i="51" s="1"/>
  <c r="E48" i="51"/>
  <c r="F48" i="51" s="1"/>
  <c r="E49" i="51"/>
  <c r="F49" i="51" s="1"/>
  <c r="E50" i="51"/>
  <c r="F50" i="51" s="1"/>
  <c r="E51" i="51"/>
  <c r="F51" i="51" s="1"/>
  <c r="E52" i="51"/>
  <c r="F52" i="51" s="1"/>
  <c r="E53" i="51"/>
  <c r="F53" i="51" s="1"/>
  <c r="E54" i="51"/>
  <c r="F54" i="51" s="1"/>
  <c r="E55" i="51"/>
  <c r="F55" i="51" s="1"/>
  <c r="E56" i="51"/>
  <c r="F56" i="51" s="1"/>
  <c r="E57" i="51"/>
  <c r="F57" i="51" s="1"/>
  <c r="E58" i="51"/>
  <c r="F58" i="51" s="1"/>
  <c r="E59" i="51"/>
  <c r="F59" i="51" s="1"/>
  <c r="E60" i="51"/>
  <c r="F60" i="51" s="1"/>
  <c r="E61" i="51"/>
  <c r="F61" i="51" s="1"/>
  <c r="E62" i="51"/>
  <c r="F62" i="51" s="1"/>
  <c r="E63" i="51"/>
  <c r="F63" i="51" s="1"/>
  <c r="E64" i="51"/>
  <c r="F64" i="51" s="1"/>
  <c r="E65" i="51"/>
  <c r="F65" i="51" s="1"/>
  <c r="E66" i="51"/>
  <c r="F66" i="51" s="1"/>
  <c r="E67" i="51"/>
  <c r="F67" i="51" s="1"/>
  <c r="E68" i="51"/>
  <c r="F68" i="51" s="1"/>
  <c r="E69" i="51"/>
  <c r="F69" i="51" s="1"/>
  <c r="E70" i="51"/>
  <c r="F70" i="51" s="1"/>
  <c r="E71" i="51"/>
  <c r="F71" i="51" s="1"/>
  <c r="E72" i="51"/>
  <c r="F72" i="51" s="1"/>
  <c r="E73" i="51"/>
  <c r="F73" i="51" s="1"/>
  <c r="E74" i="51"/>
  <c r="F74" i="51" s="1"/>
  <c r="E75" i="51"/>
  <c r="F75" i="51" s="1"/>
  <c r="E76" i="51"/>
  <c r="F76" i="51" s="1"/>
  <c r="E77" i="51"/>
  <c r="F77" i="51" s="1"/>
  <c r="E78" i="51"/>
  <c r="F78" i="51" s="1"/>
  <c r="E79" i="51"/>
  <c r="F79" i="51" s="1"/>
  <c r="E80" i="51"/>
  <c r="F80" i="51" s="1"/>
  <c r="E81" i="51"/>
  <c r="F81" i="51" s="1"/>
  <c r="E82" i="51"/>
  <c r="F82" i="51" s="1"/>
  <c r="E83" i="51"/>
  <c r="F83" i="51" s="1"/>
  <c r="E84" i="51"/>
  <c r="F84" i="51" s="1"/>
  <c r="E85" i="51"/>
  <c r="F85" i="51" s="1"/>
  <c r="E86" i="51"/>
  <c r="F86" i="51" s="1"/>
  <c r="C18" i="51"/>
  <c r="C19" i="51"/>
  <c r="C20" i="51"/>
  <c r="D20" i="51" s="1"/>
  <c r="C21" i="51"/>
  <c r="D21" i="51" s="1"/>
  <c r="C22" i="51"/>
  <c r="D22" i="51" s="1"/>
  <c r="C23" i="51"/>
  <c r="C24" i="51"/>
  <c r="D24" i="51" s="1"/>
  <c r="C25" i="51"/>
  <c r="D25" i="51" s="1"/>
  <c r="C26" i="51"/>
  <c r="D26" i="51" s="1"/>
  <c r="C27" i="51"/>
  <c r="C28" i="51"/>
  <c r="C29" i="51"/>
  <c r="D29" i="51" s="1"/>
  <c r="C31" i="51"/>
  <c r="D31" i="51" s="1"/>
  <c r="C32" i="51"/>
  <c r="C33" i="51"/>
  <c r="C34" i="51"/>
  <c r="C35" i="51"/>
  <c r="D35" i="51" s="1"/>
  <c r="C36" i="51"/>
  <c r="D36" i="51" s="1"/>
  <c r="C37" i="51"/>
  <c r="D37" i="51" s="1"/>
  <c r="C38" i="51"/>
  <c r="D38" i="51" s="1"/>
  <c r="C39" i="51"/>
  <c r="D39" i="51" s="1"/>
  <c r="C40" i="51"/>
  <c r="D40" i="51" s="1"/>
  <c r="C41" i="51"/>
  <c r="D41" i="51" s="1"/>
  <c r="C42" i="51"/>
  <c r="D42" i="51" s="1"/>
  <c r="C43" i="51"/>
  <c r="D43" i="51" s="1"/>
  <c r="C44" i="51"/>
  <c r="D44" i="51" s="1"/>
  <c r="C45" i="51"/>
  <c r="D45" i="51" s="1"/>
  <c r="C46" i="51"/>
  <c r="D46" i="51" s="1"/>
  <c r="C47" i="51"/>
  <c r="D47" i="51" s="1"/>
  <c r="C48" i="51"/>
  <c r="D48" i="51" s="1"/>
  <c r="C49" i="51"/>
  <c r="D49" i="51" s="1"/>
  <c r="C50" i="51"/>
  <c r="D50" i="51" s="1"/>
  <c r="C51" i="51"/>
  <c r="D51" i="51" s="1"/>
  <c r="C52" i="51"/>
  <c r="D52" i="51" s="1"/>
  <c r="C53" i="51"/>
  <c r="D53" i="51" s="1"/>
  <c r="C54" i="51"/>
  <c r="D54" i="51" s="1"/>
  <c r="C55" i="51"/>
  <c r="D55" i="51" s="1"/>
  <c r="C56" i="51"/>
  <c r="D56" i="51" s="1"/>
  <c r="C57" i="51"/>
  <c r="D57" i="51" s="1"/>
  <c r="C58" i="51"/>
  <c r="D58" i="51" s="1"/>
  <c r="C59" i="51"/>
  <c r="D59" i="51" s="1"/>
  <c r="C60" i="51"/>
  <c r="D60" i="51" s="1"/>
  <c r="C61" i="51"/>
  <c r="D61" i="51" s="1"/>
  <c r="C62" i="51"/>
  <c r="D62" i="51" s="1"/>
  <c r="C63" i="51"/>
  <c r="D63" i="51" s="1"/>
  <c r="C64" i="51"/>
  <c r="D64" i="51" s="1"/>
  <c r="C65" i="51"/>
  <c r="D65" i="51" s="1"/>
  <c r="C66" i="51"/>
  <c r="D66" i="51" s="1"/>
  <c r="C67" i="51"/>
  <c r="D67" i="51" s="1"/>
  <c r="C68" i="51"/>
  <c r="D68" i="51" s="1"/>
  <c r="C69" i="51"/>
  <c r="D69" i="51" s="1"/>
  <c r="C70" i="51"/>
  <c r="D70" i="51" s="1"/>
  <c r="C71" i="51"/>
  <c r="D71" i="51" s="1"/>
  <c r="C72" i="51"/>
  <c r="D72" i="51" s="1"/>
  <c r="C73" i="51"/>
  <c r="D73" i="51" s="1"/>
  <c r="C74" i="51"/>
  <c r="D74" i="51" s="1"/>
  <c r="C75" i="51"/>
  <c r="D75" i="51" s="1"/>
  <c r="C76" i="51"/>
  <c r="D76" i="51" s="1"/>
  <c r="C77" i="51"/>
  <c r="D77" i="51" s="1"/>
  <c r="C78" i="51"/>
  <c r="D78" i="51" s="1"/>
  <c r="C79" i="51"/>
  <c r="D79" i="51" s="1"/>
  <c r="C80" i="51"/>
  <c r="D80" i="51" s="1"/>
  <c r="C81" i="51"/>
  <c r="D81" i="51" s="1"/>
  <c r="C82" i="51"/>
  <c r="D82" i="51" s="1"/>
  <c r="C83" i="51"/>
  <c r="D83" i="51" s="1"/>
  <c r="C84" i="51"/>
  <c r="D84" i="51" s="1"/>
  <c r="C85" i="51"/>
  <c r="D85" i="51" s="1"/>
  <c r="C86" i="51"/>
  <c r="D86" i="51" s="1"/>
  <c r="R48" i="27"/>
  <c r="R94" i="27"/>
  <c r="R26" i="27"/>
  <c r="R57" i="27"/>
  <c r="R20" i="27"/>
  <c r="I96" i="27"/>
  <c r="R81" i="27"/>
  <c r="R43" i="27"/>
  <c r="R72" i="27"/>
  <c r="F96" i="27"/>
  <c r="R53" i="27"/>
  <c r="R44" i="27"/>
  <c r="R79" i="27"/>
  <c r="R71" i="27"/>
  <c r="R56" i="27"/>
  <c r="R76" i="27"/>
  <c r="R77" i="27"/>
  <c r="R45" i="27"/>
  <c r="L96" i="27"/>
  <c r="R51" i="27"/>
  <c r="R40" i="27"/>
  <c r="R84" i="27"/>
  <c r="R89" i="27"/>
  <c r="R60" i="27"/>
  <c r="R66" i="27"/>
  <c r="R49" i="27"/>
  <c r="R82" i="27"/>
  <c r="R91" i="27"/>
  <c r="R85" i="27"/>
  <c r="R25" i="27"/>
  <c r="R24" i="27"/>
  <c r="R34" i="27"/>
  <c r="R58" i="27"/>
  <c r="R90" i="27"/>
  <c r="R54" i="27"/>
  <c r="R75" i="27"/>
  <c r="R33" i="27"/>
  <c r="R28" i="27"/>
  <c r="R22" i="27"/>
  <c r="R5" i="27"/>
  <c r="R42" i="27"/>
  <c r="R23" i="27"/>
  <c r="R92" i="27"/>
  <c r="R67" i="27"/>
  <c r="R39" i="27"/>
  <c r="R74" i="27"/>
  <c r="O96" i="27"/>
  <c r="R47" i="27"/>
  <c r="R46" i="27"/>
  <c r="R63" i="27"/>
  <c r="R27" i="27"/>
  <c r="R37" i="27"/>
  <c r="R73" i="27"/>
  <c r="C96" i="27"/>
  <c r="R70" i="27"/>
  <c r="R55" i="27"/>
  <c r="R65" i="27"/>
  <c r="R88" i="27"/>
  <c r="R59" i="27"/>
  <c r="R64" i="27"/>
  <c r="R86" i="27"/>
  <c r="R87" i="27"/>
  <c r="R93" i="27"/>
  <c r="R41" i="27"/>
  <c r="R78" i="27"/>
  <c r="R62" i="27"/>
  <c r="R29" i="27"/>
  <c r="R61" i="27"/>
  <c r="R30" i="27"/>
  <c r="R52" i="27"/>
  <c r="R35" i="27"/>
  <c r="R68" i="27"/>
  <c r="R21" i="27"/>
  <c r="R50" i="27"/>
  <c r="R19" i="27"/>
  <c r="R31" i="27"/>
  <c r="R36" i="27"/>
  <c r="R32" i="27"/>
  <c r="R69" i="27"/>
  <c r="R80" i="27"/>
  <c r="G88" i="51" l="1"/>
  <c r="H82" i="51"/>
  <c r="B82" i="51"/>
  <c r="B83" i="51"/>
  <c r="B84" i="51"/>
  <c r="B61" i="51"/>
  <c r="B77" i="51"/>
  <c r="B60" i="51"/>
  <c r="B54" i="51"/>
  <c r="B40" i="51"/>
  <c r="B21" i="51"/>
  <c r="B52" i="51"/>
  <c r="B24" i="51"/>
  <c r="B51" i="51"/>
  <c r="B69" i="51"/>
  <c r="B34" i="51"/>
  <c r="B50" i="51"/>
  <c r="B38" i="51"/>
  <c r="B48" i="51"/>
  <c r="B39" i="51"/>
  <c r="B44" i="51"/>
  <c r="B75" i="51"/>
  <c r="B72" i="51"/>
  <c r="B33" i="51"/>
  <c r="B80" i="51"/>
  <c r="B70" i="51"/>
  <c r="B20" i="51"/>
  <c r="B19" i="51"/>
  <c r="B25" i="51"/>
  <c r="B26" i="51"/>
  <c r="B57" i="51"/>
  <c r="B47" i="51"/>
  <c r="B22" i="51"/>
  <c r="B23" i="51"/>
  <c r="B58" i="51"/>
  <c r="B62" i="51"/>
  <c r="B71" i="51"/>
  <c r="B46" i="51"/>
  <c r="B76" i="51"/>
  <c r="B32" i="51"/>
  <c r="B31" i="51"/>
  <c r="B73" i="51"/>
  <c r="B43" i="51"/>
  <c r="B64" i="51"/>
  <c r="B30" i="51"/>
  <c r="B66" i="51"/>
  <c r="B55" i="51"/>
  <c r="B53" i="51"/>
  <c r="B49" i="51"/>
  <c r="B67" i="51"/>
  <c r="B78" i="51"/>
  <c r="B59" i="51"/>
  <c r="B42" i="51"/>
  <c r="B37" i="51"/>
  <c r="B27" i="51"/>
  <c r="B35" i="51"/>
  <c r="B74" i="51"/>
  <c r="B63" i="51"/>
  <c r="B41" i="51"/>
  <c r="B81" i="51"/>
  <c r="B68" i="51"/>
  <c r="B29" i="51"/>
  <c r="B65" i="51"/>
  <c r="B45" i="51"/>
  <c r="B28" i="51"/>
  <c r="B36" i="51"/>
  <c r="B79" i="51"/>
  <c r="B56" i="51"/>
  <c r="B18" i="51"/>
  <c r="B86" i="51"/>
  <c r="B85" i="51"/>
  <c r="D33" i="51"/>
  <c r="B4" i="51"/>
  <c r="R98" i="27"/>
  <c r="R97" i="27"/>
  <c r="U95" i="27"/>
  <c r="E5" i="51"/>
  <c r="E6" i="51"/>
  <c r="F6" i="51" s="1"/>
  <c r="E7" i="51"/>
  <c r="F7" i="51" s="1"/>
  <c r="E8" i="51"/>
  <c r="E9" i="51"/>
  <c r="F9" i="51" s="1"/>
  <c r="E10" i="51"/>
  <c r="E11" i="51"/>
  <c r="E12" i="51"/>
  <c r="F12" i="51" s="1"/>
  <c r="E13" i="51"/>
  <c r="E14" i="51"/>
  <c r="E15" i="51"/>
  <c r="E16" i="51"/>
  <c r="E17" i="51"/>
  <c r="C5" i="51"/>
  <c r="C6" i="51"/>
  <c r="D6" i="51" s="1"/>
  <c r="C7" i="51"/>
  <c r="D7" i="51" s="1"/>
  <c r="C8" i="51"/>
  <c r="D8" i="51" s="1"/>
  <c r="C9" i="51"/>
  <c r="C10" i="51"/>
  <c r="C11" i="51"/>
  <c r="D11" i="51" s="1"/>
  <c r="C12" i="51"/>
  <c r="D12" i="51" s="1"/>
  <c r="C13" i="51"/>
  <c r="C14" i="51"/>
  <c r="D14" i="51" s="1"/>
  <c r="C15" i="51"/>
  <c r="D15" i="51" s="1"/>
  <c r="C16" i="51"/>
  <c r="C17" i="51"/>
  <c r="D17" i="51" s="1"/>
  <c r="R13" i="27"/>
  <c r="R6" i="27"/>
  <c r="R14" i="27"/>
  <c r="R11" i="27"/>
  <c r="R9" i="27"/>
  <c r="R10" i="27"/>
  <c r="R7" i="27"/>
  <c r="R8" i="27"/>
  <c r="R16" i="27"/>
  <c r="R17" i="27"/>
  <c r="R18" i="27"/>
  <c r="R12" i="27"/>
  <c r="R15" i="27"/>
  <c r="D32" i="51" l="1"/>
  <c r="D23" i="51"/>
  <c r="D19" i="51"/>
  <c r="D18" i="51"/>
  <c r="D28" i="51"/>
  <c r="H27" i="51"/>
  <c r="C88" i="51"/>
  <c r="F27" i="51"/>
  <c r="D27" i="51"/>
  <c r="E88" i="51"/>
  <c r="B5" i="51"/>
  <c r="F5" i="51" s="1"/>
  <c r="B14" i="51"/>
  <c r="B6" i="51"/>
  <c r="B15" i="51"/>
  <c r="B10" i="51"/>
  <c r="B16" i="51"/>
  <c r="B8" i="51"/>
  <c r="B17" i="51"/>
  <c r="B11" i="51"/>
  <c r="B9" i="51"/>
  <c r="B12" i="51"/>
  <c r="B13" i="51"/>
  <c r="B7" i="51"/>
  <c r="H7" i="51" s="1"/>
  <c r="H4" i="51"/>
  <c r="F4" i="51"/>
  <c r="H34" i="51"/>
  <c r="D34" i="51"/>
  <c r="D4" i="51"/>
  <c r="H19" i="51"/>
  <c r="F19" i="51"/>
  <c r="F33" i="51"/>
  <c r="F34" i="51"/>
  <c r="F28" i="51"/>
  <c r="F23" i="51"/>
  <c r="F22" i="51"/>
  <c r="D16" i="51"/>
  <c r="T95" i="27"/>
  <c r="S95" i="27"/>
  <c r="R95" i="27"/>
  <c r="D10" i="51" l="1"/>
  <c r="D13" i="51"/>
  <c r="D9" i="51"/>
  <c r="B88" i="51"/>
  <c r="D5" i="51"/>
  <c r="F13" i="51"/>
  <c r="F10" i="51"/>
  <c r="F16" i="51"/>
  <c r="F14" i="51"/>
  <c r="F15" i="51"/>
  <c r="F17" i="51"/>
  <c r="F11" i="51"/>
  <c r="F8" i="51"/>
  <c r="Y2" i="27"/>
  <c r="AA4" i="27"/>
  <c r="Z4" i="27"/>
  <c r="Y4" i="27"/>
  <c r="R106" i="27" l="1"/>
  <c r="R108" i="27"/>
  <c r="R110" i="27"/>
  <c r="R99" i="27"/>
  <c r="R101" i="27"/>
  <c r="R103" i="27"/>
  <c r="R105" i="27"/>
  <c r="R100" i="27"/>
  <c r="R102" i="27"/>
  <c r="R104" i="27"/>
  <c r="R107" i="27"/>
  <c r="R109" i="27"/>
  <c r="R111" i="27"/>
</calcChain>
</file>

<file path=xl/sharedStrings.xml><?xml version="1.0" encoding="utf-8"?>
<sst xmlns="http://schemas.openxmlformats.org/spreadsheetml/2006/main" count="251" uniqueCount="42">
  <si>
    <t>9h00/11h00</t>
  </si>
  <si>
    <t>7h00/9h00</t>
  </si>
  <si>
    <t>6h30/8h00</t>
  </si>
  <si>
    <t>8h00/10h00</t>
  </si>
  <si>
    <t>11h00/13h00</t>
  </si>
  <si>
    <t>13h00/15h00</t>
  </si>
  <si>
    <t>13h30/15h30</t>
  </si>
  <si>
    <t>15h00/17h00</t>
  </si>
  <si>
    <t>Totaux</t>
  </si>
  <si>
    <t>10h00/12h00</t>
  </si>
  <si>
    <t>18h00/20h00</t>
  </si>
  <si>
    <t>Abs</t>
  </si>
  <si>
    <t>19h00/21h00</t>
  </si>
  <si>
    <t>21h00/23h00</t>
  </si>
  <si>
    <t>22h00/23h00</t>
  </si>
  <si>
    <t>17h00/19h00</t>
  </si>
  <si>
    <t>6h30/14h30</t>
  </si>
  <si>
    <t>9h00/17h00</t>
  </si>
  <si>
    <t>14h00/16h00</t>
  </si>
  <si>
    <t>16H00/18H00</t>
  </si>
  <si>
    <t>C</t>
  </si>
  <si>
    <t>16h00/18h00</t>
  </si>
  <si>
    <t>Présent</t>
  </si>
  <si>
    <t xml:space="preserve">                                    </t>
  </si>
  <si>
    <t xml:space="preserve"> </t>
  </si>
  <si>
    <t>A</t>
  </si>
  <si>
    <t>B</t>
  </si>
  <si>
    <t>Noms</t>
  </si>
  <si>
    <t>en %</t>
  </si>
  <si>
    <t>D</t>
  </si>
  <si>
    <t>Absent</t>
  </si>
  <si>
    <t>Maladie</t>
  </si>
  <si>
    <t>Accident</t>
  </si>
  <si>
    <t>Mal</t>
  </si>
  <si>
    <t>Acc</t>
  </si>
  <si>
    <t>Dupont</t>
  </si>
  <si>
    <t>durant</t>
  </si>
  <si>
    <t>alfred</t>
  </si>
  <si>
    <t>Henri</t>
  </si>
  <si>
    <t>Durant</t>
  </si>
  <si>
    <t>Alfred</t>
  </si>
  <si>
    <t>henri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</si>
</sst>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&quot;Semaine &quot;General"/>
    <numFmt numFmtId="167" formatCode="ddd\ dd\ mmm"/>
    <numFmt numFmtId="168" formatCode="dd\ mmm"/>
  </numFmts>
  <fonts count="44" x14ac:knownFonts="1">
    <font>
      <sz val="8"/>
      <name val="Verdana"/>
    </font>
    <font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8"/>
      <name val="Verdana"/>
      <family val="2"/>
    </font>
    <font>
      <sz val="8"/>
      <name val="Verdana"/>
      <family val="2"/>
    </font>
    <font>
      <b/>
      <sz val="12"/>
      <name val="Verdana"/>
      <family val="2"/>
    </font>
    <font>
      <sz val="10"/>
      <name val="Arial"/>
      <family val="2"/>
    </font>
    <font>
      <sz val="8"/>
      <name val="Verdana"/>
      <family val="2"/>
    </font>
    <font>
      <b/>
      <sz val="10"/>
      <name val="Verdana"/>
      <family val="2"/>
    </font>
    <font>
      <sz val="11"/>
      <color theme="1"/>
      <name val="Calibri"/>
      <family val="2"/>
      <scheme val="minor"/>
    </font>
    <font>
      <b/>
      <sz val="8"/>
      <color theme="0"/>
      <name val="Verdana"/>
      <family val="2"/>
    </font>
    <font>
      <sz val="8"/>
      <color rgb="FF000000"/>
      <name val="Verdana"/>
      <family val="2"/>
    </font>
    <font>
      <b/>
      <sz val="8"/>
      <color theme="1"/>
      <name val="Verdana"/>
      <family val="2"/>
    </font>
    <font>
      <b/>
      <sz val="12"/>
      <color rgb="FF000000"/>
      <name val="Trebuchet MS"/>
      <family val="2"/>
    </font>
    <font>
      <b/>
      <sz val="12"/>
      <color rgb="FF000000"/>
      <name val="Verdana"/>
      <family val="2"/>
    </font>
    <font>
      <b/>
      <sz val="13"/>
      <color rgb="FF000000"/>
      <name val="Trebuchet MS"/>
      <family val="2"/>
    </font>
    <font>
      <sz val="8"/>
      <name val="Trebuchet MS"/>
      <family val="2"/>
    </font>
    <font>
      <b/>
      <sz val="14"/>
      <name val="Verdana"/>
      <family val="2"/>
    </font>
    <font>
      <sz val="8"/>
      <color theme="1"/>
      <name val="Trebuchet MS"/>
      <family val="2"/>
    </font>
    <font>
      <sz val="11"/>
      <name val="Calibri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10"/>
      <name val="Verdana"/>
      <family val="2"/>
    </font>
    <font>
      <b/>
      <sz val="10"/>
      <name val="Trebuchet MS"/>
      <family val="2"/>
    </font>
    <font>
      <b/>
      <sz val="10"/>
      <color rgb="FFFFFFFF"/>
      <name val="Trebuchet MS"/>
      <family val="2"/>
    </font>
    <font>
      <sz val="10"/>
      <name val="Trebuchet MS"/>
      <family val="2"/>
    </font>
    <font>
      <sz val="10"/>
      <color theme="0"/>
      <name val="Trebuchet MS"/>
      <family val="2"/>
    </font>
    <font>
      <sz val="10"/>
      <color rgb="FF000000"/>
      <name val="Trebuchet MS"/>
      <family val="2"/>
    </font>
    <font>
      <b/>
      <sz val="16"/>
      <name val="Trebuchet MS"/>
      <family val="2"/>
    </font>
    <font>
      <sz val="20"/>
      <name val="Verdana"/>
      <family val="2"/>
    </font>
    <font>
      <b/>
      <sz val="8"/>
      <color rgb="FF000000"/>
      <name val="Verdana"/>
      <family val="2"/>
    </font>
    <font>
      <sz val="20"/>
      <color theme="1"/>
      <name val="Verdana"/>
      <family val="2"/>
    </font>
    <font>
      <b/>
      <sz val="12"/>
      <color theme="0"/>
      <name val="Verdana"/>
      <family val="2"/>
    </font>
    <font>
      <b/>
      <sz val="11"/>
      <name val="Trebuchet MS"/>
      <family val="2"/>
    </font>
    <font>
      <b/>
      <sz val="11"/>
      <color rgb="FF000000"/>
      <name val="Trebuchet MS"/>
      <family val="2"/>
    </font>
    <font>
      <b/>
      <sz val="11"/>
      <color theme="1"/>
      <name val="Trebuchet MS"/>
      <family val="2"/>
    </font>
    <font>
      <b/>
      <sz val="11"/>
      <color rgb="FF000000"/>
      <name val="Verdana"/>
      <family val="2"/>
    </font>
    <font>
      <sz val="11"/>
      <color rgb="FF000000"/>
      <name val="Verdana"/>
      <family val="2"/>
    </font>
    <font>
      <sz val="11"/>
      <color rgb="FF000000"/>
      <name val="Trebuchet MS"/>
      <family val="2"/>
    </font>
    <font>
      <sz val="12"/>
      <color theme="0"/>
      <name val="Verdana"/>
      <family val="2"/>
    </font>
    <font>
      <sz val="12"/>
      <name val="Verdana"/>
      <family val="2"/>
    </font>
    <font>
      <sz val="10"/>
      <color rgb="FFFFFFFF"/>
      <name val="Trebuchet MS"/>
      <family val="2"/>
    </font>
    <font>
      <sz val="11"/>
      <color rgb="FFFFFFFF"/>
      <name val="Verdana"/>
      <family val="2"/>
    </font>
    <font>
      <b/>
      <sz val="11"/>
      <color rgb="FFFFFFFF"/>
      <name val="Verdana"/>
      <family val="2"/>
    </font>
  </fonts>
  <fills count="2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966FF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990099"/>
        <bgColor indexed="64"/>
      </patternFill>
    </fill>
    <fill>
      <patternFill patternType="solid">
        <fgColor rgb="FF0066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</fills>
  <borders count="8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theme="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theme="0"/>
      </right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165" fontId="6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9" fillId="0" borderId="0"/>
    <xf numFmtId="0" fontId="7" fillId="0" borderId="0"/>
    <xf numFmtId="0" fontId="6" fillId="0" borderId="0" applyBorder="0" applyProtection="0"/>
    <xf numFmtId="0" fontId="4" fillId="0" borderId="0"/>
    <xf numFmtId="0" fontId="20" fillId="0" borderId="0"/>
  </cellStyleXfs>
  <cellXfs count="307">
    <xf numFmtId="0" fontId="0" fillId="0" borderId="0" xfId="0"/>
    <xf numFmtId="0" fontId="0" fillId="0" borderId="0" xfId="0" applyProtection="1">
      <protection locked="0"/>
    </xf>
    <xf numFmtId="0" fontId="4" fillId="0" borderId="0" xfId="6" applyProtection="1">
      <protection locked="0"/>
    </xf>
    <xf numFmtId="0" fontId="0" fillId="0" borderId="0" xfId="0" applyNumberFormat="1" applyProtection="1">
      <protection locked="0"/>
    </xf>
    <xf numFmtId="0" fontId="11" fillId="4" borderId="0" xfId="0" applyFont="1" applyFill="1" applyProtection="1">
      <protection locked="0"/>
    </xf>
    <xf numFmtId="0" fontId="4" fillId="0" borderId="0" xfId="0" applyNumberFormat="1" applyFont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vertical="center"/>
      <protection locked="0"/>
    </xf>
    <xf numFmtId="0" fontId="10" fillId="3" borderId="1" xfId="0" applyFont="1" applyFill="1" applyBorder="1" applyAlignment="1" applyProtection="1">
      <alignment horizontal="center" vertical="center"/>
      <protection hidden="1"/>
    </xf>
    <xf numFmtId="0" fontId="10" fillId="8" borderId="1" xfId="0" applyFont="1" applyFill="1" applyBorder="1" applyAlignment="1" applyProtection="1">
      <alignment horizontal="center" vertical="center"/>
      <protection hidden="1"/>
    </xf>
    <xf numFmtId="0" fontId="3" fillId="9" borderId="1" xfId="0" applyFont="1" applyFill="1" applyBorder="1" applyAlignment="1" applyProtection="1">
      <alignment horizontal="center" vertical="center"/>
      <protection hidden="1"/>
    </xf>
    <xf numFmtId="0" fontId="3" fillId="7" borderId="1" xfId="0" applyFont="1" applyFill="1" applyBorder="1" applyAlignment="1" applyProtection="1">
      <alignment horizontal="center" vertical="center"/>
      <protection hidden="1"/>
    </xf>
    <xf numFmtId="0" fontId="3" fillId="10" borderId="1" xfId="0" applyFont="1" applyFill="1" applyBorder="1" applyAlignment="1" applyProtection="1">
      <alignment horizontal="center" vertical="center"/>
      <protection hidden="1"/>
    </xf>
    <xf numFmtId="0" fontId="3" fillId="6" borderId="1" xfId="0" applyFont="1" applyFill="1" applyBorder="1" applyAlignment="1" applyProtection="1">
      <alignment horizontal="center" vertical="center"/>
      <protection hidden="1"/>
    </xf>
    <xf numFmtId="0" fontId="10" fillId="11" borderId="1" xfId="0" applyFont="1" applyFill="1" applyBorder="1" applyAlignment="1" applyProtection="1">
      <alignment horizontal="center" vertical="center"/>
      <protection hidden="1"/>
    </xf>
    <xf numFmtId="0" fontId="12" fillId="12" borderId="1" xfId="0" applyFont="1" applyFill="1" applyBorder="1" applyAlignment="1" applyProtection="1">
      <alignment horizontal="center" vertical="center"/>
      <protection hidden="1"/>
    </xf>
    <xf numFmtId="0" fontId="10" fillId="13" borderId="1" xfId="0" applyFont="1" applyFill="1" applyBorder="1" applyAlignment="1" applyProtection="1">
      <alignment horizontal="center" vertical="center"/>
      <protection hidden="1"/>
    </xf>
    <xf numFmtId="0" fontId="10" fillId="14" borderId="1" xfId="0" applyFont="1" applyFill="1" applyBorder="1" applyAlignment="1" applyProtection="1">
      <alignment horizontal="center" vertical="center"/>
      <protection hidden="1"/>
    </xf>
    <xf numFmtId="0" fontId="10" fillId="15" borderId="1" xfId="0" applyFont="1" applyFill="1" applyBorder="1" applyAlignment="1" applyProtection="1">
      <alignment horizontal="center" vertical="center"/>
      <protection hidden="1"/>
    </xf>
    <xf numFmtId="0" fontId="3" fillId="16" borderId="1" xfId="0" applyFont="1" applyFill="1" applyBorder="1" applyAlignment="1" applyProtection="1">
      <alignment horizontal="center" vertical="center"/>
      <protection hidden="1"/>
    </xf>
    <xf numFmtId="0" fontId="3" fillId="18" borderId="1" xfId="0" applyFont="1" applyFill="1" applyBorder="1" applyAlignment="1" applyProtection="1">
      <alignment horizontal="center" vertical="center"/>
      <protection hidden="1"/>
    </xf>
    <xf numFmtId="0" fontId="3" fillId="23" borderId="1" xfId="0" applyFont="1" applyFill="1" applyBorder="1" applyAlignment="1" applyProtection="1">
      <alignment horizontal="center" vertical="center"/>
      <protection hidden="1"/>
    </xf>
    <xf numFmtId="0" fontId="3" fillId="22" borderId="1" xfId="0" applyFont="1" applyFill="1" applyBorder="1" applyAlignment="1" applyProtection="1">
      <alignment horizontal="center" vertical="center"/>
      <protection hidden="1"/>
    </xf>
    <xf numFmtId="0" fontId="12" fillId="24" borderId="1" xfId="0" applyFont="1" applyFill="1" applyBorder="1" applyAlignment="1" applyProtection="1">
      <alignment vertical="center"/>
      <protection hidden="1"/>
    </xf>
    <xf numFmtId="0" fontId="0" fillId="2" borderId="1" xfId="0" applyFill="1" applyBorder="1" applyAlignment="1" applyProtection="1">
      <alignment vertical="center"/>
      <protection locked="0"/>
    </xf>
    <xf numFmtId="0" fontId="22" fillId="0" borderId="0" xfId="0" applyNumberFormat="1" applyFont="1" applyProtection="1">
      <protection locked="0"/>
    </xf>
    <xf numFmtId="0" fontId="8" fillId="0" borderId="0" xfId="0" applyNumberFormat="1" applyFont="1" applyProtection="1">
      <protection locked="0"/>
    </xf>
    <xf numFmtId="0" fontId="23" fillId="18" borderId="1" xfId="0" applyNumberFormat="1" applyFont="1" applyFill="1" applyBorder="1" applyAlignment="1" applyProtection="1">
      <alignment horizontal="center" vertical="center"/>
      <protection hidden="1"/>
    </xf>
    <xf numFmtId="0" fontId="23" fillId="0" borderId="0" xfId="0" applyNumberFormat="1" applyFont="1" applyProtection="1">
      <protection locked="0"/>
    </xf>
    <xf numFmtId="0" fontId="23" fillId="24" borderId="1" xfId="0" applyNumberFormat="1" applyFont="1" applyFill="1" applyBorder="1" applyAlignment="1" applyProtection="1">
      <alignment horizontal="center" vertical="center"/>
      <protection hidden="1"/>
    </xf>
    <xf numFmtId="0" fontId="25" fillId="0" borderId="0" xfId="0" applyNumberFormat="1" applyFont="1" applyProtection="1">
      <protection locked="0"/>
    </xf>
    <xf numFmtId="0" fontId="27" fillId="4" borderId="0" xfId="0" applyNumberFormat="1" applyFont="1" applyFill="1" applyProtection="1">
      <protection locked="0"/>
    </xf>
    <xf numFmtId="0" fontId="23" fillId="18" borderId="5" xfId="0" applyNumberFormat="1" applyFont="1" applyFill="1" applyBorder="1" applyAlignment="1" applyProtection="1">
      <alignment horizontal="center" vertical="center"/>
      <protection hidden="1"/>
    </xf>
    <xf numFmtId="0" fontId="23" fillId="24" borderId="5" xfId="0" applyNumberFormat="1" applyFont="1" applyFill="1" applyBorder="1" applyAlignment="1" applyProtection="1">
      <alignment horizontal="center" vertical="center"/>
      <protection hidden="1"/>
    </xf>
    <xf numFmtId="0" fontId="23" fillId="18" borderId="21" xfId="0" applyNumberFormat="1" applyFont="1" applyFill="1" applyBorder="1" applyAlignment="1" applyProtection="1">
      <alignment horizontal="center" vertical="center"/>
      <protection hidden="1"/>
    </xf>
    <xf numFmtId="0" fontId="23" fillId="18" borderId="21" xfId="0" applyNumberFormat="1" applyFont="1" applyFill="1" applyBorder="1" applyAlignment="1" applyProtection="1">
      <alignment horizontal="center" vertical="center" textRotation="45"/>
      <protection hidden="1"/>
    </xf>
    <xf numFmtId="0" fontId="23" fillId="24" borderId="21" xfId="0" applyNumberFormat="1" applyFont="1" applyFill="1" applyBorder="1" applyAlignment="1" applyProtection="1">
      <alignment horizontal="center" vertical="center" textRotation="45"/>
      <protection hidden="1"/>
    </xf>
    <xf numFmtId="0" fontId="23" fillId="7" borderId="24" xfId="0" applyNumberFormat="1" applyFont="1" applyFill="1" applyBorder="1" applyAlignment="1" applyProtection="1">
      <alignment horizontal="center" vertical="center"/>
      <protection hidden="1"/>
    </xf>
    <xf numFmtId="0" fontId="23" fillId="7" borderId="22" xfId="0" applyNumberFormat="1" applyFont="1" applyFill="1" applyBorder="1" applyAlignment="1" applyProtection="1">
      <alignment horizontal="center" vertical="center"/>
      <protection hidden="1"/>
    </xf>
    <xf numFmtId="0" fontId="21" fillId="3" borderId="25" xfId="0" applyNumberFormat="1" applyFont="1" applyFill="1" applyBorder="1" applyAlignment="1" applyProtection="1">
      <alignment horizontal="left" vertical="center" textRotation="45"/>
      <protection hidden="1"/>
    </xf>
    <xf numFmtId="0" fontId="23" fillId="18" borderId="12" xfId="0" applyNumberFormat="1" applyFont="1" applyFill="1" applyBorder="1" applyAlignment="1" applyProtection="1">
      <alignment horizontal="center" vertical="center"/>
      <protection hidden="1"/>
    </xf>
    <xf numFmtId="0" fontId="23" fillId="21" borderId="22" xfId="0" applyNumberFormat="1" applyFont="1" applyFill="1" applyBorder="1" applyAlignment="1" applyProtection="1">
      <alignment horizontal="center" vertical="center" textRotation="45"/>
      <protection hidden="1"/>
    </xf>
    <xf numFmtId="0" fontId="23" fillId="21" borderId="6" xfId="0" applyNumberFormat="1" applyFont="1" applyFill="1" applyBorder="1" applyAlignment="1" applyProtection="1">
      <alignment horizontal="center" vertical="center"/>
      <protection hidden="1"/>
    </xf>
    <xf numFmtId="0" fontId="23" fillId="21" borderId="3" xfId="0" applyNumberFormat="1" applyFont="1" applyFill="1" applyBorder="1" applyAlignment="1" applyProtection="1">
      <alignment horizontal="center" vertical="center"/>
      <protection hidden="1"/>
    </xf>
    <xf numFmtId="0" fontId="21" fillId="3" borderId="25" xfId="0" applyNumberFormat="1" applyFont="1" applyFill="1" applyBorder="1" applyAlignment="1" applyProtection="1">
      <alignment horizontal="center" vertical="center"/>
      <protection hidden="1"/>
    </xf>
    <xf numFmtId="0" fontId="24" fillId="3" borderId="28" xfId="0" applyNumberFormat="1" applyFont="1" applyFill="1" applyBorder="1" applyAlignment="1" applyProtection="1">
      <alignment horizontal="center" vertical="center"/>
      <protection hidden="1"/>
    </xf>
    <xf numFmtId="0" fontId="21" fillId="3" borderId="29" xfId="0" applyNumberFormat="1" applyFont="1" applyFill="1" applyBorder="1" applyAlignment="1" applyProtection="1">
      <alignment horizontal="center" vertical="center"/>
      <protection hidden="1"/>
    </xf>
    <xf numFmtId="0" fontId="21" fillId="3" borderId="30" xfId="0" applyNumberFormat="1" applyFont="1" applyFill="1" applyBorder="1" applyAlignment="1" applyProtection="1">
      <alignment horizontal="center" vertical="center"/>
      <protection hidden="1"/>
    </xf>
    <xf numFmtId="0" fontId="21" fillId="3" borderId="38" xfId="0" applyNumberFormat="1" applyFont="1" applyFill="1" applyBorder="1" applyAlignment="1" applyProtection="1">
      <alignment horizontal="center" vertical="center"/>
      <protection hidden="1"/>
    </xf>
    <xf numFmtId="0" fontId="21" fillId="3" borderId="20" xfId="0" applyNumberFormat="1" applyFont="1" applyFill="1" applyBorder="1" applyAlignment="1" applyProtection="1">
      <alignment horizontal="center" vertical="center"/>
      <protection hidden="1"/>
    </xf>
    <xf numFmtId="0" fontId="23" fillId="7" borderId="50" xfId="0" applyNumberFormat="1" applyFont="1" applyFill="1" applyBorder="1" applyAlignment="1" applyProtection="1">
      <alignment horizontal="center" vertical="center"/>
      <protection hidden="1"/>
    </xf>
    <xf numFmtId="0" fontId="29" fillId="0" borderId="0" xfId="0" applyNumberFormat="1" applyFont="1" applyProtection="1">
      <protection locked="0"/>
    </xf>
    <xf numFmtId="0" fontId="27" fillId="4" borderId="33" xfId="0" applyNumberFormat="1" applyFont="1" applyFill="1" applyBorder="1" applyAlignment="1" applyProtection="1">
      <alignment horizontal="center" vertical="center"/>
      <protection locked="0"/>
    </xf>
    <xf numFmtId="0" fontId="27" fillId="4" borderId="31" xfId="0" applyNumberFormat="1" applyFont="1" applyFill="1" applyBorder="1" applyAlignment="1" applyProtection="1">
      <alignment horizontal="center" vertical="center"/>
      <protection locked="0"/>
    </xf>
    <xf numFmtId="0" fontId="27" fillId="4" borderId="34" xfId="0" applyNumberFormat="1" applyFont="1" applyFill="1" applyBorder="1" applyAlignment="1" applyProtection="1">
      <alignment horizontal="center" vertical="center"/>
      <protection locked="0"/>
    </xf>
    <xf numFmtId="0" fontId="26" fillId="0" borderId="0" xfId="0" applyNumberFormat="1" applyFont="1" applyProtection="1">
      <protection locked="0"/>
    </xf>
    <xf numFmtId="0" fontId="19" fillId="0" borderId="0" xfId="0" applyFont="1" applyProtection="1">
      <protection locked="0"/>
    </xf>
    <xf numFmtId="0" fontId="30" fillId="6" borderId="1" xfId="0" applyFont="1" applyFill="1" applyBorder="1" applyAlignment="1" applyProtection="1">
      <alignment horizontal="center" vertical="center"/>
      <protection locked="0"/>
    </xf>
    <xf numFmtId="0" fontId="27" fillId="4" borderId="41" xfId="0" applyNumberFormat="1" applyFont="1" applyFill="1" applyBorder="1" applyAlignment="1" applyProtection="1">
      <alignment horizontal="center" vertical="center"/>
      <protection locked="0"/>
    </xf>
    <xf numFmtId="0" fontId="25" fillId="0" borderId="41" xfId="0" applyNumberFormat="1" applyFont="1" applyFill="1" applyBorder="1" applyAlignment="1" applyProtection="1">
      <alignment horizontal="center" vertical="center"/>
      <protection locked="0"/>
    </xf>
    <xf numFmtId="0" fontId="25" fillId="0" borderId="41" xfId="0" applyNumberFormat="1" applyFont="1" applyBorder="1" applyAlignment="1" applyProtection="1">
      <alignment horizontal="center" vertical="center"/>
      <protection locked="0"/>
    </xf>
    <xf numFmtId="0" fontId="27" fillId="4" borderId="41" xfId="6" applyNumberFormat="1" applyFont="1" applyFill="1" applyBorder="1" applyAlignment="1" applyProtection="1">
      <alignment horizontal="center" vertical="center"/>
      <protection locked="0"/>
    </xf>
    <xf numFmtId="0" fontId="25" fillId="0" borderId="42" xfId="0" applyNumberFormat="1" applyFont="1" applyFill="1" applyBorder="1" applyAlignment="1" applyProtection="1">
      <alignment horizontal="center" vertical="center"/>
      <protection locked="0"/>
    </xf>
    <xf numFmtId="0" fontId="32" fillId="26" borderId="58" xfId="0" applyNumberFormat="1" applyFont="1" applyFill="1" applyBorder="1" applyAlignment="1" applyProtection="1">
      <alignment horizontal="center" vertical="center"/>
      <protection hidden="1"/>
    </xf>
    <xf numFmtId="0" fontId="32" fillId="26" borderId="59" xfId="0" applyNumberFormat="1" applyFont="1" applyFill="1" applyBorder="1" applyAlignment="1" applyProtection="1">
      <alignment horizontal="center" vertical="center"/>
      <protection hidden="1"/>
    </xf>
    <xf numFmtId="0" fontId="4" fillId="0" borderId="0" xfId="6" applyFont="1" applyBorder="1" applyAlignment="1" applyProtection="1">
      <alignment textRotation="45"/>
      <protection hidden="1"/>
    </xf>
    <xf numFmtId="0" fontId="4" fillId="0" borderId="0" xfId="6" applyProtection="1">
      <protection hidden="1"/>
    </xf>
    <xf numFmtId="0" fontId="33" fillId="2" borderId="62" xfId="0" applyFont="1" applyFill="1" applyBorder="1" applyAlignment="1" applyProtection="1">
      <alignment vertical="center"/>
      <protection locked="0" hidden="1"/>
    </xf>
    <xf numFmtId="0" fontId="33" fillId="2" borderId="61" xfId="0" applyFont="1" applyFill="1" applyBorder="1" applyAlignment="1" applyProtection="1">
      <alignment vertical="center"/>
      <protection locked="0" hidden="1"/>
    </xf>
    <xf numFmtId="0" fontId="33" fillId="2" borderId="62" xfId="0" applyFont="1" applyFill="1" applyBorder="1" applyAlignment="1" applyProtection="1">
      <alignment horizontal="left" vertical="center"/>
      <protection locked="0" hidden="1"/>
    </xf>
    <xf numFmtId="0" fontId="33" fillId="2" borderId="61" xfId="0" applyFont="1" applyFill="1" applyBorder="1" applyAlignment="1" applyProtection="1">
      <alignment horizontal="left" vertical="center"/>
      <protection locked="0" hidden="1"/>
    </xf>
    <xf numFmtId="0" fontId="34" fillId="2" borderId="61" xfId="6" applyFont="1" applyFill="1" applyBorder="1" applyAlignment="1" applyProtection="1">
      <alignment horizontal="left" vertical="center"/>
      <protection locked="0" hidden="1"/>
    </xf>
    <xf numFmtId="0" fontId="35" fillId="2" borderId="61" xfId="3" applyFont="1" applyFill="1" applyBorder="1" applyProtection="1">
      <protection locked="0" hidden="1"/>
    </xf>
    <xf numFmtId="0" fontId="34" fillId="2" borderId="61" xfId="3" applyFont="1" applyFill="1" applyBorder="1" applyProtection="1">
      <protection locked="0" hidden="1"/>
    </xf>
    <xf numFmtId="0" fontId="33" fillId="0" borderId="61" xfId="0" applyFont="1" applyFill="1" applyBorder="1" applyAlignment="1" applyProtection="1">
      <alignment horizontal="left" vertical="center"/>
      <protection locked="0" hidden="1"/>
    </xf>
    <xf numFmtId="0" fontId="33" fillId="0" borderId="61" xfId="0" applyFont="1" applyFill="1" applyBorder="1" applyAlignment="1" applyProtection="1">
      <alignment horizontal="left" vertical="center" wrapText="1"/>
      <protection locked="0" hidden="1"/>
    </xf>
    <xf numFmtId="0" fontId="23" fillId="0" borderId="58" xfId="0" applyNumberFormat="1" applyFont="1" applyBorder="1" applyAlignment="1" applyProtection="1">
      <alignment horizontal="center" vertical="center"/>
      <protection locked="0"/>
    </xf>
    <xf numFmtId="0" fontId="4" fillId="0" borderId="0" xfId="6" applyBorder="1" applyProtection="1">
      <protection hidden="1"/>
    </xf>
    <xf numFmtId="0" fontId="4" fillId="2" borderId="0" xfId="6" applyFont="1" applyFill="1" applyBorder="1" applyAlignment="1" applyProtection="1">
      <alignment horizontal="center" vertical="center"/>
      <protection hidden="1"/>
    </xf>
    <xf numFmtId="0" fontId="4" fillId="2" borderId="0" xfId="6" applyFont="1" applyFill="1" applyProtection="1">
      <protection hidden="1"/>
    </xf>
    <xf numFmtId="0" fontId="4" fillId="2" borderId="0" xfId="6" applyFont="1" applyFill="1" applyBorder="1" applyProtection="1">
      <protection hidden="1"/>
    </xf>
    <xf numFmtId="0" fontId="11" fillId="4" borderId="0" xfId="6" applyFont="1" applyFill="1" applyProtection="1">
      <protection hidden="1"/>
    </xf>
    <xf numFmtId="0" fontId="34" fillId="2" borderId="61" xfId="6" applyNumberFormat="1" applyFont="1" applyFill="1" applyBorder="1" applyAlignment="1" applyProtection="1">
      <alignment vertical="center"/>
      <protection locked="0"/>
    </xf>
    <xf numFmtId="0" fontId="33" fillId="2" borderId="61" xfId="0" applyNumberFormat="1" applyFont="1" applyFill="1" applyBorder="1" applyAlignment="1" applyProtection="1">
      <alignment vertical="center"/>
      <protection locked="0"/>
    </xf>
    <xf numFmtId="0" fontId="34" fillId="2" borderId="61" xfId="0" applyNumberFormat="1" applyFont="1" applyFill="1" applyBorder="1" applyAlignment="1" applyProtection="1">
      <alignment vertical="center"/>
      <protection locked="0"/>
    </xf>
    <xf numFmtId="0" fontId="33" fillId="0" borderId="61" xfId="0" applyNumberFormat="1" applyFont="1" applyFill="1" applyBorder="1" applyAlignment="1" applyProtection="1">
      <alignment vertical="center"/>
      <protection locked="0"/>
    </xf>
    <xf numFmtId="0" fontId="33" fillId="2" borderId="61" xfId="0" applyNumberFormat="1" applyFont="1" applyFill="1" applyBorder="1" applyAlignment="1" applyProtection="1">
      <alignment horizontal="left" vertical="center"/>
      <protection locked="0"/>
    </xf>
    <xf numFmtId="0" fontId="33" fillId="0" borderId="61" xfId="0" applyNumberFormat="1" applyFont="1" applyFill="1" applyBorder="1" applyAlignment="1" applyProtection="1">
      <alignment horizontal="center" vertical="center"/>
      <protection locked="0"/>
    </xf>
    <xf numFmtId="0" fontId="33" fillId="0" borderId="61" xfId="0" applyNumberFormat="1" applyFont="1" applyBorder="1" applyAlignment="1" applyProtection="1">
      <alignment horizontal="center" vertical="center"/>
      <protection locked="0"/>
    </xf>
    <xf numFmtId="0" fontId="34" fillId="4" borderId="61" xfId="6" applyNumberFormat="1" applyFont="1" applyFill="1" applyBorder="1" applyAlignment="1" applyProtection="1">
      <alignment horizontal="center" vertical="center"/>
      <protection locked="0"/>
    </xf>
    <xf numFmtId="0" fontId="34" fillId="4" borderId="61" xfId="0" applyNumberFormat="1" applyFont="1" applyFill="1" applyBorder="1" applyAlignment="1" applyProtection="1">
      <alignment horizontal="center" vertical="center"/>
      <protection locked="0"/>
    </xf>
    <xf numFmtId="0" fontId="36" fillId="4" borderId="65" xfId="0" applyNumberFormat="1" applyFont="1" applyFill="1" applyBorder="1" applyAlignment="1" applyProtection="1">
      <alignment horizontal="center" vertical="center"/>
      <protection locked="0"/>
    </xf>
    <xf numFmtId="0" fontId="36" fillId="4" borderId="64" xfId="0" applyNumberFormat="1" applyFont="1" applyFill="1" applyBorder="1" applyAlignment="1" applyProtection="1">
      <alignment horizontal="center" vertical="center"/>
      <protection locked="0"/>
    </xf>
    <xf numFmtId="0" fontId="36" fillId="4" borderId="34" xfId="0" applyNumberFormat="1" applyFont="1" applyFill="1" applyBorder="1" applyAlignment="1" applyProtection="1">
      <alignment horizontal="center" vertical="center"/>
      <protection locked="0"/>
    </xf>
    <xf numFmtId="0" fontId="37" fillId="4" borderId="39" xfId="0" applyNumberFormat="1" applyFont="1" applyFill="1" applyBorder="1" applyAlignment="1" applyProtection="1">
      <alignment horizontal="center" vertical="center"/>
      <protection locked="0"/>
    </xf>
    <xf numFmtId="0" fontId="36" fillId="4" borderId="31" xfId="0" applyNumberFormat="1" applyFont="1" applyFill="1" applyBorder="1" applyAlignment="1" applyProtection="1">
      <alignment horizontal="center" vertical="center"/>
      <protection locked="0"/>
    </xf>
    <xf numFmtId="0" fontId="36" fillId="4" borderId="68" xfId="0" applyNumberFormat="1" applyFont="1" applyFill="1" applyBorder="1" applyAlignment="1" applyProtection="1">
      <alignment horizontal="center" vertical="center"/>
      <protection locked="0"/>
    </xf>
    <xf numFmtId="0" fontId="37" fillId="4" borderId="33" xfId="0" applyNumberFormat="1" applyFont="1" applyFill="1" applyBorder="1" applyAlignment="1" applyProtection="1">
      <alignment horizontal="center" vertical="center"/>
      <protection locked="0"/>
    </xf>
    <xf numFmtId="168" fontId="37" fillId="4" borderId="63" xfId="0" applyNumberFormat="1" applyFont="1" applyFill="1" applyBorder="1" applyAlignment="1" applyProtection="1">
      <alignment horizontal="center" vertical="center"/>
      <protection locked="0"/>
    </xf>
    <xf numFmtId="168" fontId="36" fillId="4" borderId="64" xfId="0" applyNumberFormat="1" applyFont="1" applyFill="1" applyBorder="1" applyAlignment="1" applyProtection="1">
      <alignment horizontal="center" vertical="center"/>
      <protection locked="0"/>
    </xf>
    <xf numFmtId="168" fontId="36" fillId="4" borderId="65" xfId="0" applyNumberFormat="1" applyFont="1" applyFill="1" applyBorder="1" applyAlignment="1" applyProtection="1">
      <alignment horizontal="center" vertical="center"/>
      <protection locked="0"/>
    </xf>
    <xf numFmtId="168" fontId="37" fillId="4" borderId="66" xfId="0" applyNumberFormat="1" applyFont="1" applyFill="1" applyBorder="1" applyAlignment="1" applyProtection="1">
      <alignment horizontal="center" vertical="center"/>
      <protection locked="0"/>
    </xf>
    <xf numFmtId="168" fontId="36" fillId="4" borderId="67" xfId="0" applyNumberFormat="1" applyFont="1" applyFill="1" applyBorder="1" applyAlignment="1" applyProtection="1">
      <alignment horizontal="center" vertical="center"/>
      <protection locked="0"/>
    </xf>
    <xf numFmtId="168" fontId="37" fillId="4" borderId="33" xfId="0" applyNumberFormat="1" applyFont="1" applyFill="1" applyBorder="1" applyAlignment="1" applyProtection="1">
      <alignment horizontal="center" vertical="center"/>
      <protection locked="0"/>
    </xf>
    <xf numFmtId="168" fontId="36" fillId="4" borderId="31" xfId="0" applyNumberFormat="1" applyFont="1" applyFill="1" applyBorder="1" applyAlignment="1" applyProtection="1">
      <alignment horizontal="center" vertical="center"/>
      <protection locked="0"/>
    </xf>
    <xf numFmtId="168" fontId="36" fillId="4" borderId="34" xfId="0" applyNumberFormat="1" applyFont="1" applyFill="1" applyBorder="1" applyAlignment="1" applyProtection="1">
      <alignment horizontal="center" vertical="center"/>
      <protection locked="0"/>
    </xf>
    <xf numFmtId="168" fontId="36" fillId="4" borderId="68" xfId="0" applyNumberFormat="1" applyFont="1" applyFill="1" applyBorder="1" applyAlignment="1" applyProtection="1">
      <alignment horizontal="center" vertical="center"/>
      <protection locked="0"/>
    </xf>
    <xf numFmtId="168" fontId="37" fillId="4" borderId="39" xfId="0" applyNumberFormat="1" applyFont="1" applyFill="1" applyBorder="1" applyAlignment="1" applyProtection="1">
      <alignment horizontal="center" vertical="center"/>
      <protection locked="0"/>
    </xf>
    <xf numFmtId="0" fontId="37" fillId="4" borderId="33" xfId="0" applyFont="1" applyFill="1" applyBorder="1" applyAlignment="1" applyProtection="1">
      <alignment horizontal="center" vertical="center"/>
      <protection locked="0"/>
    </xf>
    <xf numFmtId="0" fontId="36" fillId="4" borderId="31" xfId="0" applyFont="1" applyFill="1" applyBorder="1" applyAlignment="1" applyProtection="1">
      <alignment horizontal="center" vertical="center"/>
      <protection locked="0"/>
    </xf>
    <xf numFmtId="0" fontId="36" fillId="4" borderId="34" xfId="0" applyFont="1" applyFill="1" applyBorder="1" applyAlignment="1" applyProtection="1">
      <alignment horizontal="center" vertical="center"/>
      <protection locked="0"/>
    </xf>
    <xf numFmtId="0" fontId="37" fillId="4" borderId="39" xfId="0" applyFont="1" applyFill="1" applyBorder="1" applyAlignment="1" applyProtection="1">
      <alignment horizontal="center" vertical="center"/>
      <protection locked="0"/>
    </xf>
    <xf numFmtId="0" fontId="36" fillId="4" borderId="68" xfId="0" applyFont="1" applyFill="1" applyBorder="1" applyAlignment="1" applyProtection="1">
      <alignment horizontal="center" vertical="center"/>
      <protection locked="0"/>
    </xf>
    <xf numFmtId="0" fontId="34" fillId="4" borderId="31" xfId="0" applyNumberFormat="1" applyFont="1" applyFill="1" applyBorder="1" applyAlignment="1" applyProtection="1">
      <alignment horizontal="center" vertical="center"/>
      <protection locked="0"/>
    </xf>
    <xf numFmtId="0" fontId="34" fillId="4" borderId="34" xfId="0" applyNumberFormat="1" applyFont="1" applyFill="1" applyBorder="1" applyAlignment="1" applyProtection="1">
      <alignment horizontal="center" vertical="center"/>
      <protection locked="0"/>
    </xf>
    <xf numFmtId="0" fontId="34" fillId="4" borderId="68" xfId="0" applyNumberFormat="1" applyFont="1" applyFill="1" applyBorder="1" applyAlignment="1" applyProtection="1">
      <alignment horizontal="center" vertical="center"/>
      <protection locked="0"/>
    </xf>
    <xf numFmtId="0" fontId="38" fillId="4" borderId="33" xfId="0" applyNumberFormat="1" applyFont="1" applyFill="1" applyBorder="1" applyAlignment="1" applyProtection="1">
      <alignment horizontal="center" vertical="center"/>
      <protection locked="0"/>
    </xf>
    <xf numFmtId="0" fontId="38" fillId="4" borderId="39" xfId="0" applyNumberFormat="1" applyFont="1" applyFill="1" applyBorder="1" applyAlignment="1" applyProtection="1">
      <alignment horizontal="center" vertical="center"/>
      <protection locked="0"/>
    </xf>
    <xf numFmtId="0" fontId="18" fillId="12" borderId="7" xfId="3" applyFont="1" applyFill="1" applyBorder="1" applyAlignment="1" applyProtection="1">
      <alignment horizontal="center" vertical="center"/>
      <protection hidden="1"/>
    </xf>
    <xf numFmtId="0" fontId="4" fillId="17" borderId="14" xfId="6" applyFont="1" applyFill="1" applyBorder="1" applyAlignment="1" applyProtection="1">
      <alignment textRotation="45"/>
      <protection hidden="1"/>
    </xf>
    <xf numFmtId="0" fontId="4" fillId="17" borderId="13" xfId="6" applyFont="1" applyFill="1" applyBorder="1" applyAlignment="1" applyProtection="1">
      <alignment textRotation="45"/>
      <protection hidden="1"/>
    </xf>
    <xf numFmtId="0" fontId="18" fillId="17" borderId="2" xfId="3" applyFont="1" applyFill="1" applyBorder="1" applyAlignment="1" applyProtection="1">
      <alignment horizontal="center" vertical="center"/>
      <protection hidden="1"/>
    </xf>
    <xf numFmtId="1" fontId="18" fillId="17" borderId="3" xfId="3" applyNumberFormat="1" applyFont="1" applyFill="1" applyBorder="1" applyAlignment="1" applyProtection="1">
      <alignment horizontal="center" vertical="center"/>
      <protection hidden="1"/>
    </xf>
    <xf numFmtId="0" fontId="18" fillId="17" borderId="11" xfId="3" applyFont="1" applyFill="1" applyBorder="1" applyAlignment="1" applyProtection="1">
      <alignment horizontal="center" vertical="center"/>
      <protection hidden="1"/>
    </xf>
    <xf numFmtId="1" fontId="18" fillId="17" borderId="9" xfId="3" applyNumberFormat="1" applyFont="1" applyFill="1" applyBorder="1" applyAlignment="1" applyProtection="1">
      <alignment horizontal="center" vertical="center"/>
      <protection hidden="1"/>
    </xf>
    <xf numFmtId="0" fontId="18" fillId="12" borderId="4" xfId="3" applyFont="1" applyFill="1" applyBorder="1" applyAlignment="1" applyProtection="1">
      <alignment horizontal="center" vertical="center"/>
      <protection hidden="1"/>
    </xf>
    <xf numFmtId="0" fontId="18" fillId="20" borderId="2" xfId="3" applyFont="1" applyFill="1" applyBorder="1" applyAlignment="1" applyProtection="1">
      <alignment horizontal="center" vertical="center"/>
      <protection hidden="1"/>
    </xf>
    <xf numFmtId="1" fontId="18" fillId="20" borderId="3" xfId="3" applyNumberFormat="1" applyFont="1" applyFill="1" applyBorder="1" applyAlignment="1" applyProtection="1">
      <alignment horizontal="center" vertical="center"/>
      <protection hidden="1"/>
    </xf>
    <xf numFmtId="0" fontId="18" fillId="20" borderId="11" xfId="3" applyFont="1" applyFill="1" applyBorder="1" applyAlignment="1" applyProtection="1">
      <alignment horizontal="center" vertical="center"/>
      <protection hidden="1"/>
    </xf>
    <xf numFmtId="1" fontId="18" fillId="20" borderId="9" xfId="3" applyNumberFormat="1" applyFont="1" applyFill="1" applyBorder="1" applyAlignment="1" applyProtection="1">
      <alignment horizontal="center" vertical="center"/>
      <protection hidden="1"/>
    </xf>
    <xf numFmtId="0" fontId="4" fillId="20" borderId="14" xfId="6" applyFont="1" applyFill="1" applyBorder="1" applyAlignment="1" applyProtection="1">
      <alignment textRotation="45"/>
      <protection hidden="1"/>
    </xf>
    <xf numFmtId="0" fontId="17" fillId="6" borderId="14" xfId="6" applyFont="1" applyFill="1" applyBorder="1" applyAlignment="1" applyProtection="1">
      <alignment horizontal="center" vertical="center"/>
      <protection hidden="1"/>
    </xf>
    <xf numFmtId="0" fontId="25" fillId="0" borderId="2" xfId="0" applyNumberFormat="1" applyFont="1" applyFill="1" applyBorder="1" applyAlignment="1" applyProtection="1">
      <alignment vertical="center"/>
      <protection hidden="1"/>
    </xf>
    <xf numFmtId="0" fontId="18" fillId="21" borderId="3" xfId="3" applyFont="1" applyFill="1" applyBorder="1" applyAlignment="1" applyProtection="1">
      <alignment horizontal="center" vertical="center"/>
      <protection hidden="1"/>
    </xf>
    <xf numFmtId="0" fontId="27" fillId="2" borderId="2" xfId="6" applyNumberFormat="1" applyFont="1" applyFill="1" applyBorder="1" applyAlignment="1" applyProtection="1">
      <alignment vertical="center"/>
      <protection hidden="1"/>
    </xf>
    <xf numFmtId="0" fontId="25" fillId="2" borderId="2" xfId="0" applyNumberFormat="1" applyFont="1" applyFill="1" applyBorder="1" applyAlignment="1" applyProtection="1">
      <alignment vertical="center"/>
      <protection hidden="1"/>
    </xf>
    <xf numFmtId="0" fontId="27" fillId="2" borderId="2" xfId="0" applyNumberFormat="1" applyFont="1" applyFill="1" applyBorder="1" applyAlignment="1" applyProtection="1">
      <alignment vertical="center"/>
      <protection hidden="1"/>
    </xf>
    <xf numFmtId="0" fontId="25" fillId="2" borderId="2" xfId="0" applyNumberFormat="1" applyFont="1" applyFill="1" applyBorder="1" applyAlignment="1" applyProtection="1">
      <alignment horizontal="left" vertical="center"/>
      <protection hidden="1"/>
    </xf>
    <xf numFmtId="0" fontId="2" fillId="0" borderId="2" xfId="3" applyFont="1" applyBorder="1" applyProtection="1">
      <protection hidden="1"/>
    </xf>
    <xf numFmtId="0" fontId="18" fillId="0" borderId="2" xfId="3" applyFont="1" applyBorder="1" applyProtection="1">
      <protection hidden="1"/>
    </xf>
    <xf numFmtId="0" fontId="18" fillId="0" borderId="11" xfId="3" applyFont="1" applyBorder="1" applyProtection="1">
      <protection hidden="1"/>
    </xf>
    <xf numFmtId="0" fontId="18" fillId="21" borderId="9" xfId="3" applyFont="1" applyFill="1" applyBorder="1" applyAlignment="1" applyProtection="1">
      <alignment horizontal="center" vertical="center"/>
      <protection hidden="1"/>
    </xf>
    <xf numFmtId="0" fontId="4" fillId="20" borderId="13" xfId="6" applyFont="1" applyFill="1" applyBorder="1" applyAlignment="1" applyProtection="1">
      <alignment horizontal="center" textRotation="45"/>
      <protection hidden="1"/>
    </xf>
    <xf numFmtId="0" fontId="4" fillId="21" borderId="13" xfId="6" applyFont="1" applyFill="1" applyBorder="1" applyAlignment="1" applyProtection="1">
      <alignment horizontal="center" textRotation="45"/>
      <protection hidden="1"/>
    </xf>
    <xf numFmtId="0" fontId="16" fillId="17" borderId="7" xfId="6" applyFont="1" applyFill="1" applyBorder="1" applyAlignment="1" applyProtection="1">
      <alignment horizontal="center" vertical="center"/>
      <protection hidden="1"/>
    </xf>
    <xf numFmtId="0" fontId="25" fillId="2" borderId="2" xfId="0" applyFont="1" applyFill="1" applyBorder="1" applyAlignment="1" applyProtection="1">
      <alignment vertical="center"/>
      <protection hidden="1"/>
    </xf>
    <xf numFmtId="0" fontId="16" fillId="21" borderId="3" xfId="6" applyFont="1" applyFill="1" applyBorder="1" applyAlignment="1" applyProtection="1">
      <alignment horizontal="center" vertical="center"/>
      <protection hidden="1"/>
    </xf>
    <xf numFmtId="0" fontId="16" fillId="0" borderId="2" xfId="6" applyFont="1" applyFill="1" applyBorder="1" applyAlignment="1" applyProtection="1">
      <alignment vertical="center"/>
      <protection hidden="1"/>
    </xf>
    <xf numFmtId="0" fontId="16" fillId="0" borderId="2" xfId="6" applyFont="1" applyBorder="1" applyAlignment="1" applyProtection="1">
      <alignment vertical="center"/>
      <protection hidden="1"/>
    </xf>
    <xf numFmtId="0" fontId="4" fillId="0" borderId="2" xfId="6" applyBorder="1" applyAlignment="1" applyProtection="1">
      <alignment horizontal="left" vertical="center"/>
      <protection hidden="1"/>
    </xf>
    <xf numFmtId="0" fontId="4" fillId="0" borderId="2" xfId="6" applyBorder="1" applyProtection="1">
      <protection hidden="1"/>
    </xf>
    <xf numFmtId="0" fontId="4" fillId="2" borderId="2" xfId="6" applyFont="1" applyFill="1" applyBorder="1" applyProtection="1">
      <protection hidden="1"/>
    </xf>
    <xf numFmtId="0" fontId="4" fillId="2" borderId="11" xfId="6" applyFont="1" applyFill="1" applyBorder="1" applyProtection="1">
      <protection hidden="1"/>
    </xf>
    <xf numFmtId="0" fontId="16" fillId="21" borderId="9" xfId="6" applyFont="1" applyFill="1" applyBorder="1" applyAlignment="1" applyProtection="1">
      <alignment horizontal="center" vertical="center"/>
      <protection hidden="1"/>
    </xf>
    <xf numFmtId="0" fontId="16" fillId="17" borderId="4" xfId="6" applyFont="1" applyFill="1" applyBorder="1" applyAlignment="1" applyProtection="1">
      <alignment horizontal="center" vertical="center"/>
      <protection hidden="1"/>
    </xf>
    <xf numFmtId="0" fontId="16" fillId="20" borderId="7" xfId="6" applyFont="1" applyFill="1" applyBorder="1" applyAlignment="1" applyProtection="1">
      <alignment horizontal="center" vertical="center"/>
      <protection hidden="1"/>
    </xf>
    <xf numFmtId="0" fontId="16" fillId="12" borderId="2" xfId="6" applyFont="1" applyFill="1" applyBorder="1" applyAlignment="1" applyProtection="1">
      <alignment horizontal="center" vertical="center"/>
      <protection hidden="1"/>
    </xf>
    <xf numFmtId="0" fontId="16" fillId="12" borderId="3" xfId="6" applyFont="1" applyFill="1" applyBorder="1" applyAlignment="1" applyProtection="1">
      <alignment horizontal="center" vertical="center"/>
      <protection hidden="1"/>
    </xf>
    <xf numFmtId="0" fontId="16" fillId="12" borderId="11" xfId="6" applyFont="1" applyFill="1" applyBorder="1" applyAlignment="1" applyProtection="1">
      <alignment horizontal="center" vertical="center"/>
      <protection hidden="1"/>
    </xf>
    <xf numFmtId="0" fontId="16" fillId="12" borderId="9" xfId="6" applyFont="1" applyFill="1" applyBorder="1" applyAlignment="1" applyProtection="1">
      <alignment horizontal="center" vertical="center"/>
      <protection hidden="1"/>
    </xf>
    <xf numFmtId="0" fontId="16" fillId="20" borderId="3" xfId="6" applyFont="1" applyFill="1" applyBorder="1" applyAlignment="1" applyProtection="1">
      <alignment horizontal="center" vertical="center"/>
      <protection hidden="1"/>
    </xf>
    <xf numFmtId="0" fontId="16" fillId="17" borderId="27" xfId="6" applyFont="1" applyFill="1" applyBorder="1" applyAlignment="1" applyProtection="1">
      <alignment horizontal="center" vertical="center"/>
      <protection hidden="1"/>
    </xf>
    <xf numFmtId="0" fontId="16" fillId="17" borderId="44" xfId="6" applyFont="1" applyFill="1" applyBorder="1" applyAlignment="1" applyProtection="1">
      <alignment horizontal="center" vertical="center"/>
      <protection hidden="1"/>
    </xf>
    <xf numFmtId="0" fontId="16" fillId="20" borderId="27" xfId="6" applyFont="1" applyFill="1" applyBorder="1" applyAlignment="1" applyProtection="1">
      <alignment horizontal="center" vertical="center"/>
      <protection hidden="1"/>
    </xf>
    <xf numFmtId="0" fontId="16" fillId="20" borderId="9" xfId="6" applyFont="1" applyFill="1" applyBorder="1" applyAlignment="1" applyProtection="1">
      <alignment horizontal="center" vertical="center"/>
      <protection hidden="1"/>
    </xf>
    <xf numFmtId="0" fontId="4" fillId="12" borderId="38" xfId="6" applyFont="1" applyFill="1" applyBorder="1" applyAlignment="1" applyProtection="1">
      <alignment textRotation="45"/>
      <protection hidden="1"/>
    </xf>
    <xf numFmtId="0" fontId="4" fillId="12" borderId="50" xfId="6" applyFont="1" applyFill="1" applyBorder="1" applyAlignment="1" applyProtection="1">
      <alignment horizontal="center" textRotation="45"/>
      <protection hidden="1"/>
    </xf>
    <xf numFmtId="0" fontId="18" fillId="12" borderId="27" xfId="3" applyFont="1" applyFill="1" applyBorder="1" applyAlignment="1" applyProtection="1">
      <alignment horizontal="center" vertical="center"/>
      <protection hidden="1"/>
    </xf>
    <xf numFmtId="0" fontId="18" fillId="12" borderId="44" xfId="3" applyFont="1" applyFill="1" applyBorder="1" applyAlignment="1" applyProtection="1">
      <alignment horizontal="center" vertical="center"/>
      <protection hidden="1"/>
    </xf>
    <xf numFmtId="0" fontId="25" fillId="2" borderId="2" xfId="0" applyFont="1" applyFill="1" applyBorder="1" applyAlignment="1" applyProtection="1">
      <alignment horizontal="left" vertical="center"/>
      <protection hidden="1"/>
    </xf>
    <xf numFmtId="0" fontId="27" fillId="2" borderId="2" xfId="6" applyFont="1" applyFill="1" applyBorder="1" applyAlignment="1" applyProtection="1">
      <alignment horizontal="left" vertical="center"/>
      <protection hidden="1"/>
    </xf>
    <xf numFmtId="0" fontId="16" fillId="0" borderId="2" xfId="6" applyFont="1" applyBorder="1" applyAlignment="1" applyProtection="1">
      <alignment horizontal="left" vertical="center"/>
      <protection hidden="1"/>
    </xf>
    <xf numFmtId="0" fontId="16" fillId="0" borderId="2" xfId="6" applyFont="1" applyBorder="1" applyAlignment="1" applyProtection="1">
      <alignment horizontal="left"/>
      <protection hidden="1"/>
    </xf>
    <xf numFmtId="0" fontId="4" fillId="2" borderId="2" xfId="6" applyFont="1" applyFill="1" applyBorder="1" applyAlignment="1" applyProtection="1">
      <alignment horizontal="left"/>
      <protection hidden="1"/>
    </xf>
    <xf numFmtId="0" fontId="16" fillId="12" borderId="3" xfId="6" applyNumberFormat="1" applyFont="1" applyFill="1" applyBorder="1" applyAlignment="1" applyProtection="1">
      <alignment horizontal="center" vertical="center"/>
      <protection hidden="1"/>
    </xf>
    <xf numFmtId="0" fontId="16" fillId="12" borderId="9" xfId="6" applyNumberFormat="1" applyFont="1" applyFill="1" applyBorder="1" applyAlignment="1" applyProtection="1">
      <alignment horizontal="center" vertical="center"/>
      <protection hidden="1"/>
    </xf>
    <xf numFmtId="0" fontId="16" fillId="21" borderId="4" xfId="6" applyFont="1" applyFill="1" applyBorder="1" applyAlignment="1" applyProtection="1">
      <alignment horizontal="center" vertical="center"/>
      <protection hidden="1"/>
    </xf>
    <xf numFmtId="0" fontId="16" fillId="21" borderId="44" xfId="6" applyFont="1" applyFill="1" applyBorder="1" applyAlignment="1" applyProtection="1">
      <alignment horizontal="center" vertical="center"/>
      <protection hidden="1"/>
    </xf>
    <xf numFmtId="0" fontId="16" fillId="17" borderId="2" xfId="6" applyFont="1" applyFill="1" applyBorder="1" applyAlignment="1" applyProtection="1">
      <alignment horizontal="center" vertical="center"/>
      <protection hidden="1"/>
    </xf>
    <xf numFmtId="0" fontId="16" fillId="17" borderId="3" xfId="6" applyFont="1" applyFill="1" applyBorder="1" applyAlignment="1" applyProtection="1">
      <alignment horizontal="center" vertical="center"/>
      <protection hidden="1"/>
    </xf>
    <xf numFmtId="0" fontId="16" fillId="17" borderId="11" xfId="6" applyFont="1" applyFill="1" applyBorder="1" applyAlignment="1" applyProtection="1">
      <alignment horizontal="center" vertical="center"/>
      <protection hidden="1"/>
    </xf>
    <xf numFmtId="0" fontId="16" fillId="17" borderId="9" xfId="6" applyFont="1" applyFill="1" applyBorder="1" applyAlignment="1" applyProtection="1">
      <alignment horizontal="center" vertical="center"/>
      <protection hidden="1"/>
    </xf>
    <xf numFmtId="0" fontId="4" fillId="0" borderId="55" xfId="6" applyBorder="1" applyProtection="1">
      <protection locked="0"/>
    </xf>
    <xf numFmtId="0" fontId="4" fillId="0" borderId="56" xfId="6" applyBorder="1" applyProtection="1">
      <protection locked="0"/>
    </xf>
    <xf numFmtId="0" fontId="4" fillId="0" borderId="57" xfId="6" applyBorder="1" applyProtection="1">
      <protection locked="0"/>
    </xf>
    <xf numFmtId="0" fontId="27" fillId="4" borderId="39" xfId="0" applyNumberFormat="1" applyFont="1" applyFill="1" applyBorder="1" applyAlignment="1" applyProtection="1">
      <alignment horizontal="center" vertical="center"/>
      <protection locked="0"/>
    </xf>
    <xf numFmtId="0" fontId="27" fillId="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61" xfId="0" applyNumberFormat="1" applyBorder="1" applyProtection="1">
      <protection locked="0"/>
    </xf>
    <xf numFmtId="0" fontId="27" fillId="4" borderId="61" xfId="0" applyNumberFormat="1" applyFont="1" applyFill="1" applyBorder="1" applyAlignment="1" applyProtection="1">
      <alignment horizontal="center" vertical="center"/>
      <protection locked="0"/>
    </xf>
    <xf numFmtId="0" fontId="25" fillId="0" borderId="61" xfId="0" applyNumberFormat="1" applyFont="1" applyFill="1" applyBorder="1" applyAlignment="1" applyProtection="1">
      <alignment horizontal="center" vertical="center"/>
      <protection locked="0"/>
    </xf>
    <xf numFmtId="0" fontId="25" fillId="0" borderId="72" xfId="0" applyNumberFormat="1" applyFont="1" applyFill="1" applyBorder="1" applyAlignment="1" applyProtection="1">
      <alignment horizontal="center" vertical="center"/>
      <protection locked="0"/>
    </xf>
    <xf numFmtId="0" fontId="1" fillId="2" borderId="60" xfId="3" applyFont="1" applyFill="1" applyBorder="1" applyProtection="1">
      <protection locked="0" hidden="1"/>
    </xf>
    <xf numFmtId="0" fontId="1" fillId="2" borderId="61" xfId="3" applyFont="1" applyFill="1" applyBorder="1" applyProtection="1">
      <protection locked="0" hidden="1"/>
    </xf>
    <xf numFmtId="0" fontId="27" fillId="2" borderId="61" xfId="3" applyFont="1" applyFill="1" applyBorder="1" applyProtection="1">
      <protection locked="0" hidden="1"/>
    </xf>
    <xf numFmtId="0" fontId="25" fillId="0" borderId="61" xfId="0" applyFont="1" applyFill="1" applyBorder="1" applyAlignment="1" applyProtection="1">
      <alignment horizontal="left" vertical="center"/>
      <protection locked="0" hidden="1"/>
    </xf>
    <xf numFmtId="0" fontId="25" fillId="0" borderId="61" xfId="0" applyFont="1" applyFill="1" applyBorder="1" applyAlignment="1" applyProtection="1">
      <alignment horizontal="left" vertical="center" wrapText="1"/>
      <protection locked="0" hidden="1"/>
    </xf>
    <xf numFmtId="0" fontId="22" fillId="0" borderId="61" xfId="0" applyNumberFormat="1" applyFont="1" applyBorder="1" applyProtection="1">
      <protection locked="0"/>
    </xf>
    <xf numFmtId="0" fontId="27" fillId="4" borderId="0" xfId="0" applyNumberFormat="1" applyFont="1" applyFill="1" applyBorder="1" applyAlignment="1" applyProtection="1">
      <alignment horizontal="center" vertical="center"/>
      <protection locked="0"/>
    </xf>
    <xf numFmtId="0" fontId="25" fillId="0" borderId="0" xfId="0" applyNumberFormat="1" applyFont="1" applyFill="1" applyBorder="1" applyAlignment="1" applyProtection="1">
      <alignment horizontal="center" vertical="center"/>
      <protection locked="0"/>
    </xf>
    <xf numFmtId="0" fontId="4" fillId="0" borderId="0" xfId="6" applyBorder="1" applyProtection="1">
      <protection locked="0"/>
    </xf>
    <xf numFmtId="0" fontId="22" fillId="0" borderId="74" xfId="0" applyNumberFormat="1" applyFont="1" applyBorder="1" applyProtection="1">
      <protection locked="0"/>
    </xf>
    <xf numFmtId="0" fontId="36" fillId="4" borderId="67" xfId="0" applyNumberFormat="1" applyFont="1" applyFill="1" applyBorder="1" applyAlignment="1" applyProtection="1">
      <alignment horizontal="center" vertical="center"/>
      <protection locked="0"/>
    </xf>
    <xf numFmtId="0" fontId="27" fillId="4" borderId="35" xfId="0" applyNumberFormat="1" applyFont="1" applyFill="1" applyBorder="1" applyAlignment="1" applyProtection="1">
      <alignment horizontal="center" vertical="center"/>
      <protection locked="0"/>
    </xf>
    <xf numFmtId="0" fontId="27" fillId="4" borderId="36" xfId="0" applyNumberFormat="1" applyFont="1" applyFill="1" applyBorder="1" applyAlignment="1" applyProtection="1">
      <alignment horizontal="center" vertical="center"/>
      <protection locked="0"/>
    </xf>
    <xf numFmtId="0" fontId="27" fillId="4" borderId="37" xfId="0" applyNumberFormat="1" applyFont="1" applyFill="1" applyBorder="1" applyAlignment="1" applyProtection="1">
      <alignment horizontal="center" vertical="center"/>
      <protection locked="0"/>
    </xf>
    <xf numFmtId="0" fontId="27" fillId="4" borderId="40" xfId="0" applyNumberFormat="1" applyFont="1" applyFill="1" applyBorder="1" applyAlignment="1" applyProtection="1">
      <alignment horizontal="center" vertical="center"/>
      <protection locked="0"/>
    </xf>
    <xf numFmtId="0" fontId="37" fillId="4" borderId="63" xfId="0" applyNumberFormat="1" applyFont="1" applyFill="1" applyBorder="1" applyAlignment="1" applyProtection="1">
      <alignment horizontal="center" vertical="center"/>
      <protection locked="0"/>
    </xf>
    <xf numFmtId="0" fontId="37" fillId="4" borderId="66" xfId="0" applyNumberFormat="1" applyFont="1" applyFill="1" applyBorder="1" applyAlignment="1" applyProtection="1">
      <alignment horizontal="center" vertical="center"/>
      <protection locked="0"/>
    </xf>
    <xf numFmtId="0" fontId="27" fillId="4" borderId="73" xfId="0" applyNumberFormat="1" applyFont="1" applyFill="1" applyBorder="1" applyAlignment="1" applyProtection="1">
      <alignment horizontal="center" vertical="center"/>
      <protection locked="0"/>
    </xf>
    <xf numFmtId="0" fontId="11" fillId="4" borderId="33" xfId="0" applyNumberFormat="1" applyFont="1" applyFill="1" applyBorder="1" applyProtection="1">
      <protection locked="0"/>
    </xf>
    <xf numFmtId="0" fontId="11" fillId="4" borderId="31" xfId="0" applyNumberFormat="1" applyFont="1" applyFill="1" applyBorder="1" applyProtection="1">
      <protection locked="0"/>
    </xf>
    <xf numFmtId="0" fontId="11" fillId="4" borderId="34" xfId="0" applyNumberFormat="1" applyFont="1" applyFill="1" applyBorder="1" applyProtection="1">
      <protection locked="0"/>
    </xf>
    <xf numFmtId="0" fontId="11" fillId="4" borderId="39" xfId="0" applyNumberFormat="1" applyFont="1" applyFill="1" applyBorder="1" applyProtection="1">
      <protection locked="0"/>
    </xf>
    <xf numFmtId="0" fontId="11" fillId="4" borderId="68" xfId="0" applyNumberFormat="1" applyFont="1" applyFill="1" applyBorder="1" applyProtection="1">
      <protection locked="0"/>
    </xf>
    <xf numFmtId="0" fontId="23" fillId="5" borderId="7" xfId="0" applyNumberFormat="1" applyFont="1" applyFill="1" applyBorder="1" applyAlignment="1" applyProtection="1">
      <alignment horizontal="center" vertical="center"/>
      <protection hidden="1"/>
    </xf>
    <xf numFmtId="0" fontId="23" fillId="5" borderId="1" xfId="0" applyNumberFormat="1" applyFont="1" applyFill="1" applyBorder="1" applyAlignment="1" applyProtection="1">
      <alignment horizontal="center" vertical="center"/>
      <protection hidden="1"/>
    </xf>
    <xf numFmtId="0" fontId="23" fillId="5" borderId="4" xfId="0" applyNumberFormat="1" applyFont="1" applyFill="1" applyBorder="1" applyAlignment="1" applyProtection="1">
      <alignment horizontal="center" vertical="center"/>
      <protection hidden="1"/>
    </xf>
    <xf numFmtId="0" fontId="23" fillId="5" borderId="3" xfId="0" applyNumberFormat="1" applyFont="1" applyFill="1" applyBorder="1" applyAlignment="1" applyProtection="1">
      <alignment horizontal="center" vertical="center"/>
      <protection hidden="1"/>
    </xf>
    <xf numFmtId="0" fontId="23" fillId="5" borderId="27" xfId="0" applyNumberFormat="1" applyFont="1" applyFill="1" applyBorder="1" applyAlignment="1" applyProtection="1">
      <alignment horizontal="center" vertical="center"/>
      <protection hidden="1"/>
    </xf>
    <xf numFmtId="0" fontId="23" fillId="5" borderId="8" xfId="0" applyNumberFormat="1" applyFont="1" applyFill="1" applyBorder="1" applyAlignment="1" applyProtection="1">
      <alignment horizontal="center" vertical="center"/>
      <protection hidden="1"/>
    </xf>
    <xf numFmtId="0" fontId="23" fillId="5" borderId="44" xfId="0" applyNumberFormat="1" applyFont="1" applyFill="1" applyBorder="1" applyAlignment="1" applyProtection="1">
      <alignment horizontal="center" vertical="center"/>
      <protection hidden="1"/>
    </xf>
    <xf numFmtId="0" fontId="23" fillId="5" borderId="2" xfId="0" applyNumberFormat="1" applyFont="1" applyFill="1" applyBorder="1" applyAlignment="1" applyProtection="1">
      <alignment horizontal="center" vertical="center"/>
      <protection hidden="1"/>
    </xf>
    <xf numFmtId="0" fontId="23" fillId="5" borderId="11" xfId="0" applyNumberFormat="1" applyFont="1" applyFill="1" applyBorder="1" applyAlignment="1" applyProtection="1">
      <alignment horizontal="center" vertical="center"/>
      <protection hidden="1"/>
    </xf>
    <xf numFmtId="0" fontId="23" fillId="5" borderId="9" xfId="0" applyNumberFormat="1" applyFont="1" applyFill="1" applyBorder="1" applyAlignment="1" applyProtection="1">
      <alignment horizontal="center" vertical="center"/>
      <protection hidden="1"/>
    </xf>
    <xf numFmtId="0" fontId="21" fillId="19" borderId="15" xfId="0" applyNumberFormat="1" applyFont="1" applyFill="1" applyBorder="1" applyAlignment="1" applyProtection="1">
      <alignment horizontal="center" vertical="center"/>
      <protection hidden="1"/>
    </xf>
    <xf numFmtId="0" fontId="21" fillId="19" borderId="23" xfId="0" applyNumberFormat="1" applyFont="1" applyFill="1" applyBorder="1" applyAlignment="1" applyProtection="1">
      <alignment horizontal="center" vertical="center"/>
      <protection hidden="1"/>
    </xf>
    <xf numFmtId="0" fontId="23" fillId="5" borderId="10" xfId="0" applyNumberFormat="1" applyFont="1" applyFill="1" applyBorder="1" applyAlignment="1" applyProtection="1">
      <alignment horizontal="center" vertical="center"/>
      <protection hidden="1"/>
    </xf>
    <xf numFmtId="0" fontId="23" fillId="5" borderId="5" xfId="0" applyNumberFormat="1" applyFont="1" applyFill="1" applyBorder="1" applyAlignment="1" applyProtection="1">
      <alignment horizontal="center" vertical="center"/>
      <protection hidden="1"/>
    </xf>
    <xf numFmtId="0" fontId="23" fillId="5" borderId="6" xfId="0" applyNumberFormat="1" applyFont="1" applyFill="1" applyBorder="1" applyAlignment="1" applyProtection="1">
      <alignment horizontal="center" vertical="center"/>
      <protection hidden="1"/>
    </xf>
    <xf numFmtId="0" fontId="21" fillId="19" borderId="18" xfId="0" applyNumberFormat="1" applyFont="1" applyFill="1" applyBorder="1" applyAlignment="1" applyProtection="1">
      <alignment horizontal="center" vertical="center"/>
      <protection hidden="1"/>
    </xf>
    <xf numFmtId="0" fontId="21" fillId="19" borderId="51" xfId="0" applyNumberFormat="1" applyFont="1" applyFill="1" applyBorder="1" applyAlignment="1" applyProtection="1">
      <alignment horizontal="center" vertical="center"/>
      <protection hidden="1"/>
    </xf>
    <xf numFmtId="0" fontId="23" fillId="5" borderId="26" xfId="0" applyNumberFormat="1" applyFont="1" applyFill="1" applyBorder="1" applyAlignment="1" applyProtection="1">
      <alignment horizontal="center" vertical="center"/>
      <protection hidden="1"/>
    </xf>
    <xf numFmtId="0" fontId="23" fillId="5" borderId="49" xfId="0" applyNumberFormat="1" applyFont="1" applyFill="1" applyBorder="1" applyAlignment="1" applyProtection="1">
      <alignment horizontal="center" vertical="center"/>
      <protection hidden="1"/>
    </xf>
    <xf numFmtId="0" fontId="23" fillId="5" borderId="17" xfId="0" applyNumberFormat="1" applyFont="1" applyFill="1" applyBorder="1" applyAlignment="1" applyProtection="1">
      <alignment horizontal="center" vertical="center"/>
      <protection hidden="1"/>
    </xf>
    <xf numFmtId="0" fontId="23" fillId="5" borderId="19" xfId="0" applyNumberFormat="1" applyFont="1" applyFill="1" applyBorder="1" applyAlignment="1" applyProtection="1">
      <alignment horizontal="center" vertical="center"/>
      <protection hidden="1"/>
    </xf>
    <xf numFmtId="0" fontId="21" fillId="19" borderId="45" xfId="0" applyNumberFormat="1" applyFont="1" applyFill="1" applyBorder="1" applyAlignment="1" applyProtection="1">
      <alignment horizontal="center" vertical="center"/>
      <protection hidden="1"/>
    </xf>
    <xf numFmtId="0" fontId="21" fillId="19" borderId="46" xfId="0" applyNumberFormat="1" applyFont="1" applyFill="1" applyBorder="1" applyAlignment="1" applyProtection="1">
      <alignment horizontal="center" vertical="center"/>
      <protection hidden="1"/>
    </xf>
    <xf numFmtId="0" fontId="31" fillId="6" borderId="55" xfId="0" applyNumberFormat="1" applyFont="1" applyFill="1" applyBorder="1" applyAlignment="1" applyProtection="1">
      <alignment horizontal="center" vertical="center"/>
      <protection hidden="1"/>
    </xf>
    <xf numFmtId="0" fontId="31" fillId="6" borderId="56" xfId="0" applyNumberFormat="1" applyFont="1" applyFill="1" applyBorder="1" applyAlignment="1" applyProtection="1">
      <alignment horizontal="center" vertical="center"/>
      <protection hidden="1"/>
    </xf>
    <xf numFmtId="0" fontId="31" fillId="6" borderId="57" xfId="0" applyNumberFormat="1" applyFont="1" applyFill="1" applyBorder="1" applyAlignment="1" applyProtection="1">
      <alignment horizontal="center" vertical="center"/>
      <protection hidden="1"/>
    </xf>
    <xf numFmtId="0" fontId="23" fillId="21" borderId="14" xfId="0" applyNumberFormat="1" applyFont="1" applyFill="1" applyBorder="1" applyAlignment="1" applyProtection="1">
      <alignment horizontal="center" vertical="center"/>
      <protection hidden="1"/>
    </xf>
    <xf numFmtId="0" fontId="23" fillId="21" borderId="12" xfId="0" applyNumberFormat="1" applyFont="1" applyFill="1" applyBorder="1" applyAlignment="1" applyProtection="1">
      <alignment horizontal="center" vertical="center"/>
      <protection hidden="1"/>
    </xf>
    <xf numFmtId="0" fontId="23" fillId="21" borderId="13" xfId="0" applyNumberFormat="1" applyFont="1" applyFill="1" applyBorder="1" applyAlignment="1" applyProtection="1">
      <alignment horizontal="center" vertical="center"/>
      <protection hidden="1"/>
    </xf>
    <xf numFmtId="166" fontId="28" fillId="0" borderId="4" xfId="0" applyNumberFormat="1" applyFont="1" applyFill="1" applyBorder="1" applyAlignment="1" applyProtection="1">
      <alignment horizontal="center" vertical="center"/>
      <protection locked="0"/>
    </xf>
    <xf numFmtId="166" fontId="28" fillId="0" borderId="15" xfId="0" applyNumberFormat="1" applyFont="1" applyFill="1" applyBorder="1" applyAlignment="1" applyProtection="1">
      <alignment horizontal="center" vertical="center"/>
      <protection locked="0"/>
    </xf>
    <xf numFmtId="166" fontId="28" fillId="0" borderId="7" xfId="0" applyNumberFormat="1" applyFont="1" applyFill="1" applyBorder="1" applyAlignment="1" applyProtection="1">
      <alignment horizontal="center" vertical="center"/>
      <protection locked="0"/>
    </xf>
    <xf numFmtId="0" fontId="23" fillId="0" borderId="32" xfId="0" applyNumberFormat="1" applyFont="1" applyBorder="1" applyAlignment="1" applyProtection="1">
      <alignment horizontal="center" vertical="center"/>
      <protection hidden="1"/>
    </xf>
    <xf numFmtId="0" fontId="23" fillId="0" borderId="48" xfId="0" applyNumberFormat="1" applyFont="1" applyBorder="1" applyAlignment="1" applyProtection="1">
      <alignment horizontal="center" vertical="center"/>
      <protection hidden="1"/>
    </xf>
    <xf numFmtId="0" fontId="23" fillId="21" borderId="47" xfId="0" applyNumberFormat="1" applyFont="1" applyFill="1" applyBorder="1" applyAlignment="1" applyProtection="1">
      <alignment horizontal="center" vertical="center"/>
      <protection hidden="1"/>
    </xf>
    <xf numFmtId="0" fontId="23" fillId="21" borderId="16" xfId="0" applyNumberFormat="1" applyFont="1" applyFill="1" applyBorder="1" applyAlignment="1" applyProtection="1">
      <alignment horizontal="center" vertical="center"/>
      <protection hidden="1"/>
    </xf>
    <xf numFmtId="0" fontId="23" fillId="21" borderId="43" xfId="0" applyNumberFormat="1" applyFont="1" applyFill="1" applyBorder="1" applyAlignment="1" applyProtection="1">
      <alignment horizontal="center" vertical="center"/>
      <protection hidden="1"/>
    </xf>
    <xf numFmtId="0" fontId="21" fillId="25" borderId="53" xfId="0" applyNumberFormat="1" applyFont="1" applyFill="1" applyBorder="1" applyAlignment="1" applyProtection="1">
      <alignment horizontal="center" vertical="center"/>
      <protection hidden="1"/>
    </xf>
    <xf numFmtId="0" fontId="21" fillId="25" borderId="54" xfId="0" applyNumberFormat="1" applyFont="1" applyFill="1" applyBorder="1" applyAlignment="1" applyProtection="1">
      <alignment horizontal="center" vertical="center"/>
      <protection hidden="1"/>
    </xf>
    <xf numFmtId="0" fontId="21" fillId="25" borderId="52" xfId="0" applyNumberFormat="1" applyFont="1" applyFill="1" applyBorder="1" applyAlignment="1" applyProtection="1">
      <alignment horizontal="center" vertical="center"/>
      <protection hidden="1"/>
    </xf>
    <xf numFmtId="0" fontId="23" fillId="0" borderId="69" xfId="0" applyNumberFormat="1" applyFont="1" applyBorder="1" applyAlignment="1" applyProtection="1">
      <alignment horizontal="center" vertical="center"/>
      <protection hidden="1"/>
    </xf>
    <xf numFmtId="0" fontId="23" fillId="21" borderId="70" xfId="0" applyNumberFormat="1" applyFont="1" applyFill="1" applyBorder="1" applyAlignment="1" applyProtection="1">
      <alignment horizontal="center" vertical="center"/>
      <protection hidden="1"/>
    </xf>
    <xf numFmtId="0" fontId="23" fillId="21" borderId="71" xfId="0" applyNumberFormat="1" applyFont="1" applyFill="1" applyBorder="1" applyAlignment="1" applyProtection="1">
      <alignment horizontal="center" vertical="center"/>
      <protection hidden="1"/>
    </xf>
    <xf numFmtId="0" fontId="5" fillId="0" borderId="1" xfId="6" applyFont="1" applyBorder="1" applyAlignment="1" applyProtection="1">
      <alignment horizontal="center" vertical="center"/>
      <protection hidden="1"/>
    </xf>
    <xf numFmtId="0" fontId="5" fillId="0" borderId="4" xfId="6" applyFont="1" applyBorder="1" applyAlignment="1" applyProtection="1">
      <alignment horizontal="center" vertical="center"/>
      <protection hidden="1"/>
    </xf>
    <xf numFmtId="0" fontId="5" fillId="0" borderId="15" xfId="6" applyFont="1" applyBorder="1" applyAlignment="1" applyProtection="1">
      <alignment horizontal="center" vertical="center"/>
      <protection hidden="1"/>
    </xf>
    <xf numFmtId="0" fontId="5" fillId="0" borderId="7" xfId="6" applyFont="1" applyBorder="1" applyAlignment="1" applyProtection="1">
      <alignment horizontal="center" vertical="center"/>
      <protection hidden="1"/>
    </xf>
    <xf numFmtId="0" fontId="39" fillId="3" borderId="20" xfId="0" applyNumberFormat="1" applyFont="1" applyFill="1" applyBorder="1" applyAlignment="1" applyProtection="1">
      <alignment horizontal="center" vertical="center"/>
      <protection hidden="1"/>
    </xf>
    <xf numFmtId="0" fontId="40" fillId="18" borderId="21" xfId="0" applyNumberFormat="1" applyFont="1" applyFill="1" applyBorder="1" applyAlignment="1" applyProtection="1">
      <alignment horizontal="center" vertical="center"/>
      <protection hidden="1"/>
    </xf>
    <xf numFmtId="0" fontId="40" fillId="7" borderId="22" xfId="0" applyNumberFormat="1" applyFont="1" applyFill="1" applyBorder="1" applyAlignment="1" applyProtection="1">
      <alignment horizontal="center" vertical="center"/>
      <protection hidden="1"/>
    </xf>
    <xf numFmtId="0" fontId="34" fillId="4" borderId="61" xfId="0" applyNumberFormat="1" applyFont="1" applyFill="1" applyBorder="1" applyAlignment="1" applyProtection="1">
      <alignment vertical="center"/>
      <protection locked="0"/>
    </xf>
    <xf numFmtId="0" fontId="42" fillId="3" borderId="63" xfId="0" applyNumberFormat="1" applyFont="1" applyFill="1" applyBorder="1" applyAlignment="1" applyProtection="1">
      <alignment horizontal="center" vertical="center"/>
      <protection locked="0"/>
    </xf>
    <xf numFmtId="0" fontId="43" fillId="8" borderId="64" xfId="0" applyNumberFormat="1" applyFont="1" applyFill="1" applyBorder="1" applyAlignment="1" applyProtection="1">
      <alignment horizontal="center" vertical="center"/>
      <protection locked="0"/>
    </xf>
    <xf numFmtId="0" fontId="36" fillId="9" borderId="34" xfId="0" applyNumberFormat="1" applyFont="1" applyFill="1" applyBorder="1" applyAlignment="1" applyProtection="1">
      <alignment horizontal="center" vertical="center"/>
      <protection locked="0"/>
    </xf>
    <xf numFmtId="0" fontId="36" fillId="7" borderId="34" xfId="0" applyNumberFormat="1" applyFont="1" applyFill="1" applyBorder="1" applyAlignment="1" applyProtection="1">
      <alignment horizontal="center" vertical="center"/>
      <protection locked="0"/>
    </xf>
    <xf numFmtId="0" fontId="36" fillId="9" borderId="65" xfId="0" applyNumberFormat="1" applyFont="1" applyFill="1" applyBorder="1" applyAlignment="1" applyProtection="1">
      <alignment horizontal="center" vertical="center"/>
      <protection locked="0"/>
    </xf>
    <xf numFmtId="0" fontId="21" fillId="3" borderId="38" xfId="0" applyNumberFormat="1" applyFont="1" applyFill="1" applyBorder="1" applyAlignment="1" applyProtection="1">
      <alignment horizontal="left" vertical="center" textRotation="45"/>
      <protection hidden="1"/>
    </xf>
    <xf numFmtId="0" fontId="23" fillId="18" borderId="12" xfId="0" applyNumberFormat="1" applyFont="1" applyFill="1" applyBorder="1" applyAlignment="1" applyProtection="1">
      <alignment horizontal="center" vertical="center" textRotation="45"/>
      <protection hidden="1"/>
    </xf>
    <xf numFmtId="0" fontId="23" fillId="24" borderId="12" xfId="0" applyNumberFormat="1" applyFont="1" applyFill="1" applyBorder="1" applyAlignment="1" applyProtection="1">
      <alignment horizontal="center" vertical="center" textRotation="45"/>
      <protection hidden="1"/>
    </xf>
    <xf numFmtId="0" fontId="23" fillId="21" borderId="13" xfId="0" applyNumberFormat="1" applyFont="1" applyFill="1" applyBorder="1" applyAlignment="1" applyProtection="1">
      <alignment horizontal="center" vertical="center" textRotation="45"/>
      <protection hidden="1"/>
    </xf>
    <xf numFmtId="0" fontId="21" fillId="25" borderId="75" xfId="0" applyNumberFormat="1" applyFont="1" applyFill="1" applyBorder="1" applyAlignment="1" applyProtection="1">
      <alignment horizontal="center" vertical="center"/>
      <protection hidden="1"/>
    </xf>
    <xf numFmtId="0" fontId="21" fillId="25" borderId="76" xfId="0" applyNumberFormat="1" applyFont="1" applyFill="1" applyBorder="1" applyAlignment="1" applyProtection="1">
      <alignment horizontal="center" vertical="center"/>
      <protection hidden="1"/>
    </xf>
    <xf numFmtId="0" fontId="21" fillId="25" borderId="77" xfId="0" applyNumberFormat="1" applyFont="1" applyFill="1" applyBorder="1" applyAlignment="1" applyProtection="1">
      <alignment horizontal="center" vertical="center"/>
      <protection hidden="1"/>
    </xf>
    <xf numFmtId="0" fontId="21" fillId="3" borderId="10" xfId="0" applyNumberFormat="1" applyFont="1" applyFill="1" applyBorder="1" applyAlignment="1" applyProtection="1">
      <alignment horizontal="center" vertical="center"/>
      <protection hidden="1"/>
    </xf>
    <xf numFmtId="0" fontId="21" fillId="3" borderId="2" xfId="0" applyNumberFormat="1" applyFont="1" applyFill="1" applyBorder="1" applyAlignment="1" applyProtection="1">
      <alignment horizontal="center" vertical="center"/>
      <protection hidden="1"/>
    </xf>
    <xf numFmtId="0" fontId="21" fillId="3" borderId="11" xfId="0" applyNumberFormat="1" applyFont="1" applyFill="1" applyBorder="1" applyAlignment="1" applyProtection="1">
      <alignment horizontal="center" vertical="center"/>
      <protection hidden="1"/>
    </xf>
    <xf numFmtId="0" fontId="23" fillId="18" borderId="8" xfId="0" applyNumberFormat="1" applyFont="1" applyFill="1" applyBorder="1" applyAlignment="1" applyProtection="1">
      <alignment horizontal="center" vertical="center"/>
      <protection hidden="1"/>
    </xf>
    <xf numFmtId="0" fontId="23" fillId="24" borderId="8" xfId="0" applyNumberFormat="1" applyFont="1" applyFill="1" applyBorder="1" applyAlignment="1" applyProtection="1">
      <alignment horizontal="center" vertical="center"/>
      <protection hidden="1"/>
    </xf>
    <xf numFmtId="0" fontId="23" fillId="21" borderId="9" xfId="0" applyNumberFormat="1" applyFont="1" applyFill="1" applyBorder="1" applyAlignment="1" applyProtection="1">
      <alignment horizontal="center" vertical="center"/>
      <protection hidden="1"/>
    </xf>
    <xf numFmtId="0" fontId="33" fillId="0" borderId="62" xfId="0" applyNumberFormat="1" applyFont="1" applyFill="1" applyBorder="1" applyAlignment="1" applyProtection="1">
      <alignment vertical="center"/>
      <protection locked="0"/>
    </xf>
    <xf numFmtId="167" fontId="23" fillId="2" borderId="20" xfId="0" applyNumberFormat="1" applyFont="1" applyFill="1" applyBorder="1" applyAlignment="1" applyProtection="1">
      <alignment horizontal="center" vertical="center"/>
      <protection hidden="1"/>
    </xf>
    <xf numFmtId="167" fontId="23" fillId="0" borderId="20" xfId="0" applyNumberFormat="1" applyFont="1" applyBorder="1" applyAlignment="1" applyProtection="1">
      <alignment horizontal="center" vertical="center"/>
      <protection hidden="1"/>
    </xf>
    <xf numFmtId="167" fontId="23" fillId="0" borderId="25" xfId="0" applyNumberFormat="1" applyFont="1" applyBorder="1" applyAlignment="1" applyProtection="1">
      <alignment horizontal="center" vertical="center"/>
      <protection hidden="1"/>
    </xf>
    <xf numFmtId="0" fontId="21" fillId="3" borderId="78" xfId="0" applyNumberFormat="1" applyFont="1" applyFill="1" applyBorder="1" applyAlignment="1" applyProtection="1">
      <alignment horizontal="center" vertical="center"/>
      <protection hidden="1"/>
    </xf>
    <xf numFmtId="0" fontId="23" fillId="18" borderId="17" xfId="0" applyNumberFormat="1" applyFont="1" applyFill="1" applyBorder="1" applyAlignment="1" applyProtection="1">
      <alignment horizontal="center" vertical="center"/>
      <protection hidden="1"/>
    </xf>
    <xf numFmtId="0" fontId="23" fillId="24" borderId="17" xfId="0" applyNumberFormat="1" applyFont="1" applyFill="1" applyBorder="1" applyAlignment="1" applyProtection="1">
      <alignment horizontal="center" vertical="center"/>
      <protection hidden="1"/>
    </xf>
    <xf numFmtId="0" fontId="23" fillId="21" borderId="79" xfId="0" applyNumberFormat="1" applyFont="1" applyFill="1" applyBorder="1" applyAlignment="1" applyProtection="1">
      <alignment horizontal="center" vertical="center"/>
      <protection hidden="1"/>
    </xf>
    <xf numFmtId="0" fontId="35" fillId="2" borderId="62" xfId="3" applyFont="1" applyFill="1" applyBorder="1" applyProtection="1">
      <protection locked="0" hidden="1"/>
    </xf>
    <xf numFmtId="0" fontId="37" fillId="4" borderId="63" xfId="0" applyFont="1" applyFill="1" applyBorder="1" applyAlignment="1" applyProtection="1">
      <alignment horizontal="center" vertical="center"/>
      <protection locked="0"/>
    </xf>
    <xf numFmtId="0" fontId="36" fillId="4" borderId="64" xfId="0" applyFont="1" applyFill="1" applyBorder="1" applyAlignment="1" applyProtection="1">
      <alignment horizontal="center" vertical="center"/>
      <protection locked="0"/>
    </xf>
    <xf numFmtId="0" fontId="36" fillId="4" borderId="65" xfId="0" applyFont="1" applyFill="1" applyBorder="1" applyAlignment="1" applyProtection="1">
      <alignment horizontal="center" vertical="center"/>
      <protection locked="0"/>
    </xf>
    <xf numFmtId="0" fontId="37" fillId="4" borderId="66" xfId="0" applyFont="1" applyFill="1" applyBorder="1" applyAlignment="1" applyProtection="1">
      <alignment horizontal="center" vertical="center"/>
      <protection locked="0"/>
    </xf>
    <xf numFmtId="0" fontId="36" fillId="4" borderId="67" xfId="0" applyFont="1" applyFill="1" applyBorder="1" applyAlignment="1" applyProtection="1">
      <alignment horizontal="center" vertical="center"/>
      <protection locked="0"/>
    </xf>
    <xf numFmtId="168" fontId="43" fillId="8" borderId="31" xfId="0" applyNumberFormat="1" applyFont="1" applyFill="1" applyBorder="1" applyAlignment="1" applyProtection="1">
      <alignment horizontal="center" vertical="center"/>
      <protection locked="0"/>
    </xf>
    <xf numFmtId="0" fontId="41" fillId="8" borderId="31" xfId="0" applyNumberFormat="1" applyFont="1" applyFill="1" applyBorder="1" applyAlignment="1" applyProtection="1">
      <alignment horizontal="center" vertical="center"/>
      <protection locked="0"/>
    </xf>
    <xf numFmtId="0" fontId="42" fillId="3" borderId="33" xfId="0" applyFont="1" applyFill="1" applyBorder="1" applyAlignment="1" applyProtection="1">
      <alignment horizontal="center" vertical="center"/>
      <protection locked="0"/>
    </xf>
    <xf numFmtId="0" fontId="42" fillId="3" borderId="33" xfId="0" applyNumberFormat="1" applyFont="1" applyFill="1" applyBorder="1" applyAlignment="1" applyProtection="1">
      <alignment horizontal="center" vertical="center"/>
      <protection locked="0"/>
    </xf>
    <xf numFmtId="168" fontId="42" fillId="3" borderId="33" xfId="0" applyNumberFormat="1" applyFont="1" applyFill="1" applyBorder="1" applyAlignment="1" applyProtection="1">
      <alignment horizontal="center" vertical="center"/>
      <protection locked="0"/>
    </xf>
    <xf numFmtId="168" fontId="42" fillId="3" borderId="39" xfId="0" applyNumberFormat="1" applyFont="1" applyFill="1" applyBorder="1" applyAlignment="1" applyProtection="1">
      <alignment horizontal="center" vertical="center"/>
      <protection locked="0"/>
    </xf>
    <xf numFmtId="168" fontId="36" fillId="9" borderId="68" xfId="0" applyNumberFormat="1" applyFont="1" applyFill="1" applyBorder="1" applyAlignment="1" applyProtection="1">
      <alignment horizontal="center" vertical="center"/>
      <protection locked="0"/>
    </xf>
    <xf numFmtId="0" fontId="41" fillId="3" borderId="33" xfId="0" applyNumberFormat="1" applyFont="1" applyFill="1" applyBorder="1" applyAlignment="1" applyProtection="1">
      <alignment horizontal="center" vertical="center"/>
      <protection locked="0"/>
    </xf>
    <xf numFmtId="0" fontId="36" fillId="7" borderId="34" xfId="0" applyFont="1" applyFill="1" applyBorder="1" applyAlignment="1" applyProtection="1">
      <alignment horizontal="center" vertical="center"/>
      <protection locked="0"/>
    </xf>
    <xf numFmtId="0" fontId="4" fillId="6" borderId="55" xfId="6" applyFill="1" applyBorder="1" applyProtection="1">
      <protection locked="0"/>
    </xf>
  </cellXfs>
  <cellStyles count="8">
    <cellStyle name="Milliers 2" xfId="1"/>
    <cellStyle name="Monétaire 2" xfId="2"/>
    <cellStyle name="Normal" xfId="0" builtinId="0"/>
    <cellStyle name="Normal 2" xfId="3"/>
    <cellStyle name="Normal 3" xfId="4"/>
    <cellStyle name="Normal 4" xfId="5"/>
    <cellStyle name="Normal 5" xfId="6"/>
    <cellStyle name="Normal 6" xfId="7"/>
  </cellStyles>
  <dxfs count="21">
    <dxf>
      <font>
        <color rgb="FFFFCC99"/>
      </font>
      <fill>
        <patternFill>
          <bgColor rgb="FFFFCC99"/>
        </patternFill>
      </fill>
    </dxf>
    <dxf>
      <font>
        <color rgb="FF66FFCC"/>
      </font>
      <fill>
        <patternFill>
          <bgColor rgb="FF66FFFF"/>
        </patternFill>
      </fill>
    </dxf>
    <dxf>
      <font>
        <color rgb="FF99FF66"/>
      </font>
      <fill>
        <patternFill>
          <bgColor rgb="FF99FF66"/>
        </patternFill>
      </fill>
    </dxf>
    <dxf>
      <font>
        <color rgb="FFFFCC99"/>
      </font>
      <fill>
        <patternFill>
          <bgColor rgb="FFFFCC99"/>
        </patternFill>
      </fill>
    </dxf>
    <dxf>
      <font>
        <color rgb="FF66FFCC"/>
      </font>
      <fill>
        <patternFill>
          <bgColor rgb="FF66FFFF"/>
        </patternFill>
      </fill>
    </dxf>
    <dxf>
      <font>
        <color rgb="FF99FF66"/>
      </font>
      <fill>
        <patternFill>
          <bgColor rgb="FF99FF66"/>
        </patternFill>
      </fill>
    </dxf>
    <dxf>
      <font>
        <color rgb="FFFFCC99"/>
      </font>
      <fill>
        <patternFill>
          <bgColor rgb="FFFFCC99"/>
        </patternFill>
      </fill>
    </dxf>
    <dxf>
      <font>
        <color rgb="FFFFCC99"/>
      </font>
      <fill>
        <patternFill>
          <bgColor rgb="FFFFCC99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rgb="FF66FFCC"/>
      </font>
      <fill>
        <patternFill>
          <bgColor rgb="FF66FFFF"/>
        </patternFill>
      </fill>
    </dxf>
    <dxf>
      <font>
        <color rgb="FF99FF66"/>
      </font>
      <fill>
        <patternFill>
          <bgColor rgb="FF99FF66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rgb="FF00FFFF"/>
      </font>
      <fill>
        <patternFill patternType="solid">
          <bgColor rgb="FF66FFFF"/>
        </patternFill>
      </fill>
    </dxf>
    <dxf>
      <font>
        <b val="0"/>
        <i val="0"/>
        <color rgb="FF66FF66"/>
      </font>
      <fill>
        <patternFill patternType="solid">
          <bgColor rgb="FF99FF66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theme="0" tint="-0.499984740745262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66FFFF"/>
      <color rgb="FFFFFF66"/>
      <color rgb="FFFFCC99"/>
      <color rgb="FF99FF66"/>
      <color rgb="FF66FFCC"/>
      <color rgb="FF66FF66"/>
      <color rgb="FF99FFCC"/>
      <color rgb="FF00FFFF"/>
      <color rgb="FF006600"/>
      <color rgb="FF33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638175</xdr:colOff>
          <xdr:row>0</xdr:row>
          <xdr:rowOff>38100</xdr:rowOff>
        </xdr:from>
        <xdr:to>
          <xdr:col>5</xdr:col>
          <xdr:colOff>552450</xdr:colOff>
          <xdr:row>5</xdr:row>
          <xdr:rowOff>238125</xdr:rowOff>
        </xdr:to>
        <xdr:sp macro="" textlink="">
          <xdr:nvSpPr>
            <xdr:cNvPr id="116737" name="Button 1" hidden="1">
              <a:extLst>
                <a:ext uri="{63B3BB69-23CF-44E3-9099-C40C66FF867C}">
                  <a14:compatExt spid="_x0000_s116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Trebuchet MS"/>
                </a:rPr>
                <a:t>Cliquez sur ce bouton </a:t>
              </a:r>
              <a:endParaRPr lang="fr-FR" sz="1200" b="1" i="0" u="none" strike="noStrike" baseline="0">
                <a:solidFill>
                  <a:srgbClr val="000000"/>
                </a:solidFill>
                <a:latin typeface="Verdana"/>
                <a:ea typeface="Verdana"/>
                <a:cs typeface="Verdana"/>
              </a:endParaRPr>
            </a:p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Trebuchet MS"/>
                </a:rPr>
                <a:t>SVP</a:t>
              </a:r>
            </a:p>
          </xdr:txBody>
        </xdr:sp>
        <xdr:clientData fLocksWithSheet="0"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ericpivo\AppData\Local\Temp\Pr&#233;sence%20mensuel%20tes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"/>
    </sheetNames>
    <sheetDataSet>
      <sheetData sheetId="0">
        <row r="2">
          <cell r="A2" t="str">
            <v>AI</v>
          </cell>
        </row>
        <row r="3">
          <cell r="A3" t="str">
            <v>AS</v>
          </cell>
        </row>
        <row r="4">
          <cell r="A4" t="str">
            <v>AT</v>
          </cell>
        </row>
        <row r="5">
          <cell r="A5" t="str">
            <v>BONIF</v>
          </cell>
        </row>
        <row r="6">
          <cell r="A6" t="str">
            <v>CA</v>
          </cell>
        </row>
        <row r="7">
          <cell r="A7" t="str">
            <v>CE</v>
          </cell>
        </row>
        <row r="8">
          <cell r="A8" t="str">
            <v>CM</v>
          </cell>
        </row>
        <row r="9">
          <cell r="A9" t="str">
            <v>EM</v>
          </cell>
        </row>
        <row r="10">
          <cell r="A10" t="str">
            <v>F</v>
          </cell>
        </row>
        <row r="11">
          <cell r="A11" t="str">
            <v>FERIE</v>
          </cell>
        </row>
        <row r="12">
          <cell r="A12" t="str">
            <v>FR</v>
          </cell>
        </row>
        <row r="13">
          <cell r="A13" t="str">
            <v>GREVE</v>
          </cell>
        </row>
        <row r="14">
          <cell r="A14" t="str">
            <v>M</v>
          </cell>
        </row>
        <row r="15">
          <cell r="A15" t="str">
            <v>N</v>
          </cell>
        </row>
        <row r="16">
          <cell r="A16" t="str">
            <v>NUIT</v>
          </cell>
        </row>
        <row r="17">
          <cell r="A17" t="str">
            <v>P</v>
          </cell>
        </row>
        <row r="18">
          <cell r="A18" t="str">
            <v>RECUP</v>
          </cell>
        </row>
        <row r="19">
          <cell r="A19" t="str">
            <v>RTT</v>
          </cell>
        </row>
        <row r="20">
          <cell r="A20" t="str">
            <v>WE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B050"/>
  </sheetPr>
  <dimension ref="A1:L49"/>
  <sheetViews>
    <sheetView workbookViewId="0">
      <selection activeCell="D20" sqref="D20"/>
    </sheetView>
  </sheetViews>
  <sheetFormatPr baseColWidth="10" defaultRowHeight="10.5" x14ac:dyDescent="0.15"/>
  <cols>
    <col min="1" max="1" width="12.42578125" style="1" customWidth="1"/>
    <col min="2" max="2" width="11.42578125" style="1"/>
    <col min="3" max="3" width="23.85546875" style="1" customWidth="1"/>
    <col min="4" max="16384" width="11.42578125" style="1"/>
  </cols>
  <sheetData>
    <row r="1" spans="1:12" ht="20.100000000000001" customHeight="1" x14ac:dyDescent="0.15">
      <c r="A1" s="8" t="s">
        <v>2</v>
      </c>
      <c r="C1" s="57">
        <v>2016</v>
      </c>
    </row>
    <row r="2" spans="1:12" ht="20.100000000000001" customHeight="1" x14ac:dyDescent="0.15">
      <c r="A2" s="8" t="s">
        <v>16</v>
      </c>
      <c r="H2"/>
      <c r="I2"/>
      <c r="J2"/>
      <c r="K2"/>
      <c r="L2"/>
    </row>
    <row r="3" spans="1:12" ht="20.100000000000001" customHeight="1" x14ac:dyDescent="0.15">
      <c r="A3" s="8" t="s">
        <v>1</v>
      </c>
      <c r="H3"/>
      <c r="I3"/>
      <c r="J3"/>
      <c r="K3"/>
      <c r="L3"/>
    </row>
    <row r="4" spans="1:12" ht="20.100000000000001" customHeight="1" x14ac:dyDescent="0.15">
      <c r="A4" s="8" t="s">
        <v>3</v>
      </c>
      <c r="H4"/>
      <c r="I4"/>
      <c r="J4"/>
      <c r="K4"/>
      <c r="L4"/>
    </row>
    <row r="5" spans="1:12" ht="20.100000000000001" customHeight="1" x14ac:dyDescent="0.15">
      <c r="A5" s="8" t="s">
        <v>0</v>
      </c>
      <c r="H5"/>
      <c r="I5"/>
      <c r="J5"/>
      <c r="K5"/>
      <c r="L5"/>
    </row>
    <row r="6" spans="1:12" ht="20.100000000000001" customHeight="1" x14ac:dyDescent="0.15">
      <c r="A6" s="8" t="s">
        <v>17</v>
      </c>
      <c r="C6" s="7"/>
      <c r="H6"/>
      <c r="I6"/>
      <c r="J6"/>
      <c r="K6"/>
      <c r="L6"/>
    </row>
    <row r="7" spans="1:12" ht="20.100000000000001" customHeight="1" x14ac:dyDescent="0.15">
      <c r="A7" s="8" t="s">
        <v>9</v>
      </c>
      <c r="H7"/>
      <c r="I7"/>
      <c r="J7"/>
      <c r="K7"/>
      <c r="L7"/>
    </row>
    <row r="8" spans="1:12" ht="20.100000000000001" customHeight="1" x14ac:dyDescent="0.15">
      <c r="A8" s="8" t="s">
        <v>4</v>
      </c>
      <c r="H8"/>
      <c r="I8"/>
      <c r="J8"/>
      <c r="K8"/>
      <c r="L8"/>
    </row>
    <row r="9" spans="1:12" ht="20.100000000000001" customHeight="1" x14ac:dyDescent="0.15">
      <c r="A9" s="8" t="s">
        <v>5</v>
      </c>
      <c r="H9"/>
      <c r="I9"/>
      <c r="J9"/>
      <c r="K9"/>
      <c r="L9"/>
    </row>
    <row r="10" spans="1:12" ht="20.100000000000001" customHeight="1" x14ac:dyDescent="0.15">
      <c r="A10" s="8" t="s">
        <v>6</v>
      </c>
      <c r="H10"/>
      <c r="I10"/>
      <c r="J10"/>
      <c r="K10"/>
      <c r="L10"/>
    </row>
    <row r="11" spans="1:12" ht="20.100000000000001" customHeight="1" x14ac:dyDescent="0.15">
      <c r="A11" s="8" t="s">
        <v>18</v>
      </c>
      <c r="H11"/>
      <c r="I11"/>
      <c r="J11"/>
      <c r="K11"/>
      <c r="L11"/>
    </row>
    <row r="12" spans="1:12" ht="20.100000000000001" customHeight="1" x14ac:dyDescent="0.15">
      <c r="A12" s="8" t="s">
        <v>7</v>
      </c>
      <c r="H12"/>
      <c r="I12"/>
      <c r="J12"/>
      <c r="K12"/>
      <c r="L12"/>
    </row>
    <row r="13" spans="1:12" ht="20.100000000000001" customHeight="1" x14ac:dyDescent="0.15">
      <c r="A13" s="8" t="s">
        <v>19</v>
      </c>
      <c r="D13"/>
      <c r="E13"/>
      <c r="F13"/>
      <c r="G13"/>
      <c r="H13"/>
      <c r="I13"/>
      <c r="J13"/>
      <c r="K13"/>
      <c r="L13"/>
    </row>
    <row r="14" spans="1:12" ht="20.100000000000001" customHeight="1" x14ac:dyDescent="0.15">
      <c r="A14" s="8" t="s">
        <v>15</v>
      </c>
      <c r="D14"/>
      <c r="E14"/>
      <c r="F14"/>
      <c r="G14"/>
      <c r="H14"/>
      <c r="I14"/>
      <c r="J14"/>
      <c r="K14"/>
      <c r="L14"/>
    </row>
    <row r="15" spans="1:12" ht="20.100000000000001" customHeight="1" x14ac:dyDescent="0.15">
      <c r="A15" s="8" t="s">
        <v>10</v>
      </c>
      <c r="D15"/>
      <c r="E15"/>
      <c r="F15"/>
      <c r="G15"/>
      <c r="H15"/>
      <c r="I15"/>
      <c r="J15"/>
    </row>
    <row r="16" spans="1:12" ht="20.100000000000001" customHeight="1" x14ac:dyDescent="0.15">
      <c r="A16" s="8" t="s">
        <v>12</v>
      </c>
      <c r="D16"/>
      <c r="E16"/>
      <c r="F16"/>
      <c r="G16"/>
      <c r="H16"/>
      <c r="I16"/>
      <c r="J16"/>
    </row>
    <row r="17" spans="1:10" ht="20.100000000000001" customHeight="1" x14ac:dyDescent="0.15">
      <c r="A17" s="8" t="s">
        <v>13</v>
      </c>
      <c r="D17"/>
      <c r="E17"/>
      <c r="F17"/>
      <c r="G17"/>
      <c r="H17"/>
      <c r="I17"/>
      <c r="J17"/>
    </row>
    <row r="18" spans="1:10" ht="20.100000000000001" customHeight="1" x14ac:dyDescent="0.15">
      <c r="A18" s="8" t="s">
        <v>14</v>
      </c>
      <c r="D18"/>
      <c r="E18"/>
      <c r="F18"/>
      <c r="G18"/>
      <c r="H18"/>
      <c r="I18"/>
      <c r="J18"/>
    </row>
    <row r="19" spans="1:10" ht="20.100000000000001" customHeight="1" x14ac:dyDescent="0.15">
      <c r="A19" s="9" t="s">
        <v>11</v>
      </c>
      <c r="D19"/>
      <c r="E19"/>
      <c r="F19"/>
      <c r="G19"/>
      <c r="H19"/>
      <c r="I19"/>
      <c r="J19"/>
    </row>
    <row r="20" spans="1:10" ht="20.100000000000001" customHeight="1" x14ac:dyDescent="0.15">
      <c r="A20" s="10" t="s">
        <v>33</v>
      </c>
      <c r="D20"/>
      <c r="E20"/>
      <c r="F20"/>
      <c r="G20"/>
      <c r="H20"/>
      <c r="I20"/>
      <c r="J20"/>
    </row>
    <row r="21" spans="1:10" ht="20.100000000000001" customHeight="1" x14ac:dyDescent="0.15">
      <c r="A21" s="11" t="s">
        <v>34</v>
      </c>
      <c r="D21"/>
      <c r="E21"/>
      <c r="F21"/>
      <c r="G21"/>
      <c r="H21"/>
      <c r="I21"/>
      <c r="J21"/>
    </row>
    <row r="22" spans="1:10" ht="20.100000000000001" customHeight="1" x14ac:dyDescent="0.15">
      <c r="A22" s="12"/>
      <c r="C22" s="6"/>
      <c r="D22"/>
      <c r="E22"/>
      <c r="F22"/>
      <c r="G22"/>
      <c r="H22"/>
      <c r="I22"/>
      <c r="J22"/>
    </row>
    <row r="23" spans="1:10" ht="20.100000000000001" customHeight="1" x14ac:dyDescent="0.15">
      <c r="A23" s="13"/>
      <c r="D23"/>
      <c r="E23"/>
      <c r="F23"/>
      <c r="G23"/>
      <c r="H23"/>
      <c r="I23"/>
      <c r="J23"/>
    </row>
    <row r="24" spans="1:10" ht="20.100000000000001" customHeight="1" x14ac:dyDescent="0.15">
      <c r="A24" s="9"/>
      <c r="C24" s="4"/>
      <c r="D24"/>
      <c r="E24"/>
      <c r="F24"/>
      <c r="G24"/>
      <c r="H24"/>
      <c r="I24"/>
      <c r="J24"/>
    </row>
    <row r="25" spans="1:10" ht="20.100000000000001" customHeight="1" x14ac:dyDescent="0.15">
      <c r="A25" s="14"/>
      <c r="D25"/>
      <c r="E25"/>
      <c r="F25"/>
      <c r="G25"/>
      <c r="H25"/>
      <c r="I25"/>
      <c r="J25"/>
    </row>
    <row r="26" spans="1:10" ht="20.100000000000001" customHeight="1" x14ac:dyDescent="0.15">
      <c r="A26" s="15"/>
    </row>
    <row r="27" spans="1:10" ht="20.100000000000001" customHeight="1" x14ac:dyDescent="0.15">
      <c r="A27" s="16"/>
    </row>
    <row r="28" spans="1:10" ht="20.100000000000001" customHeight="1" x14ac:dyDescent="0.15">
      <c r="A28" s="17"/>
    </row>
    <row r="29" spans="1:10" ht="20.100000000000001" customHeight="1" x14ac:dyDescent="0.15">
      <c r="A29" s="18"/>
    </row>
    <row r="30" spans="1:10" ht="20.100000000000001" customHeight="1" x14ac:dyDescent="0.15">
      <c r="A30" s="13"/>
    </row>
    <row r="31" spans="1:10" ht="20.100000000000001" customHeight="1" x14ac:dyDescent="0.15">
      <c r="A31" s="19"/>
    </row>
    <row r="32" spans="1:10" ht="20.100000000000001" customHeight="1" x14ac:dyDescent="0.15">
      <c r="A32" s="20"/>
    </row>
    <row r="33" spans="1:1" ht="20.100000000000001" customHeight="1" x14ac:dyDescent="0.15">
      <c r="A33" s="11"/>
    </row>
    <row r="34" spans="1:1" ht="20.100000000000001" customHeight="1" x14ac:dyDescent="0.15">
      <c r="A34" s="21"/>
    </row>
    <row r="35" spans="1:1" ht="20.100000000000001" customHeight="1" x14ac:dyDescent="0.15">
      <c r="A35" s="22"/>
    </row>
    <row r="36" spans="1:1" ht="20.100000000000001" customHeight="1" x14ac:dyDescent="0.15">
      <c r="A36" s="23"/>
    </row>
    <row r="37" spans="1:1" ht="20.100000000000001" customHeight="1" x14ac:dyDescent="0.15">
      <c r="A37" s="13"/>
    </row>
    <row r="38" spans="1:1" ht="20.100000000000001" customHeight="1" x14ac:dyDescent="0.15">
      <c r="A38" s="24"/>
    </row>
    <row r="39" spans="1:1" ht="20.100000000000001" customHeight="1" x14ac:dyDescent="0.15">
      <c r="A39" s="7"/>
    </row>
    <row r="40" spans="1:1" ht="20.100000000000001" customHeight="1" x14ac:dyDescent="0.15">
      <c r="A40" s="7"/>
    </row>
    <row r="41" spans="1:1" ht="20.100000000000001" customHeight="1" x14ac:dyDescent="0.15">
      <c r="A41" s="7"/>
    </row>
    <row r="42" spans="1:1" ht="20.100000000000001" customHeight="1" x14ac:dyDescent="0.15">
      <c r="A42" s="7"/>
    </row>
    <row r="43" spans="1:1" ht="20.100000000000001" customHeight="1" x14ac:dyDescent="0.15">
      <c r="A43" s="7"/>
    </row>
    <row r="44" spans="1:1" ht="20.100000000000001" customHeight="1" x14ac:dyDescent="0.15">
      <c r="A44" s="7"/>
    </row>
    <row r="45" spans="1:1" ht="20.100000000000001" customHeight="1" x14ac:dyDescent="0.15">
      <c r="A45" s="7"/>
    </row>
    <row r="46" spans="1:1" ht="20.100000000000001" customHeight="1" x14ac:dyDescent="0.15">
      <c r="A46" s="7"/>
    </row>
    <row r="47" spans="1:1" ht="20.100000000000001" customHeight="1" x14ac:dyDescent="0.15"/>
    <row r="48" spans="1:1" ht="20.100000000000001" customHeight="1" x14ac:dyDescent="0.15"/>
    <row r="49" ht="20.100000000000001" customHeight="1" x14ac:dyDescent="0.15"/>
  </sheetData>
  <phoneticPr fontId="0" type="noConversion"/>
  <dataValidations count="1">
    <dataValidation type="list" allowBlank="1" showInputMessage="1" showErrorMessage="1" sqref="C1">
      <formula1>"2013,2014,2015,2016,2017,2018,2019,2020"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6737" r:id="rId4" name="Button 1">
              <controlPr locked="0" defaultSize="0" print="0" autoFill="0" autoPict="0" macro="[0]!afficheform">
                <anchor moveWithCells="1" sizeWithCells="1">
                  <from>
                    <xdr:col>3</xdr:col>
                    <xdr:colOff>638175</xdr:colOff>
                    <xdr:row>0</xdr:row>
                    <xdr:rowOff>38100</xdr:rowOff>
                  </from>
                  <to>
                    <xdr:col>5</xdr:col>
                    <xdr:colOff>552450</xdr:colOff>
                    <xdr:row>5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FF0000"/>
  </sheetPr>
  <dimension ref="B1:AA111"/>
  <sheetViews>
    <sheetView showGridLines="0" zoomScale="70" zoomScaleNormal="70" workbookViewId="0">
      <selection activeCell="B5" sqref="B5"/>
    </sheetView>
  </sheetViews>
  <sheetFormatPr baseColWidth="10" defaultRowHeight="10.5" x14ac:dyDescent="0.15"/>
  <cols>
    <col min="1" max="1" width="2.28515625" style="3" customWidth="1"/>
    <col min="2" max="2" width="33.5703125" style="3" customWidth="1"/>
    <col min="3" max="3" width="15.7109375" style="3" customWidth="1"/>
    <col min="4" max="5" width="6.7109375" style="3" customWidth="1"/>
    <col min="6" max="6" width="15.7109375" style="3" customWidth="1"/>
    <col min="7" max="8" width="6.7109375" style="3" customWidth="1"/>
    <col min="9" max="9" width="15.7109375" style="3" customWidth="1"/>
    <col min="10" max="11" width="6.7109375" style="3" customWidth="1"/>
    <col min="12" max="12" width="15.7109375" style="3" customWidth="1"/>
    <col min="13" max="14" width="6.7109375" style="3" customWidth="1"/>
    <col min="15" max="15" width="15.7109375" style="3" customWidth="1"/>
    <col min="16" max="21" width="6.7109375" style="3" customWidth="1"/>
    <col min="22" max="22" width="4.140625" style="3" customWidth="1"/>
    <col min="23" max="16384" width="11.42578125" style="3"/>
  </cols>
  <sheetData>
    <row r="1" spans="2:27" ht="15.75" thickBot="1" x14ac:dyDescent="0.35"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</row>
    <row r="2" spans="2:27" ht="30.75" customHeight="1" thickBot="1" x14ac:dyDescent="0.35">
      <c r="B2" s="243">
        <v>1</v>
      </c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  <c r="P2" s="244"/>
      <c r="Q2" s="244"/>
      <c r="R2" s="244"/>
      <c r="S2" s="244"/>
      <c r="T2" s="244"/>
      <c r="U2" s="244"/>
      <c r="V2" s="245"/>
      <c r="W2" s="51"/>
      <c r="Y2" s="237" t="str">
        <f ca="1">IF(S95+T95&lt;&gt;R95,"FAUX","OK")</f>
        <v>OK</v>
      </c>
      <c r="Z2" s="238"/>
      <c r="AA2" s="239"/>
    </row>
    <row r="3" spans="2:27" ht="15.75" thickBot="1" x14ac:dyDescent="0.35">
      <c r="B3" s="30"/>
      <c r="C3" s="55"/>
      <c r="D3" s="55"/>
      <c r="E3" s="55"/>
      <c r="F3" s="30"/>
      <c r="G3" s="30"/>
      <c r="H3" s="30"/>
      <c r="I3" s="55"/>
      <c r="J3" s="55"/>
      <c r="K3" s="55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Y3" s="261" t="s">
        <v>22</v>
      </c>
      <c r="Z3" s="262" t="s">
        <v>30</v>
      </c>
      <c r="AA3" s="263" t="s">
        <v>32</v>
      </c>
    </row>
    <row r="4" spans="2:27" ht="36.75" customHeight="1" thickBot="1" x14ac:dyDescent="0.35">
      <c r="B4" s="76" t="s">
        <v>27</v>
      </c>
      <c r="C4" s="284">
        <f>IF(ISNUMBER(B2),7*B2+DATE(Année,1,3)-WEEKDAY(DATE(Année,1,3))-5,"")</f>
        <v>42373</v>
      </c>
      <c r="D4" s="34" t="s">
        <v>11</v>
      </c>
      <c r="E4" s="38" t="s">
        <v>33</v>
      </c>
      <c r="F4" s="285">
        <f>C4+1</f>
        <v>42374</v>
      </c>
      <c r="G4" s="34" t="s">
        <v>11</v>
      </c>
      <c r="H4" s="38" t="s">
        <v>33</v>
      </c>
      <c r="I4" s="285">
        <f>F4+1</f>
        <v>42375</v>
      </c>
      <c r="J4" s="34" t="s">
        <v>11</v>
      </c>
      <c r="K4" s="38" t="s">
        <v>33</v>
      </c>
      <c r="L4" s="285">
        <f>I4+1</f>
        <v>42376</v>
      </c>
      <c r="M4" s="34" t="s">
        <v>11</v>
      </c>
      <c r="N4" s="38" t="s">
        <v>33</v>
      </c>
      <c r="O4" s="286">
        <f>L4+1</f>
        <v>42377</v>
      </c>
      <c r="P4" s="34" t="s">
        <v>11</v>
      </c>
      <c r="Q4" s="38" t="s">
        <v>33</v>
      </c>
      <c r="R4" s="270" t="s">
        <v>22</v>
      </c>
      <c r="S4" s="271" t="s">
        <v>30</v>
      </c>
      <c r="T4" s="272" t="s">
        <v>31</v>
      </c>
      <c r="U4" s="273" t="s">
        <v>32</v>
      </c>
      <c r="V4" s="28"/>
      <c r="Y4" s="63">
        <f ca="1">R95</f>
        <v>3</v>
      </c>
      <c r="Z4" s="64">
        <f>S95</f>
        <v>1</v>
      </c>
      <c r="AA4" s="63">
        <f>T95</f>
        <v>2</v>
      </c>
    </row>
    <row r="5" spans="2:27" ht="20.100000000000001" customHeight="1" x14ac:dyDescent="0.3">
      <c r="B5" s="283" t="s">
        <v>35</v>
      </c>
      <c r="C5" s="265" t="s">
        <v>17</v>
      </c>
      <c r="D5" s="266" t="s">
        <v>11</v>
      </c>
      <c r="E5" s="269" t="s">
        <v>33</v>
      </c>
      <c r="F5" s="207"/>
      <c r="G5" s="92"/>
      <c r="H5" s="201"/>
      <c r="I5" s="206"/>
      <c r="J5" s="92"/>
      <c r="K5" s="91"/>
      <c r="L5" s="207"/>
      <c r="M5" s="92"/>
      <c r="N5" s="201"/>
      <c r="O5" s="206"/>
      <c r="P5" s="92"/>
      <c r="Q5" s="201"/>
      <c r="R5" s="277">
        <f ca="1">somcoul(C5:Q5,"rouge")</f>
        <v>1</v>
      </c>
      <c r="S5" s="32">
        <f>COUNTIF(C5:Q5,("abs"))</f>
        <v>1</v>
      </c>
      <c r="T5" s="33">
        <f>COUNTIF(C5:Q5,("mal"))</f>
        <v>1</v>
      </c>
      <c r="U5" s="42">
        <f>COUNTIF(C5:Q5,"acc")</f>
        <v>0</v>
      </c>
      <c r="V5" s="30"/>
    </row>
    <row r="6" spans="2:27" ht="20.100000000000001" customHeight="1" x14ac:dyDescent="0.3">
      <c r="B6" s="82"/>
      <c r="C6" s="300" t="s">
        <v>9</v>
      </c>
      <c r="D6" s="95"/>
      <c r="E6" s="267" t="s">
        <v>33</v>
      </c>
      <c r="F6" s="94"/>
      <c r="G6" s="95"/>
      <c r="H6" s="96"/>
      <c r="I6" s="97"/>
      <c r="J6" s="95"/>
      <c r="K6" s="93"/>
      <c r="L6" s="94"/>
      <c r="M6" s="95"/>
      <c r="N6" s="96"/>
      <c r="O6" s="97"/>
      <c r="P6" s="95"/>
      <c r="Q6" s="96"/>
      <c r="R6" s="278">
        <f t="shared" ref="R6:R94" ca="1" si="0">somcoul(C6:Q6,"rouge")</f>
        <v>1</v>
      </c>
      <c r="S6" s="27">
        <f t="shared" ref="S6:S69" si="1">COUNTIF(C6:Q6,("abs"))</f>
        <v>0</v>
      </c>
      <c r="T6" s="29">
        <f t="shared" ref="T6:T69" si="2">COUNTIF(C6:Q6,("mal"))</f>
        <v>1</v>
      </c>
      <c r="U6" s="43">
        <f t="shared" ref="U6:U69" si="3">COUNTIF(C6:Q6,"acc")</f>
        <v>0</v>
      </c>
      <c r="V6" s="30"/>
    </row>
    <row r="7" spans="2:27" ht="20.100000000000001" customHeight="1" x14ac:dyDescent="0.3">
      <c r="B7" s="83"/>
      <c r="C7" s="97"/>
      <c r="D7" s="95"/>
      <c r="E7" s="93"/>
      <c r="F7" s="94"/>
      <c r="G7" s="95"/>
      <c r="H7" s="96"/>
      <c r="I7" s="97"/>
      <c r="J7" s="95"/>
      <c r="K7" s="93"/>
      <c r="L7" s="94"/>
      <c r="M7" s="95"/>
      <c r="N7" s="96"/>
      <c r="O7" s="97"/>
      <c r="P7" s="95"/>
      <c r="Q7" s="96"/>
      <c r="R7" s="278">
        <f t="shared" ca="1" si="0"/>
        <v>0</v>
      </c>
      <c r="S7" s="27">
        <f t="shared" si="1"/>
        <v>0</v>
      </c>
      <c r="T7" s="29">
        <f t="shared" si="2"/>
        <v>0</v>
      </c>
      <c r="U7" s="43">
        <f t="shared" si="3"/>
        <v>0</v>
      </c>
      <c r="V7" s="30"/>
    </row>
    <row r="8" spans="2:27" ht="20.100000000000001" customHeight="1" x14ac:dyDescent="0.3">
      <c r="B8" s="84"/>
      <c r="C8" s="300" t="s">
        <v>17</v>
      </c>
      <c r="D8" s="95"/>
      <c r="E8" s="268" t="s">
        <v>34</v>
      </c>
      <c r="F8" s="94"/>
      <c r="G8" s="95"/>
      <c r="H8" s="96"/>
      <c r="I8" s="97"/>
      <c r="J8" s="95"/>
      <c r="K8" s="93"/>
      <c r="L8" s="94"/>
      <c r="M8" s="95"/>
      <c r="N8" s="96"/>
      <c r="O8" s="97"/>
      <c r="P8" s="95"/>
      <c r="Q8" s="96"/>
      <c r="R8" s="278">
        <f t="shared" ca="1" si="0"/>
        <v>1</v>
      </c>
      <c r="S8" s="27">
        <f t="shared" si="1"/>
        <v>0</v>
      </c>
      <c r="T8" s="29">
        <f t="shared" si="2"/>
        <v>0</v>
      </c>
      <c r="U8" s="43">
        <f t="shared" si="3"/>
        <v>1</v>
      </c>
      <c r="V8" s="30"/>
    </row>
    <row r="9" spans="2:27" ht="20.100000000000001" customHeight="1" x14ac:dyDescent="0.3">
      <c r="B9" s="84"/>
      <c r="C9" s="97"/>
      <c r="D9" s="95"/>
      <c r="E9" s="93"/>
      <c r="F9" s="94"/>
      <c r="G9" s="95"/>
      <c r="H9" s="96"/>
      <c r="I9" s="97"/>
      <c r="J9" s="95"/>
      <c r="K9" s="93"/>
      <c r="L9" s="94"/>
      <c r="M9" s="95"/>
      <c r="N9" s="96"/>
      <c r="O9" s="97"/>
      <c r="P9" s="95"/>
      <c r="Q9" s="96"/>
      <c r="R9" s="278">
        <f t="shared" ca="1" si="0"/>
        <v>0</v>
      </c>
      <c r="S9" s="27">
        <f t="shared" si="1"/>
        <v>0</v>
      </c>
      <c r="T9" s="29">
        <f t="shared" si="2"/>
        <v>0</v>
      </c>
      <c r="U9" s="43">
        <f t="shared" si="3"/>
        <v>0</v>
      </c>
      <c r="V9" s="30"/>
    </row>
    <row r="10" spans="2:27" ht="20.100000000000001" customHeight="1" x14ac:dyDescent="0.3">
      <c r="B10" s="85"/>
      <c r="C10" s="97"/>
      <c r="D10" s="95"/>
      <c r="E10" s="93"/>
      <c r="F10" s="94"/>
      <c r="G10" s="95"/>
      <c r="H10" s="96"/>
      <c r="I10" s="97"/>
      <c r="J10" s="95"/>
      <c r="K10" s="93"/>
      <c r="L10" s="94"/>
      <c r="M10" s="95"/>
      <c r="N10" s="96"/>
      <c r="O10" s="97"/>
      <c r="P10" s="95"/>
      <c r="Q10" s="96"/>
      <c r="R10" s="278">
        <f t="shared" ca="1" si="0"/>
        <v>0</v>
      </c>
      <c r="S10" s="27">
        <f t="shared" si="1"/>
        <v>0</v>
      </c>
      <c r="T10" s="29">
        <f t="shared" si="2"/>
        <v>0</v>
      </c>
      <c r="U10" s="43">
        <f t="shared" si="3"/>
        <v>0</v>
      </c>
      <c r="V10" s="30"/>
    </row>
    <row r="11" spans="2:27" ht="20.100000000000001" customHeight="1" x14ac:dyDescent="0.3">
      <c r="B11" s="83"/>
      <c r="C11" s="97"/>
      <c r="D11" s="95"/>
      <c r="E11" s="93"/>
      <c r="F11" s="94"/>
      <c r="G11" s="95"/>
      <c r="H11" s="96"/>
      <c r="I11" s="97"/>
      <c r="J11" s="95"/>
      <c r="K11" s="93"/>
      <c r="L11" s="94"/>
      <c r="M11" s="95"/>
      <c r="N11" s="96"/>
      <c r="O11" s="97"/>
      <c r="P11" s="95"/>
      <c r="Q11" s="96"/>
      <c r="R11" s="278">
        <f t="shared" ca="1" si="0"/>
        <v>0</v>
      </c>
      <c r="S11" s="27">
        <f t="shared" si="1"/>
        <v>0</v>
      </c>
      <c r="T11" s="29">
        <f t="shared" si="2"/>
        <v>0</v>
      </c>
      <c r="U11" s="43">
        <f t="shared" si="3"/>
        <v>0</v>
      </c>
      <c r="V11" s="30"/>
    </row>
    <row r="12" spans="2:27" ht="20.100000000000001" customHeight="1" x14ac:dyDescent="0.3">
      <c r="B12" s="83"/>
      <c r="C12" s="97"/>
      <c r="D12" s="95"/>
      <c r="E12" s="93"/>
      <c r="F12" s="94"/>
      <c r="G12" s="95"/>
      <c r="H12" s="96"/>
      <c r="I12" s="97"/>
      <c r="J12" s="95"/>
      <c r="K12" s="93"/>
      <c r="L12" s="94"/>
      <c r="M12" s="95"/>
      <c r="N12" s="96"/>
      <c r="O12" s="97"/>
      <c r="P12" s="95"/>
      <c r="Q12" s="96"/>
      <c r="R12" s="278">
        <f t="shared" ca="1" si="0"/>
        <v>0</v>
      </c>
      <c r="S12" s="27">
        <f t="shared" si="1"/>
        <v>0</v>
      </c>
      <c r="T12" s="29">
        <f t="shared" si="2"/>
        <v>0</v>
      </c>
      <c r="U12" s="43">
        <f t="shared" si="3"/>
        <v>0</v>
      </c>
      <c r="V12" s="30"/>
    </row>
    <row r="13" spans="2:27" ht="20.100000000000001" customHeight="1" x14ac:dyDescent="0.3">
      <c r="B13" s="83"/>
      <c r="C13" s="97"/>
      <c r="D13" s="95"/>
      <c r="E13" s="93"/>
      <c r="F13" s="94"/>
      <c r="G13" s="95"/>
      <c r="H13" s="96"/>
      <c r="I13" s="97"/>
      <c r="J13" s="95"/>
      <c r="K13" s="93"/>
      <c r="L13" s="94"/>
      <c r="M13" s="95"/>
      <c r="N13" s="96"/>
      <c r="O13" s="97"/>
      <c r="P13" s="95"/>
      <c r="Q13" s="96"/>
      <c r="R13" s="278">
        <f t="shared" ca="1" si="0"/>
        <v>0</v>
      </c>
      <c r="S13" s="27">
        <f t="shared" si="1"/>
        <v>0</v>
      </c>
      <c r="T13" s="29">
        <f t="shared" si="2"/>
        <v>0</v>
      </c>
      <c r="U13" s="43">
        <f t="shared" si="3"/>
        <v>0</v>
      </c>
      <c r="V13" s="30" t="s">
        <v>24</v>
      </c>
      <c r="W13" s="56"/>
      <c r="X13" s="5" t="s">
        <v>24</v>
      </c>
      <c r="AA13" s="5" t="s">
        <v>23</v>
      </c>
    </row>
    <row r="14" spans="2:27" ht="20.100000000000001" customHeight="1" x14ac:dyDescent="0.3">
      <c r="B14" s="85"/>
      <c r="C14" s="97"/>
      <c r="D14" s="95"/>
      <c r="E14" s="93"/>
      <c r="F14" s="94"/>
      <c r="G14" s="95"/>
      <c r="H14" s="96"/>
      <c r="I14" s="97"/>
      <c r="J14" s="95"/>
      <c r="K14" s="93"/>
      <c r="L14" s="94"/>
      <c r="M14" s="95"/>
      <c r="N14" s="96"/>
      <c r="O14" s="97"/>
      <c r="P14" s="95"/>
      <c r="Q14" s="96"/>
      <c r="R14" s="278">
        <f t="shared" ca="1" si="0"/>
        <v>0</v>
      </c>
      <c r="S14" s="27">
        <f t="shared" si="1"/>
        <v>0</v>
      </c>
      <c r="T14" s="29">
        <f t="shared" si="2"/>
        <v>0</v>
      </c>
      <c r="U14" s="43">
        <f t="shared" si="3"/>
        <v>0</v>
      </c>
      <c r="V14" s="30"/>
    </row>
    <row r="15" spans="2:27" ht="20.100000000000001" customHeight="1" x14ac:dyDescent="0.3">
      <c r="B15" s="83"/>
      <c r="C15" s="97"/>
      <c r="D15" s="95"/>
      <c r="E15" s="93"/>
      <c r="F15" s="94"/>
      <c r="G15" s="95"/>
      <c r="H15" s="96"/>
      <c r="I15" s="97"/>
      <c r="J15" s="95"/>
      <c r="K15" s="93"/>
      <c r="L15" s="94"/>
      <c r="M15" s="95"/>
      <c r="N15" s="96"/>
      <c r="O15" s="97"/>
      <c r="P15" s="95"/>
      <c r="Q15" s="96"/>
      <c r="R15" s="278">
        <f t="shared" ca="1" si="0"/>
        <v>0</v>
      </c>
      <c r="S15" s="27">
        <f t="shared" si="1"/>
        <v>0</v>
      </c>
      <c r="T15" s="29">
        <f t="shared" si="2"/>
        <v>0</v>
      </c>
      <c r="U15" s="43">
        <f t="shared" si="3"/>
        <v>0</v>
      </c>
      <c r="V15" s="30"/>
    </row>
    <row r="16" spans="2:27" ht="20.100000000000001" customHeight="1" x14ac:dyDescent="0.3">
      <c r="B16" s="83"/>
      <c r="C16" s="97"/>
      <c r="D16" s="95"/>
      <c r="E16" s="93"/>
      <c r="F16" s="94"/>
      <c r="G16" s="95"/>
      <c r="H16" s="96"/>
      <c r="I16" s="97"/>
      <c r="J16" s="95"/>
      <c r="K16" s="93"/>
      <c r="L16" s="94"/>
      <c r="M16" s="95"/>
      <c r="N16" s="96"/>
      <c r="O16" s="97"/>
      <c r="P16" s="95"/>
      <c r="Q16" s="96"/>
      <c r="R16" s="278">
        <f t="shared" ca="1" si="0"/>
        <v>0</v>
      </c>
      <c r="S16" s="27">
        <f t="shared" si="1"/>
        <v>0</v>
      </c>
      <c r="T16" s="29">
        <f t="shared" si="2"/>
        <v>0</v>
      </c>
      <c r="U16" s="43">
        <f t="shared" si="3"/>
        <v>0</v>
      </c>
      <c r="V16" s="30"/>
    </row>
    <row r="17" spans="2:22" ht="20.100000000000001" customHeight="1" x14ac:dyDescent="0.3">
      <c r="B17" s="85"/>
      <c r="C17" s="97"/>
      <c r="D17" s="95"/>
      <c r="E17" s="93"/>
      <c r="F17" s="94"/>
      <c r="G17" s="95"/>
      <c r="H17" s="96"/>
      <c r="I17" s="97"/>
      <c r="J17" s="95"/>
      <c r="K17" s="93"/>
      <c r="L17" s="94"/>
      <c r="M17" s="95"/>
      <c r="N17" s="96"/>
      <c r="O17" s="97"/>
      <c r="P17" s="95"/>
      <c r="Q17" s="96"/>
      <c r="R17" s="278">
        <f t="shared" ca="1" si="0"/>
        <v>0</v>
      </c>
      <c r="S17" s="27">
        <f t="shared" si="1"/>
        <v>0</v>
      </c>
      <c r="T17" s="29">
        <f t="shared" si="2"/>
        <v>0</v>
      </c>
      <c r="U17" s="43">
        <f t="shared" si="3"/>
        <v>0</v>
      </c>
      <c r="V17" s="30"/>
    </row>
    <row r="18" spans="2:22" ht="20.100000000000001" customHeight="1" x14ac:dyDescent="0.3">
      <c r="B18" s="83"/>
      <c r="C18" s="97"/>
      <c r="D18" s="95"/>
      <c r="E18" s="93"/>
      <c r="F18" s="94"/>
      <c r="G18" s="95"/>
      <c r="H18" s="96"/>
      <c r="I18" s="97"/>
      <c r="J18" s="95"/>
      <c r="K18" s="93"/>
      <c r="L18" s="94"/>
      <c r="M18" s="95"/>
      <c r="N18" s="96"/>
      <c r="O18" s="97"/>
      <c r="P18" s="95"/>
      <c r="Q18" s="96"/>
      <c r="R18" s="278">
        <f t="shared" ca="1" si="0"/>
        <v>0</v>
      </c>
      <c r="S18" s="27">
        <f t="shared" si="1"/>
        <v>0</v>
      </c>
      <c r="T18" s="29">
        <f t="shared" si="2"/>
        <v>0</v>
      </c>
      <c r="U18" s="43">
        <f t="shared" si="3"/>
        <v>0</v>
      </c>
      <c r="V18" s="30"/>
    </row>
    <row r="19" spans="2:22" ht="20.100000000000001" customHeight="1" x14ac:dyDescent="0.3">
      <c r="B19" s="85"/>
      <c r="C19" s="97"/>
      <c r="D19" s="95"/>
      <c r="E19" s="93"/>
      <c r="F19" s="94"/>
      <c r="G19" s="95"/>
      <c r="H19" s="96"/>
      <c r="I19" s="97"/>
      <c r="J19" s="95"/>
      <c r="K19" s="93"/>
      <c r="L19" s="94"/>
      <c r="M19" s="95"/>
      <c r="N19" s="96"/>
      <c r="O19" s="97"/>
      <c r="P19" s="95"/>
      <c r="Q19" s="96"/>
      <c r="R19" s="278">
        <f t="shared" ca="1" si="0"/>
        <v>0</v>
      </c>
      <c r="S19" s="27">
        <f t="shared" si="1"/>
        <v>0</v>
      </c>
      <c r="T19" s="29">
        <f t="shared" si="2"/>
        <v>0</v>
      </c>
      <c r="U19" s="43">
        <f t="shared" si="3"/>
        <v>0</v>
      </c>
      <c r="V19" s="30"/>
    </row>
    <row r="20" spans="2:22" ht="20.100000000000001" customHeight="1" x14ac:dyDescent="0.3">
      <c r="B20" s="84"/>
      <c r="C20" s="97"/>
      <c r="D20" s="95"/>
      <c r="E20" s="93"/>
      <c r="F20" s="94"/>
      <c r="G20" s="95"/>
      <c r="H20" s="96"/>
      <c r="I20" s="97"/>
      <c r="J20" s="95"/>
      <c r="K20" s="93"/>
      <c r="L20" s="94"/>
      <c r="M20" s="95"/>
      <c r="N20" s="96"/>
      <c r="O20" s="97"/>
      <c r="P20" s="95"/>
      <c r="Q20" s="96"/>
      <c r="R20" s="278">
        <f t="shared" ca="1" si="0"/>
        <v>0</v>
      </c>
      <c r="S20" s="27">
        <f t="shared" si="1"/>
        <v>0</v>
      </c>
      <c r="T20" s="29">
        <f t="shared" si="2"/>
        <v>0</v>
      </c>
      <c r="U20" s="43">
        <f t="shared" si="3"/>
        <v>0</v>
      </c>
      <c r="V20" s="30"/>
    </row>
    <row r="21" spans="2:22" ht="20.100000000000001" customHeight="1" x14ac:dyDescent="0.3">
      <c r="B21" s="83"/>
      <c r="C21" s="97"/>
      <c r="D21" s="95"/>
      <c r="E21" s="93"/>
      <c r="F21" s="94"/>
      <c r="G21" s="95"/>
      <c r="H21" s="96"/>
      <c r="I21" s="97"/>
      <c r="J21" s="95"/>
      <c r="K21" s="93"/>
      <c r="L21" s="94"/>
      <c r="M21" s="95"/>
      <c r="N21" s="96"/>
      <c r="O21" s="97"/>
      <c r="P21" s="95"/>
      <c r="Q21" s="96"/>
      <c r="R21" s="278">
        <f t="shared" ca="1" si="0"/>
        <v>0</v>
      </c>
      <c r="S21" s="27">
        <f t="shared" si="1"/>
        <v>0</v>
      </c>
      <c r="T21" s="29">
        <f t="shared" si="2"/>
        <v>0</v>
      </c>
      <c r="U21" s="43">
        <f t="shared" si="3"/>
        <v>0</v>
      </c>
      <c r="V21" s="30"/>
    </row>
    <row r="22" spans="2:22" ht="20.100000000000001" customHeight="1" x14ac:dyDescent="0.3">
      <c r="B22" s="83"/>
      <c r="C22" s="97"/>
      <c r="D22" s="95"/>
      <c r="E22" s="93"/>
      <c r="F22" s="94"/>
      <c r="G22" s="95"/>
      <c r="H22" s="96"/>
      <c r="I22" s="97"/>
      <c r="J22" s="95"/>
      <c r="K22" s="93"/>
      <c r="L22" s="94"/>
      <c r="M22" s="95"/>
      <c r="N22" s="96"/>
      <c r="O22" s="97"/>
      <c r="P22" s="95"/>
      <c r="Q22" s="96"/>
      <c r="R22" s="278">
        <f t="shared" ca="1" si="0"/>
        <v>0</v>
      </c>
      <c r="S22" s="27">
        <f t="shared" si="1"/>
        <v>0</v>
      </c>
      <c r="T22" s="29">
        <f t="shared" si="2"/>
        <v>0</v>
      </c>
      <c r="U22" s="43">
        <f t="shared" si="3"/>
        <v>0</v>
      </c>
      <c r="V22" s="30"/>
    </row>
    <row r="23" spans="2:22" ht="20.100000000000001" customHeight="1" x14ac:dyDescent="0.3">
      <c r="B23" s="83"/>
      <c r="C23" s="97"/>
      <c r="D23" s="95"/>
      <c r="E23" s="93"/>
      <c r="F23" s="94"/>
      <c r="G23" s="95"/>
      <c r="H23" s="96"/>
      <c r="I23" s="97"/>
      <c r="J23" s="95"/>
      <c r="K23" s="93"/>
      <c r="L23" s="94"/>
      <c r="M23" s="95"/>
      <c r="N23" s="96"/>
      <c r="O23" s="97"/>
      <c r="P23" s="95"/>
      <c r="Q23" s="96"/>
      <c r="R23" s="278">
        <f t="shared" ca="1" si="0"/>
        <v>0</v>
      </c>
      <c r="S23" s="27">
        <f t="shared" si="1"/>
        <v>0</v>
      </c>
      <c r="T23" s="29">
        <f t="shared" si="2"/>
        <v>0</v>
      </c>
      <c r="U23" s="43">
        <f t="shared" si="3"/>
        <v>0</v>
      </c>
      <c r="V23" s="30"/>
    </row>
    <row r="24" spans="2:22" ht="20.100000000000001" customHeight="1" x14ac:dyDescent="0.3">
      <c r="B24" s="83"/>
      <c r="C24" s="97"/>
      <c r="D24" s="95"/>
      <c r="E24" s="93"/>
      <c r="F24" s="94"/>
      <c r="G24" s="95"/>
      <c r="H24" s="96"/>
      <c r="I24" s="97"/>
      <c r="J24" s="95"/>
      <c r="K24" s="93"/>
      <c r="L24" s="94"/>
      <c r="M24" s="95"/>
      <c r="N24" s="96"/>
      <c r="O24" s="97"/>
      <c r="P24" s="95"/>
      <c r="Q24" s="96"/>
      <c r="R24" s="278">
        <f t="shared" ca="1" si="0"/>
        <v>0</v>
      </c>
      <c r="S24" s="27">
        <f t="shared" si="1"/>
        <v>0</v>
      </c>
      <c r="T24" s="29">
        <f t="shared" si="2"/>
        <v>0</v>
      </c>
      <c r="U24" s="43">
        <f t="shared" si="3"/>
        <v>0</v>
      </c>
      <c r="V24" s="30"/>
    </row>
    <row r="25" spans="2:22" ht="20.100000000000001" customHeight="1" x14ac:dyDescent="0.3">
      <c r="B25" s="84"/>
      <c r="C25" s="97"/>
      <c r="D25" s="95"/>
      <c r="E25" s="93"/>
      <c r="F25" s="94"/>
      <c r="G25" s="95"/>
      <c r="H25" s="96"/>
      <c r="I25" s="97"/>
      <c r="J25" s="95"/>
      <c r="K25" s="93"/>
      <c r="L25" s="94"/>
      <c r="M25" s="95"/>
      <c r="N25" s="96"/>
      <c r="O25" s="97"/>
      <c r="P25" s="95"/>
      <c r="Q25" s="96"/>
      <c r="R25" s="278">
        <f t="shared" ca="1" si="0"/>
        <v>0</v>
      </c>
      <c r="S25" s="27">
        <f t="shared" si="1"/>
        <v>0</v>
      </c>
      <c r="T25" s="29">
        <f t="shared" si="2"/>
        <v>0</v>
      </c>
      <c r="U25" s="43">
        <f t="shared" si="3"/>
        <v>0</v>
      </c>
      <c r="V25" s="30"/>
    </row>
    <row r="26" spans="2:22" ht="20.100000000000001" customHeight="1" x14ac:dyDescent="0.3">
      <c r="B26" s="84"/>
      <c r="C26" s="97"/>
      <c r="D26" s="95"/>
      <c r="E26" s="93"/>
      <c r="F26" s="94"/>
      <c r="G26" s="95"/>
      <c r="H26" s="96"/>
      <c r="I26" s="97"/>
      <c r="J26" s="95"/>
      <c r="K26" s="93"/>
      <c r="L26" s="94"/>
      <c r="M26" s="95"/>
      <c r="N26" s="96"/>
      <c r="O26" s="97"/>
      <c r="P26" s="95"/>
      <c r="Q26" s="96"/>
      <c r="R26" s="278">
        <f t="shared" ca="1" si="0"/>
        <v>0</v>
      </c>
      <c r="S26" s="27">
        <f t="shared" si="1"/>
        <v>0</v>
      </c>
      <c r="T26" s="29">
        <f t="shared" si="2"/>
        <v>0</v>
      </c>
      <c r="U26" s="43">
        <f t="shared" si="3"/>
        <v>0</v>
      </c>
      <c r="V26" s="30"/>
    </row>
    <row r="27" spans="2:22" ht="20.100000000000001" customHeight="1" x14ac:dyDescent="0.3">
      <c r="B27" s="83"/>
      <c r="C27" s="97"/>
      <c r="D27" s="95"/>
      <c r="E27" s="93"/>
      <c r="F27" s="94"/>
      <c r="G27" s="95"/>
      <c r="H27" s="96"/>
      <c r="I27" s="97"/>
      <c r="J27" s="95"/>
      <c r="K27" s="93"/>
      <c r="L27" s="94"/>
      <c r="M27" s="95"/>
      <c r="N27" s="96"/>
      <c r="O27" s="97"/>
      <c r="P27" s="95"/>
      <c r="Q27" s="96"/>
      <c r="R27" s="278">
        <f t="shared" ca="1" si="0"/>
        <v>0</v>
      </c>
      <c r="S27" s="27">
        <f t="shared" si="1"/>
        <v>0</v>
      </c>
      <c r="T27" s="29">
        <f t="shared" si="2"/>
        <v>0</v>
      </c>
      <c r="U27" s="43">
        <f t="shared" si="3"/>
        <v>0</v>
      </c>
      <c r="V27" s="30"/>
    </row>
    <row r="28" spans="2:22" ht="20.100000000000001" customHeight="1" x14ac:dyDescent="0.3">
      <c r="B28" s="85"/>
      <c r="C28" s="97"/>
      <c r="D28" s="95"/>
      <c r="E28" s="93"/>
      <c r="F28" s="94"/>
      <c r="G28" s="95"/>
      <c r="H28" s="96"/>
      <c r="I28" s="97"/>
      <c r="J28" s="95"/>
      <c r="K28" s="93"/>
      <c r="L28" s="94"/>
      <c r="M28" s="95"/>
      <c r="N28" s="96"/>
      <c r="O28" s="97"/>
      <c r="P28" s="95"/>
      <c r="Q28" s="96"/>
      <c r="R28" s="278">
        <f t="shared" ca="1" si="0"/>
        <v>0</v>
      </c>
      <c r="S28" s="27">
        <f t="shared" si="1"/>
        <v>0</v>
      </c>
      <c r="T28" s="29">
        <f t="shared" si="2"/>
        <v>0</v>
      </c>
      <c r="U28" s="43">
        <f t="shared" si="3"/>
        <v>0</v>
      </c>
      <c r="V28" s="30"/>
    </row>
    <row r="29" spans="2:22" ht="20.100000000000001" customHeight="1" x14ac:dyDescent="0.3">
      <c r="B29" s="83"/>
      <c r="C29" s="97"/>
      <c r="D29" s="95"/>
      <c r="E29" s="93"/>
      <c r="F29" s="94"/>
      <c r="G29" s="95"/>
      <c r="H29" s="96"/>
      <c r="I29" s="97"/>
      <c r="J29" s="95"/>
      <c r="K29" s="93"/>
      <c r="L29" s="94"/>
      <c r="M29" s="95"/>
      <c r="N29" s="96"/>
      <c r="O29" s="97"/>
      <c r="P29" s="95"/>
      <c r="Q29" s="96"/>
      <c r="R29" s="278">
        <f t="shared" ca="1" si="0"/>
        <v>0</v>
      </c>
      <c r="S29" s="27">
        <f t="shared" si="1"/>
        <v>0</v>
      </c>
      <c r="T29" s="29">
        <f t="shared" si="2"/>
        <v>0</v>
      </c>
      <c r="U29" s="43">
        <f t="shared" si="3"/>
        <v>0</v>
      </c>
      <c r="V29" s="30"/>
    </row>
    <row r="30" spans="2:22" ht="20.100000000000001" customHeight="1" x14ac:dyDescent="0.3">
      <c r="B30" s="83"/>
      <c r="C30" s="97"/>
      <c r="D30" s="95"/>
      <c r="E30" s="93"/>
      <c r="F30" s="94"/>
      <c r="G30" s="95"/>
      <c r="H30" s="96"/>
      <c r="I30" s="97"/>
      <c r="J30" s="95"/>
      <c r="K30" s="93"/>
      <c r="L30" s="94"/>
      <c r="M30" s="95"/>
      <c r="N30" s="96"/>
      <c r="O30" s="97"/>
      <c r="P30" s="95"/>
      <c r="Q30" s="96"/>
      <c r="R30" s="278">
        <f t="shared" ca="1" si="0"/>
        <v>0</v>
      </c>
      <c r="S30" s="27">
        <f t="shared" si="1"/>
        <v>0</v>
      </c>
      <c r="T30" s="29">
        <f t="shared" si="2"/>
        <v>0</v>
      </c>
      <c r="U30" s="43">
        <f t="shared" si="3"/>
        <v>0</v>
      </c>
      <c r="V30" s="30"/>
    </row>
    <row r="31" spans="2:22" ht="20.100000000000001" customHeight="1" x14ac:dyDescent="0.3">
      <c r="B31" s="83"/>
      <c r="C31" s="97"/>
      <c r="D31" s="95"/>
      <c r="E31" s="93"/>
      <c r="F31" s="94"/>
      <c r="G31" s="95"/>
      <c r="H31" s="96"/>
      <c r="I31" s="97"/>
      <c r="J31" s="95"/>
      <c r="K31" s="93"/>
      <c r="L31" s="94"/>
      <c r="M31" s="95"/>
      <c r="N31" s="96"/>
      <c r="O31" s="97"/>
      <c r="P31" s="95"/>
      <c r="Q31" s="96"/>
      <c r="R31" s="278">
        <f ca="1">somcoul(C31:Q31,"rouge")</f>
        <v>0</v>
      </c>
      <c r="S31" s="27">
        <f t="shared" si="1"/>
        <v>0</v>
      </c>
      <c r="T31" s="29">
        <f t="shared" si="2"/>
        <v>0</v>
      </c>
      <c r="U31" s="43">
        <f t="shared" si="3"/>
        <v>0</v>
      </c>
      <c r="V31" s="30"/>
    </row>
    <row r="32" spans="2:22" ht="20.100000000000001" customHeight="1" x14ac:dyDescent="0.3">
      <c r="B32" s="83"/>
      <c r="C32" s="97"/>
      <c r="D32" s="95"/>
      <c r="E32" s="93"/>
      <c r="F32" s="94"/>
      <c r="G32" s="95"/>
      <c r="H32" s="96"/>
      <c r="I32" s="97"/>
      <c r="J32" s="95"/>
      <c r="K32" s="93"/>
      <c r="L32" s="94"/>
      <c r="M32" s="95"/>
      <c r="N32" s="96"/>
      <c r="O32" s="97"/>
      <c r="P32" s="95"/>
      <c r="Q32" s="96"/>
      <c r="R32" s="278">
        <f t="shared" ca="1" si="0"/>
        <v>0</v>
      </c>
      <c r="S32" s="27">
        <f t="shared" si="1"/>
        <v>0</v>
      </c>
      <c r="T32" s="29">
        <f t="shared" si="2"/>
        <v>0</v>
      </c>
      <c r="U32" s="43">
        <f t="shared" si="3"/>
        <v>0</v>
      </c>
      <c r="V32" s="30"/>
    </row>
    <row r="33" spans="2:22" ht="20.100000000000001" customHeight="1" x14ac:dyDescent="0.3">
      <c r="B33" s="86"/>
      <c r="C33" s="97"/>
      <c r="D33" s="95"/>
      <c r="E33" s="93"/>
      <c r="F33" s="94"/>
      <c r="G33" s="95"/>
      <c r="H33" s="96"/>
      <c r="I33" s="97"/>
      <c r="J33" s="95"/>
      <c r="K33" s="93"/>
      <c r="L33" s="94"/>
      <c r="M33" s="95"/>
      <c r="N33" s="96"/>
      <c r="O33" s="97"/>
      <c r="P33" s="95"/>
      <c r="Q33" s="96"/>
      <c r="R33" s="278">
        <f t="shared" ca="1" si="0"/>
        <v>0</v>
      </c>
      <c r="S33" s="27">
        <f t="shared" si="1"/>
        <v>0</v>
      </c>
      <c r="T33" s="29">
        <f t="shared" si="2"/>
        <v>0</v>
      </c>
      <c r="U33" s="43">
        <f t="shared" si="3"/>
        <v>0</v>
      </c>
      <c r="V33" s="30"/>
    </row>
    <row r="34" spans="2:22" ht="20.100000000000001" customHeight="1" x14ac:dyDescent="0.3">
      <c r="B34" s="83"/>
      <c r="C34" s="97"/>
      <c r="D34" s="95"/>
      <c r="E34" s="93"/>
      <c r="F34" s="94"/>
      <c r="G34" s="95"/>
      <c r="H34" s="96"/>
      <c r="I34" s="97"/>
      <c r="J34" s="95"/>
      <c r="K34" s="93"/>
      <c r="L34" s="94"/>
      <c r="M34" s="95"/>
      <c r="N34" s="96"/>
      <c r="O34" s="97"/>
      <c r="P34" s="95"/>
      <c r="Q34" s="96"/>
      <c r="R34" s="278">
        <f t="shared" ca="1" si="0"/>
        <v>0</v>
      </c>
      <c r="S34" s="27">
        <f t="shared" si="1"/>
        <v>0</v>
      </c>
      <c r="T34" s="29">
        <f t="shared" si="2"/>
        <v>0</v>
      </c>
      <c r="U34" s="43">
        <f t="shared" si="3"/>
        <v>0</v>
      </c>
      <c r="V34" s="30"/>
    </row>
    <row r="35" spans="2:22" ht="20.100000000000001" customHeight="1" x14ac:dyDescent="0.3">
      <c r="B35" s="83"/>
      <c r="C35" s="97"/>
      <c r="D35" s="95"/>
      <c r="E35" s="93"/>
      <c r="F35" s="94"/>
      <c r="G35" s="95"/>
      <c r="H35" s="96"/>
      <c r="I35" s="97"/>
      <c r="J35" s="95"/>
      <c r="K35" s="93"/>
      <c r="L35" s="94"/>
      <c r="M35" s="95"/>
      <c r="N35" s="96"/>
      <c r="O35" s="97"/>
      <c r="P35" s="95"/>
      <c r="Q35" s="96"/>
      <c r="R35" s="278">
        <f t="shared" ca="1" si="0"/>
        <v>0</v>
      </c>
      <c r="S35" s="27">
        <f t="shared" si="1"/>
        <v>0</v>
      </c>
      <c r="T35" s="29">
        <f t="shared" si="2"/>
        <v>0</v>
      </c>
      <c r="U35" s="43">
        <f t="shared" si="3"/>
        <v>0</v>
      </c>
      <c r="V35" s="30"/>
    </row>
    <row r="36" spans="2:22" ht="20.100000000000001" customHeight="1" x14ac:dyDescent="0.3">
      <c r="B36" s="85"/>
      <c r="C36" s="97"/>
      <c r="D36" s="95"/>
      <c r="E36" s="93"/>
      <c r="F36" s="94"/>
      <c r="G36" s="95"/>
      <c r="H36" s="96"/>
      <c r="I36" s="97"/>
      <c r="J36" s="95"/>
      <c r="K36" s="93"/>
      <c r="L36" s="94"/>
      <c r="M36" s="95"/>
      <c r="N36" s="96"/>
      <c r="O36" s="97"/>
      <c r="P36" s="95"/>
      <c r="Q36" s="96"/>
      <c r="R36" s="278">
        <f t="shared" ca="1" si="0"/>
        <v>0</v>
      </c>
      <c r="S36" s="27">
        <f t="shared" si="1"/>
        <v>0</v>
      </c>
      <c r="T36" s="29">
        <f t="shared" si="2"/>
        <v>0</v>
      </c>
      <c r="U36" s="43">
        <f t="shared" si="3"/>
        <v>0</v>
      </c>
      <c r="V36" s="30"/>
    </row>
    <row r="37" spans="2:22" ht="20.100000000000001" customHeight="1" x14ac:dyDescent="0.3">
      <c r="B37" s="85"/>
      <c r="C37" s="52"/>
      <c r="D37" s="53"/>
      <c r="E37" s="54"/>
      <c r="F37" s="52"/>
      <c r="G37" s="53"/>
      <c r="H37" s="54"/>
      <c r="I37" s="52"/>
      <c r="J37" s="53"/>
      <c r="K37" s="54"/>
      <c r="L37" s="52"/>
      <c r="M37" s="53"/>
      <c r="N37" s="54"/>
      <c r="O37" s="185"/>
      <c r="P37" s="53"/>
      <c r="Q37" s="186"/>
      <c r="R37" s="278">
        <f t="shared" ca="1" si="0"/>
        <v>0</v>
      </c>
      <c r="S37" s="27">
        <f t="shared" si="1"/>
        <v>0</v>
      </c>
      <c r="T37" s="29">
        <f t="shared" si="2"/>
        <v>0</v>
      </c>
      <c r="U37" s="43">
        <f t="shared" si="3"/>
        <v>0</v>
      </c>
      <c r="V37" s="30"/>
    </row>
    <row r="38" spans="2:22" ht="20.100000000000001" customHeight="1" x14ac:dyDescent="0.3">
      <c r="B38" s="264"/>
      <c r="C38" s="52"/>
      <c r="D38" s="53"/>
      <c r="E38" s="54"/>
      <c r="F38" s="52"/>
      <c r="G38" s="53"/>
      <c r="H38" s="54"/>
      <c r="I38" s="52"/>
      <c r="J38" s="53"/>
      <c r="K38" s="54"/>
      <c r="L38" s="52"/>
      <c r="M38" s="53"/>
      <c r="N38" s="54"/>
      <c r="O38" s="185"/>
      <c r="P38" s="53"/>
      <c r="Q38" s="186"/>
      <c r="R38" s="278">
        <f ca="1">somcoul(C38:Q38,"rouge")</f>
        <v>0</v>
      </c>
      <c r="S38" s="27">
        <f t="shared" si="1"/>
        <v>0</v>
      </c>
      <c r="T38" s="29">
        <f t="shared" si="2"/>
        <v>0</v>
      </c>
      <c r="U38" s="43">
        <f t="shared" si="3"/>
        <v>0</v>
      </c>
      <c r="V38" s="30"/>
    </row>
    <row r="39" spans="2:22" ht="20.100000000000001" customHeight="1" x14ac:dyDescent="0.3">
      <c r="B39" s="85"/>
      <c r="C39" s="52"/>
      <c r="D39" s="53"/>
      <c r="E39" s="54"/>
      <c r="F39" s="52"/>
      <c r="G39" s="53"/>
      <c r="H39" s="54"/>
      <c r="I39" s="52"/>
      <c r="J39" s="53"/>
      <c r="K39" s="54"/>
      <c r="L39" s="52"/>
      <c r="M39" s="53"/>
      <c r="N39" s="54"/>
      <c r="O39" s="185"/>
      <c r="P39" s="53"/>
      <c r="Q39" s="186"/>
      <c r="R39" s="278">
        <f t="shared" ca="1" si="0"/>
        <v>0</v>
      </c>
      <c r="S39" s="27">
        <f t="shared" si="1"/>
        <v>0</v>
      </c>
      <c r="T39" s="29">
        <f t="shared" si="2"/>
        <v>0</v>
      </c>
      <c r="U39" s="43">
        <f t="shared" si="3"/>
        <v>0</v>
      </c>
      <c r="V39" s="30"/>
    </row>
    <row r="40" spans="2:22" ht="20.100000000000001" customHeight="1" x14ac:dyDescent="0.3">
      <c r="B40" s="85"/>
      <c r="C40" s="52"/>
      <c r="D40" s="53"/>
      <c r="E40" s="54"/>
      <c r="F40" s="52"/>
      <c r="G40" s="53"/>
      <c r="H40" s="54"/>
      <c r="I40" s="52"/>
      <c r="J40" s="53"/>
      <c r="K40" s="54"/>
      <c r="L40" s="52"/>
      <c r="M40" s="53"/>
      <c r="N40" s="54"/>
      <c r="O40" s="185"/>
      <c r="P40" s="53"/>
      <c r="Q40" s="186"/>
      <c r="R40" s="278">
        <f t="shared" ca="1" si="0"/>
        <v>0</v>
      </c>
      <c r="S40" s="27">
        <f t="shared" si="1"/>
        <v>0</v>
      </c>
      <c r="T40" s="29">
        <f t="shared" si="2"/>
        <v>0</v>
      </c>
      <c r="U40" s="43">
        <f t="shared" si="3"/>
        <v>0</v>
      </c>
      <c r="V40" s="30"/>
    </row>
    <row r="41" spans="2:22" ht="20.100000000000001" customHeight="1" x14ac:dyDescent="0.3">
      <c r="B41" s="85"/>
      <c r="C41" s="52"/>
      <c r="D41" s="53"/>
      <c r="E41" s="54"/>
      <c r="F41" s="52"/>
      <c r="G41" s="53"/>
      <c r="H41" s="54"/>
      <c r="I41" s="52"/>
      <c r="J41" s="53"/>
      <c r="K41" s="54"/>
      <c r="L41" s="52"/>
      <c r="M41" s="53"/>
      <c r="N41" s="54"/>
      <c r="O41" s="185"/>
      <c r="P41" s="53"/>
      <c r="Q41" s="186"/>
      <c r="R41" s="278">
        <f t="shared" ca="1" si="0"/>
        <v>0</v>
      </c>
      <c r="S41" s="27">
        <f t="shared" si="1"/>
        <v>0</v>
      </c>
      <c r="T41" s="29">
        <f t="shared" si="2"/>
        <v>0</v>
      </c>
      <c r="U41" s="43">
        <f t="shared" si="3"/>
        <v>0</v>
      </c>
      <c r="V41" s="30"/>
    </row>
    <row r="42" spans="2:22" ht="20.100000000000001" customHeight="1" x14ac:dyDescent="0.3">
      <c r="B42" s="85"/>
      <c r="C42" s="52"/>
      <c r="D42" s="53"/>
      <c r="E42" s="54"/>
      <c r="F42" s="52"/>
      <c r="G42" s="53"/>
      <c r="H42" s="54"/>
      <c r="I42" s="52"/>
      <c r="J42" s="53"/>
      <c r="K42" s="54"/>
      <c r="L42" s="52"/>
      <c r="M42" s="53"/>
      <c r="N42" s="54"/>
      <c r="O42" s="185"/>
      <c r="P42" s="53"/>
      <c r="Q42" s="186"/>
      <c r="R42" s="278">
        <f t="shared" ca="1" si="0"/>
        <v>0</v>
      </c>
      <c r="S42" s="27">
        <f t="shared" si="1"/>
        <v>0</v>
      </c>
      <c r="T42" s="29">
        <f t="shared" si="2"/>
        <v>0</v>
      </c>
      <c r="U42" s="43">
        <f t="shared" si="3"/>
        <v>0</v>
      </c>
      <c r="V42" s="30"/>
    </row>
    <row r="43" spans="2:22" ht="20.100000000000001" customHeight="1" x14ac:dyDescent="0.3">
      <c r="B43" s="85"/>
      <c r="C43" s="52"/>
      <c r="D43" s="53"/>
      <c r="E43" s="54"/>
      <c r="F43" s="52"/>
      <c r="G43" s="53"/>
      <c r="H43" s="54"/>
      <c r="I43" s="52"/>
      <c r="J43" s="53"/>
      <c r="K43" s="54"/>
      <c r="L43" s="52"/>
      <c r="M43" s="53"/>
      <c r="N43" s="54"/>
      <c r="O43" s="185"/>
      <c r="P43" s="53"/>
      <c r="Q43" s="186"/>
      <c r="R43" s="278">
        <f t="shared" ca="1" si="0"/>
        <v>0</v>
      </c>
      <c r="S43" s="27">
        <f t="shared" si="1"/>
        <v>0</v>
      </c>
      <c r="T43" s="29">
        <f t="shared" si="2"/>
        <v>0</v>
      </c>
      <c r="U43" s="43">
        <f t="shared" si="3"/>
        <v>0</v>
      </c>
      <c r="V43" s="30"/>
    </row>
    <row r="44" spans="2:22" ht="20.100000000000001" customHeight="1" x14ac:dyDescent="0.3">
      <c r="B44" s="87"/>
      <c r="C44" s="52"/>
      <c r="D44" s="53"/>
      <c r="E44" s="54"/>
      <c r="F44" s="52"/>
      <c r="G44" s="53"/>
      <c r="H44" s="54"/>
      <c r="I44" s="52"/>
      <c r="J44" s="53"/>
      <c r="K44" s="54"/>
      <c r="L44" s="52"/>
      <c r="M44" s="53"/>
      <c r="N44" s="54"/>
      <c r="O44" s="185"/>
      <c r="P44" s="53"/>
      <c r="Q44" s="186"/>
      <c r="R44" s="278">
        <f t="shared" ca="1" si="0"/>
        <v>0</v>
      </c>
      <c r="S44" s="27">
        <f t="shared" si="1"/>
        <v>0</v>
      </c>
      <c r="T44" s="29">
        <f t="shared" si="2"/>
        <v>0</v>
      </c>
      <c r="U44" s="43">
        <f t="shared" si="3"/>
        <v>0</v>
      </c>
      <c r="V44" s="30"/>
    </row>
    <row r="45" spans="2:22" ht="20.100000000000001" customHeight="1" x14ac:dyDescent="0.3">
      <c r="B45" s="87"/>
      <c r="C45" s="52"/>
      <c r="D45" s="53"/>
      <c r="E45" s="54"/>
      <c r="F45" s="52"/>
      <c r="G45" s="53"/>
      <c r="H45" s="54"/>
      <c r="I45" s="52"/>
      <c r="J45" s="53"/>
      <c r="K45" s="54"/>
      <c r="L45" s="52"/>
      <c r="M45" s="53"/>
      <c r="N45" s="54"/>
      <c r="O45" s="185"/>
      <c r="P45" s="53"/>
      <c r="Q45" s="186"/>
      <c r="R45" s="278">
        <f t="shared" ca="1" si="0"/>
        <v>0</v>
      </c>
      <c r="S45" s="27">
        <f t="shared" si="1"/>
        <v>0</v>
      </c>
      <c r="T45" s="29">
        <f t="shared" si="2"/>
        <v>0</v>
      </c>
      <c r="U45" s="43">
        <f t="shared" si="3"/>
        <v>0</v>
      </c>
      <c r="V45" s="30"/>
    </row>
    <row r="46" spans="2:22" ht="20.100000000000001" customHeight="1" x14ac:dyDescent="0.3">
      <c r="B46" s="87"/>
      <c r="C46" s="52"/>
      <c r="D46" s="53"/>
      <c r="E46" s="54"/>
      <c r="F46" s="52"/>
      <c r="G46" s="53"/>
      <c r="H46" s="54"/>
      <c r="I46" s="52"/>
      <c r="J46" s="53"/>
      <c r="K46" s="54"/>
      <c r="L46" s="52"/>
      <c r="M46" s="53"/>
      <c r="N46" s="54"/>
      <c r="O46" s="185"/>
      <c r="P46" s="53"/>
      <c r="Q46" s="186"/>
      <c r="R46" s="278">
        <f t="shared" ca="1" si="0"/>
        <v>0</v>
      </c>
      <c r="S46" s="27">
        <f t="shared" si="1"/>
        <v>0</v>
      </c>
      <c r="T46" s="29">
        <f t="shared" si="2"/>
        <v>0</v>
      </c>
      <c r="U46" s="43">
        <f t="shared" si="3"/>
        <v>0</v>
      </c>
      <c r="V46" s="30"/>
    </row>
    <row r="47" spans="2:22" ht="20.100000000000001" customHeight="1" x14ac:dyDescent="0.3">
      <c r="B47" s="87"/>
      <c r="C47" s="52"/>
      <c r="D47" s="53"/>
      <c r="E47" s="54"/>
      <c r="F47" s="52"/>
      <c r="G47" s="53"/>
      <c r="H47" s="54"/>
      <c r="I47" s="52"/>
      <c r="J47" s="53"/>
      <c r="K47" s="54"/>
      <c r="L47" s="52"/>
      <c r="M47" s="53"/>
      <c r="N47" s="54"/>
      <c r="O47" s="185"/>
      <c r="P47" s="53"/>
      <c r="Q47" s="186"/>
      <c r="R47" s="278">
        <f t="shared" ca="1" si="0"/>
        <v>0</v>
      </c>
      <c r="S47" s="27">
        <f t="shared" si="1"/>
        <v>0</v>
      </c>
      <c r="T47" s="29">
        <f t="shared" si="2"/>
        <v>0</v>
      </c>
      <c r="U47" s="43">
        <f t="shared" si="3"/>
        <v>0</v>
      </c>
      <c r="V47" s="30"/>
    </row>
    <row r="48" spans="2:22" ht="20.100000000000001" customHeight="1" x14ac:dyDescent="0.3">
      <c r="B48" s="87"/>
      <c r="C48" s="52"/>
      <c r="D48" s="53"/>
      <c r="E48" s="54"/>
      <c r="F48" s="52"/>
      <c r="G48" s="53"/>
      <c r="H48" s="54"/>
      <c r="I48" s="52"/>
      <c r="J48" s="53"/>
      <c r="K48" s="54"/>
      <c r="L48" s="52"/>
      <c r="M48" s="53"/>
      <c r="N48" s="54"/>
      <c r="O48" s="185"/>
      <c r="P48" s="53"/>
      <c r="Q48" s="186"/>
      <c r="R48" s="278">
        <f t="shared" ca="1" si="0"/>
        <v>0</v>
      </c>
      <c r="S48" s="27">
        <f t="shared" si="1"/>
        <v>0</v>
      </c>
      <c r="T48" s="29">
        <f t="shared" si="2"/>
        <v>0</v>
      </c>
      <c r="U48" s="43">
        <f t="shared" si="3"/>
        <v>0</v>
      </c>
      <c r="V48" s="30"/>
    </row>
    <row r="49" spans="2:27" ht="20.100000000000001" customHeight="1" x14ac:dyDescent="0.3">
      <c r="B49" s="87"/>
      <c r="C49" s="52"/>
      <c r="D49" s="53"/>
      <c r="E49" s="54"/>
      <c r="F49" s="52"/>
      <c r="G49" s="53"/>
      <c r="H49" s="54"/>
      <c r="I49" s="52"/>
      <c r="J49" s="53"/>
      <c r="K49" s="54"/>
      <c r="L49" s="52"/>
      <c r="M49" s="53"/>
      <c r="N49" s="54"/>
      <c r="O49" s="185"/>
      <c r="P49" s="53"/>
      <c r="Q49" s="186"/>
      <c r="R49" s="278">
        <f t="shared" ca="1" si="0"/>
        <v>0</v>
      </c>
      <c r="S49" s="27">
        <f t="shared" si="1"/>
        <v>0</v>
      </c>
      <c r="T49" s="29">
        <f t="shared" si="2"/>
        <v>0</v>
      </c>
      <c r="U49" s="43">
        <f t="shared" si="3"/>
        <v>0</v>
      </c>
      <c r="V49" s="30"/>
    </row>
    <row r="50" spans="2:27" ht="20.100000000000001" customHeight="1" x14ac:dyDescent="0.3">
      <c r="B50" s="87"/>
      <c r="C50" s="52"/>
      <c r="D50" s="53"/>
      <c r="E50" s="54"/>
      <c r="F50" s="52"/>
      <c r="G50" s="53"/>
      <c r="H50" s="54"/>
      <c r="I50" s="52"/>
      <c r="J50" s="53"/>
      <c r="K50" s="54"/>
      <c r="L50" s="52"/>
      <c r="M50" s="53"/>
      <c r="N50" s="54"/>
      <c r="O50" s="185"/>
      <c r="P50" s="53"/>
      <c r="Q50" s="186"/>
      <c r="R50" s="278">
        <f t="shared" ca="1" si="0"/>
        <v>0</v>
      </c>
      <c r="S50" s="27">
        <f t="shared" si="1"/>
        <v>0</v>
      </c>
      <c r="T50" s="29">
        <f t="shared" si="2"/>
        <v>0</v>
      </c>
      <c r="U50" s="43">
        <f t="shared" si="3"/>
        <v>0</v>
      </c>
      <c r="V50" s="30"/>
    </row>
    <row r="51" spans="2:27" ht="20.100000000000001" customHeight="1" x14ac:dyDescent="0.3">
      <c r="B51" s="87"/>
      <c r="C51" s="52"/>
      <c r="D51" s="53"/>
      <c r="E51" s="54"/>
      <c r="F51" s="52"/>
      <c r="G51" s="53"/>
      <c r="H51" s="54"/>
      <c r="I51" s="52"/>
      <c r="J51" s="53"/>
      <c r="K51" s="54"/>
      <c r="L51" s="52"/>
      <c r="M51" s="53"/>
      <c r="N51" s="54"/>
      <c r="O51" s="185"/>
      <c r="P51" s="53"/>
      <c r="Q51" s="186"/>
      <c r="R51" s="278">
        <f t="shared" ca="1" si="0"/>
        <v>0</v>
      </c>
      <c r="S51" s="27">
        <f t="shared" si="1"/>
        <v>0</v>
      </c>
      <c r="T51" s="29">
        <f t="shared" si="2"/>
        <v>0</v>
      </c>
      <c r="U51" s="43">
        <f t="shared" si="3"/>
        <v>0</v>
      </c>
      <c r="V51" s="30"/>
    </row>
    <row r="52" spans="2:27" ht="20.100000000000001" customHeight="1" x14ac:dyDescent="0.3">
      <c r="B52" s="87"/>
      <c r="C52" s="52"/>
      <c r="D52" s="53"/>
      <c r="E52" s="54"/>
      <c r="F52" s="52"/>
      <c r="G52" s="53"/>
      <c r="H52" s="54"/>
      <c r="I52" s="52"/>
      <c r="J52" s="53"/>
      <c r="K52" s="54"/>
      <c r="L52" s="52"/>
      <c r="M52" s="53"/>
      <c r="N52" s="54"/>
      <c r="O52" s="185"/>
      <c r="P52" s="53"/>
      <c r="Q52" s="186"/>
      <c r="R52" s="278">
        <f t="shared" ca="1" si="0"/>
        <v>0</v>
      </c>
      <c r="S52" s="27">
        <f t="shared" si="1"/>
        <v>0</v>
      </c>
      <c r="T52" s="29">
        <f t="shared" si="2"/>
        <v>0</v>
      </c>
      <c r="U52" s="43">
        <f t="shared" si="3"/>
        <v>0</v>
      </c>
      <c r="V52" s="30"/>
    </row>
    <row r="53" spans="2:27" ht="20.100000000000001" customHeight="1" x14ac:dyDescent="0.3">
      <c r="B53" s="87"/>
      <c r="C53" s="52"/>
      <c r="D53" s="53"/>
      <c r="E53" s="54"/>
      <c r="F53" s="52"/>
      <c r="G53" s="53"/>
      <c r="H53" s="54"/>
      <c r="I53" s="52"/>
      <c r="J53" s="53"/>
      <c r="K53" s="54"/>
      <c r="L53" s="52"/>
      <c r="M53" s="53"/>
      <c r="N53" s="54"/>
      <c r="O53" s="185"/>
      <c r="P53" s="53"/>
      <c r="Q53" s="186"/>
      <c r="R53" s="278">
        <f t="shared" ca="1" si="0"/>
        <v>0</v>
      </c>
      <c r="S53" s="27">
        <f t="shared" si="1"/>
        <v>0</v>
      </c>
      <c r="T53" s="29">
        <f t="shared" si="2"/>
        <v>0</v>
      </c>
      <c r="U53" s="43">
        <f t="shared" si="3"/>
        <v>0</v>
      </c>
      <c r="V53" s="30"/>
    </row>
    <row r="54" spans="2:27" ht="20.100000000000001" customHeight="1" x14ac:dyDescent="0.3">
      <c r="B54" s="87"/>
      <c r="C54" s="52"/>
      <c r="D54" s="53"/>
      <c r="E54" s="54"/>
      <c r="F54" s="52"/>
      <c r="G54" s="53"/>
      <c r="H54" s="54"/>
      <c r="I54" s="52"/>
      <c r="J54" s="53"/>
      <c r="K54" s="54"/>
      <c r="L54" s="52"/>
      <c r="M54" s="53"/>
      <c r="N54" s="54"/>
      <c r="O54" s="185"/>
      <c r="P54" s="53"/>
      <c r="Q54" s="186"/>
      <c r="R54" s="278">
        <f t="shared" ca="1" si="0"/>
        <v>0</v>
      </c>
      <c r="S54" s="27">
        <f t="shared" si="1"/>
        <v>0</v>
      </c>
      <c r="T54" s="29">
        <f t="shared" si="2"/>
        <v>0</v>
      </c>
      <c r="U54" s="43">
        <f t="shared" si="3"/>
        <v>0</v>
      </c>
      <c r="V54" s="30"/>
    </row>
    <row r="55" spans="2:27" ht="20.100000000000001" customHeight="1" x14ac:dyDescent="0.3">
      <c r="B55" s="87"/>
      <c r="C55" s="52"/>
      <c r="D55" s="53"/>
      <c r="E55" s="54"/>
      <c r="F55" s="52"/>
      <c r="G55" s="53"/>
      <c r="H55" s="54"/>
      <c r="I55" s="52"/>
      <c r="J55" s="53"/>
      <c r="K55" s="54"/>
      <c r="L55" s="52"/>
      <c r="M55" s="53"/>
      <c r="N55" s="54"/>
      <c r="O55" s="185"/>
      <c r="P55" s="53"/>
      <c r="Q55" s="186"/>
      <c r="R55" s="278">
        <f t="shared" ca="1" si="0"/>
        <v>0</v>
      </c>
      <c r="S55" s="27">
        <f t="shared" si="1"/>
        <v>0</v>
      </c>
      <c r="T55" s="29">
        <f t="shared" si="2"/>
        <v>0</v>
      </c>
      <c r="U55" s="43">
        <f t="shared" si="3"/>
        <v>0</v>
      </c>
      <c r="V55" s="30"/>
    </row>
    <row r="56" spans="2:27" ht="20.100000000000001" customHeight="1" x14ac:dyDescent="0.3">
      <c r="B56" s="87"/>
      <c r="C56" s="52"/>
      <c r="D56" s="53"/>
      <c r="E56" s="54"/>
      <c r="F56" s="52"/>
      <c r="G56" s="53"/>
      <c r="H56" s="54"/>
      <c r="I56" s="52"/>
      <c r="J56" s="53"/>
      <c r="K56" s="54"/>
      <c r="L56" s="52"/>
      <c r="M56" s="53"/>
      <c r="N56" s="54"/>
      <c r="O56" s="185"/>
      <c r="P56" s="53"/>
      <c r="Q56" s="186"/>
      <c r="R56" s="278">
        <f t="shared" ca="1" si="0"/>
        <v>0</v>
      </c>
      <c r="S56" s="27">
        <f t="shared" si="1"/>
        <v>0</v>
      </c>
      <c r="T56" s="29">
        <f t="shared" si="2"/>
        <v>0</v>
      </c>
      <c r="U56" s="43">
        <f t="shared" si="3"/>
        <v>0</v>
      </c>
      <c r="V56" s="30"/>
    </row>
    <row r="57" spans="2:27" ht="20.100000000000001" customHeight="1" x14ac:dyDescent="0.3">
      <c r="B57" s="87"/>
      <c r="C57" s="52"/>
      <c r="D57" s="53"/>
      <c r="E57" s="54"/>
      <c r="F57" s="52"/>
      <c r="G57" s="53"/>
      <c r="H57" s="54"/>
      <c r="I57" s="52"/>
      <c r="J57" s="53"/>
      <c r="K57" s="54"/>
      <c r="L57" s="52"/>
      <c r="M57" s="53"/>
      <c r="N57" s="54"/>
      <c r="O57" s="185"/>
      <c r="P57" s="53"/>
      <c r="Q57" s="186"/>
      <c r="R57" s="278">
        <f t="shared" ca="1" si="0"/>
        <v>0</v>
      </c>
      <c r="S57" s="27">
        <f t="shared" si="1"/>
        <v>0</v>
      </c>
      <c r="T57" s="29">
        <f t="shared" si="2"/>
        <v>0</v>
      </c>
      <c r="U57" s="43">
        <f t="shared" si="3"/>
        <v>0</v>
      </c>
      <c r="V57" s="30"/>
    </row>
    <row r="58" spans="2:27" ht="20.100000000000001" customHeight="1" x14ac:dyDescent="0.3">
      <c r="B58" s="87"/>
      <c r="C58" s="52"/>
      <c r="D58" s="53"/>
      <c r="E58" s="54"/>
      <c r="F58" s="52"/>
      <c r="G58" s="53"/>
      <c r="H58" s="54"/>
      <c r="I58" s="52"/>
      <c r="J58" s="53"/>
      <c r="K58" s="54"/>
      <c r="L58" s="52"/>
      <c r="M58" s="53"/>
      <c r="N58" s="54"/>
      <c r="O58" s="185"/>
      <c r="P58" s="53"/>
      <c r="Q58" s="186"/>
      <c r="R58" s="278">
        <f t="shared" ca="1" si="0"/>
        <v>0</v>
      </c>
      <c r="S58" s="27">
        <f t="shared" si="1"/>
        <v>0</v>
      </c>
      <c r="T58" s="29">
        <f t="shared" si="2"/>
        <v>0</v>
      </c>
      <c r="U58" s="43">
        <f t="shared" si="3"/>
        <v>0</v>
      </c>
      <c r="V58" s="30"/>
    </row>
    <row r="59" spans="2:27" ht="20.100000000000001" customHeight="1" x14ac:dyDescent="0.3">
      <c r="B59" s="87"/>
      <c r="C59" s="52"/>
      <c r="D59" s="53"/>
      <c r="E59" s="54"/>
      <c r="F59" s="52"/>
      <c r="G59" s="53"/>
      <c r="H59" s="54"/>
      <c r="I59" s="52"/>
      <c r="J59" s="53"/>
      <c r="K59" s="54"/>
      <c r="L59" s="52"/>
      <c r="M59" s="53"/>
      <c r="N59" s="54"/>
      <c r="O59" s="185"/>
      <c r="P59" s="53"/>
      <c r="Q59" s="186"/>
      <c r="R59" s="278">
        <f t="shared" ca="1" si="0"/>
        <v>0</v>
      </c>
      <c r="S59" s="27">
        <f t="shared" si="1"/>
        <v>0</v>
      </c>
      <c r="T59" s="29">
        <f t="shared" si="2"/>
        <v>0</v>
      </c>
      <c r="U59" s="43">
        <f t="shared" si="3"/>
        <v>0</v>
      </c>
      <c r="V59" s="30"/>
    </row>
    <row r="60" spans="2:27" ht="20.100000000000001" customHeight="1" x14ac:dyDescent="0.3">
      <c r="B60" s="87"/>
      <c r="C60" s="52"/>
      <c r="D60" s="53"/>
      <c r="E60" s="54"/>
      <c r="F60" s="52"/>
      <c r="G60" s="53"/>
      <c r="H60" s="54"/>
      <c r="I60" s="52"/>
      <c r="J60" s="53"/>
      <c r="K60" s="54"/>
      <c r="L60" s="52"/>
      <c r="M60" s="53"/>
      <c r="N60" s="54"/>
      <c r="O60" s="185"/>
      <c r="P60" s="53"/>
      <c r="Q60" s="186"/>
      <c r="R60" s="278">
        <f t="shared" ca="1" si="0"/>
        <v>0</v>
      </c>
      <c r="S60" s="27">
        <f t="shared" si="1"/>
        <v>0</v>
      </c>
      <c r="T60" s="29">
        <f t="shared" si="2"/>
        <v>0</v>
      </c>
      <c r="U60" s="43">
        <f t="shared" si="3"/>
        <v>0</v>
      </c>
      <c r="V60" s="30"/>
      <c r="X60" s="26"/>
    </row>
    <row r="61" spans="2:27" ht="20.100000000000001" customHeight="1" x14ac:dyDescent="0.3">
      <c r="B61" s="87"/>
      <c r="C61" s="52"/>
      <c r="D61" s="53"/>
      <c r="E61" s="54"/>
      <c r="F61" s="52"/>
      <c r="G61" s="53"/>
      <c r="H61" s="54"/>
      <c r="I61" s="52"/>
      <c r="J61" s="53"/>
      <c r="K61" s="54"/>
      <c r="L61" s="52"/>
      <c r="M61" s="53"/>
      <c r="N61" s="54"/>
      <c r="O61" s="185"/>
      <c r="P61" s="53"/>
      <c r="Q61" s="186"/>
      <c r="R61" s="278">
        <f t="shared" ca="1" si="0"/>
        <v>0</v>
      </c>
      <c r="S61" s="27">
        <f t="shared" si="1"/>
        <v>0</v>
      </c>
      <c r="T61" s="29">
        <f t="shared" si="2"/>
        <v>0</v>
      </c>
      <c r="U61" s="43">
        <f t="shared" si="3"/>
        <v>0</v>
      </c>
      <c r="V61" s="30"/>
    </row>
    <row r="62" spans="2:27" ht="20.100000000000001" customHeight="1" x14ac:dyDescent="0.3">
      <c r="B62" s="88"/>
      <c r="C62" s="52"/>
      <c r="D62" s="53"/>
      <c r="E62" s="54"/>
      <c r="F62" s="52"/>
      <c r="G62" s="53"/>
      <c r="H62" s="54"/>
      <c r="I62" s="52"/>
      <c r="J62" s="53"/>
      <c r="K62" s="54"/>
      <c r="L62" s="52"/>
      <c r="M62" s="53"/>
      <c r="N62" s="54"/>
      <c r="O62" s="185"/>
      <c r="P62" s="53"/>
      <c r="Q62" s="186"/>
      <c r="R62" s="278">
        <f t="shared" ca="1" si="0"/>
        <v>0</v>
      </c>
      <c r="S62" s="27">
        <f t="shared" si="1"/>
        <v>0</v>
      </c>
      <c r="T62" s="29">
        <f t="shared" si="2"/>
        <v>0</v>
      </c>
      <c r="U62" s="43">
        <f t="shared" si="3"/>
        <v>0</v>
      </c>
      <c r="V62" s="30"/>
      <c r="AA62" s="26"/>
    </row>
    <row r="63" spans="2:27" ht="20.100000000000001" customHeight="1" x14ac:dyDescent="0.3">
      <c r="B63" s="88"/>
      <c r="C63" s="52"/>
      <c r="D63" s="53"/>
      <c r="E63" s="54"/>
      <c r="F63" s="52"/>
      <c r="G63" s="53"/>
      <c r="H63" s="54"/>
      <c r="I63" s="52"/>
      <c r="J63" s="53"/>
      <c r="K63" s="54"/>
      <c r="L63" s="52"/>
      <c r="M63" s="53"/>
      <c r="N63" s="54"/>
      <c r="O63" s="185"/>
      <c r="P63" s="53"/>
      <c r="Q63" s="186"/>
      <c r="R63" s="278">
        <f t="shared" ca="1" si="0"/>
        <v>0</v>
      </c>
      <c r="S63" s="27">
        <f t="shared" si="1"/>
        <v>0</v>
      </c>
      <c r="T63" s="29">
        <f t="shared" si="2"/>
        <v>0</v>
      </c>
      <c r="U63" s="43">
        <f t="shared" si="3"/>
        <v>0</v>
      </c>
      <c r="V63" s="30"/>
      <c r="AA63" s="25"/>
    </row>
    <row r="64" spans="2:27" ht="20.100000000000001" customHeight="1" x14ac:dyDescent="0.3">
      <c r="B64" s="87"/>
      <c r="C64" s="52"/>
      <c r="D64" s="53"/>
      <c r="E64" s="54"/>
      <c r="F64" s="52"/>
      <c r="G64" s="53"/>
      <c r="H64" s="54"/>
      <c r="I64" s="52"/>
      <c r="J64" s="53"/>
      <c r="K64" s="54"/>
      <c r="L64" s="52"/>
      <c r="M64" s="53"/>
      <c r="N64" s="54"/>
      <c r="O64" s="185"/>
      <c r="P64" s="53"/>
      <c r="Q64" s="186"/>
      <c r="R64" s="278">
        <f t="shared" ca="1" si="0"/>
        <v>0</v>
      </c>
      <c r="S64" s="27">
        <f t="shared" si="1"/>
        <v>0</v>
      </c>
      <c r="T64" s="29">
        <f t="shared" si="2"/>
        <v>0</v>
      </c>
      <c r="U64" s="43">
        <f t="shared" si="3"/>
        <v>0</v>
      </c>
      <c r="V64" s="30"/>
    </row>
    <row r="65" spans="2:25" ht="20.100000000000001" customHeight="1" x14ac:dyDescent="0.3">
      <c r="B65" s="87"/>
      <c r="C65" s="52"/>
      <c r="D65" s="53"/>
      <c r="E65" s="54"/>
      <c r="F65" s="52"/>
      <c r="G65" s="53"/>
      <c r="H65" s="54"/>
      <c r="I65" s="52"/>
      <c r="J65" s="53"/>
      <c r="K65" s="54"/>
      <c r="L65" s="52"/>
      <c r="M65" s="53"/>
      <c r="N65" s="54"/>
      <c r="O65" s="185"/>
      <c r="P65" s="53"/>
      <c r="Q65" s="186"/>
      <c r="R65" s="278">
        <f t="shared" ca="1" si="0"/>
        <v>0</v>
      </c>
      <c r="S65" s="27">
        <f t="shared" si="1"/>
        <v>0</v>
      </c>
      <c r="T65" s="29">
        <f t="shared" si="2"/>
        <v>0</v>
      </c>
      <c r="U65" s="43">
        <f t="shared" si="3"/>
        <v>0</v>
      </c>
      <c r="V65" s="30"/>
      <c r="Y65" s="26"/>
    </row>
    <row r="66" spans="2:25" ht="20.100000000000001" customHeight="1" x14ac:dyDescent="0.3">
      <c r="B66" s="88"/>
      <c r="C66" s="52"/>
      <c r="D66" s="53"/>
      <c r="E66" s="54"/>
      <c r="F66" s="52"/>
      <c r="G66" s="53"/>
      <c r="H66" s="54"/>
      <c r="I66" s="52"/>
      <c r="J66" s="53"/>
      <c r="K66" s="54"/>
      <c r="L66" s="52"/>
      <c r="M66" s="53"/>
      <c r="N66" s="54"/>
      <c r="O66" s="185"/>
      <c r="P66" s="53"/>
      <c r="Q66" s="186"/>
      <c r="R66" s="278">
        <f t="shared" ca="1" si="0"/>
        <v>0</v>
      </c>
      <c r="S66" s="27">
        <f t="shared" si="1"/>
        <v>0</v>
      </c>
      <c r="T66" s="29">
        <f t="shared" si="2"/>
        <v>0</v>
      </c>
      <c r="U66" s="43">
        <f t="shared" si="3"/>
        <v>0</v>
      </c>
      <c r="V66" s="30"/>
    </row>
    <row r="67" spans="2:25" ht="20.100000000000001" customHeight="1" x14ac:dyDescent="0.3">
      <c r="B67" s="87"/>
      <c r="C67" s="52"/>
      <c r="D67" s="53"/>
      <c r="E67" s="54"/>
      <c r="F67" s="52"/>
      <c r="G67" s="53"/>
      <c r="H67" s="54"/>
      <c r="I67" s="52"/>
      <c r="J67" s="53"/>
      <c r="K67" s="54"/>
      <c r="L67" s="52"/>
      <c r="M67" s="53"/>
      <c r="N67" s="54"/>
      <c r="O67" s="185"/>
      <c r="P67" s="53"/>
      <c r="Q67" s="186"/>
      <c r="R67" s="278">
        <f t="shared" ca="1" si="0"/>
        <v>0</v>
      </c>
      <c r="S67" s="27">
        <f t="shared" si="1"/>
        <v>0</v>
      </c>
      <c r="T67" s="29">
        <f t="shared" si="2"/>
        <v>0</v>
      </c>
      <c r="U67" s="43">
        <f t="shared" si="3"/>
        <v>0</v>
      </c>
      <c r="V67" s="31"/>
    </row>
    <row r="68" spans="2:25" ht="20.100000000000001" customHeight="1" x14ac:dyDescent="0.3">
      <c r="B68" s="89"/>
      <c r="C68" s="52"/>
      <c r="D68" s="53"/>
      <c r="E68" s="54"/>
      <c r="F68" s="52"/>
      <c r="G68" s="53"/>
      <c r="H68" s="54"/>
      <c r="I68" s="52"/>
      <c r="J68" s="53"/>
      <c r="K68" s="54"/>
      <c r="L68" s="52"/>
      <c r="M68" s="53"/>
      <c r="N68" s="54"/>
      <c r="O68" s="185"/>
      <c r="P68" s="53"/>
      <c r="Q68" s="186"/>
      <c r="R68" s="278">
        <f t="shared" ca="1" si="0"/>
        <v>0</v>
      </c>
      <c r="S68" s="27">
        <f t="shared" si="1"/>
        <v>0</v>
      </c>
      <c r="T68" s="29">
        <f t="shared" si="2"/>
        <v>0</v>
      </c>
      <c r="U68" s="43">
        <f t="shared" si="3"/>
        <v>0</v>
      </c>
      <c r="V68" s="30"/>
    </row>
    <row r="69" spans="2:25" ht="20.100000000000001" customHeight="1" x14ac:dyDescent="0.3">
      <c r="B69" s="90"/>
      <c r="C69" s="52"/>
      <c r="D69" s="53"/>
      <c r="E69" s="54"/>
      <c r="F69" s="52"/>
      <c r="G69" s="53"/>
      <c r="H69" s="54"/>
      <c r="I69" s="52"/>
      <c r="J69" s="53"/>
      <c r="K69" s="54"/>
      <c r="L69" s="52"/>
      <c r="M69" s="53"/>
      <c r="N69" s="54"/>
      <c r="O69" s="185"/>
      <c r="P69" s="53"/>
      <c r="Q69" s="186"/>
      <c r="R69" s="278">
        <f t="shared" ca="1" si="0"/>
        <v>0</v>
      </c>
      <c r="S69" s="27">
        <f t="shared" si="1"/>
        <v>0</v>
      </c>
      <c r="T69" s="29">
        <f t="shared" si="2"/>
        <v>0</v>
      </c>
      <c r="U69" s="43">
        <f t="shared" si="3"/>
        <v>0</v>
      </c>
      <c r="V69" s="30"/>
    </row>
    <row r="70" spans="2:25" ht="20.100000000000001" customHeight="1" x14ac:dyDescent="0.3">
      <c r="B70" s="90"/>
      <c r="C70" s="52"/>
      <c r="D70" s="53"/>
      <c r="E70" s="54"/>
      <c r="F70" s="52"/>
      <c r="G70" s="53"/>
      <c r="H70" s="54"/>
      <c r="I70" s="52"/>
      <c r="J70" s="53"/>
      <c r="K70" s="54"/>
      <c r="L70" s="52"/>
      <c r="M70" s="53"/>
      <c r="N70" s="54"/>
      <c r="O70" s="185"/>
      <c r="P70" s="53"/>
      <c r="Q70" s="186"/>
      <c r="R70" s="278">
        <f t="shared" ca="1" si="0"/>
        <v>0</v>
      </c>
      <c r="S70" s="27">
        <f t="shared" ref="S70:S94" si="4">COUNTIF(C70:Q70,("abs"))</f>
        <v>0</v>
      </c>
      <c r="T70" s="29">
        <f t="shared" ref="T70:T94" si="5">COUNTIF(C70:Q70,("mal"))</f>
        <v>0</v>
      </c>
      <c r="U70" s="43">
        <f t="shared" ref="U70:U94" si="6">COUNTIF(C70:Q70,"acc")</f>
        <v>0</v>
      </c>
      <c r="V70" s="30"/>
    </row>
    <row r="71" spans="2:25" ht="20.100000000000001" customHeight="1" x14ac:dyDescent="0.3">
      <c r="B71" s="90"/>
      <c r="C71" s="52"/>
      <c r="D71" s="53"/>
      <c r="E71" s="54"/>
      <c r="F71" s="52"/>
      <c r="G71" s="53"/>
      <c r="H71" s="54"/>
      <c r="I71" s="52"/>
      <c r="J71" s="53"/>
      <c r="K71" s="54"/>
      <c r="L71" s="52"/>
      <c r="M71" s="53"/>
      <c r="N71" s="54"/>
      <c r="O71" s="185"/>
      <c r="P71" s="53"/>
      <c r="Q71" s="186"/>
      <c r="R71" s="278">
        <f t="shared" ca="1" si="0"/>
        <v>0</v>
      </c>
      <c r="S71" s="27">
        <f t="shared" si="4"/>
        <v>0</v>
      </c>
      <c r="T71" s="29">
        <f t="shared" si="5"/>
        <v>0</v>
      </c>
      <c r="U71" s="43">
        <f t="shared" si="6"/>
        <v>0</v>
      </c>
      <c r="V71" s="30"/>
    </row>
    <row r="72" spans="2:25" ht="20.100000000000001" customHeight="1" x14ac:dyDescent="0.3">
      <c r="B72" s="90"/>
      <c r="C72" s="52"/>
      <c r="D72" s="53"/>
      <c r="E72" s="54"/>
      <c r="F72" s="52"/>
      <c r="G72" s="53"/>
      <c r="H72" s="54"/>
      <c r="I72" s="52"/>
      <c r="J72" s="53"/>
      <c r="K72" s="54"/>
      <c r="L72" s="52"/>
      <c r="M72" s="53"/>
      <c r="N72" s="54"/>
      <c r="O72" s="185"/>
      <c r="P72" s="53"/>
      <c r="Q72" s="186"/>
      <c r="R72" s="278">
        <f t="shared" ca="1" si="0"/>
        <v>0</v>
      </c>
      <c r="S72" s="27">
        <f t="shared" si="4"/>
        <v>0</v>
      </c>
      <c r="T72" s="29">
        <f t="shared" si="5"/>
        <v>0</v>
      </c>
      <c r="U72" s="43">
        <f t="shared" si="6"/>
        <v>0</v>
      </c>
      <c r="V72" s="30"/>
    </row>
    <row r="73" spans="2:25" ht="20.100000000000001" customHeight="1" x14ac:dyDescent="0.3">
      <c r="B73" s="90"/>
      <c r="C73" s="52"/>
      <c r="D73" s="53"/>
      <c r="E73" s="54"/>
      <c r="F73" s="52"/>
      <c r="G73" s="53"/>
      <c r="H73" s="54"/>
      <c r="I73" s="52"/>
      <c r="J73" s="53"/>
      <c r="K73" s="54"/>
      <c r="L73" s="52"/>
      <c r="M73" s="53"/>
      <c r="N73" s="54"/>
      <c r="O73" s="53"/>
      <c r="P73" s="53"/>
      <c r="Q73" s="186"/>
      <c r="R73" s="278">
        <f t="shared" ca="1" si="0"/>
        <v>0</v>
      </c>
      <c r="S73" s="27">
        <f t="shared" si="4"/>
        <v>0</v>
      </c>
      <c r="T73" s="29">
        <f t="shared" si="5"/>
        <v>0</v>
      </c>
      <c r="U73" s="43">
        <f t="shared" si="6"/>
        <v>0</v>
      </c>
      <c r="V73" s="30"/>
    </row>
    <row r="74" spans="2:25" ht="20.100000000000001" customHeight="1" x14ac:dyDescent="0.3">
      <c r="B74" s="90"/>
      <c r="C74" s="52"/>
      <c r="D74" s="53"/>
      <c r="E74" s="54"/>
      <c r="F74" s="52"/>
      <c r="G74" s="53"/>
      <c r="H74" s="54"/>
      <c r="I74" s="52"/>
      <c r="J74" s="53"/>
      <c r="K74" s="54"/>
      <c r="L74" s="52"/>
      <c r="M74" s="53"/>
      <c r="N74" s="54"/>
      <c r="O74" s="53"/>
      <c r="P74" s="53"/>
      <c r="Q74" s="186"/>
      <c r="R74" s="278">
        <f t="shared" ca="1" si="0"/>
        <v>0</v>
      </c>
      <c r="S74" s="27">
        <f t="shared" si="4"/>
        <v>0</v>
      </c>
      <c r="T74" s="29">
        <f t="shared" si="5"/>
        <v>0</v>
      </c>
      <c r="U74" s="43">
        <f t="shared" si="6"/>
        <v>0</v>
      </c>
      <c r="V74" s="30"/>
    </row>
    <row r="75" spans="2:25" ht="20.100000000000001" customHeight="1" x14ac:dyDescent="0.3">
      <c r="B75" s="90"/>
      <c r="C75" s="52"/>
      <c r="D75" s="53"/>
      <c r="E75" s="54"/>
      <c r="F75" s="52"/>
      <c r="G75" s="53"/>
      <c r="H75" s="54"/>
      <c r="I75" s="52"/>
      <c r="J75" s="53"/>
      <c r="K75" s="54"/>
      <c r="L75" s="52"/>
      <c r="M75" s="53"/>
      <c r="N75" s="54"/>
      <c r="O75" s="53"/>
      <c r="P75" s="53"/>
      <c r="Q75" s="186"/>
      <c r="R75" s="278">
        <f t="shared" ca="1" si="0"/>
        <v>0</v>
      </c>
      <c r="S75" s="27">
        <f t="shared" si="4"/>
        <v>0</v>
      </c>
      <c r="T75" s="29">
        <f t="shared" si="5"/>
        <v>0</v>
      </c>
      <c r="U75" s="43">
        <f t="shared" si="6"/>
        <v>0</v>
      </c>
      <c r="V75" s="30"/>
    </row>
    <row r="76" spans="2:25" ht="20.100000000000001" customHeight="1" x14ac:dyDescent="0.3">
      <c r="B76" s="90"/>
      <c r="C76" s="52"/>
      <c r="D76" s="53"/>
      <c r="E76" s="54"/>
      <c r="F76" s="52"/>
      <c r="G76" s="53"/>
      <c r="H76" s="54"/>
      <c r="I76" s="52"/>
      <c r="J76" s="53"/>
      <c r="K76" s="54"/>
      <c r="L76" s="52"/>
      <c r="M76" s="53"/>
      <c r="N76" s="54"/>
      <c r="O76" s="53"/>
      <c r="P76" s="53"/>
      <c r="Q76" s="186"/>
      <c r="R76" s="278">
        <f t="shared" ca="1" si="0"/>
        <v>0</v>
      </c>
      <c r="S76" s="27">
        <f t="shared" si="4"/>
        <v>0</v>
      </c>
      <c r="T76" s="29">
        <f t="shared" si="5"/>
        <v>0</v>
      </c>
      <c r="U76" s="43">
        <f t="shared" si="6"/>
        <v>0</v>
      </c>
      <c r="V76" s="30"/>
    </row>
    <row r="77" spans="2:25" ht="20.100000000000001" customHeight="1" x14ac:dyDescent="0.3">
      <c r="B77" s="90"/>
      <c r="C77" s="52"/>
      <c r="D77" s="53"/>
      <c r="E77" s="54"/>
      <c r="F77" s="52"/>
      <c r="G77" s="53"/>
      <c r="H77" s="54"/>
      <c r="I77" s="52"/>
      <c r="J77" s="53"/>
      <c r="K77" s="54"/>
      <c r="L77" s="52"/>
      <c r="M77" s="53"/>
      <c r="N77" s="54"/>
      <c r="O77" s="53"/>
      <c r="P77" s="53"/>
      <c r="Q77" s="186"/>
      <c r="R77" s="278">
        <f t="shared" ca="1" si="0"/>
        <v>0</v>
      </c>
      <c r="S77" s="27">
        <f t="shared" si="4"/>
        <v>0</v>
      </c>
      <c r="T77" s="29">
        <f t="shared" si="5"/>
        <v>0</v>
      </c>
      <c r="U77" s="43">
        <f t="shared" si="6"/>
        <v>0</v>
      </c>
      <c r="V77" s="30"/>
    </row>
    <row r="78" spans="2:25" ht="20.100000000000001" customHeight="1" x14ac:dyDescent="0.3">
      <c r="B78" s="90"/>
      <c r="C78" s="52"/>
      <c r="D78" s="53"/>
      <c r="E78" s="54"/>
      <c r="F78" s="52"/>
      <c r="G78" s="53"/>
      <c r="H78" s="54"/>
      <c r="I78" s="52"/>
      <c r="J78" s="53"/>
      <c r="K78" s="54"/>
      <c r="L78" s="52"/>
      <c r="M78" s="53"/>
      <c r="N78" s="54"/>
      <c r="O78" s="53"/>
      <c r="P78" s="53"/>
      <c r="Q78" s="186"/>
      <c r="R78" s="278">
        <f t="shared" ca="1" si="0"/>
        <v>0</v>
      </c>
      <c r="S78" s="27">
        <f t="shared" si="4"/>
        <v>0</v>
      </c>
      <c r="T78" s="29">
        <f t="shared" si="5"/>
        <v>0</v>
      </c>
      <c r="U78" s="43">
        <f t="shared" si="6"/>
        <v>0</v>
      </c>
      <c r="V78" s="30"/>
    </row>
    <row r="79" spans="2:25" ht="20.100000000000001" customHeight="1" x14ac:dyDescent="0.3">
      <c r="B79" s="90"/>
      <c r="C79" s="52"/>
      <c r="D79" s="53"/>
      <c r="E79" s="54"/>
      <c r="F79" s="52"/>
      <c r="G79" s="53"/>
      <c r="H79" s="54"/>
      <c r="I79" s="52"/>
      <c r="J79" s="53"/>
      <c r="K79" s="54"/>
      <c r="L79" s="52"/>
      <c r="M79" s="53"/>
      <c r="N79" s="54"/>
      <c r="O79" s="185"/>
      <c r="P79" s="53"/>
      <c r="Q79" s="186"/>
      <c r="R79" s="278">
        <f t="shared" ca="1" si="0"/>
        <v>0</v>
      </c>
      <c r="S79" s="27">
        <f t="shared" si="4"/>
        <v>0</v>
      </c>
      <c r="T79" s="29">
        <f t="shared" si="5"/>
        <v>0</v>
      </c>
      <c r="U79" s="43">
        <f t="shared" si="6"/>
        <v>0</v>
      </c>
      <c r="V79" s="30"/>
    </row>
    <row r="80" spans="2:25" ht="20.100000000000001" customHeight="1" x14ac:dyDescent="0.3">
      <c r="B80" s="90"/>
      <c r="C80" s="52"/>
      <c r="D80" s="53"/>
      <c r="E80" s="54"/>
      <c r="F80" s="52"/>
      <c r="G80" s="53"/>
      <c r="H80" s="54"/>
      <c r="I80" s="52"/>
      <c r="J80" s="53"/>
      <c r="K80" s="54"/>
      <c r="L80" s="52"/>
      <c r="M80" s="53"/>
      <c r="N80" s="54"/>
      <c r="O80" s="185"/>
      <c r="P80" s="53"/>
      <c r="Q80" s="186"/>
      <c r="R80" s="278">
        <f t="shared" ca="1" si="0"/>
        <v>0</v>
      </c>
      <c r="S80" s="27">
        <f t="shared" si="4"/>
        <v>0</v>
      </c>
      <c r="T80" s="29">
        <f t="shared" si="5"/>
        <v>0</v>
      </c>
      <c r="U80" s="43">
        <f t="shared" si="6"/>
        <v>0</v>
      </c>
      <c r="V80" s="30"/>
    </row>
    <row r="81" spans="2:25" ht="20.100000000000001" customHeight="1" x14ac:dyDescent="0.3">
      <c r="B81" s="90"/>
      <c r="C81" s="52"/>
      <c r="D81" s="53"/>
      <c r="E81" s="54"/>
      <c r="F81" s="52"/>
      <c r="G81" s="53"/>
      <c r="H81" s="54"/>
      <c r="I81" s="52"/>
      <c r="J81" s="53"/>
      <c r="K81" s="54"/>
      <c r="L81" s="52"/>
      <c r="M81" s="53"/>
      <c r="N81" s="54"/>
      <c r="O81" s="185"/>
      <c r="P81" s="53"/>
      <c r="Q81" s="186"/>
      <c r="R81" s="278">
        <f t="shared" ca="1" si="0"/>
        <v>0</v>
      </c>
      <c r="S81" s="27">
        <f t="shared" si="4"/>
        <v>0</v>
      </c>
      <c r="T81" s="29">
        <f t="shared" si="5"/>
        <v>0</v>
      </c>
      <c r="U81" s="43">
        <f t="shared" si="6"/>
        <v>0</v>
      </c>
      <c r="V81" s="30"/>
    </row>
    <row r="82" spans="2:25" ht="20.100000000000001" customHeight="1" x14ac:dyDescent="0.3">
      <c r="B82" s="90"/>
      <c r="C82" s="52"/>
      <c r="D82" s="53"/>
      <c r="E82" s="54"/>
      <c r="F82" s="52"/>
      <c r="G82" s="53"/>
      <c r="H82" s="54"/>
      <c r="I82" s="52"/>
      <c r="J82" s="53"/>
      <c r="K82" s="54"/>
      <c r="L82" s="52"/>
      <c r="M82" s="53"/>
      <c r="N82" s="54"/>
      <c r="O82" s="185"/>
      <c r="P82" s="53"/>
      <c r="Q82" s="186"/>
      <c r="R82" s="278">
        <f t="shared" ca="1" si="0"/>
        <v>0</v>
      </c>
      <c r="S82" s="27">
        <f t="shared" si="4"/>
        <v>0</v>
      </c>
      <c r="T82" s="29">
        <f t="shared" si="5"/>
        <v>0</v>
      </c>
      <c r="U82" s="43">
        <f t="shared" si="6"/>
        <v>0</v>
      </c>
      <c r="V82" s="30"/>
    </row>
    <row r="83" spans="2:25" ht="20.100000000000001" customHeight="1" x14ac:dyDescent="0.3">
      <c r="B83" s="90"/>
      <c r="C83" s="52"/>
      <c r="D83" s="53"/>
      <c r="E83" s="54"/>
      <c r="F83" s="52"/>
      <c r="G83" s="53"/>
      <c r="H83" s="54"/>
      <c r="I83" s="52"/>
      <c r="J83" s="53"/>
      <c r="K83" s="54"/>
      <c r="L83" s="52"/>
      <c r="M83" s="53"/>
      <c r="N83" s="54"/>
      <c r="O83" s="185"/>
      <c r="P83" s="53"/>
      <c r="Q83" s="186"/>
      <c r="R83" s="278">
        <f t="shared" ca="1" si="0"/>
        <v>0</v>
      </c>
      <c r="S83" s="27">
        <f t="shared" si="4"/>
        <v>0</v>
      </c>
      <c r="T83" s="29">
        <f t="shared" si="5"/>
        <v>0</v>
      </c>
      <c r="U83" s="43">
        <f t="shared" si="6"/>
        <v>0</v>
      </c>
      <c r="V83" s="30"/>
    </row>
    <row r="84" spans="2:25" ht="20.100000000000001" customHeight="1" x14ac:dyDescent="0.3">
      <c r="B84" s="58"/>
      <c r="C84" s="52"/>
      <c r="D84" s="53"/>
      <c r="E84" s="54"/>
      <c r="F84" s="52"/>
      <c r="G84" s="53"/>
      <c r="H84" s="54"/>
      <c r="I84" s="52"/>
      <c r="J84" s="53"/>
      <c r="K84" s="54"/>
      <c r="L84" s="52"/>
      <c r="M84" s="53"/>
      <c r="N84" s="54"/>
      <c r="O84" s="185"/>
      <c r="P84" s="53"/>
      <c r="Q84" s="186"/>
      <c r="R84" s="278">
        <f t="shared" ca="1" si="0"/>
        <v>0</v>
      </c>
      <c r="S84" s="27">
        <f t="shared" si="4"/>
        <v>0</v>
      </c>
      <c r="T84" s="29">
        <f t="shared" si="5"/>
        <v>0</v>
      </c>
      <c r="U84" s="43">
        <f t="shared" si="6"/>
        <v>0</v>
      </c>
      <c r="V84" s="30"/>
    </row>
    <row r="85" spans="2:25" ht="20.100000000000001" customHeight="1" x14ac:dyDescent="0.3">
      <c r="B85" s="58"/>
      <c r="C85" s="52"/>
      <c r="D85" s="53"/>
      <c r="E85" s="54"/>
      <c r="F85" s="52"/>
      <c r="G85" s="53"/>
      <c r="H85" s="54"/>
      <c r="I85" s="52"/>
      <c r="J85" s="53"/>
      <c r="K85" s="54"/>
      <c r="L85" s="52"/>
      <c r="M85" s="53"/>
      <c r="N85" s="54"/>
      <c r="O85" s="185"/>
      <c r="P85" s="53"/>
      <c r="Q85" s="186"/>
      <c r="R85" s="278">
        <f t="shared" ca="1" si="0"/>
        <v>0</v>
      </c>
      <c r="S85" s="27">
        <f t="shared" si="4"/>
        <v>0</v>
      </c>
      <c r="T85" s="29">
        <f t="shared" si="5"/>
        <v>0</v>
      </c>
      <c r="U85" s="43">
        <f t="shared" si="6"/>
        <v>0</v>
      </c>
      <c r="V85" s="30"/>
    </row>
    <row r="86" spans="2:25" ht="20.100000000000001" customHeight="1" x14ac:dyDescent="0.3">
      <c r="B86" s="58"/>
      <c r="C86" s="52"/>
      <c r="D86" s="53"/>
      <c r="E86" s="54"/>
      <c r="F86" s="52"/>
      <c r="G86" s="53"/>
      <c r="H86" s="54"/>
      <c r="I86" s="52"/>
      <c r="J86" s="53"/>
      <c r="K86" s="54"/>
      <c r="L86" s="52"/>
      <c r="M86" s="53"/>
      <c r="N86" s="54"/>
      <c r="O86" s="185"/>
      <c r="P86" s="53"/>
      <c r="Q86" s="186"/>
      <c r="R86" s="278">
        <f t="shared" ca="1" si="0"/>
        <v>0</v>
      </c>
      <c r="S86" s="27">
        <f t="shared" si="4"/>
        <v>0</v>
      </c>
      <c r="T86" s="29">
        <f t="shared" si="5"/>
        <v>0</v>
      </c>
      <c r="U86" s="43">
        <f t="shared" si="6"/>
        <v>0</v>
      </c>
      <c r="V86" s="30"/>
    </row>
    <row r="87" spans="2:25" ht="20.100000000000001" customHeight="1" x14ac:dyDescent="0.3">
      <c r="B87" s="58"/>
      <c r="C87" s="52"/>
      <c r="D87" s="53"/>
      <c r="E87" s="54"/>
      <c r="F87" s="52"/>
      <c r="G87" s="53"/>
      <c r="H87" s="54"/>
      <c r="I87" s="52"/>
      <c r="J87" s="53"/>
      <c r="K87" s="54"/>
      <c r="L87" s="52"/>
      <c r="M87" s="53"/>
      <c r="N87" s="54"/>
      <c r="O87" s="185"/>
      <c r="P87" s="53"/>
      <c r="Q87" s="186"/>
      <c r="R87" s="278">
        <f t="shared" ca="1" si="0"/>
        <v>0</v>
      </c>
      <c r="S87" s="27">
        <f t="shared" si="4"/>
        <v>0</v>
      </c>
      <c r="T87" s="29">
        <f t="shared" si="5"/>
        <v>0</v>
      </c>
      <c r="U87" s="43">
        <f t="shared" si="6"/>
        <v>0</v>
      </c>
      <c r="V87" s="30"/>
    </row>
    <row r="88" spans="2:25" ht="20.100000000000001" customHeight="1" x14ac:dyDescent="0.3">
      <c r="B88" s="58"/>
      <c r="C88" s="52"/>
      <c r="D88" s="53"/>
      <c r="E88" s="54"/>
      <c r="F88" s="52"/>
      <c r="G88" s="53"/>
      <c r="H88" s="54"/>
      <c r="I88" s="52"/>
      <c r="J88" s="53"/>
      <c r="K88" s="54"/>
      <c r="L88" s="52"/>
      <c r="M88" s="53"/>
      <c r="N88" s="54"/>
      <c r="O88" s="185"/>
      <c r="P88" s="53"/>
      <c r="Q88" s="186"/>
      <c r="R88" s="278">
        <f t="shared" ca="1" si="0"/>
        <v>0</v>
      </c>
      <c r="S88" s="27">
        <f t="shared" si="4"/>
        <v>0</v>
      </c>
      <c r="T88" s="29">
        <f t="shared" si="5"/>
        <v>0</v>
      </c>
      <c r="U88" s="43">
        <f t="shared" si="6"/>
        <v>0</v>
      </c>
      <c r="V88" s="30"/>
    </row>
    <row r="89" spans="2:25" ht="20.100000000000001" customHeight="1" x14ac:dyDescent="0.3">
      <c r="B89" s="58"/>
      <c r="C89" s="52"/>
      <c r="D89" s="53"/>
      <c r="E89" s="54"/>
      <c r="F89" s="52"/>
      <c r="G89" s="53"/>
      <c r="H89" s="54"/>
      <c r="I89" s="52"/>
      <c r="J89" s="53"/>
      <c r="K89" s="54"/>
      <c r="L89" s="52"/>
      <c r="M89" s="53"/>
      <c r="N89" s="54"/>
      <c r="O89" s="185"/>
      <c r="P89" s="53"/>
      <c r="Q89" s="186"/>
      <c r="R89" s="278">
        <f t="shared" ca="1" si="0"/>
        <v>0</v>
      </c>
      <c r="S89" s="27">
        <f t="shared" si="4"/>
        <v>0</v>
      </c>
      <c r="T89" s="29">
        <f t="shared" si="5"/>
        <v>0</v>
      </c>
      <c r="U89" s="43">
        <f t="shared" si="6"/>
        <v>0</v>
      </c>
      <c r="V89" s="30"/>
    </row>
    <row r="90" spans="2:25" ht="20.100000000000001" customHeight="1" x14ac:dyDescent="0.3">
      <c r="B90" s="58"/>
      <c r="C90" s="52"/>
      <c r="D90" s="53"/>
      <c r="E90" s="54"/>
      <c r="F90" s="52"/>
      <c r="G90" s="53"/>
      <c r="H90" s="54"/>
      <c r="I90" s="52"/>
      <c r="J90" s="53"/>
      <c r="K90" s="54"/>
      <c r="L90" s="52"/>
      <c r="M90" s="53"/>
      <c r="N90" s="54"/>
      <c r="O90" s="185"/>
      <c r="P90" s="53"/>
      <c r="Q90" s="186"/>
      <c r="R90" s="278">
        <f t="shared" ca="1" si="0"/>
        <v>0</v>
      </c>
      <c r="S90" s="27">
        <f t="shared" si="4"/>
        <v>0</v>
      </c>
      <c r="T90" s="29">
        <f t="shared" si="5"/>
        <v>0</v>
      </c>
      <c r="U90" s="43">
        <f t="shared" si="6"/>
        <v>0</v>
      </c>
      <c r="V90" s="30"/>
    </row>
    <row r="91" spans="2:25" ht="20.100000000000001" customHeight="1" x14ac:dyDescent="0.3">
      <c r="B91" s="59"/>
      <c r="C91" s="52"/>
      <c r="D91" s="53"/>
      <c r="E91" s="54"/>
      <c r="F91" s="52"/>
      <c r="G91" s="53"/>
      <c r="H91" s="54"/>
      <c r="I91" s="52"/>
      <c r="J91" s="53"/>
      <c r="K91" s="54"/>
      <c r="L91" s="52"/>
      <c r="M91" s="53"/>
      <c r="N91" s="54"/>
      <c r="O91" s="185"/>
      <c r="P91" s="53"/>
      <c r="Q91" s="186"/>
      <c r="R91" s="278">
        <f t="shared" ca="1" si="0"/>
        <v>0</v>
      </c>
      <c r="S91" s="27">
        <f t="shared" si="4"/>
        <v>0</v>
      </c>
      <c r="T91" s="29">
        <f t="shared" si="5"/>
        <v>0</v>
      </c>
      <c r="U91" s="43">
        <f t="shared" si="6"/>
        <v>0</v>
      </c>
      <c r="V91" s="30"/>
    </row>
    <row r="92" spans="2:25" ht="20.100000000000001" customHeight="1" x14ac:dyDescent="0.3">
      <c r="B92" s="59"/>
      <c r="C92" s="52"/>
      <c r="D92" s="53"/>
      <c r="E92" s="54"/>
      <c r="F92" s="52"/>
      <c r="G92" s="53"/>
      <c r="H92" s="54"/>
      <c r="I92" s="52"/>
      <c r="J92" s="53"/>
      <c r="K92" s="54"/>
      <c r="L92" s="52"/>
      <c r="M92" s="53"/>
      <c r="N92" s="54"/>
      <c r="O92" s="185"/>
      <c r="P92" s="53"/>
      <c r="Q92" s="186"/>
      <c r="R92" s="278">
        <f t="shared" ca="1" si="0"/>
        <v>0</v>
      </c>
      <c r="S92" s="27">
        <f t="shared" si="4"/>
        <v>0</v>
      </c>
      <c r="T92" s="29">
        <f t="shared" si="5"/>
        <v>0</v>
      </c>
      <c r="U92" s="43">
        <f t="shared" si="6"/>
        <v>0</v>
      </c>
      <c r="V92" s="30"/>
    </row>
    <row r="93" spans="2:25" ht="20.100000000000001" customHeight="1" x14ac:dyDescent="0.3">
      <c r="B93" s="59"/>
      <c r="C93" s="52"/>
      <c r="D93" s="53"/>
      <c r="E93" s="54"/>
      <c r="F93" s="52"/>
      <c r="G93" s="53"/>
      <c r="H93" s="54"/>
      <c r="I93" s="52"/>
      <c r="J93" s="53"/>
      <c r="K93" s="54"/>
      <c r="L93" s="52"/>
      <c r="M93" s="53"/>
      <c r="N93" s="54"/>
      <c r="O93" s="185"/>
      <c r="P93" s="53"/>
      <c r="Q93" s="186"/>
      <c r="R93" s="278">
        <f t="shared" ca="1" si="0"/>
        <v>0</v>
      </c>
      <c r="S93" s="27">
        <f t="shared" si="4"/>
        <v>0</v>
      </c>
      <c r="T93" s="29">
        <f t="shared" si="5"/>
        <v>0</v>
      </c>
      <c r="U93" s="43">
        <f t="shared" si="6"/>
        <v>0</v>
      </c>
      <c r="V93" s="30"/>
    </row>
    <row r="94" spans="2:25" ht="20.100000000000001" customHeight="1" thickBot="1" x14ac:dyDescent="0.35">
      <c r="B94" s="62"/>
      <c r="C94" s="202"/>
      <c r="D94" s="203"/>
      <c r="E94" s="204"/>
      <c r="F94" s="202"/>
      <c r="G94" s="203"/>
      <c r="H94" s="204"/>
      <c r="I94" s="202"/>
      <c r="J94" s="203"/>
      <c r="K94" s="204"/>
      <c r="L94" s="202"/>
      <c r="M94" s="203"/>
      <c r="N94" s="204"/>
      <c r="O94" s="205"/>
      <c r="P94" s="203"/>
      <c r="Q94" s="208"/>
      <c r="R94" s="279">
        <f t="shared" ca="1" si="0"/>
        <v>0</v>
      </c>
      <c r="S94" s="280">
        <f t="shared" si="4"/>
        <v>0</v>
      </c>
      <c r="T94" s="281">
        <f t="shared" si="5"/>
        <v>0</v>
      </c>
      <c r="U94" s="282">
        <f t="shared" si="6"/>
        <v>0</v>
      </c>
      <c r="V94" s="30"/>
      <c r="Y94" s="26"/>
    </row>
    <row r="95" spans="2:25" ht="24.95" customHeight="1" thickBot="1" x14ac:dyDescent="0.35">
      <c r="B95" s="246" t="s">
        <v>8</v>
      </c>
      <c r="C95" s="240">
        <f>COUNTIF(C5:C94,"accident")</f>
        <v>0</v>
      </c>
      <c r="D95" s="241"/>
      <c r="E95" s="242"/>
      <c r="F95" s="248">
        <f>COUNTIF(F5:F94,"accident")</f>
        <v>0</v>
      </c>
      <c r="G95" s="249"/>
      <c r="H95" s="250"/>
      <c r="I95" s="240">
        <f>COUNTIF(I5:I94,"accident")</f>
        <v>0</v>
      </c>
      <c r="J95" s="241"/>
      <c r="K95" s="242"/>
      <c r="L95" s="248">
        <f>COUNTIF(L5:L94,"accident")</f>
        <v>0</v>
      </c>
      <c r="M95" s="249"/>
      <c r="N95" s="250"/>
      <c r="O95" s="240">
        <f>COUNTIF(O5:O94,"accident")</f>
        <v>0</v>
      </c>
      <c r="P95" s="241"/>
      <c r="Q95" s="242"/>
      <c r="R95" s="274">
        <f ca="1">SUM(R5:R94)</f>
        <v>3</v>
      </c>
      <c r="S95" s="275">
        <f>SUM(S5:S94)</f>
        <v>1</v>
      </c>
      <c r="T95" s="275">
        <f>SUM(T5:T94)</f>
        <v>2</v>
      </c>
      <c r="U95" s="276">
        <f>SUM(U5:U94)</f>
        <v>1</v>
      </c>
      <c r="V95" s="30"/>
    </row>
    <row r="96" spans="2:25" ht="24.95" customHeight="1" thickBot="1" x14ac:dyDescent="0.35">
      <c r="B96" s="247"/>
      <c r="C96" s="49">
        <f ca="1">somcoul(C5:C94,"rouge")</f>
        <v>3</v>
      </c>
      <c r="D96" s="34">
        <f>COUNTIF(D5:D94,"absent")</f>
        <v>0</v>
      </c>
      <c r="E96" s="38">
        <f>COUNTIF(E5:E94,"maladie")</f>
        <v>0</v>
      </c>
      <c r="F96" s="48">
        <f ca="1">somcoul(F5:F94,"rouge")</f>
        <v>0</v>
      </c>
      <c r="G96" s="40">
        <f>COUNTIF(G5:G94,"absent")</f>
        <v>0</v>
      </c>
      <c r="H96" s="50">
        <f>COUNTIF(H5:H94,"maladie")</f>
        <v>0</v>
      </c>
      <c r="I96" s="49">
        <f ca="1">somcoul(I5:I94,"rouge")</f>
        <v>0</v>
      </c>
      <c r="J96" s="34">
        <f>COUNTIF(J6:J94,"absent")</f>
        <v>0</v>
      </c>
      <c r="K96" s="38">
        <f>COUNTIF(K5:K94,"maladie")</f>
        <v>0</v>
      </c>
      <c r="L96" s="44">
        <f ca="1">somcoul(L5:L94,"rouge")</f>
        <v>0</v>
      </c>
      <c r="M96" s="34">
        <f>COUNTIF(M5:M94,"absent")</f>
        <v>0</v>
      </c>
      <c r="N96" s="37">
        <f>COUNTIF(N6:N94,"maladie")</f>
        <v>0</v>
      </c>
      <c r="O96" s="49">
        <f ca="1">somcoul(O5:O94,"rouge")</f>
        <v>0</v>
      </c>
      <c r="P96" s="34">
        <f>COUNTIF(P5:P94,"absent")</f>
        <v>0</v>
      </c>
      <c r="Q96" s="38">
        <f>COUNTIF(Q5:Q94,"maladie")</f>
        <v>0</v>
      </c>
      <c r="R96" s="251"/>
      <c r="S96" s="252"/>
      <c r="T96" s="252"/>
      <c r="U96" s="253"/>
      <c r="V96" s="30"/>
    </row>
    <row r="97" spans="2:22" ht="20.100000000000001" customHeight="1" x14ac:dyDescent="0.3">
      <c r="B97" s="45" t="s">
        <v>2</v>
      </c>
      <c r="C97" s="232">
        <f>COUNTIF(C5:C94,"6h30/8h00")</f>
        <v>0</v>
      </c>
      <c r="D97" s="233"/>
      <c r="E97" s="234"/>
      <c r="F97" s="226">
        <f>COUNTIF(F5:F94,"6h30/8h00")</f>
        <v>0</v>
      </c>
      <c r="G97" s="227"/>
      <c r="H97" s="228"/>
      <c r="I97" s="231">
        <f>COUNTIF(I5:I94,"6h30/8h00")</f>
        <v>0</v>
      </c>
      <c r="J97" s="227"/>
      <c r="K97" s="228"/>
      <c r="L97" s="232">
        <f>COUNTIF(L5:L94,"6h30/8h00")</f>
        <v>0</v>
      </c>
      <c r="M97" s="233"/>
      <c r="N97" s="234"/>
      <c r="O97" s="226">
        <f>COUNTIF(O5:O94,"6h30/8h00")</f>
        <v>0</v>
      </c>
      <c r="P97" s="227"/>
      <c r="Q97" s="228"/>
      <c r="R97" s="229">
        <f t="shared" ref="R97:R111" si="7">SUM(C97:Q97)</f>
        <v>0</v>
      </c>
      <c r="S97" s="229"/>
      <c r="T97" s="229"/>
      <c r="U97" s="230"/>
      <c r="V97" s="30"/>
    </row>
    <row r="98" spans="2:22" ht="20.100000000000001" customHeight="1" x14ac:dyDescent="0.3">
      <c r="B98" s="46" t="s">
        <v>1</v>
      </c>
      <c r="C98" s="214">
        <f>COUNTIF(C5:C94,"7h00/9h00")</f>
        <v>0</v>
      </c>
      <c r="D98" s="215"/>
      <c r="E98" s="216"/>
      <c r="F98" s="221">
        <f>COUNTIF(F5:F94,"7h00/9h00")</f>
        <v>0</v>
      </c>
      <c r="G98" s="215"/>
      <c r="H98" s="217"/>
      <c r="I98" s="214">
        <f>COUNTIF(I5:I94,"7h00/9h00")</f>
        <v>0</v>
      </c>
      <c r="J98" s="215"/>
      <c r="K98" s="217"/>
      <c r="L98" s="214">
        <f>COUNTIF(L5:L94,"7h00/9h00")</f>
        <v>0</v>
      </c>
      <c r="M98" s="215"/>
      <c r="N98" s="216"/>
      <c r="O98" s="221">
        <f>COUNTIF(O5:O94,"7h00/9h00")</f>
        <v>0</v>
      </c>
      <c r="P98" s="215"/>
      <c r="Q98" s="217"/>
      <c r="R98" s="224">
        <f t="shared" si="7"/>
        <v>0</v>
      </c>
      <c r="S98" s="224"/>
      <c r="T98" s="224"/>
      <c r="U98" s="225"/>
      <c r="V98" s="30"/>
    </row>
    <row r="99" spans="2:22" ht="20.100000000000001" customHeight="1" x14ac:dyDescent="0.3">
      <c r="B99" s="46" t="s">
        <v>3</v>
      </c>
      <c r="C99" s="214">
        <f>COUNTIF(C5:C94,"8h00/10h00")</f>
        <v>0</v>
      </c>
      <c r="D99" s="215"/>
      <c r="E99" s="216"/>
      <c r="F99" s="221">
        <f>COUNTIF(F5:F94,"8h00/10h00")</f>
        <v>0</v>
      </c>
      <c r="G99" s="215"/>
      <c r="H99" s="217"/>
      <c r="I99" s="214">
        <f>COUNTIF(I5:I94,"8h00/10h00")</f>
        <v>0</v>
      </c>
      <c r="J99" s="215"/>
      <c r="K99" s="217"/>
      <c r="L99" s="214">
        <f>COUNTIF(L5:L94,"8h00/10h00")</f>
        <v>0</v>
      </c>
      <c r="M99" s="215"/>
      <c r="N99" s="216"/>
      <c r="O99" s="221">
        <f>COUNTIF(O5:O94,"8h00/10h00")</f>
        <v>0</v>
      </c>
      <c r="P99" s="215"/>
      <c r="Q99" s="217"/>
      <c r="R99" s="224">
        <f t="shared" si="7"/>
        <v>0</v>
      </c>
      <c r="S99" s="224"/>
      <c r="T99" s="224"/>
      <c r="U99" s="225"/>
      <c r="V99" s="30"/>
    </row>
    <row r="100" spans="2:22" ht="20.100000000000001" customHeight="1" x14ac:dyDescent="0.3">
      <c r="B100" s="46" t="s">
        <v>0</v>
      </c>
      <c r="C100" s="214">
        <f>COUNTIF(C5:C94,"9h00/11h00")</f>
        <v>0</v>
      </c>
      <c r="D100" s="215"/>
      <c r="E100" s="216"/>
      <c r="F100" s="221">
        <f>COUNTIF(F5:F94,"9h00/11h00")</f>
        <v>0</v>
      </c>
      <c r="G100" s="215"/>
      <c r="H100" s="217"/>
      <c r="I100" s="214">
        <f>COUNTIF(I5:I94,"9h00/11h00")</f>
        <v>0</v>
      </c>
      <c r="J100" s="215"/>
      <c r="K100" s="217"/>
      <c r="L100" s="214">
        <f>COUNTIF(L5:L94,"9h00/11h00")</f>
        <v>0</v>
      </c>
      <c r="M100" s="215"/>
      <c r="N100" s="216"/>
      <c r="O100" s="221">
        <f>COUNTIF(O5:O94,"9h00/11h00")</f>
        <v>0</v>
      </c>
      <c r="P100" s="215"/>
      <c r="Q100" s="217"/>
      <c r="R100" s="224">
        <f t="shared" si="7"/>
        <v>0</v>
      </c>
      <c r="S100" s="224"/>
      <c r="T100" s="224"/>
      <c r="U100" s="225"/>
      <c r="V100" s="30"/>
    </row>
    <row r="101" spans="2:22" ht="20.100000000000001" customHeight="1" x14ac:dyDescent="0.3">
      <c r="B101" s="46" t="s">
        <v>9</v>
      </c>
      <c r="C101" s="214">
        <f>COUNTIF(C5:C94,"10h00/12h00")</f>
        <v>1</v>
      </c>
      <c r="D101" s="215"/>
      <c r="E101" s="216"/>
      <c r="F101" s="221">
        <f>COUNTIF(F5:F94,"10h00/12h00")</f>
        <v>0</v>
      </c>
      <c r="G101" s="215"/>
      <c r="H101" s="217"/>
      <c r="I101" s="214">
        <f>COUNTIF(I5:I94,"10h00/12h00")</f>
        <v>0</v>
      </c>
      <c r="J101" s="215"/>
      <c r="K101" s="217"/>
      <c r="L101" s="214">
        <f>COUNTIF(L5:L94,"10h00/12h00")</f>
        <v>0</v>
      </c>
      <c r="M101" s="215"/>
      <c r="N101" s="216"/>
      <c r="O101" s="221">
        <f>COUNTIF(O5:O94,"10h00/12h00")</f>
        <v>0</v>
      </c>
      <c r="P101" s="215"/>
      <c r="Q101" s="217"/>
      <c r="R101" s="224">
        <f t="shared" si="7"/>
        <v>1</v>
      </c>
      <c r="S101" s="224"/>
      <c r="T101" s="224"/>
      <c r="U101" s="225"/>
      <c r="V101" s="30"/>
    </row>
    <row r="102" spans="2:22" ht="20.100000000000001" customHeight="1" x14ac:dyDescent="0.3">
      <c r="B102" s="46" t="s">
        <v>4</v>
      </c>
      <c r="C102" s="214">
        <f>COUNTIF(C5:C94,"11h00/13h00")</f>
        <v>0</v>
      </c>
      <c r="D102" s="215"/>
      <c r="E102" s="216"/>
      <c r="F102" s="221">
        <f>COUNTIF(F5:F94,"11h00/13h00")</f>
        <v>0</v>
      </c>
      <c r="G102" s="215"/>
      <c r="H102" s="217"/>
      <c r="I102" s="214">
        <f>COUNTIF(I5:I94,"11h00/13h00")</f>
        <v>0</v>
      </c>
      <c r="J102" s="215"/>
      <c r="K102" s="217"/>
      <c r="L102" s="214">
        <f>COUNTIF(L5:L94,"11h00/13h00")</f>
        <v>0</v>
      </c>
      <c r="M102" s="215"/>
      <c r="N102" s="216"/>
      <c r="O102" s="221">
        <f>COUNTIF(O5:O94,"11h00/13h00")</f>
        <v>0</v>
      </c>
      <c r="P102" s="215"/>
      <c r="Q102" s="217"/>
      <c r="R102" s="224">
        <f t="shared" si="7"/>
        <v>0</v>
      </c>
      <c r="S102" s="224"/>
      <c r="T102" s="224"/>
      <c r="U102" s="225"/>
      <c r="V102" s="30"/>
    </row>
    <row r="103" spans="2:22" ht="20.100000000000001" customHeight="1" x14ac:dyDescent="0.3">
      <c r="B103" s="46" t="s">
        <v>5</v>
      </c>
      <c r="C103" s="214">
        <f>COUNTIF(C5:C94,"13h00/15h00")</f>
        <v>0</v>
      </c>
      <c r="D103" s="215"/>
      <c r="E103" s="216"/>
      <c r="F103" s="221">
        <f>COUNTIF(F5:F94,"13h00/15h00")</f>
        <v>0</v>
      </c>
      <c r="G103" s="215"/>
      <c r="H103" s="217"/>
      <c r="I103" s="214">
        <f>COUNTIF(I5:I94,"13h00/15h00")</f>
        <v>0</v>
      </c>
      <c r="J103" s="215"/>
      <c r="K103" s="217"/>
      <c r="L103" s="214">
        <f>COUNTIF(L5:L94,"13h00/15h00")</f>
        <v>0</v>
      </c>
      <c r="M103" s="215"/>
      <c r="N103" s="216"/>
      <c r="O103" s="221">
        <f>COUNTIF(O5:O94,"13h00/15h00")</f>
        <v>0</v>
      </c>
      <c r="P103" s="215"/>
      <c r="Q103" s="217"/>
      <c r="R103" s="224">
        <f t="shared" si="7"/>
        <v>0</v>
      </c>
      <c r="S103" s="224"/>
      <c r="T103" s="224"/>
      <c r="U103" s="225"/>
      <c r="V103" s="30"/>
    </row>
    <row r="104" spans="2:22" ht="20.100000000000001" customHeight="1" x14ac:dyDescent="0.3">
      <c r="B104" s="46" t="s">
        <v>6</v>
      </c>
      <c r="C104" s="214">
        <f>COUNTIF(C5:C94,"13h30/15h30")</f>
        <v>0</v>
      </c>
      <c r="D104" s="215"/>
      <c r="E104" s="216"/>
      <c r="F104" s="221">
        <f>COUNTIF(F5:F94,"13h30/15h30")</f>
        <v>0</v>
      </c>
      <c r="G104" s="215"/>
      <c r="H104" s="217"/>
      <c r="I104" s="214">
        <f>COUNTIF(I5:I94,"13h30/15h30")</f>
        <v>0</v>
      </c>
      <c r="J104" s="215"/>
      <c r="K104" s="217"/>
      <c r="L104" s="214">
        <f>COUNTIF(L5:L94,"13h30/15h30")</f>
        <v>0</v>
      </c>
      <c r="M104" s="215"/>
      <c r="N104" s="216"/>
      <c r="O104" s="221">
        <f>COUNTIF(O5:O94,"13h30/15h30")</f>
        <v>0</v>
      </c>
      <c r="P104" s="215"/>
      <c r="Q104" s="217"/>
      <c r="R104" s="224">
        <f t="shared" si="7"/>
        <v>0</v>
      </c>
      <c r="S104" s="224"/>
      <c r="T104" s="224"/>
      <c r="U104" s="225"/>
      <c r="V104" s="30"/>
    </row>
    <row r="105" spans="2:22" ht="20.100000000000001" customHeight="1" x14ac:dyDescent="0.3">
      <c r="B105" s="46" t="s">
        <v>7</v>
      </c>
      <c r="C105" s="214">
        <f>COUNTIF(C5:C94,"15h00/17h00")</f>
        <v>0</v>
      </c>
      <c r="D105" s="215"/>
      <c r="E105" s="216"/>
      <c r="F105" s="221">
        <f>COUNTIF(F5:F94,"15h00/17h00")</f>
        <v>0</v>
      </c>
      <c r="G105" s="215"/>
      <c r="H105" s="217"/>
      <c r="I105" s="214">
        <f>COUNTIF(I5:I94,"15h00/17h00")</f>
        <v>0</v>
      </c>
      <c r="J105" s="215"/>
      <c r="K105" s="217"/>
      <c r="L105" s="214">
        <f>COUNTIF(L5:L94,"15h00/17h00")</f>
        <v>0</v>
      </c>
      <c r="M105" s="215"/>
      <c r="N105" s="216"/>
      <c r="O105" s="221">
        <f>COUNTIF(O5:O94,"15h00/17h00")</f>
        <v>0</v>
      </c>
      <c r="P105" s="215"/>
      <c r="Q105" s="217"/>
      <c r="R105" s="224">
        <f t="shared" si="7"/>
        <v>0</v>
      </c>
      <c r="S105" s="224"/>
      <c r="T105" s="224"/>
      <c r="U105" s="225"/>
      <c r="V105" s="30"/>
    </row>
    <row r="106" spans="2:22" ht="20.100000000000001" customHeight="1" x14ac:dyDescent="0.3">
      <c r="B106" s="46" t="s">
        <v>21</v>
      </c>
      <c r="C106" s="214">
        <f>COUNTIF(C5:C94,"16h00/18h00")</f>
        <v>0</v>
      </c>
      <c r="D106" s="215"/>
      <c r="E106" s="216"/>
      <c r="F106" s="221">
        <f>COUNTIF(F5:F94,"16h00/18h00")</f>
        <v>0</v>
      </c>
      <c r="G106" s="215"/>
      <c r="H106" s="217"/>
      <c r="I106" s="214">
        <f>COUNTIF(I5:I94,"16h00/18h00")</f>
        <v>0</v>
      </c>
      <c r="J106" s="215"/>
      <c r="K106" s="217"/>
      <c r="L106" s="214">
        <f>COUNTIF(L5:L94,"16h00/18h00")</f>
        <v>0</v>
      </c>
      <c r="M106" s="215"/>
      <c r="N106" s="216"/>
      <c r="O106" s="221">
        <f>COUNTIF(O5:O94,"16h00/18h00")</f>
        <v>0</v>
      </c>
      <c r="P106" s="215"/>
      <c r="Q106" s="217"/>
      <c r="R106" s="224">
        <f t="shared" si="7"/>
        <v>0</v>
      </c>
      <c r="S106" s="224"/>
      <c r="T106" s="224"/>
      <c r="U106" s="225"/>
      <c r="V106" s="30"/>
    </row>
    <row r="107" spans="2:22" ht="20.100000000000001" customHeight="1" x14ac:dyDescent="0.3">
      <c r="B107" s="46" t="s">
        <v>15</v>
      </c>
      <c r="C107" s="214">
        <f>COUNTIF(C5:C94,"17h00/19h00")</f>
        <v>0</v>
      </c>
      <c r="D107" s="215"/>
      <c r="E107" s="216"/>
      <c r="F107" s="221">
        <f>COUNTIF(F5:F94,"17h00/19h00")</f>
        <v>0</v>
      </c>
      <c r="G107" s="215"/>
      <c r="H107" s="217"/>
      <c r="I107" s="214">
        <f>COUNTIF(I5:I94,"17h00/19h00")</f>
        <v>0</v>
      </c>
      <c r="J107" s="215"/>
      <c r="K107" s="217"/>
      <c r="L107" s="214">
        <f>COUNTIF(L5:L94,"17h00/19h00")</f>
        <v>0</v>
      </c>
      <c r="M107" s="215"/>
      <c r="N107" s="216"/>
      <c r="O107" s="221">
        <f>COUNTIF(O5:O94,"17h00/19h00")</f>
        <v>0</v>
      </c>
      <c r="P107" s="215"/>
      <c r="Q107" s="217"/>
      <c r="R107" s="224">
        <f t="shared" si="7"/>
        <v>0</v>
      </c>
      <c r="S107" s="224"/>
      <c r="T107" s="224"/>
      <c r="U107" s="225"/>
      <c r="V107" s="30"/>
    </row>
    <row r="108" spans="2:22" ht="20.100000000000001" customHeight="1" x14ac:dyDescent="0.3">
      <c r="B108" s="46" t="s">
        <v>10</v>
      </c>
      <c r="C108" s="214">
        <f>COUNTIF(C5:C94,"18h00/20h00")</f>
        <v>0</v>
      </c>
      <c r="D108" s="215"/>
      <c r="E108" s="216"/>
      <c r="F108" s="221">
        <f>COUNTIF(F5:F94,"18h00/20h00")</f>
        <v>0</v>
      </c>
      <c r="G108" s="215"/>
      <c r="H108" s="217"/>
      <c r="I108" s="214">
        <f>COUNTIF(I5:I94,"18h00/20h00")</f>
        <v>0</v>
      </c>
      <c r="J108" s="215"/>
      <c r="K108" s="217"/>
      <c r="L108" s="214">
        <f>COUNTIF(L5:L94,"18h00/20h00")</f>
        <v>0</v>
      </c>
      <c r="M108" s="215"/>
      <c r="N108" s="216"/>
      <c r="O108" s="221">
        <f>COUNTIF(O5:O94,"18h00/20h00")</f>
        <v>0</v>
      </c>
      <c r="P108" s="215"/>
      <c r="Q108" s="217"/>
      <c r="R108" s="224">
        <f t="shared" si="7"/>
        <v>0</v>
      </c>
      <c r="S108" s="224"/>
      <c r="T108" s="224"/>
      <c r="U108" s="225"/>
      <c r="V108" s="30"/>
    </row>
    <row r="109" spans="2:22" ht="20.100000000000001" customHeight="1" x14ac:dyDescent="0.3">
      <c r="B109" s="46" t="s">
        <v>12</v>
      </c>
      <c r="C109" s="214">
        <f>COUNTIF(C5:C94,"19h00/21h00")</f>
        <v>0</v>
      </c>
      <c r="D109" s="215"/>
      <c r="E109" s="216"/>
      <c r="F109" s="221">
        <f>COUNTIF(F5:F94,"19h00/21h00")</f>
        <v>0</v>
      </c>
      <c r="G109" s="215"/>
      <c r="H109" s="217"/>
      <c r="I109" s="214">
        <f>COUNTIF(I5:I94,"19h00/21h00")</f>
        <v>0</v>
      </c>
      <c r="J109" s="215"/>
      <c r="K109" s="217"/>
      <c r="L109" s="214">
        <f>COUNTIF(L5:L94,"19h00/21h00")</f>
        <v>0</v>
      </c>
      <c r="M109" s="215"/>
      <c r="N109" s="216"/>
      <c r="O109" s="221">
        <f>COUNTIF(O5:O94,"19h00/21h00")</f>
        <v>0</v>
      </c>
      <c r="P109" s="215"/>
      <c r="Q109" s="217"/>
      <c r="R109" s="224">
        <f t="shared" si="7"/>
        <v>0</v>
      </c>
      <c r="S109" s="224"/>
      <c r="T109" s="224"/>
      <c r="U109" s="225"/>
      <c r="V109" s="30"/>
    </row>
    <row r="110" spans="2:22" ht="20.100000000000001" customHeight="1" x14ac:dyDescent="0.3">
      <c r="B110" s="46" t="s">
        <v>13</v>
      </c>
      <c r="C110" s="214">
        <f>COUNTIF(C5:C94,"21h00/23h00")</f>
        <v>0</v>
      </c>
      <c r="D110" s="215"/>
      <c r="E110" s="216"/>
      <c r="F110" s="221">
        <f>COUNTIF(F5:F94,"21h00/23h00")</f>
        <v>0</v>
      </c>
      <c r="G110" s="215"/>
      <c r="H110" s="217"/>
      <c r="I110" s="214">
        <f>COUNTIF(I5:I94,"21h00/23h00")</f>
        <v>0</v>
      </c>
      <c r="J110" s="215"/>
      <c r="K110" s="217"/>
      <c r="L110" s="214">
        <f>COUNTIF(L5:L94,"21h00/23h00")</f>
        <v>0</v>
      </c>
      <c r="M110" s="215"/>
      <c r="N110" s="216"/>
      <c r="O110" s="221">
        <f>COUNTIF(O5:O94,"21h00/23h00")</f>
        <v>0</v>
      </c>
      <c r="P110" s="215"/>
      <c r="Q110" s="217"/>
      <c r="R110" s="224">
        <f t="shared" si="7"/>
        <v>0</v>
      </c>
      <c r="S110" s="224"/>
      <c r="T110" s="224"/>
      <c r="U110" s="225"/>
      <c r="V110" s="30"/>
    </row>
    <row r="111" spans="2:22" ht="20.100000000000001" customHeight="1" thickBot="1" x14ac:dyDescent="0.35">
      <c r="B111" s="47" t="s">
        <v>14</v>
      </c>
      <c r="C111" s="218">
        <f>COUNTIF(C5:C94,"22h00/23h00")</f>
        <v>0</v>
      </c>
      <c r="D111" s="219"/>
      <c r="E111" s="220"/>
      <c r="F111" s="222">
        <f>COUNTIF(F5:F94,"22h00/23h00")</f>
        <v>0</v>
      </c>
      <c r="G111" s="219"/>
      <c r="H111" s="223"/>
      <c r="I111" s="218">
        <f>COUNTIF(I5:I94,"22h00/23h00")</f>
        <v>0</v>
      </c>
      <c r="J111" s="219"/>
      <c r="K111" s="223"/>
      <c r="L111" s="218">
        <f>COUNTIF(L5:L94,"22h00/23h00")</f>
        <v>0</v>
      </c>
      <c r="M111" s="219"/>
      <c r="N111" s="220"/>
      <c r="O111" s="222">
        <f>COUNTIF(O5:O94,"22h00/23h00")</f>
        <v>0</v>
      </c>
      <c r="P111" s="219"/>
      <c r="Q111" s="223"/>
      <c r="R111" s="235">
        <f t="shared" si="7"/>
        <v>0</v>
      </c>
      <c r="S111" s="235"/>
      <c r="T111" s="235"/>
      <c r="U111" s="236"/>
      <c r="V111" s="30"/>
    </row>
  </sheetData>
  <sortState ref="B6:B30">
    <sortCondition ref="B6"/>
  </sortState>
  <mergeCells count="102">
    <mergeCell ref="Y2:AA2"/>
    <mergeCell ref="O95:Q95"/>
    <mergeCell ref="B2:V2"/>
    <mergeCell ref="B95:B96"/>
    <mergeCell ref="C95:E95"/>
    <mergeCell ref="F95:H95"/>
    <mergeCell ref="I95:K95"/>
    <mergeCell ref="L95:N95"/>
    <mergeCell ref="R95:R96"/>
    <mergeCell ref="S95:S96"/>
    <mergeCell ref="T95:T96"/>
    <mergeCell ref="U95:U96"/>
    <mergeCell ref="C97:E97"/>
    <mergeCell ref="C98:E98"/>
    <mergeCell ref="C99:E99"/>
    <mergeCell ref="C101:E101"/>
    <mergeCell ref="F101:H101"/>
    <mergeCell ref="R111:U111"/>
    <mergeCell ref="R102:U102"/>
    <mergeCell ref="R103:U103"/>
    <mergeCell ref="R104:U104"/>
    <mergeCell ref="R105:U105"/>
    <mergeCell ref="R106:U106"/>
    <mergeCell ref="R107:U107"/>
    <mergeCell ref="C102:E102"/>
    <mergeCell ref="C103:E103"/>
    <mergeCell ref="C104:E104"/>
    <mergeCell ref="C105:E105"/>
    <mergeCell ref="O106:Q106"/>
    <mergeCell ref="R108:U108"/>
    <mergeCell ref="I105:K105"/>
    <mergeCell ref="I107:K107"/>
    <mergeCell ref="I108:K108"/>
    <mergeCell ref="I109:K109"/>
    <mergeCell ref="I110:K110"/>
    <mergeCell ref="R109:U109"/>
    <mergeCell ref="R110:U110"/>
    <mergeCell ref="C100:E100"/>
    <mergeCell ref="F97:H97"/>
    <mergeCell ref="F100:H100"/>
    <mergeCell ref="R97:U97"/>
    <mergeCell ref="R98:U98"/>
    <mergeCell ref="R99:U99"/>
    <mergeCell ref="R100:U100"/>
    <mergeCell ref="R101:U101"/>
    <mergeCell ref="C108:E108"/>
    <mergeCell ref="I97:K97"/>
    <mergeCell ref="L97:N97"/>
    <mergeCell ref="O97:Q97"/>
    <mergeCell ref="F98:H98"/>
    <mergeCell ref="F99:H99"/>
    <mergeCell ref="I98:K98"/>
    <mergeCell ref="I99:K99"/>
    <mergeCell ref="L98:N98"/>
    <mergeCell ref="L103:N103"/>
    <mergeCell ref="I102:K102"/>
    <mergeCell ref="I103:K103"/>
    <mergeCell ref="I100:K100"/>
    <mergeCell ref="L105:N105"/>
    <mergeCell ref="L107:N107"/>
    <mergeCell ref="C109:E109"/>
    <mergeCell ref="C110:E110"/>
    <mergeCell ref="C111:E111"/>
    <mergeCell ref="C106:E106"/>
    <mergeCell ref="C107:E107"/>
    <mergeCell ref="I111:K111"/>
    <mergeCell ref="I106:K106"/>
    <mergeCell ref="F102:H102"/>
    <mergeCell ref="F103:H103"/>
    <mergeCell ref="F104:H104"/>
    <mergeCell ref="F105:H105"/>
    <mergeCell ref="F107:H107"/>
    <mergeCell ref="F108:H108"/>
    <mergeCell ref="F109:H109"/>
    <mergeCell ref="F110:H110"/>
    <mergeCell ref="F111:H111"/>
    <mergeCell ref="F106:H106"/>
    <mergeCell ref="I104:K104"/>
    <mergeCell ref="L108:N108"/>
    <mergeCell ref="L109:N109"/>
    <mergeCell ref="I101:K101"/>
    <mergeCell ref="L101:N101"/>
    <mergeCell ref="L111:N111"/>
    <mergeCell ref="O98:Q98"/>
    <mergeCell ref="O99:Q99"/>
    <mergeCell ref="O100:Q100"/>
    <mergeCell ref="O101:Q101"/>
    <mergeCell ref="O102:Q102"/>
    <mergeCell ref="O103:Q103"/>
    <mergeCell ref="O104:Q104"/>
    <mergeCell ref="O105:Q105"/>
    <mergeCell ref="O107:Q107"/>
    <mergeCell ref="O108:Q108"/>
    <mergeCell ref="O109:Q109"/>
    <mergeCell ref="O110:Q110"/>
    <mergeCell ref="O111:Q111"/>
    <mergeCell ref="L104:N104"/>
    <mergeCell ref="L106:N106"/>
    <mergeCell ref="L110:N110"/>
    <mergeCell ref="L99:N99"/>
    <mergeCell ref="L100:N100"/>
    <mergeCell ref="L102:N102"/>
  </mergeCells>
  <printOptions horizontalCentered="1"/>
  <pageMargins left="0" right="0" top="0.15748031496062992" bottom="0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FF0000"/>
  </sheetPr>
  <dimension ref="B1:AA111"/>
  <sheetViews>
    <sheetView showGridLines="0" zoomScale="70" zoomScaleNormal="70" workbookViewId="0">
      <selection activeCell="B5" sqref="B5"/>
    </sheetView>
  </sheetViews>
  <sheetFormatPr baseColWidth="10" defaultRowHeight="10.5" x14ac:dyDescent="0.15"/>
  <cols>
    <col min="1" max="1" width="2.28515625" style="3" customWidth="1"/>
    <col min="2" max="2" width="33.5703125" style="3" customWidth="1"/>
    <col min="3" max="3" width="15.7109375" style="3" customWidth="1"/>
    <col min="4" max="5" width="6.7109375" style="3" customWidth="1"/>
    <col min="6" max="6" width="15.7109375" style="3" customWidth="1"/>
    <col min="7" max="8" width="6.7109375" style="3" customWidth="1"/>
    <col min="9" max="9" width="15.7109375" style="3" customWidth="1"/>
    <col min="10" max="11" width="6.7109375" style="3" customWidth="1"/>
    <col min="12" max="12" width="15.7109375" style="3" customWidth="1"/>
    <col min="13" max="14" width="6.7109375" style="3" customWidth="1"/>
    <col min="15" max="15" width="15.7109375" style="3" customWidth="1"/>
    <col min="16" max="21" width="6.7109375" style="3" customWidth="1"/>
    <col min="22" max="22" width="4.140625" style="3" customWidth="1"/>
    <col min="23" max="16384" width="11.42578125" style="3"/>
  </cols>
  <sheetData>
    <row r="1" spans="2:27" ht="15.75" thickBot="1" x14ac:dyDescent="0.35"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</row>
    <row r="2" spans="2:27" ht="30.75" customHeight="1" thickBot="1" x14ac:dyDescent="0.35">
      <c r="B2" s="243">
        <v>1</v>
      </c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  <c r="P2" s="244"/>
      <c r="Q2" s="244"/>
      <c r="R2" s="244"/>
      <c r="S2" s="244"/>
      <c r="T2" s="244"/>
      <c r="U2" s="244"/>
      <c r="V2" s="245"/>
      <c r="W2" s="51"/>
      <c r="Y2" s="237" t="str">
        <f ca="1">IF(S95+T95&lt;&gt;R95,"FAUX","OK")</f>
        <v>FAUX</v>
      </c>
      <c r="Z2" s="238"/>
      <c r="AA2" s="239"/>
    </row>
    <row r="3" spans="2:27" ht="15.75" thickBot="1" x14ac:dyDescent="0.35">
      <c r="B3" s="30"/>
      <c r="C3" s="55"/>
      <c r="D3" s="55"/>
      <c r="E3" s="55"/>
      <c r="F3" s="30"/>
      <c r="G3" s="30"/>
      <c r="H3" s="30"/>
      <c r="I3" s="55"/>
      <c r="J3" s="55"/>
      <c r="K3" s="55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Y3" s="261" t="s">
        <v>22</v>
      </c>
      <c r="Z3" s="262" t="s">
        <v>30</v>
      </c>
      <c r="AA3" s="263" t="s">
        <v>32</v>
      </c>
    </row>
    <row r="4" spans="2:27" ht="36.75" customHeight="1" thickBot="1" x14ac:dyDescent="0.35">
      <c r="B4" s="76" t="s">
        <v>27</v>
      </c>
      <c r="C4" s="284">
        <f>IF(ISNUMBER(B2),7*B2+DATE(Année,1,3)-WEEKDAY(DATE(Année,1,3))-5,"")</f>
        <v>42373</v>
      </c>
      <c r="D4" s="34" t="s">
        <v>11</v>
      </c>
      <c r="E4" s="38" t="s">
        <v>33</v>
      </c>
      <c r="F4" s="285">
        <f>C4+1</f>
        <v>42374</v>
      </c>
      <c r="G4" s="34" t="s">
        <v>11</v>
      </c>
      <c r="H4" s="38" t="s">
        <v>33</v>
      </c>
      <c r="I4" s="285">
        <f>F4+1</f>
        <v>42375</v>
      </c>
      <c r="J4" s="34" t="s">
        <v>11</v>
      </c>
      <c r="K4" s="38" t="s">
        <v>33</v>
      </c>
      <c r="L4" s="285">
        <f>I4+1</f>
        <v>42376</v>
      </c>
      <c r="M4" s="34" t="s">
        <v>11</v>
      </c>
      <c r="N4" s="38" t="s">
        <v>33</v>
      </c>
      <c r="O4" s="286">
        <f>L4+1</f>
        <v>42377</v>
      </c>
      <c r="P4" s="34" t="s">
        <v>11</v>
      </c>
      <c r="Q4" s="38" t="s">
        <v>33</v>
      </c>
      <c r="R4" s="39" t="s">
        <v>22</v>
      </c>
      <c r="S4" s="35" t="s">
        <v>30</v>
      </c>
      <c r="T4" s="36" t="s">
        <v>31</v>
      </c>
      <c r="U4" s="41" t="s">
        <v>32</v>
      </c>
      <c r="V4" s="28"/>
      <c r="Y4" s="63">
        <f ca="1">R95</f>
        <v>4</v>
      </c>
      <c r="Z4" s="64">
        <f>S95</f>
        <v>0</v>
      </c>
      <c r="AA4" s="63">
        <f>T95</f>
        <v>1</v>
      </c>
    </row>
    <row r="5" spans="2:27" ht="20.100000000000001" customHeight="1" x14ac:dyDescent="0.3">
      <c r="B5" s="67" t="s">
        <v>36</v>
      </c>
      <c r="C5" s="98"/>
      <c r="D5" s="99"/>
      <c r="E5" s="100"/>
      <c r="F5" s="101"/>
      <c r="G5" s="99"/>
      <c r="H5" s="102"/>
      <c r="I5" s="98"/>
      <c r="J5" s="99"/>
      <c r="K5" s="100"/>
      <c r="L5" s="101"/>
      <c r="M5" s="99"/>
      <c r="N5" s="102"/>
      <c r="O5" s="98"/>
      <c r="P5" s="99"/>
      <c r="Q5" s="102"/>
      <c r="R5" s="287">
        <f ca="1">somcoul(C5:Q5,"rouge")</f>
        <v>0</v>
      </c>
      <c r="S5" s="288">
        <f>COUNTIF(C5:Q5,("abs"))</f>
        <v>0</v>
      </c>
      <c r="T5" s="289">
        <f>COUNTIF(C5:Q5,("mal"))</f>
        <v>0</v>
      </c>
      <c r="U5" s="290">
        <f>COUNTIF(C5:Q5,"acc")</f>
        <v>0</v>
      </c>
      <c r="V5" s="30"/>
    </row>
    <row r="6" spans="2:27" ht="20.100000000000001" customHeight="1" x14ac:dyDescent="0.3">
      <c r="B6" s="67"/>
      <c r="C6" s="98"/>
      <c r="D6" s="99"/>
      <c r="E6" s="100"/>
      <c r="F6" s="101"/>
      <c r="G6" s="99"/>
      <c r="H6" s="102"/>
      <c r="I6" s="98"/>
      <c r="J6" s="99"/>
      <c r="K6" s="100"/>
      <c r="L6" s="101"/>
      <c r="M6" s="99"/>
      <c r="N6" s="102"/>
      <c r="O6" s="98"/>
      <c r="P6" s="99"/>
      <c r="Q6" s="102"/>
      <c r="R6" s="278">
        <f t="shared" ref="R6:R94" ca="1" si="0">somcoul(C6:Q6,"rouge")</f>
        <v>0</v>
      </c>
      <c r="S6" s="27">
        <f t="shared" ref="S6:S69" si="1">COUNTIF(C6:Q6,("abs"))</f>
        <v>0</v>
      </c>
      <c r="T6" s="29">
        <f t="shared" ref="T6:T69" si="2">COUNTIF(C6:Q6,("mal"))</f>
        <v>0</v>
      </c>
      <c r="U6" s="43">
        <f t="shared" ref="U6:U69" si="3">COUNTIF(C6:Q6,"acc")</f>
        <v>0</v>
      </c>
      <c r="V6" s="30"/>
    </row>
    <row r="7" spans="2:27" ht="20.100000000000001" customHeight="1" x14ac:dyDescent="0.3">
      <c r="B7" s="68"/>
      <c r="C7" s="103"/>
      <c r="D7" s="104"/>
      <c r="E7" s="105"/>
      <c r="F7" s="302" t="s">
        <v>12</v>
      </c>
      <c r="G7" s="104"/>
      <c r="H7" s="303" t="s">
        <v>33</v>
      </c>
      <c r="I7" s="103"/>
      <c r="J7" s="104"/>
      <c r="K7" s="105"/>
      <c r="L7" s="107"/>
      <c r="M7" s="104"/>
      <c r="N7" s="106"/>
      <c r="O7" s="103"/>
      <c r="P7" s="104"/>
      <c r="Q7" s="106"/>
      <c r="R7" s="278">
        <f t="shared" ca="1" si="0"/>
        <v>1</v>
      </c>
      <c r="S7" s="27">
        <f t="shared" si="1"/>
        <v>0</v>
      </c>
      <c r="T7" s="29">
        <f t="shared" si="2"/>
        <v>1</v>
      </c>
      <c r="U7" s="43">
        <f t="shared" si="3"/>
        <v>0</v>
      </c>
      <c r="V7" s="30"/>
    </row>
    <row r="8" spans="2:27" ht="20.100000000000001" customHeight="1" x14ac:dyDescent="0.3">
      <c r="B8" s="68"/>
      <c r="C8" s="103"/>
      <c r="D8" s="104"/>
      <c r="E8" s="105"/>
      <c r="F8" s="302" t="s">
        <v>12</v>
      </c>
      <c r="G8" s="104"/>
      <c r="H8" s="106"/>
      <c r="I8" s="103"/>
      <c r="J8" s="104"/>
      <c r="K8" s="105"/>
      <c r="L8" s="107"/>
      <c r="M8" s="104"/>
      <c r="N8" s="106"/>
      <c r="O8" s="103"/>
      <c r="P8" s="104"/>
      <c r="Q8" s="106"/>
      <c r="R8" s="278">
        <f t="shared" ca="1" si="0"/>
        <v>1</v>
      </c>
      <c r="S8" s="27">
        <f t="shared" si="1"/>
        <v>0</v>
      </c>
      <c r="T8" s="29">
        <f t="shared" si="2"/>
        <v>0</v>
      </c>
      <c r="U8" s="43">
        <f t="shared" si="3"/>
        <v>0</v>
      </c>
      <c r="V8" s="30"/>
    </row>
    <row r="9" spans="2:27" ht="20.100000000000001" customHeight="1" x14ac:dyDescent="0.3">
      <c r="B9" s="68"/>
      <c r="C9" s="103"/>
      <c r="D9" s="104"/>
      <c r="E9" s="105"/>
      <c r="F9" s="302" t="s">
        <v>12</v>
      </c>
      <c r="G9" s="104"/>
      <c r="H9" s="106"/>
      <c r="I9" s="103"/>
      <c r="J9" s="104"/>
      <c r="K9" s="105"/>
      <c r="L9" s="107"/>
      <c r="M9" s="104"/>
      <c r="N9" s="106"/>
      <c r="O9" s="103"/>
      <c r="P9" s="104"/>
      <c r="Q9" s="106"/>
      <c r="R9" s="278">
        <f t="shared" ca="1" si="0"/>
        <v>1</v>
      </c>
      <c r="S9" s="27">
        <f t="shared" si="1"/>
        <v>0</v>
      </c>
      <c r="T9" s="29">
        <f t="shared" si="2"/>
        <v>0</v>
      </c>
      <c r="U9" s="43">
        <f t="shared" si="3"/>
        <v>0</v>
      </c>
      <c r="V9" s="30"/>
    </row>
    <row r="10" spans="2:27" ht="20.100000000000001" customHeight="1" x14ac:dyDescent="0.3">
      <c r="B10" s="68"/>
      <c r="C10" s="103"/>
      <c r="D10" s="104"/>
      <c r="E10" s="105"/>
      <c r="F10" s="302" t="s">
        <v>12</v>
      </c>
      <c r="G10" s="104"/>
      <c r="H10" s="106"/>
      <c r="I10" s="103"/>
      <c r="J10" s="104"/>
      <c r="K10" s="105"/>
      <c r="L10" s="107"/>
      <c r="M10" s="104"/>
      <c r="N10" s="106"/>
      <c r="O10" s="103"/>
      <c r="P10" s="104"/>
      <c r="Q10" s="106"/>
      <c r="R10" s="278">
        <f t="shared" ca="1" si="0"/>
        <v>1</v>
      </c>
      <c r="S10" s="27">
        <f t="shared" si="1"/>
        <v>0</v>
      </c>
      <c r="T10" s="29">
        <f t="shared" si="2"/>
        <v>0</v>
      </c>
      <c r="U10" s="43">
        <f t="shared" si="3"/>
        <v>0</v>
      </c>
      <c r="V10" s="30"/>
    </row>
    <row r="11" spans="2:27" ht="20.100000000000001" customHeight="1" x14ac:dyDescent="0.3">
      <c r="B11" s="68"/>
      <c r="C11" s="103"/>
      <c r="D11" s="104"/>
      <c r="E11" s="105"/>
      <c r="F11" s="107"/>
      <c r="G11" s="104"/>
      <c r="H11" s="106"/>
      <c r="I11" s="103"/>
      <c r="J11" s="104"/>
      <c r="K11" s="105"/>
      <c r="L11" s="107"/>
      <c r="M11" s="104"/>
      <c r="N11" s="106"/>
      <c r="O11" s="103"/>
      <c r="P11" s="104"/>
      <c r="Q11" s="106"/>
      <c r="R11" s="278">
        <f t="shared" ca="1" si="0"/>
        <v>0</v>
      </c>
      <c r="S11" s="27">
        <f t="shared" si="1"/>
        <v>0</v>
      </c>
      <c r="T11" s="29">
        <f t="shared" si="2"/>
        <v>0</v>
      </c>
      <c r="U11" s="43">
        <f t="shared" si="3"/>
        <v>0</v>
      </c>
      <c r="V11" s="30"/>
    </row>
    <row r="12" spans="2:27" ht="20.100000000000001" customHeight="1" x14ac:dyDescent="0.3">
      <c r="B12" s="68"/>
      <c r="C12" s="103"/>
      <c r="D12" s="104"/>
      <c r="E12" s="105"/>
      <c r="F12" s="107"/>
      <c r="G12" s="104"/>
      <c r="H12" s="106"/>
      <c r="I12" s="103"/>
      <c r="J12" s="104"/>
      <c r="K12" s="105"/>
      <c r="L12" s="107"/>
      <c r="M12" s="104"/>
      <c r="N12" s="106"/>
      <c r="O12" s="103"/>
      <c r="P12" s="104"/>
      <c r="Q12" s="106"/>
      <c r="R12" s="278">
        <f t="shared" ca="1" si="0"/>
        <v>0</v>
      </c>
      <c r="S12" s="27">
        <f t="shared" si="1"/>
        <v>0</v>
      </c>
      <c r="T12" s="29">
        <f t="shared" si="2"/>
        <v>0</v>
      </c>
      <c r="U12" s="43">
        <f t="shared" si="3"/>
        <v>0</v>
      </c>
      <c r="V12" s="30"/>
    </row>
    <row r="13" spans="2:27" ht="20.100000000000001" customHeight="1" x14ac:dyDescent="0.3">
      <c r="B13" s="60"/>
      <c r="C13" s="52"/>
      <c r="D13" s="53"/>
      <c r="E13" s="54"/>
      <c r="F13" s="52"/>
      <c r="G13" s="53"/>
      <c r="H13" s="54"/>
      <c r="I13" s="52"/>
      <c r="J13" s="53"/>
      <c r="K13" s="54"/>
      <c r="L13" s="52"/>
      <c r="M13" s="53"/>
      <c r="N13" s="54"/>
      <c r="O13" s="185"/>
      <c r="P13" s="53"/>
      <c r="Q13" s="186"/>
      <c r="R13" s="278">
        <f t="shared" ca="1" si="0"/>
        <v>0</v>
      </c>
      <c r="S13" s="27">
        <f t="shared" si="1"/>
        <v>0</v>
      </c>
      <c r="T13" s="29">
        <f t="shared" si="2"/>
        <v>0</v>
      </c>
      <c r="U13" s="43">
        <f t="shared" si="3"/>
        <v>0</v>
      </c>
      <c r="V13" s="30" t="s">
        <v>24</v>
      </c>
      <c r="W13" s="56"/>
      <c r="X13" s="5" t="s">
        <v>24</v>
      </c>
      <c r="AA13" s="5" t="s">
        <v>23</v>
      </c>
    </row>
    <row r="14" spans="2:27" ht="20.100000000000001" customHeight="1" x14ac:dyDescent="0.3">
      <c r="B14" s="60"/>
      <c r="C14" s="52"/>
      <c r="D14" s="53"/>
      <c r="E14" s="54"/>
      <c r="F14" s="52"/>
      <c r="G14" s="53"/>
      <c r="H14" s="54"/>
      <c r="I14" s="52"/>
      <c r="J14" s="53"/>
      <c r="K14" s="54"/>
      <c r="L14" s="52"/>
      <c r="M14" s="53"/>
      <c r="N14" s="54"/>
      <c r="O14" s="185"/>
      <c r="P14" s="53"/>
      <c r="Q14" s="186"/>
      <c r="R14" s="278">
        <f t="shared" ca="1" si="0"/>
        <v>0</v>
      </c>
      <c r="S14" s="27">
        <f t="shared" si="1"/>
        <v>0</v>
      </c>
      <c r="T14" s="29">
        <f t="shared" si="2"/>
        <v>0</v>
      </c>
      <c r="U14" s="43">
        <f t="shared" si="3"/>
        <v>0</v>
      </c>
      <c r="V14" s="30"/>
    </row>
    <row r="15" spans="2:27" ht="20.100000000000001" customHeight="1" x14ac:dyDescent="0.3">
      <c r="B15" s="58"/>
      <c r="C15" s="52"/>
      <c r="D15" s="53"/>
      <c r="E15" s="54"/>
      <c r="F15" s="52"/>
      <c r="G15" s="53"/>
      <c r="H15" s="54"/>
      <c r="I15" s="52"/>
      <c r="J15" s="53"/>
      <c r="K15" s="54"/>
      <c r="L15" s="52"/>
      <c r="M15" s="53"/>
      <c r="N15" s="54"/>
      <c r="O15" s="185"/>
      <c r="P15" s="53"/>
      <c r="Q15" s="186"/>
      <c r="R15" s="278">
        <f t="shared" ca="1" si="0"/>
        <v>0</v>
      </c>
      <c r="S15" s="27">
        <f t="shared" si="1"/>
        <v>0</v>
      </c>
      <c r="T15" s="29">
        <f t="shared" si="2"/>
        <v>0</v>
      </c>
      <c r="U15" s="43">
        <f t="shared" si="3"/>
        <v>0</v>
      </c>
      <c r="V15" s="30"/>
    </row>
    <row r="16" spans="2:27" ht="20.100000000000001" customHeight="1" x14ac:dyDescent="0.3">
      <c r="B16" s="59"/>
      <c r="C16" s="52"/>
      <c r="D16" s="53"/>
      <c r="E16" s="54"/>
      <c r="F16" s="52"/>
      <c r="G16" s="53"/>
      <c r="H16" s="54"/>
      <c r="I16" s="52"/>
      <c r="J16" s="53"/>
      <c r="K16" s="54"/>
      <c r="L16" s="52"/>
      <c r="M16" s="53"/>
      <c r="N16" s="54"/>
      <c r="O16" s="185"/>
      <c r="P16" s="53"/>
      <c r="Q16" s="186"/>
      <c r="R16" s="278">
        <f t="shared" ca="1" si="0"/>
        <v>0</v>
      </c>
      <c r="S16" s="27">
        <f t="shared" si="1"/>
        <v>0</v>
      </c>
      <c r="T16" s="29">
        <f t="shared" si="2"/>
        <v>0</v>
      </c>
      <c r="U16" s="43">
        <f t="shared" si="3"/>
        <v>0</v>
      </c>
      <c r="V16" s="30"/>
    </row>
    <row r="17" spans="2:22" ht="20.100000000000001" customHeight="1" x14ac:dyDescent="0.3">
      <c r="B17" s="60"/>
      <c r="C17" s="52"/>
      <c r="D17" s="53"/>
      <c r="E17" s="54"/>
      <c r="F17" s="52"/>
      <c r="G17" s="53"/>
      <c r="H17" s="54"/>
      <c r="I17" s="52"/>
      <c r="J17" s="53"/>
      <c r="K17" s="54"/>
      <c r="L17" s="52"/>
      <c r="M17" s="53"/>
      <c r="N17" s="54"/>
      <c r="O17" s="185"/>
      <c r="P17" s="53"/>
      <c r="Q17" s="186"/>
      <c r="R17" s="278">
        <f t="shared" ca="1" si="0"/>
        <v>0</v>
      </c>
      <c r="S17" s="27">
        <f t="shared" si="1"/>
        <v>0</v>
      </c>
      <c r="T17" s="29">
        <f t="shared" si="2"/>
        <v>0</v>
      </c>
      <c r="U17" s="43">
        <f t="shared" si="3"/>
        <v>0</v>
      </c>
      <c r="V17" s="30"/>
    </row>
    <row r="18" spans="2:22" ht="20.100000000000001" customHeight="1" x14ac:dyDescent="0.3">
      <c r="B18" s="59"/>
      <c r="C18" s="52"/>
      <c r="D18" s="53"/>
      <c r="E18" s="54"/>
      <c r="F18" s="52"/>
      <c r="G18" s="53"/>
      <c r="H18" s="54"/>
      <c r="I18" s="52"/>
      <c r="J18" s="53"/>
      <c r="K18" s="54"/>
      <c r="L18" s="52"/>
      <c r="M18" s="53"/>
      <c r="N18" s="54"/>
      <c r="O18" s="185"/>
      <c r="P18" s="53"/>
      <c r="Q18" s="186"/>
      <c r="R18" s="278">
        <f t="shared" ca="1" si="0"/>
        <v>0</v>
      </c>
      <c r="S18" s="27">
        <f t="shared" si="1"/>
        <v>0</v>
      </c>
      <c r="T18" s="29">
        <f t="shared" si="2"/>
        <v>0</v>
      </c>
      <c r="U18" s="43">
        <f t="shared" si="3"/>
        <v>0</v>
      </c>
      <c r="V18" s="30"/>
    </row>
    <row r="19" spans="2:22" ht="20.100000000000001" customHeight="1" x14ac:dyDescent="0.3">
      <c r="B19" s="59"/>
      <c r="C19" s="52"/>
      <c r="D19" s="53"/>
      <c r="E19" s="54"/>
      <c r="F19" s="52"/>
      <c r="G19" s="53"/>
      <c r="H19" s="54"/>
      <c r="I19" s="52"/>
      <c r="J19" s="53"/>
      <c r="K19" s="54"/>
      <c r="L19" s="52"/>
      <c r="M19" s="53"/>
      <c r="N19" s="54"/>
      <c r="O19" s="185"/>
      <c r="P19" s="53"/>
      <c r="Q19" s="186"/>
      <c r="R19" s="278">
        <f t="shared" ca="1" si="0"/>
        <v>0</v>
      </c>
      <c r="S19" s="27">
        <f t="shared" si="1"/>
        <v>0</v>
      </c>
      <c r="T19" s="29">
        <f t="shared" si="2"/>
        <v>0</v>
      </c>
      <c r="U19" s="43">
        <f t="shared" si="3"/>
        <v>0</v>
      </c>
      <c r="V19" s="30"/>
    </row>
    <row r="20" spans="2:22" ht="20.100000000000001" customHeight="1" x14ac:dyDescent="0.3">
      <c r="B20" s="59"/>
      <c r="C20" s="52"/>
      <c r="D20" s="53"/>
      <c r="E20" s="54"/>
      <c r="F20" s="52"/>
      <c r="G20" s="53"/>
      <c r="H20" s="54"/>
      <c r="I20" s="52"/>
      <c r="J20" s="53"/>
      <c r="K20" s="54"/>
      <c r="L20" s="52"/>
      <c r="M20" s="53"/>
      <c r="N20" s="54"/>
      <c r="O20" s="185"/>
      <c r="P20" s="53"/>
      <c r="Q20" s="186"/>
      <c r="R20" s="278">
        <f t="shared" ca="1" si="0"/>
        <v>0</v>
      </c>
      <c r="S20" s="27">
        <f t="shared" si="1"/>
        <v>0</v>
      </c>
      <c r="T20" s="29">
        <f t="shared" si="2"/>
        <v>0</v>
      </c>
      <c r="U20" s="43">
        <f t="shared" si="3"/>
        <v>0</v>
      </c>
      <c r="V20" s="30"/>
    </row>
    <row r="21" spans="2:22" ht="20.100000000000001" customHeight="1" x14ac:dyDescent="0.3">
      <c r="B21" s="59"/>
      <c r="C21" s="52"/>
      <c r="D21" s="53"/>
      <c r="E21" s="54"/>
      <c r="F21" s="52"/>
      <c r="G21" s="53"/>
      <c r="H21" s="54"/>
      <c r="I21" s="52"/>
      <c r="J21" s="53"/>
      <c r="K21" s="54"/>
      <c r="L21" s="52"/>
      <c r="M21" s="53"/>
      <c r="N21" s="54"/>
      <c r="O21" s="185"/>
      <c r="P21" s="53"/>
      <c r="Q21" s="186"/>
      <c r="R21" s="278">
        <f t="shared" ca="1" si="0"/>
        <v>0</v>
      </c>
      <c r="S21" s="27">
        <f t="shared" si="1"/>
        <v>0</v>
      </c>
      <c r="T21" s="29">
        <f t="shared" si="2"/>
        <v>0</v>
      </c>
      <c r="U21" s="43">
        <f t="shared" si="3"/>
        <v>0</v>
      </c>
      <c r="V21" s="30"/>
    </row>
    <row r="22" spans="2:22" ht="20.100000000000001" customHeight="1" x14ac:dyDescent="0.3">
      <c r="B22" s="59"/>
      <c r="C22" s="52"/>
      <c r="D22" s="53"/>
      <c r="E22" s="54"/>
      <c r="F22" s="52"/>
      <c r="G22" s="53"/>
      <c r="H22" s="54"/>
      <c r="I22" s="52"/>
      <c r="J22" s="53"/>
      <c r="K22" s="54"/>
      <c r="L22" s="52"/>
      <c r="M22" s="53"/>
      <c r="N22" s="54"/>
      <c r="O22" s="185"/>
      <c r="P22" s="53"/>
      <c r="Q22" s="186"/>
      <c r="R22" s="278">
        <f t="shared" ca="1" si="0"/>
        <v>0</v>
      </c>
      <c r="S22" s="27">
        <f t="shared" si="1"/>
        <v>0</v>
      </c>
      <c r="T22" s="29">
        <f t="shared" si="2"/>
        <v>0</v>
      </c>
      <c r="U22" s="43">
        <f t="shared" si="3"/>
        <v>0</v>
      </c>
      <c r="V22" s="30"/>
    </row>
    <row r="23" spans="2:22" ht="20.100000000000001" customHeight="1" x14ac:dyDescent="0.3">
      <c r="B23" s="59"/>
      <c r="C23" s="52"/>
      <c r="D23" s="53"/>
      <c r="E23" s="54"/>
      <c r="F23" s="52"/>
      <c r="G23" s="53"/>
      <c r="H23" s="54"/>
      <c r="I23" s="52"/>
      <c r="J23" s="53"/>
      <c r="K23" s="54"/>
      <c r="L23" s="52"/>
      <c r="M23" s="53"/>
      <c r="N23" s="54"/>
      <c r="O23" s="185"/>
      <c r="P23" s="53"/>
      <c r="Q23" s="186"/>
      <c r="R23" s="278">
        <f t="shared" ca="1" si="0"/>
        <v>0</v>
      </c>
      <c r="S23" s="27">
        <f t="shared" si="1"/>
        <v>0</v>
      </c>
      <c r="T23" s="29">
        <f t="shared" si="2"/>
        <v>0</v>
      </c>
      <c r="U23" s="43">
        <f t="shared" si="3"/>
        <v>0</v>
      </c>
      <c r="V23" s="30"/>
    </row>
    <row r="24" spans="2:22" ht="20.100000000000001" customHeight="1" x14ac:dyDescent="0.3">
      <c r="B24" s="59"/>
      <c r="C24" s="52"/>
      <c r="D24" s="53"/>
      <c r="E24" s="54"/>
      <c r="F24" s="52"/>
      <c r="G24" s="53"/>
      <c r="H24" s="54"/>
      <c r="I24" s="52"/>
      <c r="J24" s="53"/>
      <c r="K24" s="54"/>
      <c r="L24" s="52"/>
      <c r="M24" s="53"/>
      <c r="N24" s="54"/>
      <c r="O24" s="185"/>
      <c r="P24" s="53"/>
      <c r="Q24" s="186"/>
      <c r="R24" s="278">
        <f t="shared" ca="1" si="0"/>
        <v>0</v>
      </c>
      <c r="S24" s="27">
        <f t="shared" si="1"/>
        <v>0</v>
      </c>
      <c r="T24" s="29">
        <f t="shared" si="2"/>
        <v>0</v>
      </c>
      <c r="U24" s="43">
        <f t="shared" si="3"/>
        <v>0</v>
      </c>
      <c r="V24" s="30"/>
    </row>
    <row r="25" spans="2:22" ht="20.100000000000001" customHeight="1" x14ac:dyDescent="0.3">
      <c r="B25" s="59"/>
      <c r="C25" s="52"/>
      <c r="D25" s="53"/>
      <c r="E25" s="54"/>
      <c r="F25" s="52"/>
      <c r="G25" s="53"/>
      <c r="H25" s="54"/>
      <c r="I25" s="52"/>
      <c r="J25" s="53"/>
      <c r="K25" s="54"/>
      <c r="L25" s="52"/>
      <c r="M25" s="53"/>
      <c r="N25" s="54"/>
      <c r="O25" s="185"/>
      <c r="P25" s="53"/>
      <c r="Q25" s="186"/>
      <c r="R25" s="278">
        <f t="shared" ca="1" si="0"/>
        <v>0</v>
      </c>
      <c r="S25" s="27">
        <f t="shared" si="1"/>
        <v>0</v>
      </c>
      <c r="T25" s="29">
        <f t="shared" si="2"/>
        <v>0</v>
      </c>
      <c r="U25" s="43">
        <f t="shared" si="3"/>
        <v>0</v>
      </c>
      <c r="V25" s="30"/>
    </row>
    <row r="26" spans="2:22" ht="20.100000000000001" customHeight="1" x14ac:dyDescent="0.3">
      <c r="B26" s="59"/>
      <c r="C26" s="52"/>
      <c r="D26" s="53"/>
      <c r="E26" s="54"/>
      <c r="F26" s="52"/>
      <c r="G26" s="53"/>
      <c r="H26" s="54"/>
      <c r="I26" s="52"/>
      <c r="J26" s="53"/>
      <c r="K26" s="54"/>
      <c r="L26" s="52"/>
      <c r="M26" s="53"/>
      <c r="N26" s="54"/>
      <c r="O26" s="185"/>
      <c r="P26" s="53"/>
      <c r="Q26" s="186"/>
      <c r="R26" s="278">
        <f t="shared" ca="1" si="0"/>
        <v>0</v>
      </c>
      <c r="S26" s="27">
        <f t="shared" si="1"/>
        <v>0</v>
      </c>
      <c r="T26" s="29">
        <f t="shared" si="2"/>
        <v>0</v>
      </c>
      <c r="U26" s="43">
        <f t="shared" si="3"/>
        <v>0</v>
      </c>
      <c r="V26" s="30"/>
    </row>
    <row r="27" spans="2:22" ht="20.100000000000001" customHeight="1" x14ac:dyDescent="0.3">
      <c r="B27" s="59"/>
      <c r="C27" s="52"/>
      <c r="D27" s="53"/>
      <c r="E27" s="54"/>
      <c r="F27" s="52"/>
      <c r="G27" s="53"/>
      <c r="H27" s="54"/>
      <c r="I27" s="52"/>
      <c r="J27" s="53"/>
      <c r="K27" s="54"/>
      <c r="L27" s="52"/>
      <c r="M27" s="53"/>
      <c r="N27" s="54"/>
      <c r="O27" s="185"/>
      <c r="P27" s="53"/>
      <c r="Q27" s="186"/>
      <c r="R27" s="278">
        <f t="shared" ca="1" si="0"/>
        <v>0</v>
      </c>
      <c r="S27" s="27">
        <f t="shared" si="1"/>
        <v>0</v>
      </c>
      <c r="T27" s="29">
        <f t="shared" si="2"/>
        <v>0</v>
      </c>
      <c r="U27" s="43">
        <f t="shared" si="3"/>
        <v>0</v>
      </c>
      <c r="V27" s="30"/>
    </row>
    <row r="28" spans="2:22" ht="20.100000000000001" customHeight="1" x14ac:dyDescent="0.3">
      <c r="B28" s="59"/>
      <c r="C28" s="52"/>
      <c r="D28" s="53"/>
      <c r="E28" s="54"/>
      <c r="F28" s="52"/>
      <c r="G28" s="53"/>
      <c r="H28" s="54"/>
      <c r="I28" s="52"/>
      <c r="J28" s="53"/>
      <c r="K28" s="54"/>
      <c r="L28" s="52"/>
      <c r="M28" s="53"/>
      <c r="N28" s="54"/>
      <c r="O28" s="185"/>
      <c r="P28" s="53"/>
      <c r="Q28" s="186"/>
      <c r="R28" s="278">
        <f t="shared" ca="1" si="0"/>
        <v>0</v>
      </c>
      <c r="S28" s="27">
        <f t="shared" si="1"/>
        <v>0</v>
      </c>
      <c r="T28" s="29">
        <f t="shared" si="2"/>
        <v>0</v>
      </c>
      <c r="U28" s="43">
        <f t="shared" si="3"/>
        <v>0</v>
      </c>
      <c r="V28" s="30"/>
    </row>
    <row r="29" spans="2:22" ht="20.100000000000001" customHeight="1" x14ac:dyDescent="0.3">
      <c r="B29" s="59"/>
      <c r="C29" s="52"/>
      <c r="D29" s="53"/>
      <c r="E29" s="54"/>
      <c r="F29" s="52"/>
      <c r="G29" s="53"/>
      <c r="H29" s="54"/>
      <c r="I29" s="52"/>
      <c r="J29" s="53"/>
      <c r="K29" s="54"/>
      <c r="L29" s="52"/>
      <c r="M29" s="53"/>
      <c r="N29" s="54"/>
      <c r="O29" s="185"/>
      <c r="P29" s="53"/>
      <c r="Q29" s="186"/>
      <c r="R29" s="278">
        <f t="shared" ca="1" si="0"/>
        <v>0</v>
      </c>
      <c r="S29" s="27">
        <f t="shared" si="1"/>
        <v>0</v>
      </c>
      <c r="T29" s="29">
        <f t="shared" si="2"/>
        <v>0</v>
      </c>
      <c r="U29" s="43">
        <f t="shared" si="3"/>
        <v>0</v>
      </c>
      <c r="V29" s="30"/>
    </row>
    <row r="30" spans="2:22" ht="20.100000000000001" customHeight="1" x14ac:dyDescent="0.3">
      <c r="B30" s="59"/>
      <c r="C30" s="52"/>
      <c r="D30" s="53"/>
      <c r="E30" s="54"/>
      <c r="F30" s="52"/>
      <c r="G30" s="53"/>
      <c r="H30" s="54"/>
      <c r="I30" s="52"/>
      <c r="J30" s="53"/>
      <c r="K30" s="54"/>
      <c r="L30" s="52"/>
      <c r="M30" s="53"/>
      <c r="N30" s="54"/>
      <c r="O30" s="185"/>
      <c r="P30" s="53"/>
      <c r="Q30" s="186"/>
      <c r="R30" s="278">
        <f t="shared" ca="1" si="0"/>
        <v>0</v>
      </c>
      <c r="S30" s="27">
        <f t="shared" si="1"/>
        <v>0</v>
      </c>
      <c r="T30" s="29">
        <f t="shared" si="2"/>
        <v>0</v>
      </c>
      <c r="U30" s="43">
        <f t="shared" si="3"/>
        <v>0</v>
      </c>
      <c r="V30" s="30"/>
    </row>
    <row r="31" spans="2:22" ht="20.100000000000001" customHeight="1" x14ac:dyDescent="0.3">
      <c r="B31" s="59"/>
      <c r="C31" s="52"/>
      <c r="D31" s="53"/>
      <c r="E31" s="54"/>
      <c r="F31" s="52"/>
      <c r="G31" s="53"/>
      <c r="H31" s="54"/>
      <c r="I31" s="52"/>
      <c r="J31" s="53"/>
      <c r="K31" s="54"/>
      <c r="L31" s="52"/>
      <c r="M31" s="53"/>
      <c r="N31" s="54"/>
      <c r="O31" s="185"/>
      <c r="P31" s="53"/>
      <c r="Q31" s="186"/>
      <c r="R31" s="278">
        <f ca="1">somcoul(C31:Q31,"rouge")</f>
        <v>0</v>
      </c>
      <c r="S31" s="27">
        <f t="shared" si="1"/>
        <v>0</v>
      </c>
      <c r="T31" s="29">
        <f t="shared" si="2"/>
        <v>0</v>
      </c>
      <c r="U31" s="43">
        <f t="shared" si="3"/>
        <v>0</v>
      </c>
      <c r="V31" s="30"/>
    </row>
    <row r="32" spans="2:22" ht="20.100000000000001" customHeight="1" x14ac:dyDescent="0.3">
      <c r="B32" s="59"/>
      <c r="C32" s="52"/>
      <c r="D32" s="53"/>
      <c r="E32" s="54"/>
      <c r="F32" s="52"/>
      <c r="G32" s="53"/>
      <c r="H32" s="54"/>
      <c r="I32" s="52"/>
      <c r="J32" s="53"/>
      <c r="K32" s="54"/>
      <c r="L32" s="52"/>
      <c r="M32" s="53"/>
      <c r="N32" s="54"/>
      <c r="O32" s="185"/>
      <c r="P32" s="53"/>
      <c r="Q32" s="186"/>
      <c r="R32" s="278">
        <f t="shared" ca="1" si="0"/>
        <v>0</v>
      </c>
      <c r="S32" s="27">
        <f t="shared" si="1"/>
        <v>0</v>
      </c>
      <c r="T32" s="29">
        <f t="shared" si="2"/>
        <v>0</v>
      </c>
      <c r="U32" s="43">
        <f t="shared" si="3"/>
        <v>0</v>
      </c>
      <c r="V32" s="30"/>
    </row>
    <row r="33" spans="2:22" ht="20.100000000000001" customHeight="1" x14ac:dyDescent="0.3">
      <c r="B33" s="59"/>
      <c r="C33" s="52"/>
      <c r="D33" s="53"/>
      <c r="E33" s="54"/>
      <c r="F33" s="52"/>
      <c r="G33" s="53"/>
      <c r="H33" s="54"/>
      <c r="I33" s="52"/>
      <c r="J33" s="53"/>
      <c r="K33" s="54"/>
      <c r="L33" s="52"/>
      <c r="M33" s="53"/>
      <c r="N33" s="54"/>
      <c r="O33" s="185"/>
      <c r="P33" s="53"/>
      <c r="Q33" s="186"/>
      <c r="R33" s="278">
        <f t="shared" ca="1" si="0"/>
        <v>0</v>
      </c>
      <c r="S33" s="27">
        <f t="shared" si="1"/>
        <v>0</v>
      </c>
      <c r="T33" s="29">
        <f t="shared" si="2"/>
        <v>0</v>
      </c>
      <c r="U33" s="43">
        <f t="shared" si="3"/>
        <v>0</v>
      </c>
      <c r="V33" s="30"/>
    </row>
    <row r="34" spans="2:22" ht="20.100000000000001" customHeight="1" x14ac:dyDescent="0.3">
      <c r="B34" s="59"/>
      <c r="C34" s="52"/>
      <c r="D34" s="53"/>
      <c r="E34" s="54"/>
      <c r="F34" s="52"/>
      <c r="G34" s="53"/>
      <c r="H34" s="54"/>
      <c r="I34" s="52"/>
      <c r="J34" s="53"/>
      <c r="K34" s="54"/>
      <c r="L34" s="52"/>
      <c r="M34" s="53"/>
      <c r="N34" s="54"/>
      <c r="O34" s="185"/>
      <c r="P34" s="53"/>
      <c r="Q34" s="186"/>
      <c r="R34" s="278">
        <f t="shared" ca="1" si="0"/>
        <v>0</v>
      </c>
      <c r="S34" s="27">
        <f t="shared" si="1"/>
        <v>0</v>
      </c>
      <c r="T34" s="29">
        <f t="shared" si="2"/>
        <v>0</v>
      </c>
      <c r="U34" s="43">
        <f t="shared" si="3"/>
        <v>0</v>
      </c>
      <c r="V34" s="30"/>
    </row>
    <row r="35" spans="2:22" ht="20.100000000000001" customHeight="1" x14ac:dyDescent="0.3">
      <c r="B35" s="59"/>
      <c r="C35" s="52"/>
      <c r="D35" s="53"/>
      <c r="E35" s="54"/>
      <c r="F35" s="52"/>
      <c r="G35" s="53"/>
      <c r="H35" s="54"/>
      <c r="I35" s="52"/>
      <c r="J35" s="53"/>
      <c r="K35" s="54"/>
      <c r="L35" s="52"/>
      <c r="M35" s="53"/>
      <c r="N35" s="54"/>
      <c r="O35" s="185"/>
      <c r="P35" s="53"/>
      <c r="Q35" s="186"/>
      <c r="R35" s="278">
        <f t="shared" ca="1" si="0"/>
        <v>0</v>
      </c>
      <c r="S35" s="27">
        <f t="shared" si="1"/>
        <v>0</v>
      </c>
      <c r="T35" s="29">
        <f t="shared" si="2"/>
        <v>0</v>
      </c>
      <c r="U35" s="43">
        <f t="shared" si="3"/>
        <v>0</v>
      </c>
      <c r="V35" s="30"/>
    </row>
    <row r="36" spans="2:22" ht="20.100000000000001" customHeight="1" x14ac:dyDescent="0.3">
      <c r="B36" s="59"/>
      <c r="C36" s="52"/>
      <c r="D36" s="53"/>
      <c r="E36" s="54"/>
      <c r="F36" s="52"/>
      <c r="G36" s="53"/>
      <c r="H36" s="54"/>
      <c r="I36" s="52"/>
      <c r="J36" s="53"/>
      <c r="K36" s="54"/>
      <c r="L36" s="52"/>
      <c r="M36" s="53"/>
      <c r="N36" s="54"/>
      <c r="O36" s="185"/>
      <c r="P36" s="53"/>
      <c r="Q36" s="186"/>
      <c r="R36" s="278">
        <f t="shared" ca="1" si="0"/>
        <v>0</v>
      </c>
      <c r="S36" s="27">
        <f t="shared" si="1"/>
        <v>0</v>
      </c>
      <c r="T36" s="29">
        <f t="shared" si="2"/>
        <v>0</v>
      </c>
      <c r="U36" s="43">
        <f t="shared" si="3"/>
        <v>0</v>
      </c>
      <c r="V36" s="30"/>
    </row>
    <row r="37" spans="2:22" ht="20.100000000000001" customHeight="1" x14ac:dyDescent="0.3">
      <c r="B37" s="59"/>
      <c r="C37" s="52"/>
      <c r="D37" s="53"/>
      <c r="E37" s="54"/>
      <c r="F37" s="52"/>
      <c r="G37" s="53"/>
      <c r="H37" s="54"/>
      <c r="I37" s="52"/>
      <c r="J37" s="53"/>
      <c r="K37" s="54"/>
      <c r="L37" s="52"/>
      <c r="M37" s="53"/>
      <c r="N37" s="54"/>
      <c r="O37" s="185"/>
      <c r="P37" s="53"/>
      <c r="Q37" s="186"/>
      <c r="R37" s="278">
        <f t="shared" ca="1" si="0"/>
        <v>0</v>
      </c>
      <c r="S37" s="27">
        <f t="shared" si="1"/>
        <v>0</v>
      </c>
      <c r="T37" s="29">
        <f t="shared" si="2"/>
        <v>0</v>
      </c>
      <c r="U37" s="43">
        <f t="shared" si="3"/>
        <v>0</v>
      </c>
      <c r="V37" s="30"/>
    </row>
    <row r="38" spans="2:22" ht="20.100000000000001" customHeight="1" x14ac:dyDescent="0.3">
      <c r="B38" s="59"/>
      <c r="C38" s="52"/>
      <c r="D38" s="53"/>
      <c r="E38" s="54"/>
      <c r="F38" s="52"/>
      <c r="G38" s="53"/>
      <c r="H38" s="54"/>
      <c r="I38" s="52"/>
      <c r="J38" s="53"/>
      <c r="K38" s="54"/>
      <c r="L38" s="52"/>
      <c r="M38" s="53"/>
      <c r="N38" s="54"/>
      <c r="O38" s="185"/>
      <c r="P38" s="53"/>
      <c r="Q38" s="186"/>
      <c r="R38" s="278">
        <f t="shared" ca="1" si="0"/>
        <v>0</v>
      </c>
      <c r="S38" s="27">
        <f t="shared" si="1"/>
        <v>0</v>
      </c>
      <c r="T38" s="29">
        <f t="shared" si="2"/>
        <v>0</v>
      </c>
      <c r="U38" s="43">
        <f t="shared" si="3"/>
        <v>0</v>
      </c>
      <c r="V38" s="30"/>
    </row>
    <row r="39" spans="2:22" ht="20.100000000000001" customHeight="1" x14ac:dyDescent="0.3">
      <c r="B39" s="59"/>
      <c r="C39" s="52"/>
      <c r="D39" s="53"/>
      <c r="E39" s="54"/>
      <c r="F39" s="52"/>
      <c r="G39" s="53"/>
      <c r="H39" s="54"/>
      <c r="I39" s="52"/>
      <c r="J39" s="53"/>
      <c r="K39" s="54"/>
      <c r="L39" s="52"/>
      <c r="M39" s="53"/>
      <c r="N39" s="54"/>
      <c r="O39" s="185"/>
      <c r="P39" s="53"/>
      <c r="Q39" s="186"/>
      <c r="R39" s="278">
        <f t="shared" ca="1" si="0"/>
        <v>0</v>
      </c>
      <c r="S39" s="27">
        <f t="shared" si="1"/>
        <v>0</v>
      </c>
      <c r="T39" s="29">
        <f t="shared" si="2"/>
        <v>0</v>
      </c>
      <c r="U39" s="43">
        <f t="shared" si="3"/>
        <v>0</v>
      </c>
      <c r="V39" s="30"/>
    </row>
    <row r="40" spans="2:22" ht="20.100000000000001" customHeight="1" x14ac:dyDescent="0.3">
      <c r="B40" s="59"/>
      <c r="C40" s="52"/>
      <c r="D40" s="53"/>
      <c r="E40" s="54"/>
      <c r="F40" s="52"/>
      <c r="G40" s="53"/>
      <c r="H40" s="54"/>
      <c r="I40" s="52"/>
      <c r="J40" s="53"/>
      <c r="K40" s="54"/>
      <c r="L40" s="52"/>
      <c r="M40" s="53"/>
      <c r="N40" s="54"/>
      <c r="O40" s="185"/>
      <c r="P40" s="53"/>
      <c r="Q40" s="186"/>
      <c r="R40" s="278">
        <f t="shared" ca="1" si="0"/>
        <v>0</v>
      </c>
      <c r="S40" s="27">
        <f t="shared" si="1"/>
        <v>0</v>
      </c>
      <c r="T40" s="29">
        <f t="shared" si="2"/>
        <v>0</v>
      </c>
      <c r="U40" s="43">
        <f t="shared" si="3"/>
        <v>0</v>
      </c>
      <c r="V40" s="30"/>
    </row>
    <row r="41" spans="2:22" ht="20.100000000000001" customHeight="1" x14ac:dyDescent="0.3">
      <c r="B41" s="59"/>
      <c r="C41" s="52"/>
      <c r="D41" s="53"/>
      <c r="E41" s="54"/>
      <c r="F41" s="52"/>
      <c r="G41" s="53"/>
      <c r="H41" s="54"/>
      <c r="I41" s="52"/>
      <c r="J41" s="53"/>
      <c r="K41" s="54"/>
      <c r="L41" s="52"/>
      <c r="M41" s="53"/>
      <c r="N41" s="54"/>
      <c r="O41" s="185"/>
      <c r="P41" s="53"/>
      <c r="Q41" s="186"/>
      <c r="R41" s="278">
        <f t="shared" ca="1" si="0"/>
        <v>0</v>
      </c>
      <c r="S41" s="27">
        <f t="shared" si="1"/>
        <v>0</v>
      </c>
      <c r="T41" s="29">
        <f t="shared" si="2"/>
        <v>0</v>
      </c>
      <c r="U41" s="43">
        <f t="shared" si="3"/>
        <v>0</v>
      </c>
      <c r="V41" s="30"/>
    </row>
    <row r="42" spans="2:22" ht="20.100000000000001" customHeight="1" x14ac:dyDescent="0.3">
      <c r="B42" s="59"/>
      <c r="C42" s="52"/>
      <c r="D42" s="53"/>
      <c r="E42" s="54"/>
      <c r="F42" s="52"/>
      <c r="G42" s="53"/>
      <c r="H42" s="54"/>
      <c r="I42" s="52"/>
      <c r="J42" s="53"/>
      <c r="K42" s="54"/>
      <c r="L42" s="52"/>
      <c r="M42" s="53"/>
      <c r="N42" s="54"/>
      <c r="O42" s="185"/>
      <c r="P42" s="53"/>
      <c r="Q42" s="186"/>
      <c r="R42" s="278">
        <f t="shared" ca="1" si="0"/>
        <v>0</v>
      </c>
      <c r="S42" s="27">
        <f t="shared" si="1"/>
        <v>0</v>
      </c>
      <c r="T42" s="29">
        <f t="shared" si="2"/>
        <v>0</v>
      </c>
      <c r="U42" s="43">
        <f t="shared" si="3"/>
        <v>0</v>
      </c>
      <c r="V42" s="30"/>
    </row>
    <row r="43" spans="2:22" ht="20.100000000000001" customHeight="1" x14ac:dyDescent="0.3">
      <c r="B43" s="59"/>
      <c r="C43" s="52"/>
      <c r="D43" s="53"/>
      <c r="E43" s="54"/>
      <c r="F43" s="52"/>
      <c r="G43" s="53"/>
      <c r="H43" s="54"/>
      <c r="I43" s="52"/>
      <c r="J43" s="53"/>
      <c r="K43" s="54"/>
      <c r="L43" s="52"/>
      <c r="M43" s="53"/>
      <c r="N43" s="54"/>
      <c r="O43" s="185"/>
      <c r="P43" s="53"/>
      <c r="Q43" s="186"/>
      <c r="R43" s="278">
        <f t="shared" ca="1" si="0"/>
        <v>0</v>
      </c>
      <c r="S43" s="27">
        <f t="shared" si="1"/>
        <v>0</v>
      </c>
      <c r="T43" s="29">
        <f t="shared" si="2"/>
        <v>0</v>
      </c>
      <c r="U43" s="43">
        <f t="shared" si="3"/>
        <v>0</v>
      </c>
      <c r="V43" s="30"/>
    </row>
    <row r="44" spans="2:22" ht="20.100000000000001" customHeight="1" x14ac:dyDescent="0.3">
      <c r="B44" s="59"/>
      <c r="C44" s="52"/>
      <c r="D44" s="53"/>
      <c r="E44" s="54"/>
      <c r="F44" s="52"/>
      <c r="G44" s="53"/>
      <c r="H44" s="54"/>
      <c r="I44" s="52"/>
      <c r="J44" s="53"/>
      <c r="K44" s="54"/>
      <c r="L44" s="52"/>
      <c r="M44" s="53"/>
      <c r="N44" s="54"/>
      <c r="O44" s="185"/>
      <c r="P44" s="53"/>
      <c r="Q44" s="186"/>
      <c r="R44" s="278">
        <f t="shared" ca="1" si="0"/>
        <v>0</v>
      </c>
      <c r="S44" s="27">
        <f t="shared" si="1"/>
        <v>0</v>
      </c>
      <c r="T44" s="29">
        <f t="shared" si="2"/>
        <v>0</v>
      </c>
      <c r="U44" s="43">
        <f t="shared" si="3"/>
        <v>0</v>
      </c>
      <c r="V44" s="30"/>
    </row>
    <row r="45" spans="2:22" ht="20.100000000000001" customHeight="1" x14ac:dyDescent="0.3">
      <c r="B45" s="59"/>
      <c r="C45" s="52"/>
      <c r="D45" s="53"/>
      <c r="E45" s="54"/>
      <c r="F45" s="52"/>
      <c r="G45" s="53"/>
      <c r="H45" s="54"/>
      <c r="I45" s="52"/>
      <c r="J45" s="53"/>
      <c r="K45" s="54"/>
      <c r="L45" s="52"/>
      <c r="M45" s="53"/>
      <c r="N45" s="54"/>
      <c r="O45" s="185"/>
      <c r="P45" s="53"/>
      <c r="Q45" s="186"/>
      <c r="R45" s="278">
        <f t="shared" ca="1" si="0"/>
        <v>0</v>
      </c>
      <c r="S45" s="27">
        <f t="shared" si="1"/>
        <v>0</v>
      </c>
      <c r="T45" s="29">
        <f t="shared" si="2"/>
        <v>0</v>
      </c>
      <c r="U45" s="43">
        <f t="shared" si="3"/>
        <v>0</v>
      </c>
      <c r="V45" s="30"/>
    </row>
    <row r="46" spans="2:22" ht="20.100000000000001" customHeight="1" x14ac:dyDescent="0.3">
      <c r="B46" s="59"/>
      <c r="C46" s="52"/>
      <c r="D46" s="53"/>
      <c r="E46" s="54"/>
      <c r="F46" s="52"/>
      <c r="G46" s="53"/>
      <c r="H46" s="54"/>
      <c r="I46" s="52"/>
      <c r="J46" s="53"/>
      <c r="K46" s="54"/>
      <c r="L46" s="52"/>
      <c r="M46" s="53"/>
      <c r="N46" s="54"/>
      <c r="O46" s="185"/>
      <c r="P46" s="53"/>
      <c r="Q46" s="186"/>
      <c r="R46" s="278">
        <f t="shared" ca="1" si="0"/>
        <v>0</v>
      </c>
      <c r="S46" s="27">
        <f t="shared" si="1"/>
        <v>0</v>
      </c>
      <c r="T46" s="29">
        <f t="shared" si="2"/>
        <v>0</v>
      </c>
      <c r="U46" s="43">
        <f t="shared" si="3"/>
        <v>0</v>
      </c>
      <c r="V46" s="30"/>
    </row>
    <row r="47" spans="2:22" ht="20.100000000000001" customHeight="1" x14ac:dyDescent="0.3">
      <c r="B47" s="59"/>
      <c r="C47" s="52"/>
      <c r="D47" s="53"/>
      <c r="E47" s="54"/>
      <c r="F47" s="52"/>
      <c r="G47" s="53"/>
      <c r="H47" s="54"/>
      <c r="I47" s="52"/>
      <c r="J47" s="53"/>
      <c r="K47" s="54"/>
      <c r="L47" s="52"/>
      <c r="M47" s="53"/>
      <c r="N47" s="54"/>
      <c r="O47" s="185"/>
      <c r="P47" s="53"/>
      <c r="Q47" s="186"/>
      <c r="R47" s="278">
        <f t="shared" ca="1" si="0"/>
        <v>0</v>
      </c>
      <c r="S47" s="27">
        <f t="shared" si="1"/>
        <v>0</v>
      </c>
      <c r="T47" s="29">
        <f t="shared" si="2"/>
        <v>0</v>
      </c>
      <c r="U47" s="43">
        <f t="shared" si="3"/>
        <v>0</v>
      </c>
      <c r="V47" s="30"/>
    </row>
    <row r="48" spans="2:22" ht="20.100000000000001" customHeight="1" x14ac:dyDescent="0.3">
      <c r="B48" s="59"/>
      <c r="C48" s="52"/>
      <c r="D48" s="53"/>
      <c r="E48" s="54"/>
      <c r="F48" s="52"/>
      <c r="G48" s="53"/>
      <c r="H48" s="54"/>
      <c r="I48" s="52"/>
      <c r="J48" s="53"/>
      <c r="K48" s="54"/>
      <c r="L48" s="52"/>
      <c r="M48" s="53"/>
      <c r="N48" s="54"/>
      <c r="O48" s="185"/>
      <c r="P48" s="53"/>
      <c r="Q48" s="186"/>
      <c r="R48" s="278">
        <f t="shared" ca="1" si="0"/>
        <v>0</v>
      </c>
      <c r="S48" s="27">
        <f t="shared" si="1"/>
        <v>0</v>
      </c>
      <c r="T48" s="29">
        <f t="shared" si="2"/>
        <v>0</v>
      </c>
      <c r="U48" s="43">
        <f t="shared" si="3"/>
        <v>0</v>
      </c>
      <c r="V48" s="30"/>
    </row>
    <row r="49" spans="2:27" ht="20.100000000000001" customHeight="1" x14ac:dyDescent="0.3">
      <c r="B49" s="59"/>
      <c r="C49" s="52"/>
      <c r="D49" s="53"/>
      <c r="E49" s="54"/>
      <c r="F49" s="52"/>
      <c r="G49" s="53"/>
      <c r="H49" s="54"/>
      <c r="I49" s="52"/>
      <c r="J49" s="53"/>
      <c r="K49" s="54"/>
      <c r="L49" s="52"/>
      <c r="M49" s="53"/>
      <c r="N49" s="54"/>
      <c r="O49" s="185"/>
      <c r="P49" s="53"/>
      <c r="Q49" s="186"/>
      <c r="R49" s="278">
        <f t="shared" ca="1" si="0"/>
        <v>0</v>
      </c>
      <c r="S49" s="27">
        <f t="shared" si="1"/>
        <v>0</v>
      </c>
      <c r="T49" s="29">
        <f t="shared" si="2"/>
        <v>0</v>
      </c>
      <c r="U49" s="43">
        <f t="shared" si="3"/>
        <v>0</v>
      </c>
      <c r="V49" s="30"/>
    </row>
    <row r="50" spans="2:27" ht="20.100000000000001" customHeight="1" x14ac:dyDescent="0.3">
      <c r="B50" s="59"/>
      <c r="C50" s="52"/>
      <c r="D50" s="53"/>
      <c r="E50" s="54"/>
      <c r="F50" s="52"/>
      <c r="G50" s="53"/>
      <c r="H50" s="54"/>
      <c r="I50" s="52"/>
      <c r="J50" s="53"/>
      <c r="K50" s="54"/>
      <c r="L50" s="52"/>
      <c r="M50" s="53"/>
      <c r="N50" s="54"/>
      <c r="O50" s="185"/>
      <c r="P50" s="53"/>
      <c r="Q50" s="186"/>
      <c r="R50" s="278">
        <f t="shared" ca="1" si="0"/>
        <v>0</v>
      </c>
      <c r="S50" s="27">
        <f t="shared" si="1"/>
        <v>0</v>
      </c>
      <c r="T50" s="29">
        <f t="shared" si="2"/>
        <v>0</v>
      </c>
      <c r="U50" s="43">
        <f t="shared" si="3"/>
        <v>0</v>
      </c>
      <c r="V50" s="30"/>
    </row>
    <row r="51" spans="2:27" ht="20.100000000000001" customHeight="1" x14ac:dyDescent="0.3">
      <c r="B51" s="59"/>
      <c r="C51" s="52"/>
      <c r="D51" s="53"/>
      <c r="E51" s="54"/>
      <c r="F51" s="52"/>
      <c r="G51" s="53"/>
      <c r="H51" s="54"/>
      <c r="I51" s="52"/>
      <c r="J51" s="53"/>
      <c r="K51" s="54"/>
      <c r="L51" s="52"/>
      <c r="M51" s="53"/>
      <c r="N51" s="54"/>
      <c r="O51" s="185"/>
      <c r="P51" s="53"/>
      <c r="Q51" s="186"/>
      <c r="R51" s="278">
        <f t="shared" ca="1" si="0"/>
        <v>0</v>
      </c>
      <c r="S51" s="27">
        <f t="shared" si="1"/>
        <v>0</v>
      </c>
      <c r="T51" s="29">
        <f t="shared" si="2"/>
        <v>0</v>
      </c>
      <c r="U51" s="43">
        <f t="shared" si="3"/>
        <v>0</v>
      </c>
      <c r="V51" s="30"/>
    </row>
    <row r="52" spans="2:27" ht="20.100000000000001" customHeight="1" x14ac:dyDescent="0.3">
      <c r="B52" s="59"/>
      <c r="C52" s="52"/>
      <c r="D52" s="53"/>
      <c r="E52" s="54"/>
      <c r="F52" s="52"/>
      <c r="G52" s="53"/>
      <c r="H52" s="54"/>
      <c r="I52" s="52"/>
      <c r="J52" s="53"/>
      <c r="K52" s="54"/>
      <c r="L52" s="52"/>
      <c r="M52" s="53"/>
      <c r="N52" s="54"/>
      <c r="O52" s="185"/>
      <c r="P52" s="53"/>
      <c r="Q52" s="186"/>
      <c r="R52" s="278">
        <f t="shared" ca="1" si="0"/>
        <v>0</v>
      </c>
      <c r="S52" s="27">
        <f t="shared" si="1"/>
        <v>0</v>
      </c>
      <c r="T52" s="29">
        <f t="shared" si="2"/>
        <v>0</v>
      </c>
      <c r="U52" s="43">
        <f t="shared" si="3"/>
        <v>0</v>
      </c>
      <c r="V52" s="30"/>
    </row>
    <row r="53" spans="2:27" ht="20.100000000000001" customHeight="1" x14ac:dyDescent="0.3">
      <c r="B53" s="59"/>
      <c r="C53" s="52"/>
      <c r="D53" s="53"/>
      <c r="E53" s="54"/>
      <c r="F53" s="52"/>
      <c r="G53" s="53"/>
      <c r="H53" s="54"/>
      <c r="I53" s="52"/>
      <c r="J53" s="53"/>
      <c r="K53" s="54"/>
      <c r="L53" s="52"/>
      <c r="M53" s="53"/>
      <c r="N53" s="54"/>
      <c r="O53" s="185"/>
      <c r="P53" s="53"/>
      <c r="Q53" s="186"/>
      <c r="R53" s="278">
        <f t="shared" ca="1" si="0"/>
        <v>0</v>
      </c>
      <c r="S53" s="27">
        <f t="shared" si="1"/>
        <v>0</v>
      </c>
      <c r="T53" s="29">
        <f t="shared" si="2"/>
        <v>0</v>
      </c>
      <c r="U53" s="43">
        <f t="shared" si="3"/>
        <v>0</v>
      </c>
      <c r="V53" s="30"/>
    </row>
    <row r="54" spans="2:27" ht="20.100000000000001" customHeight="1" x14ac:dyDescent="0.3">
      <c r="B54" s="59"/>
      <c r="C54" s="52"/>
      <c r="D54" s="53"/>
      <c r="E54" s="54"/>
      <c r="F54" s="52"/>
      <c r="G54" s="53"/>
      <c r="H54" s="54"/>
      <c r="I54" s="52"/>
      <c r="J54" s="53"/>
      <c r="K54" s="54"/>
      <c r="L54" s="52"/>
      <c r="M54" s="53"/>
      <c r="N54" s="54"/>
      <c r="O54" s="185"/>
      <c r="P54" s="53"/>
      <c r="Q54" s="186"/>
      <c r="R54" s="278">
        <f t="shared" ca="1" si="0"/>
        <v>0</v>
      </c>
      <c r="S54" s="27">
        <f t="shared" si="1"/>
        <v>0</v>
      </c>
      <c r="T54" s="29">
        <f t="shared" si="2"/>
        <v>0</v>
      </c>
      <c r="U54" s="43">
        <f t="shared" si="3"/>
        <v>0</v>
      </c>
      <c r="V54" s="30"/>
    </row>
    <row r="55" spans="2:27" ht="20.100000000000001" customHeight="1" x14ac:dyDescent="0.3">
      <c r="B55" s="59"/>
      <c r="C55" s="52"/>
      <c r="D55" s="53"/>
      <c r="E55" s="54"/>
      <c r="F55" s="52"/>
      <c r="G55" s="53"/>
      <c r="H55" s="54"/>
      <c r="I55" s="52"/>
      <c r="J55" s="53"/>
      <c r="K55" s="54"/>
      <c r="L55" s="52"/>
      <c r="M55" s="53"/>
      <c r="N55" s="54"/>
      <c r="O55" s="185"/>
      <c r="P55" s="53"/>
      <c r="Q55" s="186"/>
      <c r="R55" s="278">
        <f t="shared" ca="1" si="0"/>
        <v>0</v>
      </c>
      <c r="S55" s="27">
        <f t="shared" si="1"/>
        <v>0</v>
      </c>
      <c r="T55" s="29">
        <f t="shared" si="2"/>
        <v>0</v>
      </c>
      <c r="U55" s="43">
        <f t="shared" si="3"/>
        <v>0</v>
      </c>
      <c r="V55" s="30"/>
    </row>
    <row r="56" spans="2:27" ht="20.100000000000001" customHeight="1" x14ac:dyDescent="0.3">
      <c r="B56" s="59"/>
      <c r="C56" s="52"/>
      <c r="D56" s="53"/>
      <c r="E56" s="54"/>
      <c r="F56" s="52"/>
      <c r="G56" s="53"/>
      <c r="H56" s="54"/>
      <c r="I56" s="52"/>
      <c r="J56" s="53"/>
      <c r="K56" s="54"/>
      <c r="L56" s="52"/>
      <c r="M56" s="53"/>
      <c r="N56" s="54"/>
      <c r="O56" s="185"/>
      <c r="P56" s="53"/>
      <c r="Q56" s="186"/>
      <c r="R56" s="278">
        <f t="shared" ca="1" si="0"/>
        <v>0</v>
      </c>
      <c r="S56" s="27">
        <f t="shared" si="1"/>
        <v>0</v>
      </c>
      <c r="T56" s="29">
        <f t="shared" si="2"/>
        <v>0</v>
      </c>
      <c r="U56" s="43">
        <f t="shared" si="3"/>
        <v>0</v>
      </c>
      <c r="V56" s="30"/>
    </row>
    <row r="57" spans="2:27" ht="20.100000000000001" customHeight="1" x14ac:dyDescent="0.3">
      <c r="B57" s="59"/>
      <c r="C57" s="52"/>
      <c r="D57" s="53"/>
      <c r="E57" s="54"/>
      <c r="F57" s="52"/>
      <c r="G57" s="53"/>
      <c r="H57" s="54"/>
      <c r="I57" s="52"/>
      <c r="J57" s="53"/>
      <c r="K57" s="54"/>
      <c r="L57" s="52"/>
      <c r="M57" s="53"/>
      <c r="N57" s="54"/>
      <c r="O57" s="185"/>
      <c r="P57" s="53"/>
      <c r="Q57" s="186"/>
      <c r="R57" s="278">
        <f t="shared" ca="1" si="0"/>
        <v>0</v>
      </c>
      <c r="S57" s="27">
        <f t="shared" si="1"/>
        <v>0</v>
      </c>
      <c r="T57" s="29">
        <f t="shared" si="2"/>
        <v>0</v>
      </c>
      <c r="U57" s="43">
        <f t="shared" si="3"/>
        <v>0</v>
      </c>
      <c r="V57" s="30"/>
    </row>
    <row r="58" spans="2:27" ht="20.100000000000001" customHeight="1" x14ac:dyDescent="0.3">
      <c r="B58" s="59"/>
      <c r="C58" s="52"/>
      <c r="D58" s="53"/>
      <c r="E58" s="54"/>
      <c r="F58" s="52"/>
      <c r="G58" s="53"/>
      <c r="H58" s="54"/>
      <c r="I58" s="52"/>
      <c r="J58" s="53"/>
      <c r="K58" s="54"/>
      <c r="L58" s="52"/>
      <c r="M58" s="53"/>
      <c r="N58" s="54"/>
      <c r="O58" s="185"/>
      <c r="P58" s="53"/>
      <c r="Q58" s="186"/>
      <c r="R58" s="278">
        <f t="shared" ca="1" si="0"/>
        <v>0</v>
      </c>
      <c r="S58" s="27">
        <f t="shared" si="1"/>
        <v>0</v>
      </c>
      <c r="T58" s="29">
        <f t="shared" si="2"/>
        <v>0</v>
      </c>
      <c r="U58" s="43">
        <f t="shared" si="3"/>
        <v>0</v>
      </c>
      <c r="V58" s="30"/>
    </row>
    <row r="59" spans="2:27" ht="20.100000000000001" customHeight="1" x14ac:dyDescent="0.3">
      <c r="B59" s="59"/>
      <c r="C59" s="52"/>
      <c r="D59" s="53"/>
      <c r="E59" s="54"/>
      <c r="F59" s="52"/>
      <c r="G59" s="53"/>
      <c r="H59" s="54"/>
      <c r="I59" s="52"/>
      <c r="J59" s="53"/>
      <c r="K59" s="54"/>
      <c r="L59" s="52"/>
      <c r="M59" s="53"/>
      <c r="N59" s="54"/>
      <c r="O59" s="185"/>
      <c r="P59" s="53"/>
      <c r="Q59" s="186"/>
      <c r="R59" s="278">
        <f t="shared" ca="1" si="0"/>
        <v>0</v>
      </c>
      <c r="S59" s="27">
        <f t="shared" si="1"/>
        <v>0</v>
      </c>
      <c r="T59" s="29">
        <f t="shared" si="2"/>
        <v>0</v>
      </c>
      <c r="U59" s="43">
        <f t="shared" si="3"/>
        <v>0</v>
      </c>
      <c r="V59" s="30"/>
    </row>
    <row r="60" spans="2:27" ht="20.100000000000001" customHeight="1" x14ac:dyDescent="0.3">
      <c r="B60" s="59"/>
      <c r="C60" s="52"/>
      <c r="D60" s="53"/>
      <c r="E60" s="54"/>
      <c r="F60" s="52"/>
      <c r="G60" s="53"/>
      <c r="H60" s="54"/>
      <c r="I60" s="52"/>
      <c r="J60" s="53"/>
      <c r="K60" s="54"/>
      <c r="L60" s="52"/>
      <c r="M60" s="53"/>
      <c r="N60" s="54"/>
      <c r="O60" s="185"/>
      <c r="P60" s="53"/>
      <c r="Q60" s="186"/>
      <c r="R60" s="278">
        <f t="shared" ca="1" si="0"/>
        <v>0</v>
      </c>
      <c r="S60" s="27">
        <f t="shared" si="1"/>
        <v>0</v>
      </c>
      <c r="T60" s="29">
        <f t="shared" si="2"/>
        <v>0</v>
      </c>
      <c r="U60" s="43">
        <f t="shared" si="3"/>
        <v>0</v>
      </c>
      <c r="V60" s="30"/>
      <c r="X60" s="26"/>
    </row>
    <row r="61" spans="2:27" ht="20.100000000000001" customHeight="1" x14ac:dyDescent="0.3">
      <c r="B61" s="59"/>
      <c r="C61" s="52"/>
      <c r="D61" s="53"/>
      <c r="E61" s="54"/>
      <c r="F61" s="52"/>
      <c r="G61" s="53"/>
      <c r="H61" s="54"/>
      <c r="I61" s="52"/>
      <c r="J61" s="53"/>
      <c r="K61" s="54"/>
      <c r="L61" s="52"/>
      <c r="M61" s="53"/>
      <c r="N61" s="54"/>
      <c r="O61" s="185"/>
      <c r="P61" s="53"/>
      <c r="Q61" s="186"/>
      <c r="R61" s="278">
        <f t="shared" ca="1" si="0"/>
        <v>0</v>
      </c>
      <c r="S61" s="27">
        <f t="shared" si="1"/>
        <v>0</v>
      </c>
      <c r="T61" s="29">
        <f t="shared" si="2"/>
        <v>0</v>
      </c>
      <c r="U61" s="43">
        <f t="shared" si="3"/>
        <v>0</v>
      </c>
      <c r="V61" s="30"/>
    </row>
    <row r="62" spans="2:27" ht="20.100000000000001" customHeight="1" x14ac:dyDescent="0.3">
      <c r="B62" s="60"/>
      <c r="C62" s="52"/>
      <c r="D62" s="53"/>
      <c r="E62" s="54"/>
      <c r="F62" s="52"/>
      <c r="G62" s="53"/>
      <c r="H62" s="54"/>
      <c r="I62" s="52"/>
      <c r="J62" s="53"/>
      <c r="K62" s="54"/>
      <c r="L62" s="52"/>
      <c r="M62" s="53"/>
      <c r="N62" s="54"/>
      <c r="O62" s="185"/>
      <c r="P62" s="53"/>
      <c r="Q62" s="186"/>
      <c r="R62" s="278">
        <f t="shared" ca="1" si="0"/>
        <v>0</v>
      </c>
      <c r="S62" s="27">
        <f t="shared" si="1"/>
        <v>0</v>
      </c>
      <c r="T62" s="29">
        <f t="shared" si="2"/>
        <v>0</v>
      </c>
      <c r="U62" s="43">
        <f t="shared" si="3"/>
        <v>0</v>
      </c>
      <c r="V62" s="30"/>
      <c r="AA62" s="26"/>
    </row>
    <row r="63" spans="2:27" ht="20.100000000000001" customHeight="1" x14ac:dyDescent="0.3">
      <c r="B63" s="60"/>
      <c r="C63" s="52"/>
      <c r="D63" s="53"/>
      <c r="E63" s="54"/>
      <c r="F63" s="52"/>
      <c r="G63" s="53"/>
      <c r="H63" s="54"/>
      <c r="I63" s="52"/>
      <c r="J63" s="53"/>
      <c r="K63" s="54"/>
      <c r="L63" s="52"/>
      <c r="M63" s="53"/>
      <c r="N63" s="54"/>
      <c r="O63" s="185"/>
      <c r="P63" s="53"/>
      <c r="Q63" s="186"/>
      <c r="R63" s="278">
        <f t="shared" ca="1" si="0"/>
        <v>0</v>
      </c>
      <c r="S63" s="27">
        <f t="shared" si="1"/>
        <v>0</v>
      </c>
      <c r="T63" s="29">
        <f t="shared" si="2"/>
        <v>0</v>
      </c>
      <c r="U63" s="43">
        <f t="shared" si="3"/>
        <v>0</v>
      </c>
      <c r="V63" s="30"/>
      <c r="AA63" s="25"/>
    </row>
    <row r="64" spans="2:27" ht="20.100000000000001" customHeight="1" x14ac:dyDescent="0.3">
      <c r="B64" s="59"/>
      <c r="C64" s="52"/>
      <c r="D64" s="53"/>
      <c r="E64" s="54"/>
      <c r="F64" s="52"/>
      <c r="G64" s="53"/>
      <c r="H64" s="54"/>
      <c r="I64" s="52"/>
      <c r="J64" s="53"/>
      <c r="K64" s="54"/>
      <c r="L64" s="52"/>
      <c r="M64" s="53"/>
      <c r="N64" s="54"/>
      <c r="O64" s="185"/>
      <c r="P64" s="53"/>
      <c r="Q64" s="186"/>
      <c r="R64" s="278">
        <f t="shared" ca="1" si="0"/>
        <v>0</v>
      </c>
      <c r="S64" s="27">
        <f t="shared" si="1"/>
        <v>0</v>
      </c>
      <c r="T64" s="29">
        <f t="shared" si="2"/>
        <v>0</v>
      </c>
      <c r="U64" s="43">
        <f t="shared" si="3"/>
        <v>0</v>
      </c>
      <c r="V64" s="30"/>
    </row>
    <row r="65" spans="2:25" ht="20.100000000000001" customHeight="1" x14ac:dyDescent="0.3">
      <c r="B65" s="59"/>
      <c r="C65" s="52"/>
      <c r="D65" s="53"/>
      <c r="E65" s="54"/>
      <c r="F65" s="52"/>
      <c r="G65" s="53"/>
      <c r="H65" s="54"/>
      <c r="I65" s="52"/>
      <c r="J65" s="53"/>
      <c r="K65" s="54"/>
      <c r="L65" s="52"/>
      <c r="M65" s="53"/>
      <c r="N65" s="54"/>
      <c r="O65" s="185"/>
      <c r="P65" s="53"/>
      <c r="Q65" s="186"/>
      <c r="R65" s="278">
        <f t="shared" ca="1" si="0"/>
        <v>0</v>
      </c>
      <c r="S65" s="27">
        <f t="shared" si="1"/>
        <v>0</v>
      </c>
      <c r="T65" s="29">
        <f t="shared" si="2"/>
        <v>0</v>
      </c>
      <c r="U65" s="43">
        <f t="shared" si="3"/>
        <v>0</v>
      </c>
      <c r="V65" s="30"/>
      <c r="Y65" s="26"/>
    </row>
    <row r="66" spans="2:25" ht="20.100000000000001" customHeight="1" x14ac:dyDescent="0.3">
      <c r="B66" s="60"/>
      <c r="C66" s="52"/>
      <c r="D66" s="53"/>
      <c r="E66" s="54"/>
      <c r="F66" s="52"/>
      <c r="G66" s="53"/>
      <c r="H66" s="54"/>
      <c r="I66" s="52"/>
      <c r="J66" s="53"/>
      <c r="K66" s="54"/>
      <c r="L66" s="52"/>
      <c r="M66" s="53"/>
      <c r="N66" s="54"/>
      <c r="O66" s="185"/>
      <c r="P66" s="53"/>
      <c r="Q66" s="186"/>
      <c r="R66" s="278">
        <f t="shared" ca="1" si="0"/>
        <v>0</v>
      </c>
      <c r="S66" s="27">
        <f t="shared" si="1"/>
        <v>0</v>
      </c>
      <c r="T66" s="29">
        <f t="shared" si="2"/>
        <v>0</v>
      </c>
      <c r="U66" s="43">
        <f t="shared" si="3"/>
        <v>0</v>
      </c>
      <c r="V66" s="30"/>
    </row>
    <row r="67" spans="2:25" ht="20.100000000000001" customHeight="1" x14ac:dyDescent="0.3">
      <c r="B67" s="59"/>
      <c r="C67" s="52"/>
      <c r="D67" s="53"/>
      <c r="E67" s="54"/>
      <c r="F67" s="52"/>
      <c r="G67" s="53"/>
      <c r="H67" s="54"/>
      <c r="I67" s="52"/>
      <c r="J67" s="53"/>
      <c r="K67" s="54"/>
      <c r="L67" s="52"/>
      <c r="M67" s="53"/>
      <c r="N67" s="54"/>
      <c r="O67" s="185"/>
      <c r="P67" s="53"/>
      <c r="Q67" s="186"/>
      <c r="R67" s="278">
        <f t="shared" ca="1" si="0"/>
        <v>0</v>
      </c>
      <c r="S67" s="27">
        <f t="shared" si="1"/>
        <v>0</v>
      </c>
      <c r="T67" s="29">
        <f t="shared" si="2"/>
        <v>0</v>
      </c>
      <c r="U67" s="43">
        <f t="shared" si="3"/>
        <v>0</v>
      </c>
      <c r="V67" s="31"/>
    </row>
    <row r="68" spans="2:25" ht="20.100000000000001" customHeight="1" x14ac:dyDescent="0.3">
      <c r="B68" s="61"/>
      <c r="C68" s="52"/>
      <c r="D68" s="53"/>
      <c r="E68" s="54"/>
      <c r="F68" s="52"/>
      <c r="G68" s="53"/>
      <c r="H68" s="54"/>
      <c r="I68" s="52"/>
      <c r="J68" s="53"/>
      <c r="K68" s="54"/>
      <c r="L68" s="52"/>
      <c r="M68" s="53"/>
      <c r="N68" s="54"/>
      <c r="O68" s="185"/>
      <c r="P68" s="53"/>
      <c r="Q68" s="186"/>
      <c r="R68" s="278">
        <f t="shared" ca="1" si="0"/>
        <v>0</v>
      </c>
      <c r="S68" s="27">
        <f t="shared" si="1"/>
        <v>0</v>
      </c>
      <c r="T68" s="29">
        <f t="shared" si="2"/>
        <v>0</v>
      </c>
      <c r="U68" s="43">
        <f t="shared" si="3"/>
        <v>0</v>
      </c>
      <c r="V68" s="30"/>
    </row>
    <row r="69" spans="2:25" ht="20.100000000000001" customHeight="1" x14ac:dyDescent="0.3">
      <c r="B69" s="58"/>
      <c r="C69" s="52"/>
      <c r="D69" s="53"/>
      <c r="E69" s="54"/>
      <c r="F69" s="52"/>
      <c r="G69" s="53"/>
      <c r="H69" s="54"/>
      <c r="I69" s="52"/>
      <c r="J69" s="53"/>
      <c r="K69" s="54"/>
      <c r="L69" s="52"/>
      <c r="M69" s="53"/>
      <c r="N69" s="54"/>
      <c r="O69" s="185"/>
      <c r="P69" s="53"/>
      <c r="Q69" s="186"/>
      <c r="R69" s="278">
        <f t="shared" ca="1" si="0"/>
        <v>0</v>
      </c>
      <c r="S69" s="27">
        <f t="shared" si="1"/>
        <v>0</v>
      </c>
      <c r="T69" s="29">
        <f t="shared" si="2"/>
        <v>0</v>
      </c>
      <c r="U69" s="43">
        <f t="shared" si="3"/>
        <v>0</v>
      </c>
      <c r="V69" s="30"/>
    </row>
    <row r="70" spans="2:25" ht="20.100000000000001" customHeight="1" x14ac:dyDescent="0.3">
      <c r="B70" s="58"/>
      <c r="C70" s="52"/>
      <c r="D70" s="53"/>
      <c r="E70" s="54"/>
      <c r="F70" s="52"/>
      <c r="G70" s="53"/>
      <c r="H70" s="54"/>
      <c r="I70" s="52"/>
      <c r="J70" s="53"/>
      <c r="K70" s="54"/>
      <c r="L70" s="52"/>
      <c r="M70" s="53"/>
      <c r="N70" s="54"/>
      <c r="O70" s="185"/>
      <c r="P70" s="53"/>
      <c r="Q70" s="186"/>
      <c r="R70" s="278">
        <f t="shared" ca="1" si="0"/>
        <v>0</v>
      </c>
      <c r="S70" s="27">
        <f t="shared" ref="S70:S94" si="4">COUNTIF(C70:Q70,("abs"))</f>
        <v>0</v>
      </c>
      <c r="T70" s="29">
        <f t="shared" ref="T70:T94" si="5">COUNTIF(C70:Q70,("mal"))</f>
        <v>0</v>
      </c>
      <c r="U70" s="43">
        <f t="shared" ref="U70:U94" si="6">COUNTIF(C70:Q70,"acc")</f>
        <v>0</v>
      </c>
      <c r="V70" s="30"/>
    </row>
    <row r="71" spans="2:25" ht="20.100000000000001" customHeight="1" x14ac:dyDescent="0.3">
      <c r="B71" s="58"/>
      <c r="C71" s="52"/>
      <c r="D71" s="53"/>
      <c r="E71" s="54"/>
      <c r="F71" s="52"/>
      <c r="G71" s="53"/>
      <c r="H71" s="54"/>
      <c r="I71" s="52"/>
      <c r="J71" s="53"/>
      <c r="K71" s="54"/>
      <c r="L71" s="52"/>
      <c r="M71" s="53"/>
      <c r="N71" s="54"/>
      <c r="O71" s="185"/>
      <c r="P71" s="53"/>
      <c r="Q71" s="186"/>
      <c r="R71" s="278">
        <f t="shared" ca="1" si="0"/>
        <v>0</v>
      </c>
      <c r="S71" s="27">
        <f t="shared" si="4"/>
        <v>0</v>
      </c>
      <c r="T71" s="29">
        <f t="shared" si="5"/>
        <v>0</v>
      </c>
      <c r="U71" s="43">
        <f t="shared" si="6"/>
        <v>0</v>
      </c>
      <c r="V71" s="30"/>
    </row>
    <row r="72" spans="2:25" ht="20.100000000000001" customHeight="1" x14ac:dyDescent="0.3">
      <c r="B72" s="58"/>
      <c r="C72" s="52"/>
      <c r="D72" s="53"/>
      <c r="E72" s="54"/>
      <c r="F72" s="52"/>
      <c r="G72" s="53"/>
      <c r="H72" s="54"/>
      <c r="I72" s="52"/>
      <c r="J72" s="53"/>
      <c r="K72" s="54"/>
      <c r="L72" s="52"/>
      <c r="M72" s="53"/>
      <c r="N72" s="54"/>
      <c r="O72" s="185"/>
      <c r="P72" s="53"/>
      <c r="Q72" s="186"/>
      <c r="R72" s="278">
        <f t="shared" ca="1" si="0"/>
        <v>0</v>
      </c>
      <c r="S72" s="27">
        <f t="shared" si="4"/>
        <v>0</v>
      </c>
      <c r="T72" s="29">
        <f t="shared" si="5"/>
        <v>0</v>
      </c>
      <c r="U72" s="43">
        <f t="shared" si="6"/>
        <v>0</v>
      </c>
      <c r="V72" s="30"/>
    </row>
    <row r="73" spans="2:25" ht="20.100000000000001" customHeight="1" x14ac:dyDescent="0.3">
      <c r="B73" s="58"/>
      <c r="C73" s="52"/>
      <c r="D73" s="53"/>
      <c r="E73" s="54"/>
      <c r="F73" s="52"/>
      <c r="G73" s="53"/>
      <c r="H73" s="54"/>
      <c r="I73" s="52"/>
      <c r="J73" s="53"/>
      <c r="K73" s="54"/>
      <c r="L73" s="52"/>
      <c r="M73" s="53"/>
      <c r="N73" s="54"/>
      <c r="O73" s="53"/>
      <c r="P73" s="53"/>
      <c r="Q73" s="186"/>
      <c r="R73" s="278">
        <f t="shared" ca="1" si="0"/>
        <v>0</v>
      </c>
      <c r="S73" s="27">
        <f t="shared" si="4"/>
        <v>0</v>
      </c>
      <c r="T73" s="29">
        <f t="shared" si="5"/>
        <v>0</v>
      </c>
      <c r="U73" s="43">
        <f t="shared" si="6"/>
        <v>0</v>
      </c>
      <c r="V73" s="30"/>
    </row>
    <row r="74" spans="2:25" ht="20.100000000000001" customHeight="1" x14ac:dyDescent="0.3">
      <c r="B74" s="58"/>
      <c r="C74" s="52"/>
      <c r="D74" s="53"/>
      <c r="E74" s="54"/>
      <c r="F74" s="52"/>
      <c r="G74" s="53"/>
      <c r="H74" s="54"/>
      <c r="I74" s="52"/>
      <c r="J74" s="53"/>
      <c r="K74" s="54"/>
      <c r="L74" s="52"/>
      <c r="M74" s="53"/>
      <c r="N74" s="54"/>
      <c r="O74" s="53"/>
      <c r="P74" s="53"/>
      <c r="Q74" s="186"/>
      <c r="R74" s="278">
        <f t="shared" ca="1" si="0"/>
        <v>0</v>
      </c>
      <c r="S74" s="27">
        <f t="shared" si="4"/>
        <v>0</v>
      </c>
      <c r="T74" s="29">
        <f t="shared" si="5"/>
        <v>0</v>
      </c>
      <c r="U74" s="43">
        <f t="shared" si="6"/>
        <v>0</v>
      </c>
      <c r="V74" s="30"/>
    </row>
    <row r="75" spans="2:25" ht="20.100000000000001" customHeight="1" x14ac:dyDescent="0.3">
      <c r="B75" s="58"/>
      <c r="C75" s="52"/>
      <c r="D75" s="53"/>
      <c r="E75" s="54"/>
      <c r="F75" s="52"/>
      <c r="G75" s="53"/>
      <c r="H75" s="54"/>
      <c r="I75" s="52"/>
      <c r="J75" s="53"/>
      <c r="K75" s="54"/>
      <c r="L75" s="52"/>
      <c r="M75" s="53"/>
      <c r="N75" s="54"/>
      <c r="O75" s="53"/>
      <c r="P75" s="53"/>
      <c r="Q75" s="186"/>
      <c r="R75" s="278">
        <f t="shared" ca="1" si="0"/>
        <v>0</v>
      </c>
      <c r="S75" s="27">
        <f t="shared" si="4"/>
        <v>0</v>
      </c>
      <c r="T75" s="29">
        <f t="shared" si="5"/>
        <v>0</v>
      </c>
      <c r="U75" s="43">
        <f t="shared" si="6"/>
        <v>0</v>
      </c>
      <c r="V75" s="30"/>
    </row>
    <row r="76" spans="2:25" ht="20.100000000000001" customHeight="1" x14ac:dyDescent="0.3">
      <c r="B76" s="58"/>
      <c r="C76" s="52"/>
      <c r="D76" s="53"/>
      <c r="E76" s="54"/>
      <c r="F76" s="52"/>
      <c r="G76" s="53"/>
      <c r="H76" s="54"/>
      <c r="I76" s="52"/>
      <c r="J76" s="53"/>
      <c r="K76" s="54"/>
      <c r="L76" s="52"/>
      <c r="M76" s="53"/>
      <c r="N76" s="54"/>
      <c r="O76" s="53"/>
      <c r="P76" s="53"/>
      <c r="Q76" s="186"/>
      <c r="R76" s="278">
        <f t="shared" ca="1" si="0"/>
        <v>0</v>
      </c>
      <c r="S76" s="27">
        <f t="shared" si="4"/>
        <v>0</v>
      </c>
      <c r="T76" s="29">
        <f t="shared" si="5"/>
        <v>0</v>
      </c>
      <c r="U76" s="43">
        <f t="shared" si="6"/>
        <v>0</v>
      </c>
      <c r="V76" s="30"/>
    </row>
    <row r="77" spans="2:25" ht="20.100000000000001" customHeight="1" x14ac:dyDescent="0.3">
      <c r="B77" s="58"/>
      <c r="C77" s="52"/>
      <c r="D77" s="53"/>
      <c r="E77" s="54"/>
      <c r="F77" s="52"/>
      <c r="G77" s="53"/>
      <c r="H77" s="54"/>
      <c r="I77" s="52"/>
      <c r="J77" s="53"/>
      <c r="K77" s="54"/>
      <c r="L77" s="52"/>
      <c r="M77" s="53"/>
      <c r="N77" s="54"/>
      <c r="O77" s="53"/>
      <c r="P77" s="53"/>
      <c r="Q77" s="186"/>
      <c r="R77" s="278">
        <f t="shared" ca="1" si="0"/>
        <v>0</v>
      </c>
      <c r="S77" s="27">
        <f t="shared" si="4"/>
        <v>0</v>
      </c>
      <c r="T77" s="29">
        <f t="shared" si="5"/>
        <v>0</v>
      </c>
      <c r="U77" s="43">
        <f t="shared" si="6"/>
        <v>0</v>
      </c>
      <c r="V77" s="30"/>
    </row>
    <row r="78" spans="2:25" ht="20.100000000000001" customHeight="1" x14ac:dyDescent="0.3">
      <c r="B78" s="58"/>
      <c r="C78" s="52"/>
      <c r="D78" s="53"/>
      <c r="E78" s="54"/>
      <c r="F78" s="52"/>
      <c r="G78" s="53"/>
      <c r="H78" s="54"/>
      <c r="I78" s="52"/>
      <c r="J78" s="53"/>
      <c r="K78" s="54"/>
      <c r="L78" s="52"/>
      <c r="M78" s="53"/>
      <c r="N78" s="54"/>
      <c r="O78" s="53"/>
      <c r="P78" s="53"/>
      <c r="Q78" s="186"/>
      <c r="R78" s="278">
        <f t="shared" ca="1" si="0"/>
        <v>0</v>
      </c>
      <c r="S78" s="27">
        <f t="shared" si="4"/>
        <v>0</v>
      </c>
      <c r="T78" s="29">
        <f t="shared" si="5"/>
        <v>0</v>
      </c>
      <c r="U78" s="43">
        <f t="shared" si="6"/>
        <v>0</v>
      </c>
      <c r="V78" s="30"/>
    </row>
    <row r="79" spans="2:25" ht="20.100000000000001" customHeight="1" x14ac:dyDescent="0.3">
      <c r="B79" s="58"/>
      <c r="C79" s="52"/>
      <c r="D79" s="53"/>
      <c r="E79" s="54"/>
      <c r="F79" s="52"/>
      <c r="G79" s="53"/>
      <c r="H79" s="54"/>
      <c r="I79" s="52"/>
      <c r="J79" s="53"/>
      <c r="K79" s="54"/>
      <c r="L79" s="52"/>
      <c r="M79" s="53"/>
      <c r="N79" s="54"/>
      <c r="O79" s="185"/>
      <c r="P79" s="53"/>
      <c r="Q79" s="186"/>
      <c r="R79" s="278">
        <f t="shared" ca="1" si="0"/>
        <v>0</v>
      </c>
      <c r="S79" s="27">
        <f t="shared" si="4"/>
        <v>0</v>
      </c>
      <c r="T79" s="29">
        <f t="shared" si="5"/>
        <v>0</v>
      </c>
      <c r="U79" s="43">
        <f t="shared" si="6"/>
        <v>0</v>
      </c>
      <c r="V79" s="30"/>
    </row>
    <row r="80" spans="2:25" ht="20.100000000000001" customHeight="1" x14ac:dyDescent="0.3">
      <c r="B80" s="58"/>
      <c r="C80" s="52"/>
      <c r="D80" s="53"/>
      <c r="E80" s="54"/>
      <c r="F80" s="52"/>
      <c r="G80" s="53"/>
      <c r="H80" s="54"/>
      <c r="I80" s="52"/>
      <c r="J80" s="53"/>
      <c r="K80" s="54"/>
      <c r="L80" s="52"/>
      <c r="M80" s="53"/>
      <c r="N80" s="54"/>
      <c r="O80" s="185"/>
      <c r="P80" s="53"/>
      <c r="Q80" s="186"/>
      <c r="R80" s="278">
        <f t="shared" ca="1" si="0"/>
        <v>0</v>
      </c>
      <c r="S80" s="27">
        <f t="shared" si="4"/>
        <v>0</v>
      </c>
      <c r="T80" s="29">
        <f t="shared" si="5"/>
        <v>0</v>
      </c>
      <c r="U80" s="43">
        <f t="shared" si="6"/>
        <v>0</v>
      </c>
      <c r="V80" s="30"/>
    </row>
    <row r="81" spans="2:25" ht="20.100000000000001" customHeight="1" x14ac:dyDescent="0.3">
      <c r="B81" s="58"/>
      <c r="C81" s="52"/>
      <c r="D81" s="53"/>
      <c r="E81" s="54"/>
      <c r="F81" s="52"/>
      <c r="G81" s="53"/>
      <c r="H81" s="54"/>
      <c r="I81" s="52"/>
      <c r="J81" s="53"/>
      <c r="K81" s="54"/>
      <c r="L81" s="52"/>
      <c r="M81" s="53"/>
      <c r="N81" s="54"/>
      <c r="O81" s="185"/>
      <c r="P81" s="53"/>
      <c r="Q81" s="186"/>
      <c r="R81" s="278">
        <f t="shared" ca="1" si="0"/>
        <v>0</v>
      </c>
      <c r="S81" s="27">
        <f t="shared" si="4"/>
        <v>0</v>
      </c>
      <c r="T81" s="29">
        <f t="shared" si="5"/>
        <v>0</v>
      </c>
      <c r="U81" s="43">
        <f t="shared" si="6"/>
        <v>0</v>
      </c>
      <c r="V81" s="30"/>
    </row>
    <row r="82" spans="2:25" ht="20.100000000000001" customHeight="1" x14ac:dyDescent="0.3">
      <c r="B82" s="58"/>
      <c r="C82" s="52"/>
      <c r="D82" s="53"/>
      <c r="E82" s="54"/>
      <c r="F82" s="52"/>
      <c r="G82" s="53"/>
      <c r="H82" s="54"/>
      <c r="I82" s="52"/>
      <c r="J82" s="53"/>
      <c r="K82" s="54"/>
      <c r="L82" s="52"/>
      <c r="M82" s="53"/>
      <c r="N82" s="54"/>
      <c r="O82" s="185"/>
      <c r="P82" s="53"/>
      <c r="Q82" s="186"/>
      <c r="R82" s="278">
        <f t="shared" ca="1" si="0"/>
        <v>0</v>
      </c>
      <c r="S82" s="27">
        <f t="shared" si="4"/>
        <v>0</v>
      </c>
      <c r="T82" s="29">
        <f t="shared" si="5"/>
        <v>0</v>
      </c>
      <c r="U82" s="43">
        <f t="shared" si="6"/>
        <v>0</v>
      </c>
      <c r="V82" s="30"/>
    </row>
    <row r="83" spans="2:25" ht="20.100000000000001" customHeight="1" x14ac:dyDescent="0.3">
      <c r="B83" s="58"/>
      <c r="C83" s="52"/>
      <c r="D83" s="53"/>
      <c r="E83" s="54"/>
      <c r="F83" s="52"/>
      <c r="G83" s="53"/>
      <c r="H83" s="54"/>
      <c r="I83" s="52"/>
      <c r="J83" s="53"/>
      <c r="K83" s="54"/>
      <c r="L83" s="52"/>
      <c r="M83" s="53"/>
      <c r="N83" s="54"/>
      <c r="O83" s="185"/>
      <c r="P83" s="53"/>
      <c r="Q83" s="186"/>
      <c r="R83" s="278">
        <f t="shared" ca="1" si="0"/>
        <v>0</v>
      </c>
      <c r="S83" s="27">
        <f t="shared" si="4"/>
        <v>0</v>
      </c>
      <c r="T83" s="29">
        <f t="shared" si="5"/>
        <v>0</v>
      </c>
      <c r="U83" s="43">
        <f t="shared" si="6"/>
        <v>0</v>
      </c>
      <c r="V83" s="30"/>
    </row>
    <row r="84" spans="2:25" ht="20.100000000000001" customHeight="1" x14ac:dyDescent="0.3">
      <c r="B84" s="58"/>
      <c r="C84" s="52"/>
      <c r="D84" s="53"/>
      <c r="E84" s="54"/>
      <c r="F84" s="52"/>
      <c r="G84" s="53"/>
      <c r="H84" s="54"/>
      <c r="I84" s="52"/>
      <c r="J84" s="53"/>
      <c r="K84" s="54"/>
      <c r="L84" s="52"/>
      <c r="M84" s="53"/>
      <c r="N84" s="54"/>
      <c r="O84" s="185"/>
      <c r="P84" s="53"/>
      <c r="Q84" s="186"/>
      <c r="R84" s="278">
        <f t="shared" ca="1" si="0"/>
        <v>0</v>
      </c>
      <c r="S84" s="27">
        <f t="shared" si="4"/>
        <v>0</v>
      </c>
      <c r="T84" s="29">
        <f t="shared" si="5"/>
        <v>0</v>
      </c>
      <c r="U84" s="43">
        <f t="shared" si="6"/>
        <v>0</v>
      </c>
      <c r="V84" s="30"/>
    </row>
    <row r="85" spans="2:25" ht="20.100000000000001" customHeight="1" x14ac:dyDescent="0.3">
      <c r="B85" s="58"/>
      <c r="C85" s="52"/>
      <c r="D85" s="53"/>
      <c r="E85" s="54"/>
      <c r="F85" s="52"/>
      <c r="G85" s="53"/>
      <c r="H85" s="54"/>
      <c r="I85" s="52"/>
      <c r="J85" s="53"/>
      <c r="K85" s="54"/>
      <c r="L85" s="52"/>
      <c r="M85" s="53"/>
      <c r="N85" s="54"/>
      <c r="O85" s="185"/>
      <c r="P85" s="53"/>
      <c r="Q85" s="186"/>
      <c r="R85" s="278">
        <f t="shared" ca="1" si="0"/>
        <v>0</v>
      </c>
      <c r="S85" s="27">
        <f t="shared" si="4"/>
        <v>0</v>
      </c>
      <c r="T85" s="29">
        <f t="shared" si="5"/>
        <v>0</v>
      </c>
      <c r="U85" s="43">
        <f t="shared" si="6"/>
        <v>0</v>
      </c>
      <c r="V85" s="30"/>
    </row>
    <row r="86" spans="2:25" ht="20.100000000000001" customHeight="1" x14ac:dyDescent="0.3">
      <c r="B86" s="58"/>
      <c r="C86" s="52"/>
      <c r="D86" s="53"/>
      <c r="E86" s="54"/>
      <c r="F86" s="52"/>
      <c r="G86" s="53"/>
      <c r="H86" s="54"/>
      <c r="I86" s="52"/>
      <c r="J86" s="53"/>
      <c r="K86" s="54"/>
      <c r="L86" s="52"/>
      <c r="M86" s="53"/>
      <c r="N86" s="54"/>
      <c r="O86" s="185"/>
      <c r="P86" s="53"/>
      <c r="Q86" s="186"/>
      <c r="R86" s="278">
        <f t="shared" ca="1" si="0"/>
        <v>0</v>
      </c>
      <c r="S86" s="27">
        <f t="shared" si="4"/>
        <v>0</v>
      </c>
      <c r="T86" s="29">
        <f t="shared" si="5"/>
        <v>0</v>
      </c>
      <c r="U86" s="43">
        <f t="shared" si="6"/>
        <v>0</v>
      </c>
      <c r="V86" s="30"/>
    </row>
    <row r="87" spans="2:25" ht="20.100000000000001" customHeight="1" x14ac:dyDescent="0.3">
      <c r="B87" s="58"/>
      <c r="C87" s="52"/>
      <c r="D87" s="53"/>
      <c r="E87" s="54"/>
      <c r="F87" s="52"/>
      <c r="G87" s="53"/>
      <c r="H87" s="54"/>
      <c r="I87" s="52"/>
      <c r="J87" s="53"/>
      <c r="K87" s="54"/>
      <c r="L87" s="52"/>
      <c r="M87" s="53"/>
      <c r="N87" s="54"/>
      <c r="O87" s="185"/>
      <c r="P87" s="53"/>
      <c r="Q87" s="186"/>
      <c r="R87" s="278">
        <f t="shared" ca="1" si="0"/>
        <v>0</v>
      </c>
      <c r="S87" s="27">
        <f t="shared" si="4"/>
        <v>0</v>
      </c>
      <c r="T87" s="29">
        <f t="shared" si="5"/>
        <v>0</v>
      </c>
      <c r="U87" s="43">
        <f t="shared" si="6"/>
        <v>0</v>
      </c>
      <c r="V87" s="30"/>
    </row>
    <row r="88" spans="2:25" ht="20.100000000000001" customHeight="1" x14ac:dyDescent="0.3">
      <c r="B88" s="58"/>
      <c r="C88" s="52"/>
      <c r="D88" s="53"/>
      <c r="E88" s="54"/>
      <c r="F88" s="52"/>
      <c r="G88" s="53"/>
      <c r="H88" s="54"/>
      <c r="I88" s="52"/>
      <c r="J88" s="53"/>
      <c r="K88" s="54"/>
      <c r="L88" s="52"/>
      <c r="M88" s="53"/>
      <c r="N88" s="54"/>
      <c r="O88" s="185"/>
      <c r="P88" s="53"/>
      <c r="Q88" s="186"/>
      <c r="R88" s="278">
        <f t="shared" ca="1" si="0"/>
        <v>0</v>
      </c>
      <c r="S88" s="27">
        <f t="shared" si="4"/>
        <v>0</v>
      </c>
      <c r="T88" s="29">
        <f t="shared" si="5"/>
        <v>0</v>
      </c>
      <c r="U88" s="43">
        <f t="shared" si="6"/>
        <v>0</v>
      </c>
      <c r="V88" s="30"/>
    </row>
    <row r="89" spans="2:25" ht="20.100000000000001" customHeight="1" x14ac:dyDescent="0.3">
      <c r="B89" s="58"/>
      <c r="C89" s="52"/>
      <c r="D89" s="53"/>
      <c r="E89" s="54"/>
      <c r="F89" s="52"/>
      <c r="G89" s="53"/>
      <c r="H89" s="54"/>
      <c r="I89" s="52"/>
      <c r="J89" s="53"/>
      <c r="K89" s="54"/>
      <c r="L89" s="52"/>
      <c r="M89" s="53"/>
      <c r="N89" s="54"/>
      <c r="O89" s="185"/>
      <c r="P89" s="53"/>
      <c r="Q89" s="186"/>
      <c r="R89" s="278">
        <f t="shared" ca="1" si="0"/>
        <v>0</v>
      </c>
      <c r="S89" s="27">
        <f t="shared" si="4"/>
        <v>0</v>
      </c>
      <c r="T89" s="29">
        <f t="shared" si="5"/>
        <v>0</v>
      </c>
      <c r="U89" s="43">
        <f t="shared" si="6"/>
        <v>0</v>
      </c>
      <c r="V89" s="30"/>
    </row>
    <row r="90" spans="2:25" ht="20.100000000000001" customHeight="1" x14ac:dyDescent="0.3">
      <c r="B90" s="58"/>
      <c r="C90" s="52"/>
      <c r="D90" s="53"/>
      <c r="E90" s="54"/>
      <c r="F90" s="52"/>
      <c r="G90" s="53"/>
      <c r="H90" s="54"/>
      <c r="I90" s="52"/>
      <c r="J90" s="53"/>
      <c r="K90" s="54"/>
      <c r="L90" s="52"/>
      <c r="M90" s="53"/>
      <c r="N90" s="54"/>
      <c r="O90" s="185"/>
      <c r="P90" s="53"/>
      <c r="Q90" s="186"/>
      <c r="R90" s="278">
        <f t="shared" ca="1" si="0"/>
        <v>0</v>
      </c>
      <c r="S90" s="27">
        <f t="shared" si="4"/>
        <v>0</v>
      </c>
      <c r="T90" s="29">
        <f t="shared" si="5"/>
        <v>0</v>
      </c>
      <c r="U90" s="43">
        <f t="shared" si="6"/>
        <v>0</v>
      </c>
      <c r="V90" s="30"/>
    </row>
    <row r="91" spans="2:25" ht="20.100000000000001" customHeight="1" x14ac:dyDescent="0.3">
      <c r="B91" s="59"/>
      <c r="C91" s="52"/>
      <c r="D91" s="53"/>
      <c r="E91" s="54"/>
      <c r="F91" s="52"/>
      <c r="G91" s="53"/>
      <c r="H91" s="54"/>
      <c r="I91" s="52"/>
      <c r="J91" s="53"/>
      <c r="K91" s="54"/>
      <c r="L91" s="52"/>
      <c r="M91" s="53"/>
      <c r="N91" s="54"/>
      <c r="O91" s="185"/>
      <c r="P91" s="53"/>
      <c r="Q91" s="186"/>
      <c r="R91" s="278">
        <f t="shared" ca="1" si="0"/>
        <v>0</v>
      </c>
      <c r="S91" s="27">
        <f t="shared" si="4"/>
        <v>0</v>
      </c>
      <c r="T91" s="29">
        <f t="shared" si="5"/>
        <v>0</v>
      </c>
      <c r="U91" s="43">
        <f t="shared" si="6"/>
        <v>0</v>
      </c>
      <c r="V91" s="30"/>
    </row>
    <row r="92" spans="2:25" ht="20.100000000000001" customHeight="1" x14ac:dyDescent="0.3">
      <c r="B92" s="59"/>
      <c r="C92" s="52"/>
      <c r="D92" s="53"/>
      <c r="E92" s="54"/>
      <c r="F92" s="52"/>
      <c r="G92" s="53"/>
      <c r="H92" s="54"/>
      <c r="I92" s="52"/>
      <c r="J92" s="53"/>
      <c r="K92" s="54"/>
      <c r="L92" s="52"/>
      <c r="M92" s="53"/>
      <c r="N92" s="54"/>
      <c r="O92" s="185"/>
      <c r="P92" s="53"/>
      <c r="Q92" s="186"/>
      <c r="R92" s="278">
        <f t="shared" ca="1" si="0"/>
        <v>0</v>
      </c>
      <c r="S92" s="27">
        <f t="shared" si="4"/>
        <v>0</v>
      </c>
      <c r="T92" s="29">
        <f t="shared" si="5"/>
        <v>0</v>
      </c>
      <c r="U92" s="43">
        <f t="shared" si="6"/>
        <v>0</v>
      </c>
      <c r="V92" s="30"/>
    </row>
    <row r="93" spans="2:25" ht="20.100000000000001" customHeight="1" x14ac:dyDescent="0.3">
      <c r="B93" s="59"/>
      <c r="C93" s="52"/>
      <c r="D93" s="53"/>
      <c r="E93" s="54"/>
      <c r="F93" s="52"/>
      <c r="G93" s="53"/>
      <c r="H93" s="54"/>
      <c r="I93" s="52"/>
      <c r="J93" s="53"/>
      <c r="K93" s="54"/>
      <c r="L93" s="52"/>
      <c r="M93" s="53"/>
      <c r="N93" s="54"/>
      <c r="O93" s="185"/>
      <c r="P93" s="53"/>
      <c r="Q93" s="186"/>
      <c r="R93" s="278">
        <f t="shared" ca="1" si="0"/>
        <v>0</v>
      </c>
      <c r="S93" s="27">
        <f t="shared" si="4"/>
        <v>0</v>
      </c>
      <c r="T93" s="29">
        <f t="shared" si="5"/>
        <v>0</v>
      </c>
      <c r="U93" s="43">
        <f t="shared" si="6"/>
        <v>0</v>
      </c>
      <c r="V93" s="30"/>
    </row>
    <row r="94" spans="2:25" ht="20.100000000000001" customHeight="1" thickBot="1" x14ac:dyDescent="0.35">
      <c r="B94" s="62"/>
      <c r="C94" s="202"/>
      <c r="D94" s="203"/>
      <c r="E94" s="204"/>
      <c r="F94" s="202"/>
      <c r="G94" s="203"/>
      <c r="H94" s="204"/>
      <c r="I94" s="202"/>
      <c r="J94" s="203"/>
      <c r="K94" s="204"/>
      <c r="L94" s="202"/>
      <c r="M94" s="203"/>
      <c r="N94" s="204"/>
      <c r="O94" s="205"/>
      <c r="P94" s="203"/>
      <c r="Q94" s="208"/>
      <c r="R94" s="279">
        <f t="shared" ca="1" si="0"/>
        <v>0</v>
      </c>
      <c r="S94" s="280">
        <f t="shared" si="4"/>
        <v>0</v>
      </c>
      <c r="T94" s="281">
        <f t="shared" si="5"/>
        <v>0</v>
      </c>
      <c r="U94" s="282">
        <f t="shared" si="6"/>
        <v>0</v>
      </c>
      <c r="V94" s="30"/>
      <c r="Y94" s="26"/>
    </row>
    <row r="95" spans="2:25" ht="24.95" customHeight="1" thickBot="1" x14ac:dyDescent="0.35">
      <c r="B95" s="246" t="s">
        <v>8</v>
      </c>
      <c r="C95" s="240">
        <f>COUNTIF(C5:C94,"accident")</f>
        <v>0</v>
      </c>
      <c r="D95" s="241"/>
      <c r="E95" s="242"/>
      <c r="F95" s="248">
        <f>COUNTIF(F5:F94,"accident")</f>
        <v>0</v>
      </c>
      <c r="G95" s="249"/>
      <c r="H95" s="250"/>
      <c r="I95" s="240">
        <f>COUNTIF(I5:I94,"accident")</f>
        <v>0</v>
      </c>
      <c r="J95" s="241"/>
      <c r="K95" s="242"/>
      <c r="L95" s="248">
        <f>COUNTIF(L5:L94,"accident")</f>
        <v>0</v>
      </c>
      <c r="M95" s="249"/>
      <c r="N95" s="250"/>
      <c r="O95" s="240">
        <f>COUNTIF(O5:O94,"accident")</f>
        <v>0</v>
      </c>
      <c r="P95" s="241"/>
      <c r="Q95" s="242"/>
      <c r="R95" s="274">
        <f ca="1">SUM(R5:R94)</f>
        <v>4</v>
      </c>
      <c r="S95" s="275">
        <f>SUM(S5:S94)</f>
        <v>0</v>
      </c>
      <c r="T95" s="275">
        <f>SUM(T5:T94)</f>
        <v>1</v>
      </c>
      <c r="U95" s="276">
        <f>SUM(U5:U94)</f>
        <v>0</v>
      </c>
      <c r="V95" s="30"/>
    </row>
    <row r="96" spans="2:25" ht="24.95" customHeight="1" thickBot="1" x14ac:dyDescent="0.35">
      <c r="B96" s="247"/>
      <c r="C96" s="49">
        <f ca="1">somcoul(C5:C94,"rouge")</f>
        <v>0</v>
      </c>
      <c r="D96" s="34">
        <f>COUNTIF(D5:D94,"absent")</f>
        <v>0</v>
      </c>
      <c r="E96" s="38">
        <f>COUNTIF(E5:E94,"maladie")</f>
        <v>0</v>
      </c>
      <c r="F96" s="48">
        <f ca="1">somcoul(F5:F94,"rouge")</f>
        <v>4</v>
      </c>
      <c r="G96" s="40">
        <f>COUNTIF(G5:G94,"absent")</f>
        <v>0</v>
      </c>
      <c r="H96" s="50">
        <f>COUNTIF(H5:H94,"maladie")</f>
        <v>0</v>
      </c>
      <c r="I96" s="49">
        <f ca="1">somcoul(I5:I94,"rouge")</f>
        <v>0</v>
      </c>
      <c r="J96" s="34">
        <f>COUNTIF(J6:J94,"absent")</f>
        <v>0</v>
      </c>
      <c r="K96" s="38">
        <f>COUNTIF(K5:K94,"maladie")</f>
        <v>0</v>
      </c>
      <c r="L96" s="44">
        <f ca="1">somcoul(L5:L94,"rouge")</f>
        <v>0</v>
      </c>
      <c r="M96" s="34">
        <f>COUNTIF(M5:M94,"absent")</f>
        <v>0</v>
      </c>
      <c r="N96" s="37">
        <f>COUNTIF(N6:N94,"maladie")</f>
        <v>0</v>
      </c>
      <c r="O96" s="49">
        <f ca="1">somcoul(O5:O94,"rouge")</f>
        <v>0</v>
      </c>
      <c r="P96" s="34">
        <f>COUNTIF(P5:P94,"absent")</f>
        <v>0</v>
      </c>
      <c r="Q96" s="38">
        <f>COUNTIF(Q5:Q94,"maladie")</f>
        <v>0</v>
      </c>
      <c r="R96" s="251"/>
      <c r="S96" s="252"/>
      <c r="T96" s="252"/>
      <c r="U96" s="253"/>
      <c r="V96" s="30"/>
    </row>
    <row r="97" spans="2:22" ht="20.100000000000001" customHeight="1" x14ac:dyDescent="0.3">
      <c r="B97" s="45" t="s">
        <v>2</v>
      </c>
      <c r="C97" s="232">
        <f>COUNTIF(C5:C94,"6h30/8h00")</f>
        <v>0</v>
      </c>
      <c r="D97" s="233"/>
      <c r="E97" s="234"/>
      <c r="F97" s="226">
        <f>COUNTIF(F5:F94,"6h30/8h00")</f>
        <v>0</v>
      </c>
      <c r="G97" s="227"/>
      <c r="H97" s="228"/>
      <c r="I97" s="231">
        <f>COUNTIF(I5:I94,"6h30/8h00")</f>
        <v>0</v>
      </c>
      <c r="J97" s="227"/>
      <c r="K97" s="228"/>
      <c r="L97" s="232">
        <f>COUNTIF(L5:L94,"6h30/8h00")</f>
        <v>0</v>
      </c>
      <c r="M97" s="233"/>
      <c r="N97" s="234"/>
      <c r="O97" s="226">
        <f>COUNTIF(O5:O94,"6h30/8h00")</f>
        <v>0</v>
      </c>
      <c r="P97" s="227"/>
      <c r="Q97" s="228"/>
      <c r="R97" s="229">
        <f t="shared" ref="R97:R111" si="7">SUM(C97:Q97)</f>
        <v>0</v>
      </c>
      <c r="S97" s="229"/>
      <c r="T97" s="229"/>
      <c r="U97" s="230"/>
      <c r="V97" s="30"/>
    </row>
    <row r="98" spans="2:22" ht="20.100000000000001" customHeight="1" x14ac:dyDescent="0.3">
      <c r="B98" s="46" t="s">
        <v>1</v>
      </c>
      <c r="C98" s="214">
        <f>COUNTIF(C5:C94,"7h00/9h00")</f>
        <v>0</v>
      </c>
      <c r="D98" s="215"/>
      <c r="E98" s="216"/>
      <c r="F98" s="221">
        <f>COUNTIF(F5:F94,"7h00/9h00")</f>
        <v>0</v>
      </c>
      <c r="G98" s="215"/>
      <c r="H98" s="217"/>
      <c r="I98" s="214">
        <f>COUNTIF(I5:I94,"7h00/9h00")</f>
        <v>0</v>
      </c>
      <c r="J98" s="215"/>
      <c r="K98" s="217"/>
      <c r="L98" s="214">
        <f>COUNTIF(L5:L94,"7h00/9h00")</f>
        <v>0</v>
      </c>
      <c r="M98" s="215"/>
      <c r="N98" s="216"/>
      <c r="O98" s="221">
        <f>COUNTIF(O5:O94,"7h00/9h00")</f>
        <v>0</v>
      </c>
      <c r="P98" s="215"/>
      <c r="Q98" s="217"/>
      <c r="R98" s="224">
        <f t="shared" si="7"/>
        <v>0</v>
      </c>
      <c r="S98" s="224"/>
      <c r="T98" s="224"/>
      <c r="U98" s="225"/>
      <c r="V98" s="30"/>
    </row>
    <row r="99" spans="2:22" ht="20.100000000000001" customHeight="1" x14ac:dyDescent="0.3">
      <c r="B99" s="46" t="s">
        <v>3</v>
      </c>
      <c r="C99" s="214">
        <f>COUNTIF(C5:C94,"8h00/10h00")</f>
        <v>0</v>
      </c>
      <c r="D99" s="215"/>
      <c r="E99" s="216"/>
      <c r="F99" s="221">
        <f>COUNTIF(F5:F94,"8h00/10h00")</f>
        <v>0</v>
      </c>
      <c r="G99" s="215"/>
      <c r="H99" s="217"/>
      <c r="I99" s="214">
        <f>COUNTIF(I5:I94,"8h00/10h00")</f>
        <v>0</v>
      </c>
      <c r="J99" s="215"/>
      <c r="K99" s="217"/>
      <c r="L99" s="214">
        <f>COUNTIF(L5:L94,"8h00/10h00")</f>
        <v>0</v>
      </c>
      <c r="M99" s="215"/>
      <c r="N99" s="216"/>
      <c r="O99" s="221">
        <f>COUNTIF(O5:O94,"8h00/10h00")</f>
        <v>0</v>
      </c>
      <c r="P99" s="215"/>
      <c r="Q99" s="217"/>
      <c r="R99" s="224">
        <f t="shared" si="7"/>
        <v>0</v>
      </c>
      <c r="S99" s="224"/>
      <c r="T99" s="224"/>
      <c r="U99" s="225"/>
      <c r="V99" s="30"/>
    </row>
    <row r="100" spans="2:22" ht="20.100000000000001" customHeight="1" x14ac:dyDescent="0.3">
      <c r="B100" s="46" t="s">
        <v>0</v>
      </c>
      <c r="C100" s="214">
        <f>COUNTIF(C5:C94,"9h00/11h00")</f>
        <v>0</v>
      </c>
      <c r="D100" s="215"/>
      <c r="E100" s="216"/>
      <c r="F100" s="221">
        <f>COUNTIF(F5:F94,"9h00/11h00")</f>
        <v>0</v>
      </c>
      <c r="G100" s="215"/>
      <c r="H100" s="217"/>
      <c r="I100" s="214">
        <f>COUNTIF(I5:I94,"9h00/11h00")</f>
        <v>0</v>
      </c>
      <c r="J100" s="215"/>
      <c r="K100" s="217"/>
      <c r="L100" s="214">
        <f>COUNTIF(L5:L94,"9h00/11h00")</f>
        <v>0</v>
      </c>
      <c r="M100" s="215"/>
      <c r="N100" s="216"/>
      <c r="O100" s="221">
        <f>COUNTIF(O5:O94,"9h00/11h00")</f>
        <v>0</v>
      </c>
      <c r="P100" s="215"/>
      <c r="Q100" s="217"/>
      <c r="R100" s="224">
        <f t="shared" si="7"/>
        <v>0</v>
      </c>
      <c r="S100" s="224"/>
      <c r="T100" s="224"/>
      <c r="U100" s="225"/>
      <c r="V100" s="30"/>
    </row>
    <row r="101" spans="2:22" ht="20.100000000000001" customHeight="1" x14ac:dyDescent="0.3">
      <c r="B101" s="46" t="s">
        <v>9</v>
      </c>
      <c r="C101" s="214">
        <f>COUNTIF(C5:C94,"10h00/12h00")</f>
        <v>0</v>
      </c>
      <c r="D101" s="215"/>
      <c r="E101" s="216"/>
      <c r="F101" s="221">
        <f>COUNTIF(F5:F94,"10h00/12h00")</f>
        <v>0</v>
      </c>
      <c r="G101" s="215"/>
      <c r="H101" s="217"/>
      <c r="I101" s="214">
        <f>COUNTIF(I5:I94,"10h00/12h00")</f>
        <v>0</v>
      </c>
      <c r="J101" s="215"/>
      <c r="K101" s="217"/>
      <c r="L101" s="214">
        <f>COUNTIF(L5:L94,"10h00/12h00")</f>
        <v>0</v>
      </c>
      <c r="M101" s="215"/>
      <c r="N101" s="216"/>
      <c r="O101" s="221">
        <f>COUNTIF(O5:O94,"10h00/12h00")</f>
        <v>0</v>
      </c>
      <c r="P101" s="215"/>
      <c r="Q101" s="217"/>
      <c r="R101" s="224">
        <f t="shared" si="7"/>
        <v>0</v>
      </c>
      <c r="S101" s="224"/>
      <c r="T101" s="224"/>
      <c r="U101" s="225"/>
      <c r="V101" s="30"/>
    </row>
    <row r="102" spans="2:22" ht="20.100000000000001" customHeight="1" x14ac:dyDescent="0.3">
      <c r="B102" s="46" t="s">
        <v>4</v>
      </c>
      <c r="C102" s="214">
        <f>COUNTIF(C5:C94,"11h00/13h00")</f>
        <v>0</v>
      </c>
      <c r="D102" s="215"/>
      <c r="E102" s="216"/>
      <c r="F102" s="221">
        <f>COUNTIF(F5:F94,"11h00/13h00")</f>
        <v>0</v>
      </c>
      <c r="G102" s="215"/>
      <c r="H102" s="217"/>
      <c r="I102" s="214">
        <f>COUNTIF(I5:I94,"11h00/13h00")</f>
        <v>0</v>
      </c>
      <c r="J102" s="215"/>
      <c r="K102" s="217"/>
      <c r="L102" s="214">
        <f>COUNTIF(L5:L94,"11h00/13h00")</f>
        <v>0</v>
      </c>
      <c r="M102" s="215"/>
      <c r="N102" s="216"/>
      <c r="O102" s="221">
        <f>COUNTIF(O5:O94,"11h00/13h00")</f>
        <v>0</v>
      </c>
      <c r="P102" s="215"/>
      <c r="Q102" s="217"/>
      <c r="R102" s="224">
        <f t="shared" si="7"/>
        <v>0</v>
      </c>
      <c r="S102" s="224"/>
      <c r="T102" s="224"/>
      <c r="U102" s="225"/>
      <c r="V102" s="30"/>
    </row>
    <row r="103" spans="2:22" ht="20.100000000000001" customHeight="1" x14ac:dyDescent="0.3">
      <c r="B103" s="46" t="s">
        <v>5</v>
      </c>
      <c r="C103" s="214">
        <f>COUNTIF(C5:C94,"13h00/15h00")</f>
        <v>0</v>
      </c>
      <c r="D103" s="215"/>
      <c r="E103" s="216"/>
      <c r="F103" s="221">
        <f>COUNTIF(F5:F94,"13h00/15h00")</f>
        <v>0</v>
      </c>
      <c r="G103" s="215"/>
      <c r="H103" s="217"/>
      <c r="I103" s="214">
        <f>COUNTIF(I5:I94,"13h00/15h00")</f>
        <v>0</v>
      </c>
      <c r="J103" s="215"/>
      <c r="K103" s="217"/>
      <c r="L103" s="214">
        <f>COUNTIF(L5:L94,"13h00/15h00")</f>
        <v>0</v>
      </c>
      <c r="M103" s="215"/>
      <c r="N103" s="216"/>
      <c r="O103" s="221">
        <f>COUNTIF(O5:O94,"13h00/15h00")</f>
        <v>0</v>
      </c>
      <c r="P103" s="215"/>
      <c r="Q103" s="217"/>
      <c r="R103" s="224">
        <f t="shared" si="7"/>
        <v>0</v>
      </c>
      <c r="S103" s="224"/>
      <c r="T103" s="224"/>
      <c r="U103" s="225"/>
      <c r="V103" s="30"/>
    </row>
    <row r="104" spans="2:22" ht="20.100000000000001" customHeight="1" x14ac:dyDescent="0.3">
      <c r="B104" s="46" t="s">
        <v>6</v>
      </c>
      <c r="C104" s="214">
        <f>COUNTIF(C5:C94,"13h30/15h30")</f>
        <v>0</v>
      </c>
      <c r="D104" s="215"/>
      <c r="E104" s="216"/>
      <c r="F104" s="221">
        <f>COUNTIF(F5:F94,"13h30/15h30")</f>
        <v>0</v>
      </c>
      <c r="G104" s="215"/>
      <c r="H104" s="217"/>
      <c r="I104" s="214">
        <f>COUNTIF(I5:I94,"13h30/15h30")</f>
        <v>0</v>
      </c>
      <c r="J104" s="215"/>
      <c r="K104" s="217"/>
      <c r="L104" s="214">
        <f>COUNTIF(L5:L94,"13h30/15h30")</f>
        <v>0</v>
      </c>
      <c r="M104" s="215"/>
      <c r="N104" s="216"/>
      <c r="O104" s="221">
        <f>COUNTIF(O5:O94,"13h30/15h30")</f>
        <v>0</v>
      </c>
      <c r="P104" s="215"/>
      <c r="Q104" s="217"/>
      <c r="R104" s="224">
        <f t="shared" si="7"/>
        <v>0</v>
      </c>
      <c r="S104" s="224"/>
      <c r="T104" s="224"/>
      <c r="U104" s="225"/>
      <c r="V104" s="30"/>
    </row>
    <row r="105" spans="2:22" ht="20.100000000000001" customHeight="1" x14ac:dyDescent="0.3">
      <c r="B105" s="46" t="s">
        <v>7</v>
      </c>
      <c r="C105" s="214">
        <f>COUNTIF(C5:C94,"15h00/17h00")</f>
        <v>0</v>
      </c>
      <c r="D105" s="215"/>
      <c r="E105" s="216"/>
      <c r="F105" s="221">
        <f>COUNTIF(F5:F94,"15h00/17h00")</f>
        <v>0</v>
      </c>
      <c r="G105" s="215"/>
      <c r="H105" s="217"/>
      <c r="I105" s="214">
        <f>COUNTIF(I5:I94,"15h00/17h00")</f>
        <v>0</v>
      </c>
      <c r="J105" s="215"/>
      <c r="K105" s="217"/>
      <c r="L105" s="214">
        <f>COUNTIF(L5:L94,"15h00/17h00")</f>
        <v>0</v>
      </c>
      <c r="M105" s="215"/>
      <c r="N105" s="216"/>
      <c r="O105" s="221">
        <f>COUNTIF(O5:O94,"15h00/17h00")</f>
        <v>0</v>
      </c>
      <c r="P105" s="215"/>
      <c r="Q105" s="217"/>
      <c r="R105" s="224">
        <f t="shared" si="7"/>
        <v>0</v>
      </c>
      <c r="S105" s="224"/>
      <c r="T105" s="224"/>
      <c r="U105" s="225"/>
      <c r="V105" s="30"/>
    </row>
    <row r="106" spans="2:22" ht="20.100000000000001" customHeight="1" x14ac:dyDescent="0.3">
      <c r="B106" s="46" t="s">
        <v>21</v>
      </c>
      <c r="C106" s="214">
        <f>COUNTIF(C5:C94,"16h00/18h00")</f>
        <v>0</v>
      </c>
      <c r="D106" s="215"/>
      <c r="E106" s="216"/>
      <c r="F106" s="221">
        <f>COUNTIF(F5:F94,"16h00/18h00")</f>
        <v>0</v>
      </c>
      <c r="G106" s="215"/>
      <c r="H106" s="217"/>
      <c r="I106" s="214">
        <f>COUNTIF(I5:I94,"16h00/18h00")</f>
        <v>0</v>
      </c>
      <c r="J106" s="215"/>
      <c r="K106" s="217"/>
      <c r="L106" s="214">
        <f>COUNTIF(L5:L94,"16h00/18h00")</f>
        <v>0</v>
      </c>
      <c r="M106" s="215"/>
      <c r="N106" s="216"/>
      <c r="O106" s="221">
        <f>COUNTIF(O5:O94,"16h00/18h00")</f>
        <v>0</v>
      </c>
      <c r="P106" s="215"/>
      <c r="Q106" s="217"/>
      <c r="R106" s="224">
        <f t="shared" si="7"/>
        <v>0</v>
      </c>
      <c r="S106" s="224"/>
      <c r="T106" s="224"/>
      <c r="U106" s="225"/>
      <c r="V106" s="30"/>
    </row>
    <row r="107" spans="2:22" ht="20.100000000000001" customHeight="1" x14ac:dyDescent="0.3">
      <c r="B107" s="46" t="s">
        <v>15</v>
      </c>
      <c r="C107" s="214">
        <f>COUNTIF(C5:C94,"17h00/19h00")</f>
        <v>0</v>
      </c>
      <c r="D107" s="215"/>
      <c r="E107" s="216"/>
      <c r="F107" s="221">
        <f>COUNTIF(F5:F94,"17h00/19h00")</f>
        <v>0</v>
      </c>
      <c r="G107" s="215"/>
      <c r="H107" s="217"/>
      <c r="I107" s="214">
        <f>COUNTIF(I5:I94,"17h00/19h00")</f>
        <v>0</v>
      </c>
      <c r="J107" s="215"/>
      <c r="K107" s="217"/>
      <c r="L107" s="214">
        <f>COUNTIF(L5:L94,"17h00/19h00")</f>
        <v>0</v>
      </c>
      <c r="M107" s="215"/>
      <c r="N107" s="216"/>
      <c r="O107" s="221">
        <f>COUNTIF(O5:O94,"17h00/19h00")</f>
        <v>0</v>
      </c>
      <c r="P107" s="215"/>
      <c r="Q107" s="217"/>
      <c r="R107" s="224">
        <f t="shared" si="7"/>
        <v>0</v>
      </c>
      <c r="S107" s="224"/>
      <c r="T107" s="224"/>
      <c r="U107" s="225"/>
      <c r="V107" s="30"/>
    </row>
    <row r="108" spans="2:22" ht="20.100000000000001" customHeight="1" x14ac:dyDescent="0.3">
      <c r="B108" s="46" t="s">
        <v>10</v>
      </c>
      <c r="C108" s="214">
        <f>COUNTIF(C5:C94,"18h00/20h00")</f>
        <v>0</v>
      </c>
      <c r="D108" s="215"/>
      <c r="E108" s="216"/>
      <c r="F108" s="221">
        <f>COUNTIF(F5:F94,"18h00/20h00")</f>
        <v>0</v>
      </c>
      <c r="G108" s="215"/>
      <c r="H108" s="217"/>
      <c r="I108" s="214">
        <f>COUNTIF(I5:I94,"18h00/20h00")</f>
        <v>0</v>
      </c>
      <c r="J108" s="215"/>
      <c r="K108" s="217"/>
      <c r="L108" s="214">
        <f>COUNTIF(L5:L94,"18h00/20h00")</f>
        <v>0</v>
      </c>
      <c r="M108" s="215"/>
      <c r="N108" s="216"/>
      <c r="O108" s="221">
        <f>COUNTIF(O5:O94,"18h00/20h00")</f>
        <v>0</v>
      </c>
      <c r="P108" s="215"/>
      <c r="Q108" s="217"/>
      <c r="R108" s="224">
        <f t="shared" si="7"/>
        <v>0</v>
      </c>
      <c r="S108" s="224"/>
      <c r="T108" s="224"/>
      <c r="U108" s="225"/>
      <c r="V108" s="30"/>
    </row>
    <row r="109" spans="2:22" ht="20.100000000000001" customHeight="1" x14ac:dyDescent="0.3">
      <c r="B109" s="46" t="s">
        <v>12</v>
      </c>
      <c r="C109" s="214">
        <f>COUNTIF(C5:C94,"19h00/21h00")</f>
        <v>0</v>
      </c>
      <c r="D109" s="215"/>
      <c r="E109" s="216"/>
      <c r="F109" s="221">
        <f>COUNTIF(F5:F94,"19h00/21h00")</f>
        <v>4</v>
      </c>
      <c r="G109" s="215"/>
      <c r="H109" s="217"/>
      <c r="I109" s="214">
        <f>COUNTIF(I5:I94,"19h00/21h00")</f>
        <v>0</v>
      </c>
      <c r="J109" s="215"/>
      <c r="K109" s="217"/>
      <c r="L109" s="214">
        <f>COUNTIF(L5:L94,"19h00/21h00")</f>
        <v>0</v>
      </c>
      <c r="M109" s="215"/>
      <c r="N109" s="216"/>
      <c r="O109" s="221">
        <f>COUNTIF(O5:O94,"19h00/21h00")</f>
        <v>0</v>
      </c>
      <c r="P109" s="215"/>
      <c r="Q109" s="217"/>
      <c r="R109" s="224">
        <f t="shared" si="7"/>
        <v>4</v>
      </c>
      <c r="S109" s="224"/>
      <c r="T109" s="224"/>
      <c r="U109" s="225"/>
      <c r="V109" s="30"/>
    </row>
    <row r="110" spans="2:22" ht="20.100000000000001" customHeight="1" x14ac:dyDescent="0.3">
      <c r="B110" s="46" t="s">
        <v>13</v>
      </c>
      <c r="C110" s="214">
        <f>COUNTIF(C5:C94,"21h00/23h00")</f>
        <v>0</v>
      </c>
      <c r="D110" s="215"/>
      <c r="E110" s="216"/>
      <c r="F110" s="221">
        <f>COUNTIF(F5:F94,"21h00/23h00")</f>
        <v>0</v>
      </c>
      <c r="G110" s="215"/>
      <c r="H110" s="217"/>
      <c r="I110" s="214">
        <f>COUNTIF(I5:I94,"21h00/23h00")</f>
        <v>0</v>
      </c>
      <c r="J110" s="215"/>
      <c r="K110" s="217"/>
      <c r="L110" s="214">
        <f>COUNTIF(L5:L94,"21h00/23h00")</f>
        <v>0</v>
      </c>
      <c r="M110" s="215"/>
      <c r="N110" s="216"/>
      <c r="O110" s="221">
        <f>COUNTIF(O5:O94,"21h00/23h00")</f>
        <v>0</v>
      </c>
      <c r="P110" s="215"/>
      <c r="Q110" s="217"/>
      <c r="R110" s="224">
        <f t="shared" si="7"/>
        <v>0</v>
      </c>
      <c r="S110" s="224"/>
      <c r="T110" s="224"/>
      <c r="U110" s="225"/>
      <c r="V110" s="30"/>
    </row>
    <row r="111" spans="2:22" ht="20.100000000000001" customHeight="1" thickBot="1" x14ac:dyDescent="0.35">
      <c r="B111" s="47" t="s">
        <v>14</v>
      </c>
      <c r="C111" s="218">
        <f>COUNTIF(C5:C94,"22h00/23h00")</f>
        <v>0</v>
      </c>
      <c r="D111" s="219"/>
      <c r="E111" s="220"/>
      <c r="F111" s="222">
        <f>COUNTIF(F5:F94,"22h00/23h00")</f>
        <v>0</v>
      </c>
      <c r="G111" s="219"/>
      <c r="H111" s="223"/>
      <c r="I111" s="218">
        <f>COUNTIF(I5:I94,"22h00/23h00")</f>
        <v>0</v>
      </c>
      <c r="J111" s="219"/>
      <c r="K111" s="223"/>
      <c r="L111" s="218">
        <f>COUNTIF(L5:L94,"22h00/23h00")</f>
        <v>0</v>
      </c>
      <c r="M111" s="219"/>
      <c r="N111" s="220"/>
      <c r="O111" s="222">
        <f>COUNTIF(O5:O94,"22h00/23h00")</f>
        <v>0</v>
      </c>
      <c r="P111" s="219"/>
      <c r="Q111" s="223"/>
      <c r="R111" s="235">
        <f t="shared" si="7"/>
        <v>0</v>
      </c>
      <c r="S111" s="235"/>
      <c r="T111" s="235"/>
      <c r="U111" s="236"/>
      <c r="V111" s="30"/>
    </row>
  </sheetData>
  <mergeCells count="102">
    <mergeCell ref="Y2:AA2"/>
    <mergeCell ref="U95:U96"/>
    <mergeCell ref="C97:E97"/>
    <mergeCell ref="F97:H97"/>
    <mergeCell ref="I97:K97"/>
    <mergeCell ref="L97:N97"/>
    <mergeCell ref="O97:Q97"/>
    <mergeCell ref="R97:U97"/>
    <mergeCell ref="B2:V2"/>
    <mergeCell ref="B95:B96"/>
    <mergeCell ref="C95:E95"/>
    <mergeCell ref="F95:H95"/>
    <mergeCell ref="I95:K95"/>
    <mergeCell ref="L95:N95"/>
    <mergeCell ref="O95:Q95"/>
    <mergeCell ref="R95:R96"/>
    <mergeCell ref="S95:S96"/>
    <mergeCell ref="T95:T96"/>
    <mergeCell ref="C99:E99"/>
    <mergeCell ref="F99:H99"/>
    <mergeCell ref="I99:K99"/>
    <mergeCell ref="L99:N99"/>
    <mergeCell ref="O99:Q99"/>
    <mergeCell ref="R99:U99"/>
    <mergeCell ref="C98:E98"/>
    <mergeCell ref="F98:H98"/>
    <mergeCell ref="I98:K98"/>
    <mergeCell ref="L98:N98"/>
    <mergeCell ref="O98:Q98"/>
    <mergeCell ref="R98:U98"/>
    <mergeCell ref="C101:E101"/>
    <mergeCell ref="F101:H101"/>
    <mergeCell ref="I101:K101"/>
    <mergeCell ref="L101:N101"/>
    <mergeCell ref="O101:Q101"/>
    <mergeCell ref="R101:U101"/>
    <mergeCell ref="C100:E100"/>
    <mergeCell ref="F100:H100"/>
    <mergeCell ref="I100:K100"/>
    <mergeCell ref="L100:N100"/>
    <mergeCell ref="O100:Q100"/>
    <mergeCell ref="R100:U100"/>
    <mergeCell ref="C103:E103"/>
    <mergeCell ref="F103:H103"/>
    <mergeCell ref="I103:K103"/>
    <mergeCell ref="L103:N103"/>
    <mergeCell ref="O103:Q103"/>
    <mergeCell ref="R103:U103"/>
    <mergeCell ref="C102:E102"/>
    <mergeCell ref="F102:H102"/>
    <mergeCell ref="I102:K102"/>
    <mergeCell ref="L102:N102"/>
    <mergeCell ref="O102:Q102"/>
    <mergeCell ref="R102:U102"/>
    <mergeCell ref="C105:E105"/>
    <mergeCell ref="F105:H105"/>
    <mergeCell ref="I105:K105"/>
    <mergeCell ref="L105:N105"/>
    <mergeCell ref="O105:Q105"/>
    <mergeCell ref="R105:U105"/>
    <mergeCell ref="C104:E104"/>
    <mergeCell ref="F104:H104"/>
    <mergeCell ref="I104:K104"/>
    <mergeCell ref="L104:N104"/>
    <mergeCell ref="O104:Q104"/>
    <mergeCell ref="R104:U104"/>
    <mergeCell ref="C107:E107"/>
    <mergeCell ref="F107:H107"/>
    <mergeCell ref="I107:K107"/>
    <mergeCell ref="L107:N107"/>
    <mergeCell ref="O107:Q107"/>
    <mergeCell ref="R107:U107"/>
    <mergeCell ref="C106:E106"/>
    <mergeCell ref="F106:H106"/>
    <mergeCell ref="I106:K106"/>
    <mergeCell ref="L106:N106"/>
    <mergeCell ref="O106:Q106"/>
    <mergeCell ref="R106:U106"/>
    <mergeCell ref="C109:E109"/>
    <mergeCell ref="F109:H109"/>
    <mergeCell ref="I109:K109"/>
    <mergeCell ref="L109:N109"/>
    <mergeCell ref="O109:Q109"/>
    <mergeCell ref="R109:U109"/>
    <mergeCell ref="C108:E108"/>
    <mergeCell ref="F108:H108"/>
    <mergeCell ref="I108:K108"/>
    <mergeCell ref="L108:N108"/>
    <mergeCell ref="O108:Q108"/>
    <mergeCell ref="R108:U108"/>
    <mergeCell ref="C111:E111"/>
    <mergeCell ref="F111:H111"/>
    <mergeCell ref="I111:K111"/>
    <mergeCell ref="L111:N111"/>
    <mergeCell ref="O111:Q111"/>
    <mergeCell ref="R111:U111"/>
    <mergeCell ref="C110:E110"/>
    <mergeCell ref="F110:H110"/>
    <mergeCell ref="I110:K110"/>
    <mergeCell ref="L110:N110"/>
    <mergeCell ref="O110:Q110"/>
    <mergeCell ref="R110:U110"/>
  </mergeCells>
  <printOptions horizontalCentered="1"/>
  <pageMargins left="0" right="0" top="0.15748031496062992" bottom="0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FF0000"/>
  </sheetPr>
  <dimension ref="B1:AA111"/>
  <sheetViews>
    <sheetView showGridLines="0" zoomScale="70" zoomScaleNormal="70" workbookViewId="0">
      <selection activeCell="B5" sqref="B5"/>
    </sheetView>
  </sheetViews>
  <sheetFormatPr baseColWidth="10" defaultRowHeight="10.5" x14ac:dyDescent="0.15"/>
  <cols>
    <col min="1" max="1" width="2.28515625" style="3" customWidth="1"/>
    <col min="2" max="2" width="33.5703125" style="3" customWidth="1"/>
    <col min="3" max="3" width="15.7109375" style="3" customWidth="1"/>
    <col min="4" max="5" width="6.7109375" style="3" customWidth="1"/>
    <col min="6" max="6" width="15.7109375" style="3" customWidth="1"/>
    <col min="7" max="8" width="6.7109375" style="3" customWidth="1"/>
    <col min="9" max="9" width="15.7109375" style="3" customWidth="1"/>
    <col min="10" max="11" width="6.7109375" style="3" customWidth="1"/>
    <col min="12" max="12" width="15.7109375" style="3" customWidth="1"/>
    <col min="13" max="14" width="6.7109375" style="3" customWidth="1"/>
    <col min="15" max="15" width="15.7109375" style="3" customWidth="1"/>
    <col min="16" max="21" width="6.7109375" style="3" customWidth="1"/>
    <col min="22" max="22" width="4.140625" style="3" customWidth="1"/>
    <col min="23" max="16384" width="11.42578125" style="3"/>
  </cols>
  <sheetData>
    <row r="1" spans="2:27" ht="15.75" thickBot="1" x14ac:dyDescent="0.35"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</row>
    <row r="2" spans="2:27" ht="30.75" customHeight="1" thickBot="1" x14ac:dyDescent="0.35">
      <c r="B2" s="243">
        <v>1</v>
      </c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  <c r="P2" s="244"/>
      <c r="Q2" s="244"/>
      <c r="R2" s="244"/>
      <c r="S2" s="244"/>
      <c r="T2" s="244"/>
      <c r="U2" s="244"/>
      <c r="V2" s="245"/>
      <c r="W2" s="51"/>
      <c r="Y2" s="237" t="str">
        <f ca="1">IF(S95+T95&lt;&gt;R95,"FAUX","OK")</f>
        <v>OK</v>
      </c>
      <c r="Z2" s="238"/>
      <c r="AA2" s="239"/>
    </row>
    <row r="3" spans="2:27" ht="15.75" thickBot="1" x14ac:dyDescent="0.35">
      <c r="B3" s="30"/>
      <c r="C3" s="55"/>
      <c r="D3" s="55"/>
      <c r="E3" s="55"/>
      <c r="F3" s="30"/>
      <c r="G3" s="30"/>
      <c r="H3" s="30"/>
      <c r="I3" s="55"/>
      <c r="J3" s="55"/>
      <c r="K3" s="55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Y3" s="261" t="s">
        <v>22</v>
      </c>
      <c r="Z3" s="262" t="s">
        <v>30</v>
      </c>
      <c r="AA3" s="263" t="s">
        <v>32</v>
      </c>
    </row>
    <row r="4" spans="2:27" ht="36.75" customHeight="1" thickBot="1" x14ac:dyDescent="0.35">
      <c r="B4" s="76" t="s">
        <v>27</v>
      </c>
      <c r="C4" s="284">
        <f>IF(ISNUMBER(B2),7*B2+DATE(Année,1,3)-WEEKDAY(DATE(Année,1,3))-5,"")</f>
        <v>42373</v>
      </c>
      <c r="D4" s="34" t="s">
        <v>11</v>
      </c>
      <c r="E4" s="38" t="s">
        <v>33</v>
      </c>
      <c r="F4" s="285">
        <f>C4+1</f>
        <v>42374</v>
      </c>
      <c r="G4" s="34" t="s">
        <v>11</v>
      </c>
      <c r="H4" s="38" t="s">
        <v>33</v>
      </c>
      <c r="I4" s="285">
        <f>F4+1</f>
        <v>42375</v>
      </c>
      <c r="J4" s="34" t="s">
        <v>11</v>
      </c>
      <c r="K4" s="38" t="s">
        <v>33</v>
      </c>
      <c r="L4" s="285">
        <f>I4+1</f>
        <v>42376</v>
      </c>
      <c r="M4" s="34" t="s">
        <v>11</v>
      </c>
      <c r="N4" s="38" t="s">
        <v>33</v>
      </c>
      <c r="O4" s="286">
        <f>L4+1</f>
        <v>42377</v>
      </c>
      <c r="P4" s="34" t="s">
        <v>11</v>
      </c>
      <c r="Q4" s="38" t="s">
        <v>33</v>
      </c>
      <c r="R4" s="39" t="s">
        <v>22</v>
      </c>
      <c r="S4" s="35" t="s">
        <v>30</v>
      </c>
      <c r="T4" s="36" t="s">
        <v>31</v>
      </c>
      <c r="U4" s="41" t="s">
        <v>32</v>
      </c>
      <c r="V4" s="28"/>
      <c r="Y4" s="63">
        <f ca="1">R95</f>
        <v>6</v>
      </c>
      <c r="Z4" s="64">
        <f>S95</f>
        <v>6</v>
      </c>
      <c r="AA4" s="63">
        <f>T95</f>
        <v>0</v>
      </c>
    </row>
    <row r="5" spans="2:27" ht="20.100000000000001" customHeight="1" x14ac:dyDescent="0.3">
      <c r="B5" s="69" t="s">
        <v>37</v>
      </c>
      <c r="C5" s="98"/>
      <c r="D5" s="99"/>
      <c r="E5" s="100"/>
      <c r="F5" s="101"/>
      <c r="G5" s="99"/>
      <c r="H5" s="102"/>
      <c r="I5" s="98"/>
      <c r="J5" s="99"/>
      <c r="K5" s="100"/>
      <c r="L5" s="101"/>
      <c r="M5" s="99"/>
      <c r="N5" s="102"/>
      <c r="O5" s="98"/>
      <c r="P5" s="99"/>
      <c r="Q5" s="102"/>
      <c r="R5" s="287">
        <f ca="1">somcoul(C5:Q5,"rouge")</f>
        <v>0</v>
      </c>
      <c r="S5" s="288">
        <f>COUNTIF(C5:Q5,("abs"))</f>
        <v>0</v>
      </c>
      <c r="T5" s="289">
        <f>COUNTIF(C5:Q5,("mal"))</f>
        <v>0</v>
      </c>
      <c r="U5" s="290">
        <f>COUNTIF(C5:Q5,"acc")</f>
        <v>0</v>
      </c>
      <c r="V5" s="30"/>
    </row>
    <row r="6" spans="2:27" ht="20.100000000000001" customHeight="1" x14ac:dyDescent="0.3">
      <c r="B6" s="70"/>
      <c r="C6" s="103"/>
      <c r="D6" s="104"/>
      <c r="E6" s="105"/>
      <c r="F6" s="107"/>
      <c r="G6" s="104"/>
      <c r="H6" s="106"/>
      <c r="I6" s="103"/>
      <c r="J6" s="104"/>
      <c r="K6" s="105"/>
      <c r="L6" s="107"/>
      <c r="M6" s="104"/>
      <c r="N6" s="106"/>
      <c r="O6" s="103"/>
      <c r="P6" s="104"/>
      <c r="Q6" s="106"/>
      <c r="R6" s="278">
        <f t="shared" ref="R6:R94" ca="1" si="0">somcoul(C6:Q6,"rouge")</f>
        <v>0</v>
      </c>
      <c r="S6" s="27">
        <f t="shared" ref="S6:S69" si="1">COUNTIF(C6:Q6,("abs"))</f>
        <v>0</v>
      </c>
      <c r="T6" s="29">
        <f t="shared" ref="T6:T69" si="2">COUNTIF(C6:Q6,("mal"))</f>
        <v>0</v>
      </c>
      <c r="U6" s="43">
        <f t="shared" ref="U6:U69" si="3">COUNTIF(C6:Q6,"acc")</f>
        <v>0</v>
      </c>
      <c r="V6" s="30"/>
    </row>
    <row r="7" spans="2:27" ht="20.100000000000001" customHeight="1" x14ac:dyDescent="0.3">
      <c r="B7" s="70"/>
      <c r="C7" s="103"/>
      <c r="D7" s="104"/>
      <c r="E7" s="105"/>
      <c r="F7" s="107"/>
      <c r="G7" s="104"/>
      <c r="H7" s="106"/>
      <c r="I7" s="103"/>
      <c r="J7" s="104"/>
      <c r="K7" s="105"/>
      <c r="L7" s="107"/>
      <c r="M7" s="104"/>
      <c r="N7" s="106"/>
      <c r="O7" s="103"/>
      <c r="P7" s="104"/>
      <c r="Q7" s="106"/>
      <c r="R7" s="278">
        <f t="shared" ca="1" si="0"/>
        <v>0</v>
      </c>
      <c r="S7" s="27">
        <f t="shared" si="1"/>
        <v>0</v>
      </c>
      <c r="T7" s="29">
        <f t="shared" si="2"/>
        <v>0</v>
      </c>
      <c r="U7" s="43">
        <f t="shared" si="3"/>
        <v>0</v>
      </c>
      <c r="V7" s="30"/>
    </row>
    <row r="8" spans="2:27" ht="20.100000000000001" customHeight="1" x14ac:dyDescent="0.3">
      <c r="B8" s="70"/>
      <c r="C8" s="103"/>
      <c r="D8" s="104"/>
      <c r="E8" s="105"/>
      <c r="F8" s="107"/>
      <c r="G8" s="104"/>
      <c r="H8" s="106"/>
      <c r="I8" s="103"/>
      <c r="J8" s="104"/>
      <c r="K8" s="105"/>
      <c r="L8" s="107"/>
      <c r="M8" s="104"/>
      <c r="N8" s="106"/>
      <c r="O8" s="103"/>
      <c r="P8" s="104"/>
      <c r="Q8" s="106"/>
      <c r="R8" s="278">
        <f t="shared" ca="1" si="0"/>
        <v>0</v>
      </c>
      <c r="S8" s="27">
        <f t="shared" si="1"/>
        <v>0</v>
      </c>
      <c r="T8" s="29">
        <f t="shared" si="2"/>
        <v>0</v>
      </c>
      <c r="U8" s="43">
        <f t="shared" si="3"/>
        <v>0</v>
      </c>
      <c r="V8" s="30"/>
    </row>
    <row r="9" spans="2:27" ht="20.100000000000001" customHeight="1" x14ac:dyDescent="0.3">
      <c r="B9" s="70"/>
      <c r="C9" s="103"/>
      <c r="D9" s="104"/>
      <c r="E9" s="105"/>
      <c r="F9" s="107"/>
      <c r="G9" s="104"/>
      <c r="H9" s="106"/>
      <c r="I9" s="103"/>
      <c r="J9" s="104"/>
      <c r="K9" s="105"/>
      <c r="L9" s="107"/>
      <c r="M9" s="104"/>
      <c r="N9" s="106"/>
      <c r="O9" s="103"/>
      <c r="P9" s="104"/>
      <c r="Q9" s="106"/>
      <c r="R9" s="278">
        <f t="shared" ca="1" si="0"/>
        <v>0</v>
      </c>
      <c r="S9" s="27">
        <f t="shared" si="1"/>
        <v>0</v>
      </c>
      <c r="T9" s="29">
        <f t="shared" si="2"/>
        <v>0</v>
      </c>
      <c r="U9" s="43">
        <f t="shared" si="3"/>
        <v>0</v>
      </c>
      <c r="V9" s="30"/>
    </row>
    <row r="10" spans="2:27" ht="20.100000000000001" customHeight="1" x14ac:dyDescent="0.3">
      <c r="B10" s="70"/>
      <c r="C10" s="103"/>
      <c r="D10" s="104"/>
      <c r="E10" s="105"/>
      <c r="F10" s="107"/>
      <c r="G10" s="104"/>
      <c r="H10" s="106"/>
      <c r="I10" s="103"/>
      <c r="J10" s="104"/>
      <c r="K10" s="105"/>
      <c r="L10" s="107"/>
      <c r="M10" s="104"/>
      <c r="N10" s="106"/>
      <c r="O10" s="103"/>
      <c r="P10" s="104"/>
      <c r="Q10" s="106"/>
      <c r="R10" s="278">
        <f t="shared" ca="1" si="0"/>
        <v>0</v>
      </c>
      <c r="S10" s="27">
        <f t="shared" si="1"/>
        <v>0</v>
      </c>
      <c r="T10" s="29">
        <f t="shared" si="2"/>
        <v>0</v>
      </c>
      <c r="U10" s="43">
        <f t="shared" si="3"/>
        <v>0</v>
      </c>
      <c r="V10" s="30"/>
    </row>
    <row r="11" spans="2:27" ht="20.100000000000001" customHeight="1" x14ac:dyDescent="0.3">
      <c r="B11" s="71"/>
      <c r="C11" s="103"/>
      <c r="D11" s="104"/>
      <c r="E11" s="105"/>
      <c r="F11" s="107"/>
      <c r="G11" s="104"/>
      <c r="H11" s="106"/>
      <c r="I11" s="103"/>
      <c r="J11" s="104"/>
      <c r="K11" s="105"/>
      <c r="L11" s="107"/>
      <c r="M11" s="104"/>
      <c r="N11" s="106"/>
      <c r="O11" s="103"/>
      <c r="P11" s="104"/>
      <c r="Q11" s="106"/>
      <c r="R11" s="278">
        <f t="shared" ca="1" si="0"/>
        <v>0</v>
      </c>
      <c r="S11" s="27">
        <f t="shared" si="1"/>
        <v>0</v>
      </c>
      <c r="T11" s="29">
        <f t="shared" si="2"/>
        <v>0</v>
      </c>
      <c r="U11" s="43">
        <f t="shared" si="3"/>
        <v>0</v>
      </c>
      <c r="V11" s="30"/>
    </row>
    <row r="12" spans="2:27" ht="20.100000000000001" customHeight="1" x14ac:dyDescent="0.3">
      <c r="B12" s="70"/>
      <c r="C12" s="103"/>
      <c r="D12" s="104"/>
      <c r="E12" s="105"/>
      <c r="F12" s="107"/>
      <c r="G12" s="104"/>
      <c r="H12" s="106"/>
      <c r="I12" s="103"/>
      <c r="J12" s="104"/>
      <c r="K12" s="105"/>
      <c r="L12" s="107"/>
      <c r="M12" s="104"/>
      <c r="N12" s="106"/>
      <c r="O12" s="103"/>
      <c r="P12" s="104"/>
      <c r="Q12" s="106"/>
      <c r="R12" s="278">
        <f t="shared" ca="1" si="0"/>
        <v>0</v>
      </c>
      <c r="S12" s="27">
        <f t="shared" si="1"/>
        <v>0</v>
      </c>
      <c r="T12" s="29">
        <f t="shared" si="2"/>
        <v>0</v>
      </c>
      <c r="U12" s="43">
        <f t="shared" si="3"/>
        <v>0</v>
      </c>
      <c r="V12" s="30"/>
    </row>
    <row r="13" spans="2:27" ht="20.100000000000001" customHeight="1" x14ac:dyDescent="0.3">
      <c r="B13" s="70"/>
      <c r="C13" s="301" t="s">
        <v>6</v>
      </c>
      <c r="D13" s="297" t="s">
        <v>11</v>
      </c>
      <c r="E13" s="105"/>
      <c r="F13" s="107"/>
      <c r="G13" s="104"/>
      <c r="H13" s="106"/>
      <c r="I13" s="103"/>
      <c r="J13" s="104"/>
      <c r="K13" s="105"/>
      <c r="L13" s="107"/>
      <c r="M13" s="104"/>
      <c r="N13" s="106"/>
      <c r="O13" s="103"/>
      <c r="P13" s="104"/>
      <c r="Q13" s="106"/>
      <c r="R13" s="278">
        <f t="shared" ca="1" si="0"/>
        <v>1</v>
      </c>
      <c r="S13" s="27">
        <f t="shared" si="1"/>
        <v>1</v>
      </c>
      <c r="T13" s="29">
        <f t="shared" si="2"/>
        <v>0</v>
      </c>
      <c r="U13" s="43">
        <f t="shared" si="3"/>
        <v>0</v>
      </c>
      <c r="V13" s="30" t="s">
        <v>24</v>
      </c>
      <c r="W13" s="56"/>
      <c r="X13" s="5" t="s">
        <v>24</v>
      </c>
      <c r="AA13" s="5" t="s">
        <v>23</v>
      </c>
    </row>
    <row r="14" spans="2:27" ht="20.100000000000001" customHeight="1" x14ac:dyDescent="0.3">
      <c r="B14" s="70"/>
      <c r="C14" s="301" t="s">
        <v>6</v>
      </c>
      <c r="D14" s="297" t="s">
        <v>11</v>
      </c>
      <c r="E14" s="105"/>
      <c r="F14" s="107"/>
      <c r="G14" s="104"/>
      <c r="H14" s="106"/>
      <c r="I14" s="103"/>
      <c r="J14" s="104"/>
      <c r="K14" s="105"/>
      <c r="L14" s="107"/>
      <c r="M14" s="104"/>
      <c r="N14" s="106"/>
      <c r="O14" s="103"/>
      <c r="P14" s="104"/>
      <c r="Q14" s="106"/>
      <c r="R14" s="278">
        <f t="shared" ca="1" si="0"/>
        <v>1</v>
      </c>
      <c r="S14" s="27">
        <f t="shared" si="1"/>
        <v>1</v>
      </c>
      <c r="T14" s="29">
        <f t="shared" si="2"/>
        <v>0</v>
      </c>
      <c r="U14" s="43">
        <f t="shared" si="3"/>
        <v>0</v>
      </c>
      <c r="V14" s="30"/>
    </row>
    <row r="15" spans="2:27" ht="20.100000000000001" customHeight="1" x14ac:dyDescent="0.3">
      <c r="B15" s="70"/>
      <c r="C15" s="301" t="s">
        <v>6</v>
      </c>
      <c r="D15" s="297" t="s">
        <v>11</v>
      </c>
      <c r="E15" s="105"/>
      <c r="F15" s="107"/>
      <c r="G15" s="104"/>
      <c r="H15" s="106"/>
      <c r="I15" s="103"/>
      <c r="J15" s="104"/>
      <c r="K15" s="105"/>
      <c r="L15" s="107"/>
      <c r="M15" s="104"/>
      <c r="N15" s="106"/>
      <c r="O15" s="103"/>
      <c r="P15" s="104"/>
      <c r="Q15" s="106"/>
      <c r="R15" s="278">
        <f t="shared" ca="1" si="0"/>
        <v>1</v>
      </c>
      <c r="S15" s="27">
        <f t="shared" si="1"/>
        <v>1</v>
      </c>
      <c r="T15" s="29">
        <f t="shared" si="2"/>
        <v>0</v>
      </c>
      <c r="U15" s="43">
        <f t="shared" si="3"/>
        <v>0</v>
      </c>
      <c r="V15" s="30"/>
    </row>
    <row r="16" spans="2:27" ht="20.100000000000001" customHeight="1" x14ac:dyDescent="0.3">
      <c r="B16" s="59"/>
      <c r="C16" s="301" t="s">
        <v>6</v>
      </c>
      <c r="D16" s="297" t="s">
        <v>11</v>
      </c>
      <c r="E16" s="105"/>
      <c r="F16" s="107"/>
      <c r="G16" s="104"/>
      <c r="H16" s="106"/>
      <c r="I16" s="103"/>
      <c r="J16" s="104"/>
      <c r="K16" s="105"/>
      <c r="L16" s="107"/>
      <c r="M16" s="104"/>
      <c r="N16" s="106"/>
      <c r="O16" s="103"/>
      <c r="P16" s="104"/>
      <c r="Q16" s="106"/>
      <c r="R16" s="278">
        <f t="shared" ca="1" si="0"/>
        <v>1</v>
      </c>
      <c r="S16" s="27">
        <f t="shared" si="1"/>
        <v>1</v>
      </c>
      <c r="T16" s="29">
        <f t="shared" si="2"/>
        <v>0</v>
      </c>
      <c r="U16" s="43">
        <f t="shared" si="3"/>
        <v>0</v>
      </c>
      <c r="V16" s="30"/>
    </row>
    <row r="17" spans="2:22" ht="20.100000000000001" customHeight="1" x14ac:dyDescent="0.3">
      <c r="B17" s="60"/>
      <c r="C17" s="304" t="s">
        <v>6</v>
      </c>
      <c r="D17" s="298" t="s">
        <v>11</v>
      </c>
      <c r="E17" s="54"/>
      <c r="F17" s="52"/>
      <c r="G17" s="53"/>
      <c r="H17" s="54"/>
      <c r="I17" s="52"/>
      <c r="J17" s="53"/>
      <c r="K17" s="54"/>
      <c r="L17" s="52"/>
      <c r="M17" s="53"/>
      <c r="N17" s="54"/>
      <c r="O17" s="185"/>
      <c r="P17" s="53"/>
      <c r="Q17" s="186"/>
      <c r="R17" s="278">
        <f t="shared" ca="1" si="0"/>
        <v>1</v>
      </c>
      <c r="S17" s="27">
        <f t="shared" si="1"/>
        <v>1</v>
      </c>
      <c r="T17" s="29">
        <f t="shared" si="2"/>
        <v>0</v>
      </c>
      <c r="U17" s="43">
        <f t="shared" si="3"/>
        <v>0</v>
      </c>
      <c r="V17" s="30"/>
    </row>
    <row r="18" spans="2:22" ht="20.100000000000001" customHeight="1" x14ac:dyDescent="0.3">
      <c r="B18" s="59"/>
      <c r="C18" s="304" t="s">
        <v>6</v>
      </c>
      <c r="D18" s="298" t="s">
        <v>11</v>
      </c>
      <c r="E18" s="54"/>
      <c r="F18" s="52"/>
      <c r="G18" s="53"/>
      <c r="H18" s="54"/>
      <c r="I18" s="52"/>
      <c r="J18" s="53"/>
      <c r="K18" s="54"/>
      <c r="L18" s="52"/>
      <c r="M18" s="53"/>
      <c r="N18" s="54"/>
      <c r="O18" s="185"/>
      <c r="P18" s="53"/>
      <c r="Q18" s="186"/>
      <c r="R18" s="278">
        <f t="shared" ca="1" si="0"/>
        <v>1</v>
      </c>
      <c r="S18" s="27">
        <f t="shared" si="1"/>
        <v>1</v>
      </c>
      <c r="T18" s="29">
        <f t="shared" si="2"/>
        <v>0</v>
      </c>
      <c r="U18" s="43">
        <f t="shared" si="3"/>
        <v>0</v>
      </c>
      <c r="V18" s="30"/>
    </row>
    <row r="19" spans="2:22" ht="20.100000000000001" customHeight="1" x14ac:dyDescent="0.3">
      <c r="B19" s="59"/>
      <c r="C19" s="52"/>
      <c r="D19" s="53"/>
      <c r="E19" s="54"/>
      <c r="F19" s="52"/>
      <c r="G19" s="53"/>
      <c r="H19" s="54"/>
      <c r="I19" s="52"/>
      <c r="J19" s="53"/>
      <c r="K19" s="54"/>
      <c r="L19" s="52"/>
      <c r="M19" s="53"/>
      <c r="N19" s="54"/>
      <c r="O19" s="185"/>
      <c r="P19" s="53"/>
      <c r="Q19" s="186"/>
      <c r="R19" s="278">
        <f t="shared" ca="1" si="0"/>
        <v>0</v>
      </c>
      <c r="S19" s="27">
        <f t="shared" si="1"/>
        <v>0</v>
      </c>
      <c r="T19" s="29">
        <f t="shared" si="2"/>
        <v>0</v>
      </c>
      <c r="U19" s="43">
        <f t="shared" si="3"/>
        <v>0</v>
      </c>
      <c r="V19" s="30"/>
    </row>
    <row r="20" spans="2:22" ht="20.100000000000001" customHeight="1" x14ac:dyDescent="0.3">
      <c r="B20" s="59"/>
      <c r="C20" s="52"/>
      <c r="D20" s="53"/>
      <c r="E20" s="54"/>
      <c r="F20" s="52"/>
      <c r="G20" s="53"/>
      <c r="H20" s="54"/>
      <c r="I20" s="52"/>
      <c r="J20" s="53"/>
      <c r="K20" s="54"/>
      <c r="L20" s="52"/>
      <c r="M20" s="53"/>
      <c r="N20" s="54"/>
      <c r="O20" s="185"/>
      <c r="P20" s="53"/>
      <c r="Q20" s="186"/>
      <c r="R20" s="278">
        <f t="shared" ca="1" si="0"/>
        <v>0</v>
      </c>
      <c r="S20" s="27">
        <f t="shared" si="1"/>
        <v>0</v>
      </c>
      <c r="T20" s="29">
        <f t="shared" si="2"/>
        <v>0</v>
      </c>
      <c r="U20" s="43">
        <f t="shared" si="3"/>
        <v>0</v>
      </c>
      <c r="V20" s="30"/>
    </row>
    <row r="21" spans="2:22" ht="20.100000000000001" customHeight="1" x14ac:dyDescent="0.3">
      <c r="B21" s="59"/>
      <c r="C21" s="52"/>
      <c r="D21" s="53"/>
      <c r="E21" s="54"/>
      <c r="F21" s="52"/>
      <c r="G21" s="53"/>
      <c r="H21" s="54"/>
      <c r="I21" s="52"/>
      <c r="J21" s="53"/>
      <c r="K21" s="54"/>
      <c r="L21" s="52"/>
      <c r="M21" s="53"/>
      <c r="N21" s="54"/>
      <c r="O21" s="185"/>
      <c r="P21" s="53"/>
      <c r="Q21" s="186"/>
      <c r="R21" s="278">
        <f t="shared" ca="1" si="0"/>
        <v>0</v>
      </c>
      <c r="S21" s="27">
        <f t="shared" si="1"/>
        <v>0</v>
      </c>
      <c r="T21" s="29">
        <f t="shared" si="2"/>
        <v>0</v>
      </c>
      <c r="U21" s="43">
        <f t="shared" si="3"/>
        <v>0</v>
      </c>
      <c r="V21" s="30"/>
    </row>
    <row r="22" spans="2:22" ht="20.100000000000001" customHeight="1" x14ac:dyDescent="0.3">
      <c r="B22" s="59"/>
      <c r="C22" s="52"/>
      <c r="D22" s="53"/>
      <c r="E22" s="54"/>
      <c r="F22" s="52"/>
      <c r="G22" s="53"/>
      <c r="H22" s="54"/>
      <c r="I22" s="52"/>
      <c r="J22" s="53"/>
      <c r="K22" s="54"/>
      <c r="L22" s="52"/>
      <c r="M22" s="53"/>
      <c r="N22" s="54"/>
      <c r="O22" s="185"/>
      <c r="P22" s="53"/>
      <c r="Q22" s="186"/>
      <c r="R22" s="278">
        <f t="shared" ca="1" si="0"/>
        <v>0</v>
      </c>
      <c r="S22" s="27">
        <f t="shared" si="1"/>
        <v>0</v>
      </c>
      <c r="T22" s="29">
        <f t="shared" si="2"/>
        <v>0</v>
      </c>
      <c r="U22" s="43">
        <f t="shared" si="3"/>
        <v>0</v>
      </c>
      <c r="V22" s="30"/>
    </row>
    <row r="23" spans="2:22" ht="20.100000000000001" customHeight="1" x14ac:dyDescent="0.3">
      <c r="B23" s="59"/>
      <c r="C23" s="52"/>
      <c r="D23" s="53"/>
      <c r="E23" s="54"/>
      <c r="F23" s="52"/>
      <c r="G23" s="53"/>
      <c r="H23" s="54"/>
      <c r="I23" s="52"/>
      <c r="J23" s="53"/>
      <c r="K23" s="54"/>
      <c r="L23" s="52"/>
      <c r="M23" s="53"/>
      <c r="N23" s="54"/>
      <c r="O23" s="185"/>
      <c r="P23" s="53"/>
      <c r="Q23" s="186"/>
      <c r="R23" s="278">
        <f t="shared" ca="1" si="0"/>
        <v>0</v>
      </c>
      <c r="S23" s="27">
        <f t="shared" si="1"/>
        <v>0</v>
      </c>
      <c r="T23" s="29">
        <f t="shared" si="2"/>
        <v>0</v>
      </c>
      <c r="U23" s="43">
        <f t="shared" si="3"/>
        <v>0</v>
      </c>
      <c r="V23" s="30"/>
    </row>
    <row r="24" spans="2:22" ht="20.100000000000001" customHeight="1" x14ac:dyDescent="0.3">
      <c r="B24" s="59"/>
      <c r="C24" s="52"/>
      <c r="D24" s="53"/>
      <c r="E24" s="54"/>
      <c r="F24" s="52"/>
      <c r="G24" s="53"/>
      <c r="H24" s="54"/>
      <c r="I24" s="52"/>
      <c r="J24" s="53"/>
      <c r="K24" s="54"/>
      <c r="L24" s="52"/>
      <c r="M24" s="53"/>
      <c r="N24" s="54"/>
      <c r="O24" s="185"/>
      <c r="P24" s="53"/>
      <c r="Q24" s="186"/>
      <c r="R24" s="278">
        <f t="shared" ca="1" si="0"/>
        <v>0</v>
      </c>
      <c r="S24" s="27">
        <f t="shared" si="1"/>
        <v>0</v>
      </c>
      <c r="T24" s="29">
        <f t="shared" si="2"/>
        <v>0</v>
      </c>
      <c r="U24" s="43">
        <f t="shared" si="3"/>
        <v>0</v>
      </c>
      <c r="V24" s="30"/>
    </row>
    <row r="25" spans="2:22" ht="20.100000000000001" customHeight="1" x14ac:dyDescent="0.3">
      <c r="B25" s="59"/>
      <c r="C25" s="52"/>
      <c r="D25" s="53"/>
      <c r="E25" s="54"/>
      <c r="F25" s="52"/>
      <c r="G25" s="53"/>
      <c r="H25" s="54"/>
      <c r="I25" s="52"/>
      <c r="J25" s="53"/>
      <c r="K25" s="54"/>
      <c r="L25" s="52"/>
      <c r="M25" s="53"/>
      <c r="N25" s="54"/>
      <c r="O25" s="185"/>
      <c r="P25" s="53"/>
      <c r="Q25" s="186"/>
      <c r="R25" s="278">
        <f t="shared" ca="1" si="0"/>
        <v>0</v>
      </c>
      <c r="S25" s="27">
        <f t="shared" si="1"/>
        <v>0</v>
      </c>
      <c r="T25" s="29">
        <f t="shared" si="2"/>
        <v>0</v>
      </c>
      <c r="U25" s="43">
        <f t="shared" si="3"/>
        <v>0</v>
      </c>
      <c r="V25" s="30"/>
    </row>
    <row r="26" spans="2:22" ht="20.100000000000001" customHeight="1" x14ac:dyDescent="0.3">
      <c r="B26" s="59"/>
      <c r="C26" s="52"/>
      <c r="D26" s="53"/>
      <c r="E26" s="54"/>
      <c r="F26" s="52"/>
      <c r="G26" s="53"/>
      <c r="H26" s="54"/>
      <c r="I26" s="52"/>
      <c r="J26" s="53"/>
      <c r="K26" s="54"/>
      <c r="L26" s="52"/>
      <c r="M26" s="53"/>
      <c r="N26" s="54"/>
      <c r="O26" s="185"/>
      <c r="P26" s="53"/>
      <c r="Q26" s="186"/>
      <c r="R26" s="278">
        <f t="shared" ca="1" si="0"/>
        <v>0</v>
      </c>
      <c r="S26" s="27">
        <f t="shared" si="1"/>
        <v>0</v>
      </c>
      <c r="T26" s="29">
        <f t="shared" si="2"/>
        <v>0</v>
      </c>
      <c r="U26" s="43">
        <f t="shared" si="3"/>
        <v>0</v>
      </c>
      <c r="V26" s="30"/>
    </row>
    <row r="27" spans="2:22" ht="20.100000000000001" customHeight="1" x14ac:dyDescent="0.3">
      <c r="B27" s="59"/>
      <c r="C27" s="52"/>
      <c r="D27" s="53"/>
      <c r="E27" s="54"/>
      <c r="F27" s="52"/>
      <c r="G27" s="53"/>
      <c r="H27" s="54"/>
      <c r="I27" s="52"/>
      <c r="J27" s="53"/>
      <c r="K27" s="54"/>
      <c r="L27" s="52"/>
      <c r="M27" s="53"/>
      <c r="N27" s="54"/>
      <c r="O27" s="185"/>
      <c r="P27" s="53"/>
      <c r="Q27" s="186"/>
      <c r="R27" s="278">
        <f t="shared" ca="1" si="0"/>
        <v>0</v>
      </c>
      <c r="S27" s="27">
        <f t="shared" si="1"/>
        <v>0</v>
      </c>
      <c r="T27" s="29">
        <f t="shared" si="2"/>
        <v>0</v>
      </c>
      <c r="U27" s="43">
        <f t="shared" si="3"/>
        <v>0</v>
      </c>
      <c r="V27" s="30"/>
    </row>
    <row r="28" spans="2:22" ht="20.100000000000001" customHeight="1" x14ac:dyDescent="0.3">
      <c r="B28" s="59"/>
      <c r="C28" s="52"/>
      <c r="D28" s="53"/>
      <c r="E28" s="54"/>
      <c r="F28" s="52"/>
      <c r="G28" s="53"/>
      <c r="H28" s="54"/>
      <c r="I28" s="52"/>
      <c r="J28" s="53"/>
      <c r="K28" s="54"/>
      <c r="L28" s="52"/>
      <c r="M28" s="53"/>
      <c r="N28" s="54"/>
      <c r="O28" s="185"/>
      <c r="P28" s="53"/>
      <c r="Q28" s="186"/>
      <c r="R28" s="278">
        <f t="shared" ca="1" si="0"/>
        <v>0</v>
      </c>
      <c r="S28" s="27">
        <f t="shared" si="1"/>
        <v>0</v>
      </c>
      <c r="T28" s="29">
        <f t="shared" si="2"/>
        <v>0</v>
      </c>
      <c r="U28" s="43">
        <f t="shared" si="3"/>
        <v>0</v>
      </c>
      <c r="V28" s="30"/>
    </row>
    <row r="29" spans="2:22" ht="20.100000000000001" customHeight="1" x14ac:dyDescent="0.3">
      <c r="B29" s="59"/>
      <c r="C29" s="52"/>
      <c r="D29" s="53"/>
      <c r="E29" s="54"/>
      <c r="F29" s="52"/>
      <c r="G29" s="53"/>
      <c r="H29" s="54"/>
      <c r="I29" s="52"/>
      <c r="J29" s="53"/>
      <c r="K29" s="54"/>
      <c r="L29" s="52"/>
      <c r="M29" s="53"/>
      <c r="N29" s="54"/>
      <c r="O29" s="185"/>
      <c r="P29" s="53"/>
      <c r="Q29" s="186"/>
      <c r="R29" s="278">
        <f t="shared" ca="1" si="0"/>
        <v>0</v>
      </c>
      <c r="S29" s="27">
        <f t="shared" si="1"/>
        <v>0</v>
      </c>
      <c r="T29" s="29">
        <f t="shared" si="2"/>
        <v>0</v>
      </c>
      <c r="U29" s="43">
        <f t="shared" si="3"/>
        <v>0</v>
      </c>
      <c r="V29" s="30"/>
    </row>
    <row r="30" spans="2:22" ht="20.100000000000001" customHeight="1" x14ac:dyDescent="0.3">
      <c r="B30" s="59"/>
      <c r="C30" s="52"/>
      <c r="D30" s="53"/>
      <c r="E30" s="54"/>
      <c r="F30" s="52"/>
      <c r="G30" s="53"/>
      <c r="H30" s="54"/>
      <c r="I30" s="52"/>
      <c r="J30" s="53"/>
      <c r="K30" s="54"/>
      <c r="L30" s="52"/>
      <c r="M30" s="53"/>
      <c r="N30" s="54"/>
      <c r="O30" s="185"/>
      <c r="P30" s="53"/>
      <c r="Q30" s="186"/>
      <c r="R30" s="278">
        <f t="shared" ca="1" si="0"/>
        <v>0</v>
      </c>
      <c r="S30" s="27">
        <f t="shared" si="1"/>
        <v>0</v>
      </c>
      <c r="T30" s="29">
        <f t="shared" si="2"/>
        <v>0</v>
      </c>
      <c r="U30" s="43">
        <f t="shared" si="3"/>
        <v>0</v>
      </c>
      <c r="V30" s="30"/>
    </row>
    <row r="31" spans="2:22" ht="20.100000000000001" customHeight="1" x14ac:dyDescent="0.3">
      <c r="B31" s="59"/>
      <c r="C31" s="52"/>
      <c r="D31" s="53"/>
      <c r="E31" s="54"/>
      <c r="F31" s="52"/>
      <c r="G31" s="53"/>
      <c r="H31" s="54"/>
      <c r="I31" s="52"/>
      <c r="J31" s="53"/>
      <c r="K31" s="54"/>
      <c r="L31" s="52"/>
      <c r="M31" s="53"/>
      <c r="N31" s="54"/>
      <c r="O31" s="185"/>
      <c r="P31" s="53"/>
      <c r="Q31" s="186"/>
      <c r="R31" s="278">
        <f ca="1">somcoul(C31:Q31,"rouge")</f>
        <v>0</v>
      </c>
      <c r="S31" s="27">
        <f t="shared" si="1"/>
        <v>0</v>
      </c>
      <c r="T31" s="29">
        <f t="shared" si="2"/>
        <v>0</v>
      </c>
      <c r="U31" s="43">
        <f t="shared" si="3"/>
        <v>0</v>
      </c>
      <c r="V31" s="30"/>
    </row>
    <row r="32" spans="2:22" ht="20.100000000000001" customHeight="1" x14ac:dyDescent="0.3">
      <c r="B32" s="59"/>
      <c r="C32" s="52"/>
      <c r="D32" s="53"/>
      <c r="E32" s="54"/>
      <c r="F32" s="52"/>
      <c r="G32" s="53"/>
      <c r="H32" s="54"/>
      <c r="I32" s="52"/>
      <c r="J32" s="53"/>
      <c r="K32" s="54"/>
      <c r="L32" s="52"/>
      <c r="M32" s="53"/>
      <c r="N32" s="54"/>
      <c r="O32" s="185"/>
      <c r="P32" s="53"/>
      <c r="Q32" s="186"/>
      <c r="R32" s="278">
        <f t="shared" ca="1" si="0"/>
        <v>0</v>
      </c>
      <c r="S32" s="27">
        <f t="shared" si="1"/>
        <v>0</v>
      </c>
      <c r="T32" s="29">
        <f t="shared" si="2"/>
        <v>0</v>
      </c>
      <c r="U32" s="43">
        <f t="shared" si="3"/>
        <v>0</v>
      </c>
      <c r="V32" s="30"/>
    </row>
    <row r="33" spans="2:22" ht="20.100000000000001" customHeight="1" x14ac:dyDescent="0.3">
      <c r="B33" s="59"/>
      <c r="C33" s="52"/>
      <c r="D33" s="53"/>
      <c r="E33" s="54"/>
      <c r="F33" s="52"/>
      <c r="G33" s="53"/>
      <c r="H33" s="54"/>
      <c r="I33" s="52"/>
      <c r="J33" s="53"/>
      <c r="K33" s="54"/>
      <c r="L33" s="52"/>
      <c r="M33" s="53"/>
      <c r="N33" s="54"/>
      <c r="O33" s="185"/>
      <c r="P33" s="53"/>
      <c r="Q33" s="186"/>
      <c r="R33" s="278">
        <f t="shared" ca="1" si="0"/>
        <v>0</v>
      </c>
      <c r="S33" s="27">
        <f t="shared" si="1"/>
        <v>0</v>
      </c>
      <c r="T33" s="29">
        <f t="shared" si="2"/>
        <v>0</v>
      </c>
      <c r="U33" s="43">
        <f t="shared" si="3"/>
        <v>0</v>
      </c>
      <c r="V33" s="30"/>
    </row>
    <row r="34" spans="2:22" ht="20.100000000000001" customHeight="1" x14ac:dyDescent="0.3">
      <c r="B34" s="59"/>
      <c r="C34" s="52"/>
      <c r="D34" s="53"/>
      <c r="E34" s="54"/>
      <c r="F34" s="52"/>
      <c r="G34" s="53"/>
      <c r="H34" s="54"/>
      <c r="I34" s="52"/>
      <c r="J34" s="53"/>
      <c r="K34" s="54"/>
      <c r="L34" s="52"/>
      <c r="M34" s="53"/>
      <c r="N34" s="54"/>
      <c r="O34" s="185"/>
      <c r="P34" s="53"/>
      <c r="Q34" s="186"/>
      <c r="R34" s="278">
        <f t="shared" ca="1" si="0"/>
        <v>0</v>
      </c>
      <c r="S34" s="27">
        <f t="shared" si="1"/>
        <v>0</v>
      </c>
      <c r="T34" s="29">
        <f t="shared" si="2"/>
        <v>0</v>
      </c>
      <c r="U34" s="43">
        <f t="shared" si="3"/>
        <v>0</v>
      </c>
      <c r="V34" s="30"/>
    </row>
    <row r="35" spans="2:22" ht="20.100000000000001" customHeight="1" x14ac:dyDescent="0.3">
      <c r="B35" s="59"/>
      <c r="C35" s="52"/>
      <c r="D35" s="53"/>
      <c r="E35" s="54"/>
      <c r="F35" s="52"/>
      <c r="G35" s="53"/>
      <c r="H35" s="54"/>
      <c r="I35" s="52"/>
      <c r="J35" s="53"/>
      <c r="K35" s="54"/>
      <c r="L35" s="52"/>
      <c r="M35" s="53"/>
      <c r="N35" s="54"/>
      <c r="O35" s="185"/>
      <c r="P35" s="53"/>
      <c r="Q35" s="186"/>
      <c r="R35" s="278">
        <f t="shared" ca="1" si="0"/>
        <v>0</v>
      </c>
      <c r="S35" s="27">
        <f t="shared" si="1"/>
        <v>0</v>
      </c>
      <c r="T35" s="29">
        <f t="shared" si="2"/>
        <v>0</v>
      </c>
      <c r="U35" s="43">
        <f t="shared" si="3"/>
        <v>0</v>
      </c>
      <c r="V35" s="30"/>
    </row>
    <row r="36" spans="2:22" ht="20.100000000000001" customHeight="1" x14ac:dyDescent="0.3">
      <c r="B36" s="59"/>
      <c r="C36" s="52"/>
      <c r="D36" s="53"/>
      <c r="E36" s="54"/>
      <c r="F36" s="52"/>
      <c r="G36" s="53"/>
      <c r="H36" s="54"/>
      <c r="I36" s="52"/>
      <c r="J36" s="53"/>
      <c r="K36" s="54"/>
      <c r="L36" s="52"/>
      <c r="M36" s="53"/>
      <c r="N36" s="54"/>
      <c r="O36" s="185"/>
      <c r="P36" s="53"/>
      <c r="Q36" s="186"/>
      <c r="R36" s="278">
        <f t="shared" ca="1" si="0"/>
        <v>0</v>
      </c>
      <c r="S36" s="27">
        <f t="shared" si="1"/>
        <v>0</v>
      </c>
      <c r="T36" s="29">
        <f t="shared" si="2"/>
        <v>0</v>
      </c>
      <c r="U36" s="43">
        <f t="shared" si="3"/>
        <v>0</v>
      </c>
      <c r="V36" s="30"/>
    </row>
    <row r="37" spans="2:22" ht="20.100000000000001" customHeight="1" x14ac:dyDescent="0.3">
      <c r="B37" s="59"/>
      <c r="C37" s="52"/>
      <c r="D37" s="53"/>
      <c r="E37" s="54"/>
      <c r="F37" s="52"/>
      <c r="G37" s="53"/>
      <c r="H37" s="54"/>
      <c r="I37" s="52"/>
      <c r="J37" s="53"/>
      <c r="K37" s="54"/>
      <c r="L37" s="52"/>
      <c r="M37" s="53"/>
      <c r="N37" s="54"/>
      <c r="O37" s="185"/>
      <c r="P37" s="53"/>
      <c r="Q37" s="186"/>
      <c r="R37" s="278">
        <f t="shared" ca="1" si="0"/>
        <v>0</v>
      </c>
      <c r="S37" s="27">
        <f t="shared" si="1"/>
        <v>0</v>
      </c>
      <c r="T37" s="29">
        <f t="shared" si="2"/>
        <v>0</v>
      </c>
      <c r="U37" s="43">
        <f t="shared" si="3"/>
        <v>0</v>
      </c>
      <c r="V37" s="30"/>
    </row>
    <row r="38" spans="2:22" ht="20.100000000000001" customHeight="1" x14ac:dyDescent="0.3">
      <c r="B38" s="59"/>
      <c r="C38" s="52"/>
      <c r="D38" s="53"/>
      <c r="E38" s="54"/>
      <c r="F38" s="52"/>
      <c r="G38" s="53"/>
      <c r="H38" s="54"/>
      <c r="I38" s="52"/>
      <c r="J38" s="53"/>
      <c r="K38" s="54"/>
      <c r="L38" s="52"/>
      <c r="M38" s="53"/>
      <c r="N38" s="54"/>
      <c r="O38" s="185"/>
      <c r="P38" s="53"/>
      <c r="Q38" s="186"/>
      <c r="R38" s="278">
        <f t="shared" ca="1" si="0"/>
        <v>0</v>
      </c>
      <c r="S38" s="27">
        <f t="shared" si="1"/>
        <v>0</v>
      </c>
      <c r="T38" s="29">
        <f t="shared" si="2"/>
        <v>0</v>
      </c>
      <c r="U38" s="43">
        <f t="shared" si="3"/>
        <v>0</v>
      </c>
      <c r="V38" s="30"/>
    </row>
    <row r="39" spans="2:22" ht="20.100000000000001" customHeight="1" x14ac:dyDescent="0.3">
      <c r="B39" s="59"/>
      <c r="C39" s="52"/>
      <c r="D39" s="53"/>
      <c r="E39" s="54"/>
      <c r="F39" s="52"/>
      <c r="G39" s="53"/>
      <c r="H39" s="54"/>
      <c r="I39" s="52"/>
      <c r="J39" s="53"/>
      <c r="K39" s="54"/>
      <c r="L39" s="52"/>
      <c r="M39" s="53"/>
      <c r="N39" s="54"/>
      <c r="O39" s="185"/>
      <c r="P39" s="53"/>
      <c r="Q39" s="186"/>
      <c r="R39" s="278">
        <f t="shared" ca="1" si="0"/>
        <v>0</v>
      </c>
      <c r="S39" s="27">
        <f t="shared" si="1"/>
        <v>0</v>
      </c>
      <c r="T39" s="29">
        <f t="shared" si="2"/>
        <v>0</v>
      </c>
      <c r="U39" s="43">
        <f t="shared" si="3"/>
        <v>0</v>
      </c>
      <c r="V39" s="30"/>
    </row>
    <row r="40" spans="2:22" ht="20.100000000000001" customHeight="1" x14ac:dyDescent="0.3">
      <c r="B40" s="59"/>
      <c r="C40" s="52"/>
      <c r="D40" s="53"/>
      <c r="E40" s="54"/>
      <c r="F40" s="52"/>
      <c r="G40" s="53"/>
      <c r="H40" s="54"/>
      <c r="I40" s="52"/>
      <c r="J40" s="53"/>
      <c r="K40" s="54"/>
      <c r="L40" s="52"/>
      <c r="M40" s="53"/>
      <c r="N40" s="54"/>
      <c r="O40" s="185"/>
      <c r="P40" s="53"/>
      <c r="Q40" s="186"/>
      <c r="R40" s="278">
        <f t="shared" ca="1" si="0"/>
        <v>0</v>
      </c>
      <c r="S40" s="27">
        <f t="shared" si="1"/>
        <v>0</v>
      </c>
      <c r="T40" s="29">
        <f t="shared" si="2"/>
        <v>0</v>
      </c>
      <c r="U40" s="43">
        <f t="shared" si="3"/>
        <v>0</v>
      </c>
      <c r="V40" s="30"/>
    </row>
    <row r="41" spans="2:22" ht="20.100000000000001" customHeight="1" x14ac:dyDescent="0.3">
      <c r="B41" s="59"/>
      <c r="C41" s="52"/>
      <c r="D41" s="53"/>
      <c r="E41" s="54"/>
      <c r="F41" s="52"/>
      <c r="G41" s="53"/>
      <c r="H41" s="54"/>
      <c r="I41" s="52"/>
      <c r="J41" s="53"/>
      <c r="K41" s="54"/>
      <c r="L41" s="52"/>
      <c r="M41" s="53"/>
      <c r="N41" s="54"/>
      <c r="O41" s="185"/>
      <c r="P41" s="53"/>
      <c r="Q41" s="186"/>
      <c r="R41" s="278">
        <f t="shared" ca="1" si="0"/>
        <v>0</v>
      </c>
      <c r="S41" s="27">
        <f t="shared" si="1"/>
        <v>0</v>
      </c>
      <c r="T41" s="29">
        <f t="shared" si="2"/>
        <v>0</v>
      </c>
      <c r="U41" s="43">
        <f t="shared" si="3"/>
        <v>0</v>
      </c>
      <c r="V41" s="30"/>
    </row>
    <row r="42" spans="2:22" ht="20.100000000000001" customHeight="1" x14ac:dyDescent="0.3">
      <c r="B42" s="59"/>
      <c r="C42" s="52"/>
      <c r="D42" s="53"/>
      <c r="E42" s="54"/>
      <c r="F42" s="52"/>
      <c r="G42" s="53"/>
      <c r="H42" s="54"/>
      <c r="I42" s="52"/>
      <c r="J42" s="53"/>
      <c r="K42" s="54"/>
      <c r="L42" s="52"/>
      <c r="M42" s="53"/>
      <c r="N42" s="54"/>
      <c r="O42" s="185"/>
      <c r="P42" s="53"/>
      <c r="Q42" s="186"/>
      <c r="R42" s="278">
        <f t="shared" ca="1" si="0"/>
        <v>0</v>
      </c>
      <c r="S42" s="27">
        <f t="shared" si="1"/>
        <v>0</v>
      </c>
      <c r="T42" s="29">
        <f t="shared" si="2"/>
        <v>0</v>
      </c>
      <c r="U42" s="43">
        <f t="shared" si="3"/>
        <v>0</v>
      </c>
      <c r="V42" s="30"/>
    </row>
    <row r="43" spans="2:22" ht="20.100000000000001" customHeight="1" x14ac:dyDescent="0.3">
      <c r="B43" s="59"/>
      <c r="C43" s="52"/>
      <c r="D43" s="53"/>
      <c r="E43" s="54"/>
      <c r="F43" s="52"/>
      <c r="G43" s="53"/>
      <c r="H43" s="54"/>
      <c r="I43" s="52"/>
      <c r="J43" s="53"/>
      <c r="K43" s="54"/>
      <c r="L43" s="52"/>
      <c r="M43" s="53"/>
      <c r="N43" s="54"/>
      <c r="O43" s="185"/>
      <c r="P43" s="53"/>
      <c r="Q43" s="186"/>
      <c r="R43" s="278">
        <f t="shared" ca="1" si="0"/>
        <v>0</v>
      </c>
      <c r="S43" s="27">
        <f t="shared" si="1"/>
        <v>0</v>
      </c>
      <c r="T43" s="29">
        <f t="shared" si="2"/>
        <v>0</v>
      </c>
      <c r="U43" s="43">
        <f t="shared" si="3"/>
        <v>0</v>
      </c>
      <c r="V43" s="30"/>
    </row>
    <row r="44" spans="2:22" ht="20.100000000000001" customHeight="1" x14ac:dyDescent="0.3">
      <c r="B44" s="59"/>
      <c r="C44" s="52"/>
      <c r="D44" s="53"/>
      <c r="E44" s="54"/>
      <c r="F44" s="52"/>
      <c r="G44" s="53"/>
      <c r="H44" s="54"/>
      <c r="I44" s="52"/>
      <c r="J44" s="53"/>
      <c r="K44" s="54"/>
      <c r="L44" s="52"/>
      <c r="M44" s="53"/>
      <c r="N44" s="54"/>
      <c r="O44" s="185"/>
      <c r="P44" s="53"/>
      <c r="Q44" s="186"/>
      <c r="R44" s="278">
        <f t="shared" ca="1" si="0"/>
        <v>0</v>
      </c>
      <c r="S44" s="27">
        <f t="shared" si="1"/>
        <v>0</v>
      </c>
      <c r="T44" s="29">
        <f t="shared" si="2"/>
        <v>0</v>
      </c>
      <c r="U44" s="43">
        <f t="shared" si="3"/>
        <v>0</v>
      </c>
      <c r="V44" s="30"/>
    </row>
    <row r="45" spans="2:22" ht="20.100000000000001" customHeight="1" x14ac:dyDescent="0.3">
      <c r="B45" s="59"/>
      <c r="C45" s="52"/>
      <c r="D45" s="53"/>
      <c r="E45" s="54"/>
      <c r="F45" s="52"/>
      <c r="G45" s="53"/>
      <c r="H45" s="54"/>
      <c r="I45" s="52"/>
      <c r="J45" s="53"/>
      <c r="K45" s="54"/>
      <c r="L45" s="52"/>
      <c r="M45" s="53"/>
      <c r="N45" s="54"/>
      <c r="O45" s="185"/>
      <c r="P45" s="53"/>
      <c r="Q45" s="186"/>
      <c r="R45" s="278">
        <f t="shared" ca="1" si="0"/>
        <v>0</v>
      </c>
      <c r="S45" s="27">
        <f t="shared" si="1"/>
        <v>0</v>
      </c>
      <c r="T45" s="29">
        <f t="shared" si="2"/>
        <v>0</v>
      </c>
      <c r="U45" s="43">
        <f t="shared" si="3"/>
        <v>0</v>
      </c>
      <c r="V45" s="30"/>
    </row>
    <row r="46" spans="2:22" ht="20.100000000000001" customHeight="1" x14ac:dyDescent="0.3">
      <c r="B46" s="59"/>
      <c r="C46" s="52"/>
      <c r="D46" s="53"/>
      <c r="E46" s="54"/>
      <c r="F46" s="52"/>
      <c r="G46" s="53"/>
      <c r="H46" s="54"/>
      <c r="I46" s="52"/>
      <c r="J46" s="53"/>
      <c r="K46" s="54"/>
      <c r="L46" s="52"/>
      <c r="M46" s="53"/>
      <c r="N46" s="54"/>
      <c r="O46" s="185"/>
      <c r="P46" s="53"/>
      <c r="Q46" s="186"/>
      <c r="R46" s="278">
        <f t="shared" ca="1" si="0"/>
        <v>0</v>
      </c>
      <c r="S46" s="27">
        <f t="shared" si="1"/>
        <v>0</v>
      </c>
      <c r="T46" s="29">
        <f t="shared" si="2"/>
        <v>0</v>
      </c>
      <c r="U46" s="43">
        <f t="shared" si="3"/>
        <v>0</v>
      </c>
      <c r="V46" s="30"/>
    </row>
    <row r="47" spans="2:22" ht="20.100000000000001" customHeight="1" x14ac:dyDescent="0.3">
      <c r="B47" s="59"/>
      <c r="C47" s="52"/>
      <c r="D47" s="53"/>
      <c r="E47" s="54"/>
      <c r="F47" s="52"/>
      <c r="G47" s="53"/>
      <c r="H47" s="54"/>
      <c r="I47" s="52"/>
      <c r="J47" s="53"/>
      <c r="K47" s="54"/>
      <c r="L47" s="52"/>
      <c r="M47" s="53"/>
      <c r="N47" s="54"/>
      <c r="O47" s="185"/>
      <c r="P47" s="53"/>
      <c r="Q47" s="186"/>
      <c r="R47" s="278">
        <f t="shared" ca="1" si="0"/>
        <v>0</v>
      </c>
      <c r="S47" s="27">
        <f t="shared" si="1"/>
        <v>0</v>
      </c>
      <c r="T47" s="29">
        <f t="shared" si="2"/>
        <v>0</v>
      </c>
      <c r="U47" s="43">
        <f t="shared" si="3"/>
        <v>0</v>
      </c>
      <c r="V47" s="30"/>
    </row>
    <row r="48" spans="2:22" ht="20.100000000000001" customHeight="1" x14ac:dyDescent="0.3">
      <c r="B48" s="59"/>
      <c r="C48" s="52"/>
      <c r="D48" s="53"/>
      <c r="E48" s="54"/>
      <c r="F48" s="52"/>
      <c r="G48" s="53"/>
      <c r="H48" s="54"/>
      <c r="I48" s="52"/>
      <c r="J48" s="53"/>
      <c r="K48" s="54"/>
      <c r="L48" s="52"/>
      <c r="M48" s="53"/>
      <c r="N48" s="54"/>
      <c r="O48" s="185"/>
      <c r="P48" s="53"/>
      <c r="Q48" s="186"/>
      <c r="R48" s="278">
        <f t="shared" ca="1" si="0"/>
        <v>0</v>
      </c>
      <c r="S48" s="27">
        <f t="shared" si="1"/>
        <v>0</v>
      </c>
      <c r="T48" s="29">
        <f t="shared" si="2"/>
        <v>0</v>
      </c>
      <c r="U48" s="43">
        <f t="shared" si="3"/>
        <v>0</v>
      </c>
      <c r="V48" s="30"/>
    </row>
    <row r="49" spans="2:27" ht="20.100000000000001" customHeight="1" x14ac:dyDescent="0.3">
      <c r="B49" s="59"/>
      <c r="C49" s="52"/>
      <c r="D49" s="53"/>
      <c r="E49" s="54"/>
      <c r="F49" s="52"/>
      <c r="G49" s="53"/>
      <c r="H49" s="54"/>
      <c r="I49" s="52"/>
      <c r="J49" s="53"/>
      <c r="K49" s="54"/>
      <c r="L49" s="52"/>
      <c r="M49" s="53"/>
      <c r="N49" s="54"/>
      <c r="O49" s="185"/>
      <c r="P49" s="53"/>
      <c r="Q49" s="186"/>
      <c r="R49" s="278">
        <f t="shared" ca="1" si="0"/>
        <v>0</v>
      </c>
      <c r="S49" s="27">
        <f t="shared" si="1"/>
        <v>0</v>
      </c>
      <c r="T49" s="29">
        <f t="shared" si="2"/>
        <v>0</v>
      </c>
      <c r="U49" s="43">
        <f t="shared" si="3"/>
        <v>0</v>
      </c>
      <c r="V49" s="30"/>
    </row>
    <row r="50" spans="2:27" ht="20.100000000000001" customHeight="1" x14ac:dyDescent="0.3">
      <c r="B50" s="59"/>
      <c r="C50" s="52"/>
      <c r="D50" s="53"/>
      <c r="E50" s="54"/>
      <c r="F50" s="52"/>
      <c r="G50" s="53"/>
      <c r="H50" s="54"/>
      <c r="I50" s="52"/>
      <c r="J50" s="53"/>
      <c r="K50" s="54"/>
      <c r="L50" s="52"/>
      <c r="M50" s="53"/>
      <c r="N50" s="54"/>
      <c r="O50" s="185"/>
      <c r="P50" s="53"/>
      <c r="Q50" s="186"/>
      <c r="R50" s="278">
        <f t="shared" ca="1" si="0"/>
        <v>0</v>
      </c>
      <c r="S50" s="27">
        <f t="shared" si="1"/>
        <v>0</v>
      </c>
      <c r="T50" s="29">
        <f t="shared" si="2"/>
        <v>0</v>
      </c>
      <c r="U50" s="43">
        <f t="shared" si="3"/>
        <v>0</v>
      </c>
      <c r="V50" s="30"/>
    </row>
    <row r="51" spans="2:27" ht="20.100000000000001" customHeight="1" x14ac:dyDescent="0.3">
      <c r="B51" s="59"/>
      <c r="C51" s="52"/>
      <c r="D51" s="53"/>
      <c r="E51" s="54"/>
      <c r="F51" s="52"/>
      <c r="G51" s="53"/>
      <c r="H51" s="54"/>
      <c r="I51" s="52"/>
      <c r="J51" s="53"/>
      <c r="K51" s="54"/>
      <c r="L51" s="52"/>
      <c r="M51" s="53"/>
      <c r="N51" s="54"/>
      <c r="O51" s="185"/>
      <c r="P51" s="53"/>
      <c r="Q51" s="186"/>
      <c r="R51" s="278">
        <f t="shared" ca="1" si="0"/>
        <v>0</v>
      </c>
      <c r="S51" s="27">
        <f t="shared" si="1"/>
        <v>0</v>
      </c>
      <c r="T51" s="29">
        <f t="shared" si="2"/>
        <v>0</v>
      </c>
      <c r="U51" s="43">
        <f t="shared" si="3"/>
        <v>0</v>
      </c>
      <c r="V51" s="30"/>
    </row>
    <row r="52" spans="2:27" ht="20.100000000000001" customHeight="1" x14ac:dyDescent="0.3">
      <c r="B52" s="59"/>
      <c r="C52" s="52"/>
      <c r="D52" s="53"/>
      <c r="E52" s="54"/>
      <c r="F52" s="52"/>
      <c r="G52" s="53"/>
      <c r="H52" s="54"/>
      <c r="I52" s="52"/>
      <c r="J52" s="53"/>
      <c r="K52" s="54"/>
      <c r="L52" s="52"/>
      <c r="M52" s="53"/>
      <c r="N52" s="54"/>
      <c r="O52" s="185"/>
      <c r="P52" s="53"/>
      <c r="Q52" s="186"/>
      <c r="R52" s="278">
        <f t="shared" ca="1" si="0"/>
        <v>0</v>
      </c>
      <c r="S52" s="27">
        <f t="shared" si="1"/>
        <v>0</v>
      </c>
      <c r="T52" s="29">
        <f t="shared" si="2"/>
        <v>0</v>
      </c>
      <c r="U52" s="43">
        <f t="shared" si="3"/>
        <v>0</v>
      </c>
      <c r="V52" s="30"/>
    </row>
    <row r="53" spans="2:27" ht="20.100000000000001" customHeight="1" x14ac:dyDescent="0.3">
      <c r="B53" s="59"/>
      <c r="C53" s="52"/>
      <c r="D53" s="53"/>
      <c r="E53" s="54"/>
      <c r="F53" s="52"/>
      <c r="G53" s="53"/>
      <c r="H53" s="54"/>
      <c r="I53" s="52"/>
      <c r="J53" s="53"/>
      <c r="K53" s="54"/>
      <c r="L53" s="52"/>
      <c r="M53" s="53"/>
      <c r="N53" s="54"/>
      <c r="O53" s="185"/>
      <c r="P53" s="53"/>
      <c r="Q53" s="186"/>
      <c r="R53" s="278">
        <f t="shared" ca="1" si="0"/>
        <v>0</v>
      </c>
      <c r="S53" s="27">
        <f t="shared" si="1"/>
        <v>0</v>
      </c>
      <c r="T53" s="29">
        <f t="shared" si="2"/>
        <v>0</v>
      </c>
      <c r="U53" s="43">
        <f t="shared" si="3"/>
        <v>0</v>
      </c>
      <c r="V53" s="30"/>
    </row>
    <row r="54" spans="2:27" ht="20.100000000000001" customHeight="1" x14ac:dyDescent="0.3">
      <c r="B54" s="59"/>
      <c r="C54" s="52"/>
      <c r="D54" s="53"/>
      <c r="E54" s="54"/>
      <c r="F54" s="52"/>
      <c r="G54" s="53"/>
      <c r="H54" s="54"/>
      <c r="I54" s="52"/>
      <c r="J54" s="53"/>
      <c r="K54" s="54"/>
      <c r="L54" s="52"/>
      <c r="M54" s="53"/>
      <c r="N54" s="54"/>
      <c r="O54" s="185"/>
      <c r="P54" s="53"/>
      <c r="Q54" s="186"/>
      <c r="R54" s="278">
        <f t="shared" ca="1" si="0"/>
        <v>0</v>
      </c>
      <c r="S54" s="27">
        <f t="shared" si="1"/>
        <v>0</v>
      </c>
      <c r="T54" s="29">
        <f t="shared" si="2"/>
        <v>0</v>
      </c>
      <c r="U54" s="43">
        <f t="shared" si="3"/>
        <v>0</v>
      </c>
      <c r="V54" s="30"/>
    </row>
    <row r="55" spans="2:27" ht="20.100000000000001" customHeight="1" x14ac:dyDescent="0.3">
      <c r="B55" s="59"/>
      <c r="C55" s="52"/>
      <c r="D55" s="53"/>
      <c r="E55" s="54"/>
      <c r="F55" s="52"/>
      <c r="G55" s="53"/>
      <c r="H55" s="54"/>
      <c r="I55" s="52"/>
      <c r="J55" s="53"/>
      <c r="K55" s="54"/>
      <c r="L55" s="52"/>
      <c r="M55" s="53"/>
      <c r="N55" s="54"/>
      <c r="O55" s="185"/>
      <c r="P55" s="53"/>
      <c r="Q55" s="186"/>
      <c r="R55" s="278">
        <f t="shared" ca="1" si="0"/>
        <v>0</v>
      </c>
      <c r="S55" s="27">
        <f t="shared" si="1"/>
        <v>0</v>
      </c>
      <c r="T55" s="29">
        <f t="shared" si="2"/>
        <v>0</v>
      </c>
      <c r="U55" s="43">
        <f t="shared" si="3"/>
        <v>0</v>
      </c>
      <c r="V55" s="30"/>
    </row>
    <row r="56" spans="2:27" ht="20.100000000000001" customHeight="1" x14ac:dyDescent="0.3">
      <c r="B56" s="59"/>
      <c r="C56" s="52"/>
      <c r="D56" s="53"/>
      <c r="E56" s="54"/>
      <c r="F56" s="52"/>
      <c r="G56" s="53"/>
      <c r="H56" s="54"/>
      <c r="I56" s="52"/>
      <c r="J56" s="53"/>
      <c r="K56" s="54"/>
      <c r="L56" s="52"/>
      <c r="M56" s="53"/>
      <c r="N56" s="54"/>
      <c r="O56" s="185"/>
      <c r="P56" s="53"/>
      <c r="Q56" s="186"/>
      <c r="R56" s="278">
        <f t="shared" ca="1" si="0"/>
        <v>0</v>
      </c>
      <c r="S56" s="27">
        <f t="shared" si="1"/>
        <v>0</v>
      </c>
      <c r="T56" s="29">
        <f t="shared" si="2"/>
        <v>0</v>
      </c>
      <c r="U56" s="43">
        <f t="shared" si="3"/>
        <v>0</v>
      </c>
      <c r="V56" s="30"/>
    </row>
    <row r="57" spans="2:27" ht="20.100000000000001" customHeight="1" x14ac:dyDescent="0.3">
      <c r="B57" s="59"/>
      <c r="C57" s="52"/>
      <c r="D57" s="53"/>
      <c r="E57" s="54"/>
      <c r="F57" s="52"/>
      <c r="G57" s="53"/>
      <c r="H57" s="54"/>
      <c r="I57" s="52"/>
      <c r="J57" s="53"/>
      <c r="K57" s="54"/>
      <c r="L57" s="52"/>
      <c r="M57" s="53"/>
      <c r="N57" s="54"/>
      <c r="O57" s="185"/>
      <c r="P57" s="53"/>
      <c r="Q57" s="186"/>
      <c r="R57" s="278">
        <f t="shared" ca="1" si="0"/>
        <v>0</v>
      </c>
      <c r="S57" s="27">
        <f t="shared" si="1"/>
        <v>0</v>
      </c>
      <c r="T57" s="29">
        <f t="shared" si="2"/>
        <v>0</v>
      </c>
      <c r="U57" s="43">
        <f t="shared" si="3"/>
        <v>0</v>
      </c>
      <c r="V57" s="30"/>
    </row>
    <row r="58" spans="2:27" ht="20.100000000000001" customHeight="1" x14ac:dyDescent="0.3">
      <c r="B58" s="59"/>
      <c r="C58" s="52"/>
      <c r="D58" s="53"/>
      <c r="E58" s="54"/>
      <c r="F58" s="52"/>
      <c r="G58" s="53"/>
      <c r="H58" s="54"/>
      <c r="I58" s="52"/>
      <c r="J58" s="53"/>
      <c r="K58" s="54"/>
      <c r="L58" s="52"/>
      <c r="M58" s="53"/>
      <c r="N58" s="54"/>
      <c r="O58" s="185"/>
      <c r="P58" s="53"/>
      <c r="Q58" s="186"/>
      <c r="R58" s="278">
        <f t="shared" ca="1" si="0"/>
        <v>0</v>
      </c>
      <c r="S58" s="27">
        <f t="shared" si="1"/>
        <v>0</v>
      </c>
      <c r="T58" s="29">
        <f t="shared" si="2"/>
        <v>0</v>
      </c>
      <c r="U58" s="43">
        <f t="shared" si="3"/>
        <v>0</v>
      </c>
      <c r="V58" s="30"/>
    </row>
    <row r="59" spans="2:27" ht="20.100000000000001" customHeight="1" x14ac:dyDescent="0.3">
      <c r="B59" s="59"/>
      <c r="C59" s="52"/>
      <c r="D59" s="53"/>
      <c r="E59" s="54"/>
      <c r="F59" s="52"/>
      <c r="G59" s="53"/>
      <c r="H59" s="54"/>
      <c r="I59" s="52"/>
      <c r="J59" s="53"/>
      <c r="K59" s="54"/>
      <c r="L59" s="52"/>
      <c r="M59" s="53"/>
      <c r="N59" s="54"/>
      <c r="O59" s="185"/>
      <c r="P59" s="53"/>
      <c r="Q59" s="186"/>
      <c r="R59" s="278">
        <f t="shared" ca="1" si="0"/>
        <v>0</v>
      </c>
      <c r="S59" s="27">
        <f t="shared" si="1"/>
        <v>0</v>
      </c>
      <c r="T59" s="29">
        <f t="shared" si="2"/>
        <v>0</v>
      </c>
      <c r="U59" s="43">
        <f t="shared" si="3"/>
        <v>0</v>
      </c>
      <c r="V59" s="30"/>
    </row>
    <row r="60" spans="2:27" ht="20.100000000000001" customHeight="1" x14ac:dyDescent="0.3">
      <c r="B60" s="59"/>
      <c r="C60" s="52"/>
      <c r="D60" s="53"/>
      <c r="E60" s="54"/>
      <c r="F60" s="52"/>
      <c r="G60" s="53"/>
      <c r="H60" s="54"/>
      <c r="I60" s="52"/>
      <c r="J60" s="53"/>
      <c r="K60" s="54"/>
      <c r="L60" s="52"/>
      <c r="M60" s="53"/>
      <c r="N60" s="54"/>
      <c r="O60" s="185"/>
      <c r="P60" s="53"/>
      <c r="Q60" s="186"/>
      <c r="R60" s="278">
        <f t="shared" ca="1" si="0"/>
        <v>0</v>
      </c>
      <c r="S60" s="27">
        <f t="shared" si="1"/>
        <v>0</v>
      </c>
      <c r="T60" s="29">
        <f t="shared" si="2"/>
        <v>0</v>
      </c>
      <c r="U60" s="43">
        <f t="shared" si="3"/>
        <v>0</v>
      </c>
      <c r="V60" s="30"/>
      <c r="X60" s="26"/>
    </row>
    <row r="61" spans="2:27" ht="20.100000000000001" customHeight="1" x14ac:dyDescent="0.3">
      <c r="B61" s="59"/>
      <c r="C61" s="52"/>
      <c r="D61" s="53"/>
      <c r="E61" s="54"/>
      <c r="F61" s="52"/>
      <c r="G61" s="53"/>
      <c r="H61" s="54"/>
      <c r="I61" s="52"/>
      <c r="J61" s="53"/>
      <c r="K61" s="54"/>
      <c r="L61" s="52"/>
      <c r="M61" s="53"/>
      <c r="N61" s="54"/>
      <c r="O61" s="185"/>
      <c r="P61" s="53"/>
      <c r="Q61" s="186"/>
      <c r="R61" s="278">
        <f t="shared" ca="1" si="0"/>
        <v>0</v>
      </c>
      <c r="S61" s="27">
        <f t="shared" si="1"/>
        <v>0</v>
      </c>
      <c r="T61" s="29">
        <f t="shared" si="2"/>
        <v>0</v>
      </c>
      <c r="U61" s="43">
        <f t="shared" si="3"/>
        <v>0</v>
      </c>
      <c r="V61" s="30"/>
    </row>
    <row r="62" spans="2:27" ht="20.100000000000001" customHeight="1" x14ac:dyDescent="0.3">
      <c r="B62" s="60"/>
      <c r="C62" s="52"/>
      <c r="D62" s="53"/>
      <c r="E62" s="54"/>
      <c r="F62" s="52"/>
      <c r="G62" s="53"/>
      <c r="H62" s="54"/>
      <c r="I62" s="52"/>
      <c r="J62" s="53"/>
      <c r="K62" s="54"/>
      <c r="L62" s="52"/>
      <c r="M62" s="53"/>
      <c r="N62" s="54"/>
      <c r="O62" s="185"/>
      <c r="P62" s="53"/>
      <c r="Q62" s="186"/>
      <c r="R62" s="278">
        <f t="shared" ca="1" si="0"/>
        <v>0</v>
      </c>
      <c r="S62" s="27">
        <f t="shared" si="1"/>
        <v>0</v>
      </c>
      <c r="T62" s="29">
        <f t="shared" si="2"/>
        <v>0</v>
      </c>
      <c r="U62" s="43">
        <f t="shared" si="3"/>
        <v>0</v>
      </c>
      <c r="V62" s="30"/>
      <c r="AA62" s="26"/>
    </row>
    <row r="63" spans="2:27" ht="20.100000000000001" customHeight="1" x14ac:dyDescent="0.3">
      <c r="B63" s="60"/>
      <c r="C63" s="52"/>
      <c r="D63" s="53"/>
      <c r="E63" s="54"/>
      <c r="F63" s="52"/>
      <c r="G63" s="53"/>
      <c r="H63" s="54"/>
      <c r="I63" s="52"/>
      <c r="J63" s="53"/>
      <c r="K63" s="54"/>
      <c r="L63" s="52"/>
      <c r="M63" s="53"/>
      <c r="N63" s="54"/>
      <c r="O63" s="185"/>
      <c r="P63" s="53"/>
      <c r="Q63" s="186"/>
      <c r="R63" s="278">
        <f t="shared" ca="1" si="0"/>
        <v>0</v>
      </c>
      <c r="S63" s="27">
        <f t="shared" si="1"/>
        <v>0</v>
      </c>
      <c r="T63" s="29">
        <f t="shared" si="2"/>
        <v>0</v>
      </c>
      <c r="U63" s="43">
        <f t="shared" si="3"/>
        <v>0</v>
      </c>
      <c r="V63" s="30"/>
      <c r="AA63" s="25"/>
    </row>
    <row r="64" spans="2:27" ht="20.100000000000001" customHeight="1" x14ac:dyDescent="0.3">
      <c r="B64" s="59"/>
      <c r="C64" s="52"/>
      <c r="D64" s="53"/>
      <c r="E64" s="54"/>
      <c r="F64" s="52"/>
      <c r="G64" s="53"/>
      <c r="H64" s="54"/>
      <c r="I64" s="52"/>
      <c r="J64" s="53"/>
      <c r="K64" s="54"/>
      <c r="L64" s="52"/>
      <c r="M64" s="53"/>
      <c r="N64" s="54"/>
      <c r="O64" s="185"/>
      <c r="P64" s="53"/>
      <c r="Q64" s="186"/>
      <c r="R64" s="278">
        <f t="shared" ca="1" si="0"/>
        <v>0</v>
      </c>
      <c r="S64" s="27">
        <f t="shared" si="1"/>
        <v>0</v>
      </c>
      <c r="T64" s="29">
        <f t="shared" si="2"/>
        <v>0</v>
      </c>
      <c r="U64" s="43">
        <f t="shared" si="3"/>
        <v>0</v>
      </c>
      <c r="V64" s="30"/>
    </row>
    <row r="65" spans="2:25" ht="20.100000000000001" customHeight="1" x14ac:dyDescent="0.3">
      <c r="B65" s="59"/>
      <c r="C65" s="52"/>
      <c r="D65" s="53"/>
      <c r="E65" s="54"/>
      <c r="F65" s="52"/>
      <c r="G65" s="53"/>
      <c r="H65" s="54"/>
      <c r="I65" s="52"/>
      <c r="J65" s="53"/>
      <c r="K65" s="54"/>
      <c r="L65" s="52"/>
      <c r="M65" s="53"/>
      <c r="N65" s="54"/>
      <c r="O65" s="185"/>
      <c r="P65" s="53"/>
      <c r="Q65" s="186"/>
      <c r="R65" s="278">
        <f t="shared" ca="1" si="0"/>
        <v>0</v>
      </c>
      <c r="S65" s="27">
        <f t="shared" si="1"/>
        <v>0</v>
      </c>
      <c r="T65" s="29">
        <f t="shared" si="2"/>
        <v>0</v>
      </c>
      <c r="U65" s="43">
        <f t="shared" si="3"/>
        <v>0</v>
      </c>
      <c r="V65" s="30"/>
      <c r="Y65" s="26"/>
    </row>
    <row r="66" spans="2:25" ht="20.100000000000001" customHeight="1" x14ac:dyDescent="0.3">
      <c r="B66" s="60"/>
      <c r="C66" s="52"/>
      <c r="D66" s="53"/>
      <c r="E66" s="54"/>
      <c r="F66" s="52"/>
      <c r="G66" s="53"/>
      <c r="H66" s="54"/>
      <c r="I66" s="52"/>
      <c r="J66" s="53"/>
      <c r="K66" s="54"/>
      <c r="L66" s="52"/>
      <c r="M66" s="53"/>
      <c r="N66" s="54"/>
      <c r="O66" s="185"/>
      <c r="P66" s="53"/>
      <c r="Q66" s="186"/>
      <c r="R66" s="278">
        <f t="shared" ca="1" si="0"/>
        <v>0</v>
      </c>
      <c r="S66" s="27">
        <f t="shared" si="1"/>
        <v>0</v>
      </c>
      <c r="T66" s="29">
        <f t="shared" si="2"/>
        <v>0</v>
      </c>
      <c r="U66" s="43">
        <f t="shared" si="3"/>
        <v>0</v>
      </c>
      <c r="V66" s="30"/>
    </row>
    <row r="67" spans="2:25" ht="20.100000000000001" customHeight="1" x14ac:dyDescent="0.3">
      <c r="B67" s="59"/>
      <c r="C67" s="52"/>
      <c r="D67" s="53"/>
      <c r="E67" s="54"/>
      <c r="F67" s="52"/>
      <c r="G67" s="53"/>
      <c r="H67" s="54"/>
      <c r="I67" s="52"/>
      <c r="J67" s="53"/>
      <c r="K67" s="54"/>
      <c r="L67" s="52"/>
      <c r="M67" s="53"/>
      <c r="N67" s="54"/>
      <c r="O67" s="185"/>
      <c r="P67" s="53"/>
      <c r="Q67" s="186"/>
      <c r="R67" s="278">
        <f t="shared" ca="1" si="0"/>
        <v>0</v>
      </c>
      <c r="S67" s="27">
        <f t="shared" si="1"/>
        <v>0</v>
      </c>
      <c r="T67" s="29">
        <f t="shared" si="2"/>
        <v>0</v>
      </c>
      <c r="U67" s="43">
        <f t="shared" si="3"/>
        <v>0</v>
      </c>
      <c r="V67" s="31"/>
    </row>
    <row r="68" spans="2:25" ht="20.100000000000001" customHeight="1" x14ac:dyDescent="0.3">
      <c r="B68" s="61"/>
      <c r="C68" s="52"/>
      <c r="D68" s="53"/>
      <c r="E68" s="54"/>
      <c r="F68" s="52"/>
      <c r="G68" s="53"/>
      <c r="H68" s="54"/>
      <c r="I68" s="52"/>
      <c r="J68" s="53"/>
      <c r="K68" s="54"/>
      <c r="L68" s="52"/>
      <c r="M68" s="53"/>
      <c r="N68" s="54"/>
      <c r="O68" s="185"/>
      <c r="P68" s="53"/>
      <c r="Q68" s="186"/>
      <c r="R68" s="278">
        <f t="shared" ca="1" si="0"/>
        <v>0</v>
      </c>
      <c r="S68" s="27">
        <f t="shared" si="1"/>
        <v>0</v>
      </c>
      <c r="T68" s="29">
        <f t="shared" si="2"/>
        <v>0</v>
      </c>
      <c r="U68" s="43">
        <f t="shared" si="3"/>
        <v>0</v>
      </c>
      <c r="V68" s="30"/>
    </row>
    <row r="69" spans="2:25" ht="20.100000000000001" customHeight="1" x14ac:dyDescent="0.3">
      <c r="B69" s="58"/>
      <c r="C69" s="52"/>
      <c r="D69" s="53"/>
      <c r="E69" s="54"/>
      <c r="F69" s="52"/>
      <c r="G69" s="53"/>
      <c r="H69" s="54"/>
      <c r="I69" s="52"/>
      <c r="J69" s="53"/>
      <c r="K69" s="54"/>
      <c r="L69" s="52"/>
      <c r="M69" s="53"/>
      <c r="N69" s="54"/>
      <c r="O69" s="185"/>
      <c r="P69" s="53"/>
      <c r="Q69" s="186"/>
      <c r="R69" s="278">
        <f t="shared" ca="1" si="0"/>
        <v>0</v>
      </c>
      <c r="S69" s="27">
        <f t="shared" si="1"/>
        <v>0</v>
      </c>
      <c r="T69" s="29">
        <f t="shared" si="2"/>
        <v>0</v>
      </c>
      <c r="U69" s="43">
        <f t="shared" si="3"/>
        <v>0</v>
      </c>
      <c r="V69" s="30"/>
    </row>
    <row r="70" spans="2:25" ht="20.100000000000001" customHeight="1" x14ac:dyDescent="0.3">
      <c r="B70" s="58"/>
      <c r="C70" s="52"/>
      <c r="D70" s="53"/>
      <c r="E70" s="54"/>
      <c r="F70" s="52"/>
      <c r="G70" s="53"/>
      <c r="H70" s="54"/>
      <c r="I70" s="52"/>
      <c r="J70" s="53"/>
      <c r="K70" s="54"/>
      <c r="L70" s="52"/>
      <c r="M70" s="53"/>
      <c r="N70" s="54"/>
      <c r="O70" s="185"/>
      <c r="P70" s="53"/>
      <c r="Q70" s="186"/>
      <c r="R70" s="278">
        <f t="shared" ca="1" si="0"/>
        <v>0</v>
      </c>
      <c r="S70" s="27">
        <f t="shared" ref="S70:S94" si="4">COUNTIF(C70:Q70,("abs"))</f>
        <v>0</v>
      </c>
      <c r="T70" s="29">
        <f t="shared" ref="T70:T94" si="5">COUNTIF(C70:Q70,("mal"))</f>
        <v>0</v>
      </c>
      <c r="U70" s="43">
        <f t="shared" ref="U70:U94" si="6">COUNTIF(C70:Q70,"acc")</f>
        <v>0</v>
      </c>
      <c r="V70" s="30"/>
    </row>
    <row r="71" spans="2:25" ht="20.100000000000001" customHeight="1" x14ac:dyDescent="0.3">
      <c r="B71" s="58"/>
      <c r="C71" s="52"/>
      <c r="D71" s="53"/>
      <c r="E71" s="54"/>
      <c r="F71" s="52"/>
      <c r="G71" s="53"/>
      <c r="H71" s="54"/>
      <c r="I71" s="52"/>
      <c r="J71" s="53"/>
      <c r="K71" s="54"/>
      <c r="L71" s="52"/>
      <c r="M71" s="53"/>
      <c r="N71" s="54"/>
      <c r="O71" s="185"/>
      <c r="P71" s="53"/>
      <c r="Q71" s="186"/>
      <c r="R71" s="278">
        <f t="shared" ca="1" si="0"/>
        <v>0</v>
      </c>
      <c r="S71" s="27">
        <f t="shared" si="4"/>
        <v>0</v>
      </c>
      <c r="T71" s="29">
        <f t="shared" si="5"/>
        <v>0</v>
      </c>
      <c r="U71" s="43">
        <f t="shared" si="6"/>
        <v>0</v>
      </c>
      <c r="V71" s="30"/>
    </row>
    <row r="72" spans="2:25" ht="20.100000000000001" customHeight="1" x14ac:dyDescent="0.3">
      <c r="B72" s="58"/>
      <c r="C72" s="52"/>
      <c r="D72" s="53"/>
      <c r="E72" s="54"/>
      <c r="F72" s="52"/>
      <c r="G72" s="53"/>
      <c r="H72" s="54"/>
      <c r="I72" s="52"/>
      <c r="J72" s="53"/>
      <c r="K72" s="54"/>
      <c r="L72" s="52"/>
      <c r="M72" s="53"/>
      <c r="N72" s="54"/>
      <c r="O72" s="185"/>
      <c r="P72" s="53"/>
      <c r="Q72" s="186"/>
      <c r="R72" s="278">
        <f t="shared" ca="1" si="0"/>
        <v>0</v>
      </c>
      <c r="S72" s="27">
        <f t="shared" si="4"/>
        <v>0</v>
      </c>
      <c r="T72" s="29">
        <f t="shared" si="5"/>
        <v>0</v>
      </c>
      <c r="U72" s="43">
        <f t="shared" si="6"/>
        <v>0</v>
      </c>
      <c r="V72" s="30"/>
    </row>
    <row r="73" spans="2:25" ht="20.100000000000001" customHeight="1" x14ac:dyDescent="0.3">
      <c r="B73" s="58"/>
      <c r="C73" s="52"/>
      <c r="D73" s="53"/>
      <c r="E73" s="54"/>
      <c r="F73" s="52"/>
      <c r="G73" s="53"/>
      <c r="H73" s="54"/>
      <c r="I73" s="52"/>
      <c r="J73" s="53"/>
      <c r="K73" s="54"/>
      <c r="L73" s="52"/>
      <c r="M73" s="53"/>
      <c r="N73" s="54"/>
      <c r="O73" s="53"/>
      <c r="P73" s="53"/>
      <c r="Q73" s="186"/>
      <c r="R73" s="278">
        <f t="shared" ca="1" si="0"/>
        <v>0</v>
      </c>
      <c r="S73" s="27">
        <f t="shared" si="4"/>
        <v>0</v>
      </c>
      <c r="T73" s="29">
        <f t="shared" si="5"/>
        <v>0</v>
      </c>
      <c r="U73" s="43">
        <f t="shared" si="6"/>
        <v>0</v>
      </c>
      <c r="V73" s="30"/>
    </row>
    <row r="74" spans="2:25" ht="20.100000000000001" customHeight="1" x14ac:dyDescent="0.3">
      <c r="B74" s="58"/>
      <c r="C74" s="52"/>
      <c r="D74" s="53"/>
      <c r="E74" s="54"/>
      <c r="F74" s="52"/>
      <c r="G74" s="53"/>
      <c r="H74" s="54"/>
      <c r="I74" s="52"/>
      <c r="J74" s="53"/>
      <c r="K74" s="54"/>
      <c r="L74" s="52"/>
      <c r="M74" s="53"/>
      <c r="N74" s="54"/>
      <c r="O74" s="53"/>
      <c r="P74" s="53"/>
      <c r="Q74" s="186"/>
      <c r="R74" s="278">
        <f t="shared" ca="1" si="0"/>
        <v>0</v>
      </c>
      <c r="S74" s="27">
        <f t="shared" si="4"/>
        <v>0</v>
      </c>
      <c r="T74" s="29">
        <f t="shared" si="5"/>
        <v>0</v>
      </c>
      <c r="U74" s="43">
        <f t="shared" si="6"/>
        <v>0</v>
      </c>
      <c r="V74" s="30"/>
    </row>
    <row r="75" spans="2:25" ht="20.100000000000001" customHeight="1" x14ac:dyDescent="0.3">
      <c r="B75" s="58"/>
      <c r="C75" s="52"/>
      <c r="D75" s="53"/>
      <c r="E75" s="54"/>
      <c r="F75" s="52"/>
      <c r="G75" s="53"/>
      <c r="H75" s="54"/>
      <c r="I75" s="52"/>
      <c r="J75" s="53"/>
      <c r="K75" s="54"/>
      <c r="L75" s="52"/>
      <c r="M75" s="53"/>
      <c r="N75" s="54"/>
      <c r="O75" s="53"/>
      <c r="P75" s="53"/>
      <c r="Q75" s="186"/>
      <c r="R75" s="278">
        <f t="shared" ca="1" si="0"/>
        <v>0</v>
      </c>
      <c r="S75" s="27">
        <f t="shared" si="4"/>
        <v>0</v>
      </c>
      <c r="T75" s="29">
        <f t="shared" si="5"/>
        <v>0</v>
      </c>
      <c r="U75" s="43">
        <f t="shared" si="6"/>
        <v>0</v>
      </c>
      <c r="V75" s="30"/>
    </row>
    <row r="76" spans="2:25" ht="20.100000000000001" customHeight="1" x14ac:dyDescent="0.3">
      <c r="B76" s="58"/>
      <c r="C76" s="52"/>
      <c r="D76" s="53"/>
      <c r="E76" s="54"/>
      <c r="F76" s="52"/>
      <c r="G76" s="53"/>
      <c r="H76" s="54"/>
      <c r="I76" s="52"/>
      <c r="J76" s="53"/>
      <c r="K76" s="54"/>
      <c r="L76" s="52"/>
      <c r="M76" s="53"/>
      <c r="N76" s="54"/>
      <c r="O76" s="53"/>
      <c r="P76" s="53"/>
      <c r="Q76" s="186"/>
      <c r="R76" s="278">
        <f t="shared" ca="1" si="0"/>
        <v>0</v>
      </c>
      <c r="S76" s="27">
        <f t="shared" si="4"/>
        <v>0</v>
      </c>
      <c r="T76" s="29">
        <f t="shared" si="5"/>
        <v>0</v>
      </c>
      <c r="U76" s="43">
        <f t="shared" si="6"/>
        <v>0</v>
      </c>
      <c r="V76" s="30"/>
    </row>
    <row r="77" spans="2:25" ht="20.100000000000001" customHeight="1" x14ac:dyDescent="0.3">
      <c r="B77" s="58"/>
      <c r="C77" s="52"/>
      <c r="D77" s="53"/>
      <c r="E77" s="54"/>
      <c r="F77" s="52"/>
      <c r="G77" s="53"/>
      <c r="H77" s="54"/>
      <c r="I77" s="52"/>
      <c r="J77" s="53"/>
      <c r="K77" s="54"/>
      <c r="L77" s="52"/>
      <c r="M77" s="53"/>
      <c r="N77" s="54"/>
      <c r="O77" s="53"/>
      <c r="P77" s="53"/>
      <c r="Q77" s="186"/>
      <c r="R77" s="278">
        <f t="shared" ca="1" si="0"/>
        <v>0</v>
      </c>
      <c r="S77" s="27">
        <f t="shared" si="4"/>
        <v>0</v>
      </c>
      <c r="T77" s="29">
        <f t="shared" si="5"/>
        <v>0</v>
      </c>
      <c r="U77" s="43">
        <f t="shared" si="6"/>
        <v>0</v>
      </c>
      <c r="V77" s="30"/>
    </row>
    <row r="78" spans="2:25" ht="20.100000000000001" customHeight="1" x14ac:dyDescent="0.3">
      <c r="B78" s="58"/>
      <c r="C78" s="52"/>
      <c r="D78" s="53"/>
      <c r="E78" s="54"/>
      <c r="F78" s="52"/>
      <c r="G78" s="53"/>
      <c r="H78" s="54"/>
      <c r="I78" s="52"/>
      <c r="J78" s="53"/>
      <c r="K78" s="54"/>
      <c r="L78" s="52"/>
      <c r="M78" s="53"/>
      <c r="N78" s="54"/>
      <c r="O78" s="53"/>
      <c r="P78" s="53"/>
      <c r="Q78" s="186"/>
      <c r="R78" s="278">
        <f t="shared" ca="1" si="0"/>
        <v>0</v>
      </c>
      <c r="S78" s="27">
        <f t="shared" si="4"/>
        <v>0</v>
      </c>
      <c r="T78" s="29">
        <f t="shared" si="5"/>
        <v>0</v>
      </c>
      <c r="U78" s="43">
        <f t="shared" si="6"/>
        <v>0</v>
      </c>
      <c r="V78" s="30"/>
    </row>
    <row r="79" spans="2:25" ht="20.100000000000001" customHeight="1" x14ac:dyDescent="0.3">
      <c r="B79" s="58"/>
      <c r="C79" s="52"/>
      <c r="D79" s="53"/>
      <c r="E79" s="54"/>
      <c r="F79" s="52"/>
      <c r="G79" s="53"/>
      <c r="H79" s="54"/>
      <c r="I79" s="52"/>
      <c r="J79" s="53"/>
      <c r="K79" s="54"/>
      <c r="L79" s="52"/>
      <c r="M79" s="53"/>
      <c r="N79" s="54"/>
      <c r="O79" s="185"/>
      <c r="P79" s="53"/>
      <c r="Q79" s="186"/>
      <c r="R79" s="278">
        <f t="shared" ca="1" si="0"/>
        <v>0</v>
      </c>
      <c r="S79" s="27">
        <f t="shared" si="4"/>
        <v>0</v>
      </c>
      <c r="T79" s="29">
        <f t="shared" si="5"/>
        <v>0</v>
      </c>
      <c r="U79" s="43">
        <f t="shared" si="6"/>
        <v>0</v>
      </c>
      <c r="V79" s="30"/>
    </row>
    <row r="80" spans="2:25" ht="20.100000000000001" customHeight="1" x14ac:dyDescent="0.3">
      <c r="B80" s="58"/>
      <c r="C80" s="52"/>
      <c r="D80" s="53"/>
      <c r="E80" s="54"/>
      <c r="F80" s="52"/>
      <c r="G80" s="53"/>
      <c r="H80" s="54"/>
      <c r="I80" s="52"/>
      <c r="J80" s="53"/>
      <c r="K80" s="54"/>
      <c r="L80" s="52"/>
      <c r="M80" s="53"/>
      <c r="N80" s="54"/>
      <c r="O80" s="185"/>
      <c r="P80" s="53"/>
      <c r="Q80" s="186"/>
      <c r="R80" s="278">
        <f t="shared" ca="1" si="0"/>
        <v>0</v>
      </c>
      <c r="S80" s="27">
        <f t="shared" si="4"/>
        <v>0</v>
      </c>
      <c r="T80" s="29">
        <f t="shared" si="5"/>
        <v>0</v>
      </c>
      <c r="U80" s="43">
        <f t="shared" si="6"/>
        <v>0</v>
      </c>
      <c r="V80" s="30"/>
    </row>
    <row r="81" spans="2:25" ht="20.100000000000001" customHeight="1" x14ac:dyDescent="0.3">
      <c r="B81" s="58"/>
      <c r="C81" s="52"/>
      <c r="D81" s="53"/>
      <c r="E81" s="54"/>
      <c r="F81" s="52"/>
      <c r="G81" s="53"/>
      <c r="H81" s="54"/>
      <c r="I81" s="52"/>
      <c r="J81" s="53"/>
      <c r="K81" s="54"/>
      <c r="L81" s="52"/>
      <c r="M81" s="53"/>
      <c r="N81" s="54"/>
      <c r="O81" s="185"/>
      <c r="P81" s="53"/>
      <c r="Q81" s="186"/>
      <c r="R81" s="278">
        <f t="shared" ca="1" si="0"/>
        <v>0</v>
      </c>
      <c r="S81" s="27">
        <f t="shared" si="4"/>
        <v>0</v>
      </c>
      <c r="T81" s="29">
        <f t="shared" si="5"/>
        <v>0</v>
      </c>
      <c r="U81" s="43">
        <f t="shared" si="6"/>
        <v>0</v>
      </c>
      <c r="V81" s="30"/>
    </row>
    <row r="82" spans="2:25" ht="20.100000000000001" customHeight="1" x14ac:dyDescent="0.3">
      <c r="B82" s="58"/>
      <c r="C82" s="52"/>
      <c r="D82" s="53"/>
      <c r="E82" s="54"/>
      <c r="F82" s="52"/>
      <c r="G82" s="53"/>
      <c r="H82" s="54"/>
      <c r="I82" s="52"/>
      <c r="J82" s="53"/>
      <c r="K82" s="54"/>
      <c r="L82" s="52"/>
      <c r="M82" s="53"/>
      <c r="N82" s="54"/>
      <c r="O82" s="185"/>
      <c r="P82" s="53"/>
      <c r="Q82" s="186"/>
      <c r="R82" s="278">
        <f t="shared" ca="1" si="0"/>
        <v>0</v>
      </c>
      <c r="S82" s="27">
        <f t="shared" si="4"/>
        <v>0</v>
      </c>
      <c r="T82" s="29">
        <f t="shared" si="5"/>
        <v>0</v>
      </c>
      <c r="U82" s="43">
        <f t="shared" si="6"/>
        <v>0</v>
      </c>
      <c r="V82" s="30"/>
    </row>
    <row r="83" spans="2:25" ht="20.100000000000001" customHeight="1" x14ac:dyDescent="0.3">
      <c r="B83" s="58"/>
      <c r="C83" s="52"/>
      <c r="D83" s="53"/>
      <c r="E83" s="54"/>
      <c r="F83" s="52"/>
      <c r="G83" s="53"/>
      <c r="H83" s="54"/>
      <c r="I83" s="52"/>
      <c r="J83" s="53"/>
      <c r="K83" s="54"/>
      <c r="L83" s="52"/>
      <c r="M83" s="53"/>
      <c r="N83" s="54"/>
      <c r="O83" s="185"/>
      <c r="P83" s="53"/>
      <c r="Q83" s="186"/>
      <c r="R83" s="278">
        <f t="shared" ca="1" si="0"/>
        <v>0</v>
      </c>
      <c r="S83" s="27">
        <f t="shared" si="4"/>
        <v>0</v>
      </c>
      <c r="T83" s="29">
        <f t="shared" si="5"/>
        <v>0</v>
      </c>
      <c r="U83" s="43">
        <f t="shared" si="6"/>
        <v>0</v>
      </c>
      <c r="V83" s="30"/>
    </row>
    <row r="84" spans="2:25" ht="20.100000000000001" customHeight="1" x14ac:dyDescent="0.3">
      <c r="B84" s="58"/>
      <c r="C84" s="52"/>
      <c r="D84" s="53"/>
      <c r="E84" s="54"/>
      <c r="F84" s="52"/>
      <c r="G84" s="53"/>
      <c r="H84" s="54"/>
      <c r="I84" s="52"/>
      <c r="J84" s="53"/>
      <c r="K84" s="54"/>
      <c r="L84" s="52"/>
      <c r="M84" s="53"/>
      <c r="N84" s="54"/>
      <c r="O84" s="185"/>
      <c r="P84" s="53"/>
      <c r="Q84" s="186"/>
      <c r="R84" s="278">
        <f t="shared" ca="1" si="0"/>
        <v>0</v>
      </c>
      <c r="S84" s="27">
        <f t="shared" si="4"/>
        <v>0</v>
      </c>
      <c r="T84" s="29">
        <f t="shared" si="5"/>
        <v>0</v>
      </c>
      <c r="U84" s="43">
        <f t="shared" si="6"/>
        <v>0</v>
      </c>
      <c r="V84" s="30"/>
    </row>
    <row r="85" spans="2:25" ht="20.100000000000001" customHeight="1" x14ac:dyDescent="0.3">
      <c r="B85" s="58"/>
      <c r="C85" s="52"/>
      <c r="D85" s="53"/>
      <c r="E85" s="54"/>
      <c r="F85" s="52"/>
      <c r="G85" s="53"/>
      <c r="H85" s="54"/>
      <c r="I85" s="52"/>
      <c r="J85" s="53"/>
      <c r="K85" s="54"/>
      <c r="L85" s="52"/>
      <c r="M85" s="53"/>
      <c r="N85" s="54"/>
      <c r="O85" s="185"/>
      <c r="P85" s="53"/>
      <c r="Q85" s="186"/>
      <c r="R85" s="278">
        <f t="shared" ca="1" si="0"/>
        <v>0</v>
      </c>
      <c r="S85" s="27">
        <f t="shared" si="4"/>
        <v>0</v>
      </c>
      <c r="T85" s="29">
        <f t="shared" si="5"/>
        <v>0</v>
      </c>
      <c r="U85" s="43">
        <f t="shared" si="6"/>
        <v>0</v>
      </c>
      <c r="V85" s="30"/>
    </row>
    <row r="86" spans="2:25" ht="20.100000000000001" customHeight="1" x14ac:dyDescent="0.3">
      <c r="B86" s="58"/>
      <c r="C86" s="52"/>
      <c r="D86" s="53"/>
      <c r="E86" s="54"/>
      <c r="F86" s="52"/>
      <c r="G86" s="53"/>
      <c r="H86" s="54"/>
      <c r="I86" s="52"/>
      <c r="J86" s="53"/>
      <c r="K86" s="54"/>
      <c r="L86" s="52"/>
      <c r="M86" s="53"/>
      <c r="N86" s="54"/>
      <c r="O86" s="185"/>
      <c r="P86" s="53"/>
      <c r="Q86" s="186"/>
      <c r="R86" s="278">
        <f t="shared" ca="1" si="0"/>
        <v>0</v>
      </c>
      <c r="S86" s="27">
        <f t="shared" si="4"/>
        <v>0</v>
      </c>
      <c r="T86" s="29">
        <f t="shared" si="5"/>
        <v>0</v>
      </c>
      <c r="U86" s="43">
        <f t="shared" si="6"/>
        <v>0</v>
      </c>
      <c r="V86" s="30"/>
    </row>
    <row r="87" spans="2:25" ht="20.100000000000001" customHeight="1" x14ac:dyDescent="0.3">
      <c r="B87" s="58"/>
      <c r="C87" s="52"/>
      <c r="D87" s="53"/>
      <c r="E87" s="54"/>
      <c r="F87" s="52"/>
      <c r="G87" s="53"/>
      <c r="H87" s="54"/>
      <c r="I87" s="52"/>
      <c r="J87" s="53"/>
      <c r="K87" s="54"/>
      <c r="L87" s="52"/>
      <c r="M87" s="53"/>
      <c r="N87" s="54"/>
      <c r="O87" s="185"/>
      <c r="P87" s="53"/>
      <c r="Q87" s="186"/>
      <c r="R87" s="278">
        <f t="shared" ca="1" si="0"/>
        <v>0</v>
      </c>
      <c r="S87" s="27">
        <f t="shared" si="4"/>
        <v>0</v>
      </c>
      <c r="T87" s="29">
        <f t="shared" si="5"/>
        <v>0</v>
      </c>
      <c r="U87" s="43">
        <f t="shared" si="6"/>
        <v>0</v>
      </c>
      <c r="V87" s="30"/>
    </row>
    <row r="88" spans="2:25" ht="20.100000000000001" customHeight="1" x14ac:dyDescent="0.3">
      <c r="B88" s="58"/>
      <c r="C88" s="52"/>
      <c r="D88" s="53"/>
      <c r="E88" s="54"/>
      <c r="F88" s="52"/>
      <c r="G88" s="53"/>
      <c r="H88" s="54"/>
      <c r="I88" s="52"/>
      <c r="J88" s="53"/>
      <c r="K88" s="54"/>
      <c r="L88" s="52"/>
      <c r="M88" s="53"/>
      <c r="N88" s="54"/>
      <c r="O88" s="185"/>
      <c r="P88" s="53"/>
      <c r="Q88" s="186"/>
      <c r="R88" s="278">
        <f t="shared" ca="1" si="0"/>
        <v>0</v>
      </c>
      <c r="S88" s="27">
        <f t="shared" si="4"/>
        <v>0</v>
      </c>
      <c r="T88" s="29">
        <f t="shared" si="5"/>
        <v>0</v>
      </c>
      <c r="U88" s="43">
        <f t="shared" si="6"/>
        <v>0</v>
      </c>
      <c r="V88" s="30"/>
    </row>
    <row r="89" spans="2:25" ht="20.100000000000001" customHeight="1" x14ac:dyDescent="0.3">
      <c r="B89" s="58"/>
      <c r="C89" s="52"/>
      <c r="D89" s="53"/>
      <c r="E89" s="54"/>
      <c r="F89" s="52"/>
      <c r="G89" s="53"/>
      <c r="H89" s="54"/>
      <c r="I89" s="52"/>
      <c r="J89" s="53"/>
      <c r="K89" s="54"/>
      <c r="L89" s="52"/>
      <c r="M89" s="53"/>
      <c r="N89" s="54"/>
      <c r="O89" s="185"/>
      <c r="P89" s="53"/>
      <c r="Q89" s="186"/>
      <c r="R89" s="278">
        <f t="shared" ca="1" si="0"/>
        <v>0</v>
      </c>
      <c r="S89" s="27">
        <f t="shared" si="4"/>
        <v>0</v>
      </c>
      <c r="T89" s="29">
        <f t="shared" si="5"/>
        <v>0</v>
      </c>
      <c r="U89" s="43">
        <f t="shared" si="6"/>
        <v>0</v>
      </c>
      <c r="V89" s="30"/>
    </row>
    <row r="90" spans="2:25" ht="20.100000000000001" customHeight="1" x14ac:dyDescent="0.3">
      <c r="B90" s="58"/>
      <c r="C90" s="52"/>
      <c r="D90" s="53"/>
      <c r="E90" s="54"/>
      <c r="F90" s="52"/>
      <c r="G90" s="53"/>
      <c r="H90" s="54"/>
      <c r="I90" s="52"/>
      <c r="J90" s="53"/>
      <c r="K90" s="54"/>
      <c r="L90" s="52"/>
      <c r="M90" s="53"/>
      <c r="N90" s="54"/>
      <c r="O90" s="185"/>
      <c r="P90" s="53"/>
      <c r="Q90" s="186"/>
      <c r="R90" s="278">
        <f t="shared" ca="1" si="0"/>
        <v>0</v>
      </c>
      <c r="S90" s="27">
        <f t="shared" si="4"/>
        <v>0</v>
      </c>
      <c r="T90" s="29">
        <f t="shared" si="5"/>
        <v>0</v>
      </c>
      <c r="U90" s="43">
        <f t="shared" si="6"/>
        <v>0</v>
      </c>
      <c r="V90" s="30"/>
    </row>
    <row r="91" spans="2:25" ht="20.100000000000001" customHeight="1" x14ac:dyDescent="0.3">
      <c r="B91" s="59"/>
      <c r="C91" s="52"/>
      <c r="D91" s="53"/>
      <c r="E91" s="54"/>
      <c r="F91" s="52"/>
      <c r="G91" s="53"/>
      <c r="H91" s="54"/>
      <c r="I91" s="52"/>
      <c r="J91" s="53"/>
      <c r="K91" s="54"/>
      <c r="L91" s="52"/>
      <c r="M91" s="53"/>
      <c r="N91" s="54"/>
      <c r="O91" s="185"/>
      <c r="P91" s="53"/>
      <c r="Q91" s="186"/>
      <c r="R91" s="278">
        <f t="shared" ca="1" si="0"/>
        <v>0</v>
      </c>
      <c r="S91" s="27">
        <f t="shared" si="4"/>
        <v>0</v>
      </c>
      <c r="T91" s="29">
        <f t="shared" si="5"/>
        <v>0</v>
      </c>
      <c r="U91" s="43">
        <f t="shared" si="6"/>
        <v>0</v>
      </c>
      <c r="V91" s="30"/>
    </row>
    <row r="92" spans="2:25" ht="20.100000000000001" customHeight="1" x14ac:dyDescent="0.3">
      <c r="B92" s="59"/>
      <c r="C92" s="52"/>
      <c r="D92" s="53"/>
      <c r="E92" s="54"/>
      <c r="F92" s="52"/>
      <c r="G92" s="53"/>
      <c r="H92" s="54"/>
      <c r="I92" s="52"/>
      <c r="J92" s="53"/>
      <c r="K92" s="54"/>
      <c r="L92" s="52"/>
      <c r="M92" s="53"/>
      <c r="N92" s="54"/>
      <c r="O92" s="185"/>
      <c r="P92" s="53"/>
      <c r="Q92" s="186"/>
      <c r="R92" s="278">
        <f t="shared" ca="1" si="0"/>
        <v>0</v>
      </c>
      <c r="S92" s="27">
        <f t="shared" si="4"/>
        <v>0</v>
      </c>
      <c r="T92" s="29">
        <f t="shared" si="5"/>
        <v>0</v>
      </c>
      <c r="U92" s="43">
        <f t="shared" si="6"/>
        <v>0</v>
      </c>
      <c r="V92" s="30"/>
    </row>
    <row r="93" spans="2:25" ht="20.100000000000001" customHeight="1" x14ac:dyDescent="0.3">
      <c r="B93" s="59"/>
      <c r="C93" s="52"/>
      <c r="D93" s="53"/>
      <c r="E93" s="54"/>
      <c r="F93" s="52"/>
      <c r="G93" s="53"/>
      <c r="H93" s="54"/>
      <c r="I93" s="52"/>
      <c r="J93" s="53"/>
      <c r="K93" s="54"/>
      <c r="L93" s="52"/>
      <c r="M93" s="53"/>
      <c r="N93" s="54"/>
      <c r="O93" s="185"/>
      <c r="P93" s="53"/>
      <c r="Q93" s="186"/>
      <c r="R93" s="278">
        <f t="shared" ca="1" si="0"/>
        <v>0</v>
      </c>
      <c r="S93" s="27">
        <f t="shared" si="4"/>
        <v>0</v>
      </c>
      <c r="T93" s="29">
        <f t="shared" si="5"/>
        <v>0</v>
      </c>
      <c r="U93" s="43">
        <f t="shared" si="6"/>
        <v>0</v>
      </c>
      <c r="V93" s="30"/>
    </row>
    <row r="94" spans="2:25" ht="20.100000000000001" customHeight="1" thickBot="1" x14ac:dyDescent="0.35">
      <c r="B94" s="62"/>
      <c r="C94" s="202"/>
      <c r="D94" s="203"/>
      <c r="E94" s="204"/>
      <c r="F94" s="202"/>
      <c r="G94" s="203"/>
      <c r="H94" s="204"/>
      <c r="I94" s="202"/>
      <c r="J94" s="203"/>
      <c r="K94" s="204"/>
      <c r="L94" s="202"/>
      <c r="M94" s="203"/>
      <c r="N94" s="204"/>
      <c r="O94" s="205"/>
      <c r="P94" s="203"/>
      <c r="Q94" s="208"/>
      <c r="R94" s="279">
        <f t="shared" ca="1" si="0"/>
        <v>0</v>
      </c>
      <c r="S94" s="280">
        <f t="shared" si="4"/>
        <v>0</v>
      </c>
      <c r="T94" s="281">
        <f t="shared" si="5"/>
        <v>0</v>
      </c>
      <c r="U94" s="282">
        <f t="shared" si="6"/>
        <v>0</v>
      </c>
      <c r="V94" s="30"/>
      <c r="Y94" s="26"/>
    </row>
    <row r="95" spans="2:25" ht="24.95" customHeight="1" thickBot="1" x14ac:dyDescent="0.35">
      <c r="B95" s="246" t="s">
        <v>8</v>
      </c>
      <c r="C95" s="240">
        <f>COUNTIF(C5:C94,"accident")</f>
        <v>0</v>
      </c>
      <c r="D95" s="241"/>
      <c r="E95" s="242"/>
      <c r="F95" s="248">
        <f>COUNTIF(F5:F94,"accident")</f>
        <v>0</v>
      </c>
      <c r="G95" s="249"/>
      <c r="H95" s="250"/>
      <c r="I95" s="240">
        <f>COUNTIF(I5:I94,"accident")</f>
        <v>0</v>
      </c>
      <c r="J95" s="241"/>
      <c r="K95" s="242"/>
      <c r="L95" s="248">
        <f>COUNTIF(L5:L94,"accident")</f>
        <v>0</v>
      </c>
      <c r="M95" s="249"/>
      <c r="N95" s="250"/>
      <c r="O95" s="240">
        <f>COUNTIF(O5:O94,"accident")</f>
        <v>0</v>
      </c>
      <c r="P95" s="241"/>
      <c r="Q95" s="242"/>
      <c r="R95" s="274">
        <f ca="1">SUM(R5:R94)</f>
        <v>6</v>
      </c>
      <c r="S95" s="275">
        <f>SUM(S5:S94)</f>
        <v>6</v>
      </c>
      <c r="T95" s="275">
        <f>SUM(T5:T94)</f>
        <v>0</v>
      </c>
      <c r="U95" s="276">
        <f>SUM(U5:U94)</f>
        <v>0</v>
      </c>
      <c r="V95" s="30"/>
    </row>
    <row r="96" spans="2:25" ht="24.95" customHeight="1" thickBot="1" x14ac:dyDescent="0.35">
      <c r="B96" s="247"/>
      <c r="C96" s="49">
        <f ca="1">somcoul(C5:C94,"rouge")</f>
        <v>6</v>
      </c>
      <c r="D96" s="34">
        <f>COUNTIF(D5:D94,"absent")</f>
        <v>0</v>
      </c>
      <c r="E96" s="38">
        <f>COUNTIF(E5:E94,"maladie")</f>
        <v>0</v>
      </c>
      <c r="F96" s="48">
        <f ca="1">somcoul(F5:F94,"rouge")</f>
        <v>0</v>
      </c>
      <c r="G96" s="40">
        <f>COUNTIF(G5:G94,"absent")</f>
        <v>0</v>
      </c>
      <c r="H96" s="50">
        <f>COUNTIF(H5:H94,"maladie")</f>
        <v>0</v>
      </c>
      <c r="I96" s="49">
        <f ca="1">somcoul(I5:I94,"rouge")</f>
        <v>0</v>
      </c>
      <c r="J96" s="34">
        <f>COUNTIF(J6:J94,"absent")</f>
        <v>0</v>
      </c>
      <c r="K96" s="38">
        <f>COUNTIF(K5:K94,"maladie")</f>
        <v>0</v>
      </c>
      <c r="L96" s="44">
        <f ca="1">somcoul(L5:L94,"rouge")</f>
        <v>0</v>
      </c>
      <c r="M96" s="34">
        <f>COUNTIF(M5:M94,"absent")</f>
        <v>0</v>
      </c>
      <c r="N96" s="37">
        <f>COUNTIF(N6:N94,"maladie")</f>
        <v>0</v>
      </c>
      <c r="O96" s="49">
        <f ca="1">somcoul(O5:O94,"rouge")</f>
        <v>0</v>
      </c>
      <c r="P96" s="34">
        <f>COUNTIF(P5:P94,"absent")</f>
        <v>0</v>
      </c>
      <c r="Q96" s="38">
        <f>COUNTIF(Q5:Q94,"maladie")</f>
        <v>0</v>
      </c>
      <c r="R96" s="251"/>
      <c r="S96" s="252"/>
      <c r="T96" s="252"/>
      <c r="U96" s="253"/>
      <c r="V96" s="30"/>
    </row>
    <row r="97" spans="2:22" ht="20.100000000000001" customHeight="1" x14ac:dyDescent="0.3">
      <c r="B97" s="45" t="s">
        <v>2</v>
      </c>
      <c r="C97" s="232">
        <f>COUNTIF(C5:C94,"6h30/8h00")</f>
        <v>0</v>
      </c>
      <c r="D97" s="233"/>
      <c r="E97" s="234"/>
      <c r="F97" s="226">
        <f>COUNTIF(F5:F94,"6h30/8h00")</f>
        <v>0</v>
      </c>
      <c r="G97" s="227"/>
      <c r="H97" s="228"/>
      <c r="I97" s="231">
        <f>COUNTIF(I5:I94,"6h30/8h00")</f>
        <v>0</v>
      </c>
      <c r="J97" s="227"/>
      <c r="K97" s="228"/>
      <c r="L97" s="232">
        <f>COUNTIF(L5:L94,"6h30/8h00")</f>
        <v>0</v>
      </c>
      <c r="M97" s="233"/>
      <c r="N97" s="234"/>
      <c r="O97" s="226">
        <f>COUNTIF(O5:O94,"6h30/8h00")</f>
        <v>0</v>
      </c>
      <c r="P97" s="227"/>
      <c r="Q97" s="228"/>
      <c r="R97" s="229">
        <f t="shared" ref="R97:R111" si="7">SUM(C97:Q97)</f>
        <v>0</v>
      </c>
      <c r="S97" s="229"/>
      <c r="T97" s="229"/>
      <c r="U97" s="230"/>
      <c r="V97" s="30"/>
    </row>
    <row r="98" spans="2:22" ht="20.100000000000001" customHeight="1" x14ac:dyDescent="0.3">
      <c r="B98" s="46" t="s">
        <v>1</v>
      </c>
      <c r="C98" s="214">
        <f>COUNTIF(C5:C94,"7h00/9h00")</f>
        <v>0</v>
      </c>
      <c r="D98" s="215"/>
      <c r="E98" s="216"/>
      <c r="F98" s="221">
        <f>COUNTIF(F5:F94,"7h00/9h00")</f>
        <v>0</v>
      </c>
      <c r="G98" s="215"/>
      <c r="H98" s="217"/>
      <c r="I98" s="214">
        <f>COUNTIF(I5:I94,"7h00/9h00")</f>
        <v>0</v>
      </c>
      <c r="J98" s="215"/>
      <c r="K98" s="217"/>
      <c r="L98" s="214">
        <f>COUNTIF(L5:L94,"7h00/9h00")</f>
        <v>0</v>
      </c>
      <c r="M98" s="215"/>
      <c r="N98" s="216"/>
      <c r="O98" s="221">
        <f>COUNTIF(O5:O94,"7h00/9h00")</f>
        <v>0</v>
      </c>
      <c r="P98" s="215"/>
      <c r="Q98" s="217"/>
      <c r="R98" s="224">
        <f t="shared" si="7"/>
        <v>0</v>
      </c>
      <c r="S98" s="224"/>
      <c r="T98" s="224"/>
      <c r="U98" s="225"/>
      <c r="V98" s="30"/>
    </row>
    <row r="99" spans="2:22" ht="20.100000000000001" customHeight="1" x14ac:dyDescent="0.3">
      <c r="B99" s="46" t="s">
        <v>3</v>
      </c>
      <c r="C99" s="214">
        <f>COUNTIF(C5:C94,"8h00/10h00")</f>
        <v>0</v>
      </c>
      <c r="D99" s="215"/>
      <c r="E99" s="216"/>
      <c r="F99" s="221">
        <f>COUNTIF(F5:F94,"8h00/10h00")</f>
        <v>0</v>
      </c>
      <c r="G99" s="215"/>
      <c r="H99" s="217"/>
      <c r="I99" s="214">
        <f>COUNTIF(I5:I94,"8h00/10h00")</f>
        <v>0</v>
      </c>
      <c r="J99" s="215"/>
      <c r="K99" s="217"/>
      <c r="L99" s="214">
        <f>COUNTIF(L5:L94,"8h00/10h00")</f>
        <v>0</v>
      </c>
      <c r="M99" s="215"/>
      <c r="N99" s="216"/>
      <c r="O99" s="221">
        <f>COUNTIF(O5:O94,"8h00/10h00")</f>
        <v>0</v>
      </c>
      <c r="P99" s="215"/>
      <c r="Q99" s="217"/>
      <c r="R99" s="224">
        <f t="shared" si="7"/>
        <v>0</v>
      </c>
      <c r="S99" s="224"/>
      <c r="T99" s="224"/>
      <c r="U99" s="225"/>
      <c r="V99" s="30"/>
    </row>
    <row r="100" spans="2:22" ht="20.100000000000001" customHeight="1" x14ac:dyDescent="0.3">
      <c r="B100" s="46" t="s">
        <v>0</v>
      </c>
      <c r="C100" s="214">
        <f>COUNTIF(C5:C94,"9h00/11h00")</f>
        <v>0</v>
      </c>
      <c r="D100" s="215"/>
      <c r="E100" s="216"/>
      <c r="F100" s="221">
        <f>COUNTIF(F5:F94,"9h00/11h00")</f>
        <v>0</v>
      </c>
      <c r="G100" s="215"/>
      <c r="H100" s="217"/>
      <c r="I100" s="214">
        <f>COUNTIF(I5:I94,"9h00/11h00")</f>
        <v>0</v>
      </c>
      <c r="J100" s="215"/>
      <c r="K100" s="217"/>
      <c r="L100" s="214">
        <f>COUNTIF(L5:L94,"9h00/11h00")</f>
        <v>0</v>
      </c>
      <c r="M100" s="215"/>
      <c r="N100" s="216"/>
      <c r="O100" s="221">
        <f>COUNTIF(O5:O94,"9h00/11h00")</f>
        <v>0</v>
      </c>
      <c r="P100" s="215"/>
      <c r="Q100" s="217"/>
      <c r="R100" s="224">
        <f t="shared" si="7"/>
        <v>0</v>
      </c>
      <c r="S100" s="224"/>
      <c r="T100" s="224"/>
      <c r="U100" s="225"/>
      <c r="V100" s="30"/>
    </row>
    <row r="101" spans="2:22" ht="20.100000000000001" customHeight="1" x14ac:dyDescent="0.3">
      <c r="B101" s="46" t="s">
        <v>9</v>
      </c>
      <c r="C101" s="214">
        <f>COUNTIF(C5:C94,"10h00/12h00")</f>
        <v>0</v>
      </c>
      <c r="D101" s="215"/>
      <c r="E101" s="216"/>
      <c r="F101" s="221">
        <f>COUNTIF(F5:F94,"10h00/12h00")</f>
        <v>0</v>
      </c>
      <c r="G101" s="215"/>
      <c r="H101" s="217"/>
      <c r="I101" s="214">
        <f>COUNTIF(I5:I94,"10h00/12h00")</f>
        <v>0</v>
      </c>
      <c r="J101" s="215"/>
      <c r="K101" s="217"/>
      <c r="L101" s="214">
        <f>COUNTIF(L5:L94,"10h00/12h00")</f>
        <v>0</v>
      </c>
      <c r="M101" s="215"/>
      <c r="N101" s="216"/>
      <c r="O101" s="221">
        <f>COUNTIF(O5:O94,"10h00/12h00")</f>
        <v>0</v>
      </c>
      <c r="P101" s="215"/>
      <c r="Q101" s="217"/>
      <c r="R101" s="224">
        <f t="shared" si="7"/>
        <v>0</v>
      </c>
      <c r="S101" s="224"/>
      <c r="T101" s="224"/>
      <c r="U101" s="225"/>
      <c r="V101" s="30"/>
    </row>
    <row r="102" spans="2:22" ht="20.100000000000001" customHeight="1" x14ac:dyDescent="0.3">
      <c r="B102" s="46" t="s">
        <v>4</v>
      </c>
      <c r="C102" s="214">
        <f>COUNTIF(C5:C94,"11h00/13h00")</f>
        <v>0</v>
      </c>
      <c r="D102" s="215"/>
      <c r="E102" s="216"/>
      <c r="F102" s="221">
        <f>COUNTIF(F5:F94,"11h00/13h00")</f>
        <v>0</v>
      </c>
      <c r="G102" s="215"/>
      <c r="H102" s="217"/>
      <c r="I102" s="214">
        <f>COUNTIF(I5:I94,"11h00/13h00")</f>
        <v>0</v>
      </c>
      <c r="J102" s="215"/>
      <c r="K102" s="217"/>
      <c r="L102" s="214">
        <f>COUNTIF(L5:L94,"11h00/13h00")</f>
        <v>0</v>
      </c>
      <c r="M102" s="215"/>
      <c r="N102" s="216"/>
      <c r="O102" s="221">
        <f>COUNTIF(O5:O94,"11h00/13h00")</f>
        <v>0</v>
      </c>
      <c r="P102" s="215"/>
      <c r="Q102" s="217"/>
      <c r="R102" s="224">
        <f t="shared" si="7"/>
        <v>0</v>
      </c>
      <c r="S102" s="224"/>
      <c r="T102" s="224"/>
      <c r="U102" s="225"/>
      <c r="V102" s="30"/>
    </row>
    <row r="103" spans="2:22" ht="20.100000000000001" customHeight="1" x14ac:dyDescent="0.3">
      <c r="B103" s="46" t="s">
        <v>5</v>
      </c>
      <c r="C103" s="214">
        <f>COUNTIF(C5:C94,"13h00/15h00")</f>
        <v>0</v>
      </c>
      <c r="D103" s="215"/>
      <c r="E103" s="216"/>
      <c r="F103" s="221">
        <f>COUNTIF(F5:F94,"13h00/15h00")</f>
        <v>0</v>
      </c>
      <c r="G103" s="215"/>
      <c r="H103" s="217"/>
      <c r="I103" s="214">
        <f>COUNTIF(I5:I94,"13h00/15h00")</f>
        <v>0</v>
      </c>
      <c r="J103" s="215"/>
      <c r="K103" s="217"/>
      <c r="L103" s="214">
        <f>COUNTIF(L5:L94,"13h00/15h00")</f>
        <v>0</v>
      </c>
      <c r="M103" s="215"/>
      <c r="N103" s="216"/>
      <c r="O103" s="221">
        <f>COUNTIF(O5:O94,"13h00/15h00")</f>
        <v>0</v>
      </c>
      <c r="P103" s="215"/>
      <c r="Q103" s="217"/>
      <c r="R103" s="224">
        <f t="shared" si="7"/>
        <v>0</v>
      </c>
      <c r="S103" s="224"/>
      <c r="T103" s="224"/>
      <c r="U103" s="225"/>
      <c r="V103" s="30"/>
    </row>
    <row r="104" spans="2:22" ht="20.100000000000001" customHeight="1" x14ac:dyDescent="0.3">
      <c r="B104" s="46" t="s">
        <v>6</v>
      </c>
      <c r="C104" s="214">
        <f>COUNTIF(C5:C94,"13h30/15h30")</f>
        <v>6</v>
      </c>
      <c r="D104" s="215"/>
      <c r="E104" s="216"/>
      <c r="F104" s="221">
        <f>COUNTIF(F5:F94,"13h30/15h30")</f>
        <v>0</v>
      </c>
      <c r="G104" s="215"/>
      <c r="H104" s="217"/>
      <c r="I104" s="214">
        <f>COUNTIF(I5:I94,"13h30/15h30")</f>
        <v>0</v>
      </c>
      <c r="J104" s="215"/>
      <c r="K104" s="217"/>
      <c r="L104" s="214">
        <f>COUNTIF(L5:L94,"13h30/15h30")</f>
        <v>0</v>
      </c>
      <c r="M104" s="215"/>
      <c r="N104" s="216"/>
      <c r="O104" s="221">
        <f>COUNTIF(O5:O94,"13h30/15h30")</f>
        <v>0</v>
      </c>
      <c r="P104" s="215"/>
      <c r="Q104" s="217"/>
      <c r="R104" s="224">
        <f t="shared" si="7"/>
        <v>6</v>
      </c>
      <c r="S104" s="224"/>
      <c r="T104" s="224"/>
      <c r="U104" s="225"/>
      <c r="V104" s="30"/>
    </row>
    <row r="105" spans="2:22" ht="20.100000000000001" customHeight="1" x14ac:dyDescent="0.3">
      <c r="B105" s="46" t="s">
        <v>7</v>
      </c>
      <c r="C105" s="214">
        <f>COUNTIF(C5:C94,"15h00/17h00")</f>
        <v>0</v>
      </c>
      <c r="D105" s="215"/>
      <c r="E105" s="216"/>
      <c r="F105" s="221">
        <f>COUNTIF(F5:F94,"15h00/17h00")</f>
        <v>0</v>
      </c>
      <c r="G105" s="215"/>
      <c r="H105" s="217"/>
      <c r="I105" s="214">
        <f>COUNTIF(I5:I94,"15h00/17h00")</f>
        <v>0</v>
      </c>
      <c r="J105" s="215"/>
      <c r="K105" s="217"/>
      <c r="L105" s="214">
        <f>COUNTIF(L5:L94,"15h00/17h00")</f>
        <v>0</v>
      </c>
      <c r="M105" s="215"/>
      <c r="N105" s="216"/>
      <c r="O105" s="221">
        <f>COUNTIF(O5:O94,"15h00/17h00")</f>
        <v>0</v>
      </c>
      <c r="P105" s="215"/>
      <c r="Q105" s="217"/>
      <c r="R105" s="224">
        <f t="shared" si="7"/>
        <v>0</v>
      </c>
      <c r="S105" s="224"/>
      <c r="T105" s="224"/>
      <c r="U105" s="225"/>
      <c r="V105" s="30"/>
    </row>
    <row r="106" spans="2:22" ht="20.100000000000001" customHeight="1" x14ac:dyDescent="0.3">
      <c r="B106" s="46" t="s">
        <v>21</v>
      </c>
      <c r="C106" s="214">
        <f>COUNTIF(C5:C94,"16h00/18h00")</f>
        <v>0</v>
      </c>
      <c r="D106" s="215"/>
      <c r="E106" s="216"/>
      <c r="F106" s="221">
        <f>COUNTIF(F5:F94,"16h00/18h00")</f>
        <v>0</v>
      </c>
      <c r="G106" s="215"/>
      <c r="H106" s="217"/>
      <c r="I106" s="214">
        <f>COUNTIF(I5:I94,"16h00/18h00")</f>
        <v>0</v>
      </c>
      <c r="J106" s="215"/>
      <c r="K106" s="217"/>
      <c r="L106" s="214">
        <f>COUNTIF(L5:L94,"16h00/18h00")</f>
        <v>0</v>
      </c>
      <c r="M106" s="215"/>
      <c r="N106" s="216"/>
      <c r="O106" s="221">
        <f>COUNTIF(O5:O94,"16h00/18h00")</f>
        <v>0</v>
      </c>
      <c r="P106" s="215"/>
      <c r="Q106" s="217"/>
      <c r="R106" s="224">
        <f t="shared" si="7"/>
        <v>0</v>
      </c>
      <c r="S106" s="224"/>
      <c r="T106" s="224"/>
      <c r="U106" s="225"/>
      <c r="V106" s="30"/>
    </row>
    <row r="107" spans="2:22" ht="20.100000000000001" customHeight="1" x14ac:dyDescent="0.3">
      <c r="B107" s="46" t="s">
        <v>15</v>
      </c>
      <c r="C107" s="214">
        <f>COUNTIF(C5:C94,"17h00/19h00")</f>
        <v>0</v>
      </c>
      <c r="D107" s="215"/>
      <c r="E107" s="216"/>
      <c r="F107" s="221">
        <f>COUNTIF(F5:F94,"17h00/19h00")</f>
        <v>0</v>
      </c>
      <c r="G107" s="215"/>
      <c r="H107" s="217"/>
      <c r="I107" s="214">
        <f>COUNTIF(I5:I94,"17h00/19h00")</f>
        <v>0</v>
      </c>
      <c r="J107" s="215"/>
      <c r="K107" s="217"/>
      <c r="L107" s="214">
        <f>COUNTIF(L5:L94,"17h00/19h00")</f>
        <v>0</v>
      </c>
      <c r="M107" s="215"/>
      <c r="N107" s="216"/>
      <c r="O107" s="221">
        <f>COUNTIF(O5:O94,"17h00/19h00")</f>
        <v>0</v>
      </c>
      <c r="P107" s="215"/>
      <c r="Q107" s="217"/>
      <c r="R107" s="224">
        <f t="shared" si="7"/>
        <v>0</v>
      </c>
      <c r="S107" s="224"/>
      <c r="T107" s="224"/>
      <c r="U107" s="225"/>
      <c r="V107" s="30"/>
    </row>
    <row r="108" spans="2:22" ht="20.100000000000001" customHeight="1" x14ac:dyDescent="0.3">
      <c r="B108" s="46" t="s">
        <v>10</v>
      </c>
      <c r="C108" s="214">
        <f>COUNTIF(C5:C94,"18h00/20h00")</f>
        <v>0</v>
      </c>
      <c r="D108" s="215"/>
      <c r="E108" s="216"/>
      <c r="F108" s="221">
        <f>COUNTIF(F5:F94,"18h00/20h00")</f>
        <v>0</v>
      </c>
      <c r="G108" s="215"/>
      <c r="H108" s="217"/>
      <c r="I108" s="214">
        <f>COUNTIF(I5:I94,"18h00/20h00")</f>
        <v>0</v>
      </c>
      <c r="J108" s="215"/>
      <c r="K108" s="217"/>
      <c r="L108" s="214">
        <f>COUNTIF(L5:L94,"18h00/20h00")</f>
        <v>0</v>
      </c>
      <c r="M108" s="215"/>
      <c r="N108" s="216"/>
      <c r="O108" s="221">
        <f>COUNTIF(O5:O94,"18h00/20h00")</f>
        <v>0</v>
      </c>
      <c r="P108" s="215"/>
      <c r="Q108" s="217"/>
      <c r="R108" s="224">
        <f t="shared" si="7"/>
        <v>0</v>
      </c>
      <c r="S108" s="224"/>
      <c r="T108" s="224"/>
      <c r="U108" s="225"/>
      <c r="V108" s="30"/>
    </row>
    <row r="109" spans="2:22" ht="20.100000000000001" customHeight="1" x14ac:dyDescent="0.3">
      <c r="B109" s="46" t="s">
        <v>12</v>
      </c>
      <c r="C109" s="214">
        <f>COUNTIF(C5:C94,"19h00/21h00")</f>
        <v>0</v>
      </c>
      <c r="D109" s="215"/>
      <c r="E109" s="216"/>
      <c r="F109" s="221">
        <f>COUNTIF(F5:F94,"19h00/21h00")</f>
        <v>0</v>
      </c>
      <c r="G109" s="215"/>
      <c r="H109" s="217"/>
      <c r="I109" s="214">
        <f>COUNTIF(I5:I94,"19h00/21h00")</f>
        <v>0</v>
      </c>
      <c r="J109" s="215"/>
      <c r="K109" s="217"/>
      <c r="L109" s="214">
        <f>COUNTIF(L5:L94,"19h00/21h00")</f>
        <v>0</v>
      </c>
      <c r="M109" s="215"/>
      <c r="N109" s="216"/>
      <c r="O109" s="221">
        <f>COUNTIF(O5:O94,"19h00/21h00")</f>
        <v>0</v>
      </c>
      <c r="P109" s="215"/>
      <c r="Q109" s="217"/>
      <c r="R109" s="224">
        <f t="shared" si="7"/>
        <v>0</v>
      </c>
      <c r="S109" s="224"/>
      <c r="T109" s="224"/>
      <c r="U109" s="225"/>
      <c r="V109" s="30"/>
    </row>
    <row r="110" spans="2:22" ht="20.100000000000001" customHeight="1" x14ac:dyDescent="0.3">
      <c r="B110" s="46" t="s">
        <v>13</v>
      </c>
      <c r="C110" s="214">
        <f>COUNTIF(C5:C94,"21h00/23h00")</f>
        <v>0</v>
      </c>
      <c r="D110" s="215"/>
      <c r="E110" s="216"/>
      <c r="F110" s="221">
        <f>COUNTIF(F5:F94,"21h00/23h00")</f>
        <v>0</v>
      </c>
      <c r="G110" s="215"/>
      <c r="H110" s="217"/>
      <c r="I110" s="214">
        <f>COUNTIF(I5:I94,"21h00/23h00")</f>
        <v>0</v>
      </c>
      <c r="J110" s="215"/>
      <c r="K110" s="217"/>
      <c r="L110" s="214">
        <f>COUNTIF(L5:L94,"21h00/23h00")</f>
        <v>0</v>
      </c>
      <c r="M110" s="215"/>
      <c r="N110" s="216"/>
      <c r="O110" s="221">
        <f>COUNTIF(O5:O94,"21h00/23h00")</f>
        <v>0</v>
      </c>
      <c r="P110" s="215"/>
      <c r="Q110" s="217"/>
      <c r="R110" s="224">
        <f t="shared" si="7"/>
        <v>0</v>
      </c>
      <c r="S110" s="224"/>
      <c r="T110" s="224"/>
      <c r="U110" s="225"/>
      <c r="V110" s="30"/>
    </row>
    <row r="111" spans="2:22" ht="20.100000000000001" customHeight="1" thickBot="1" x14ac:dyDescent="0.35">
      <c r="B111" s="47" t="s">
        <v>14</v>
      </c>
      <c r="C111" s="218">
        <f>COUNTIF(C5:C94,"22h00/23h00")</f>
        <v>0</v>
      </c>
      <c r="D111" s="219"/>
      <c r="E111" s="220"/>
      <c r="F111" s="222">
        <f>COUNTIF(F5:F94,"22h00/23h00")</f>
        <v>0</v>
      </c>
      <c r="G111" s="219"/>
      <c r="H111" s="223"/>
      <c r="I111" s="218">
        <f>COUNTIF(I5:I94,"22h00/23h00")</f>
        <v>0</v>
      </c>
      <c r="J111" s="219"/>
      <c r="K111" s="223"/>
      <c r="L111" s="218">
        <f>COUNTIF(L5:L94,"22h00/23h00")</f>
        <v>0</v>
      </c>
      <c r="M111" s="219"/>
      <c r="N111" s="220"/>
      <c r="O111" s="222">
        <f>COUNTIF(O5:O94,"22h00/23h00")</f>
        <v>0</v>
      </c>
      <c r="P111" s="219"/>
      <c r="Q111" s="223"/>
      <c r="R111" s="235">
        <f t="shared" si="7"/>
        <v>0</v>
      </c>
      <c r="S111" s="235"/>
      <c r="T111" s="235"/>
      <c r="U111" s="236"/>
      <c r="V111" s="30"/>
    </row>
  </sheetData>
  <mergeCells count="102">
    <mergeCell ref="Y2:AA2"/>
    <mergeCell ref="U95:U96"/>
    <mergeCell ref="C97:E97"/>
    <mergeCell ref="F97:H97"/>
    <mergeCell ref="I97:K97"/>
    <mergeCell ref="L97:N97"/>
    <mergeCell ref="O97:Q97"/>
    <mergeCell ref="R97:U97"/>
    <mergeCell ref="B2:V2"/>
    <mergeCell ref="B95:B96"/>
    <mergeCell ref="C95:E95"/>
    <mergeCell ref="F95:H95"/>
    <mergeCell ref="I95:K95"/>
    <mergeCell ref="L95:N95"/>
    <mergeCell ref="O95:Q95"/>
    <mergeCell ref="R95:R96"/>
    <mergeCell ref="S95:S96"/>
    <mergeCell ref="T95:T96"/>
    <mergeCell ref="C99:E99"/>
    <mergeCell ref="F99:H99"/>
    <mergeCell ref="I99:K99"/>
    <mergeCell ref="L99:N99"/>
    <mergeCell ref="O99:Q99"/>
    <mergeCell ref="R99:U99"/>
    <mergeCell ref="C98:E98"/>
    <mergeCell ref="F98:H98"/>
    <mergeCell ref="I98:K98"/>
    <mergeCell ref="L98:N98"/>
    <mergeCell ref="O98:Q98"/>
    <mergeCell ref="R98:U98"/>
    <mergeCell ref="C101:E101"/>
    <mergeCell ref="F101:H101"/>
    <mergeCell ref="I101:K101"/>
    <mergeCell ref="L101:N101"/>
    <mergeCell ref="O101:Q101"/>
    <mergeCell ref="R101:U101"/>
    <mergeCell ref="C100:E100"/>
    <mergeCell ref="F100:H100"/>
    <mergeCell ref="I100:K100"/>
    <mergeCell ref="L100:N100"/>
    <mergeCell ref="O100:Q100"/>
    <mergeCell ref="R100:U100"/>
    <mergeCell ref="C103:E103"/>
    <mergeCell ref="F103:H103"/>
    <mergeCell ref="I103:K103"/>
    <mergeCell ref="L103:N103"/>
    <mergeCell ref="O103:Q103"/>
    <mergeCell ref="R103:U103"/>
    <mergeCell ref="C102:E102"/>
    <mergeCell ref="F102:H102"/>
    <mergeCell ref="I102:K102"/>
    <mergeCell ref="L102:N102"/>
    <mergeCell ref="O102:Q102"/>
    <mergeCell ref="R102:U102"/>
    <mergeCell ref="C105:E105"/>
    <mergeCell ref="F105:H105"/>
    <mergeCell ref="I105:K105"/>
    <mergeCell ref="L105:N105"/>
    <mergeCell ref="O105:Q105"/>
    <mergeCell ref="R105:U105"/>
    <mergeCell ref="C104:E104"/>
    <mergeCell ref="F104:H104"/>
    <mergeCell ref="I104:K104"/>
    <mergeCell ref="L104:N104"/>
    <mergeCell ref="O104:Q104"/>
    <mergeCell ref="R104:U104"/>
    <mergeCell ref="C107:E107"/>
    <mergeCell ref="F107:H107"/>
    <mergeCell ref="I107:K107"/>
    <mergeCell ref="L107:N107"/>
    <mergeCell ref="O107:Q107"/>
    <mergeCell ref="R107:U107"/>
    <mergeCell ref="C106:E106"/>
    <mergeCell ref="F106:H106"/>
    <mergeCell ref="I106:K106"/>
    <mergeCell ref="L106:N106"/>
    <mergeCell ref="O106:Q106"/>
    <mergeCell ref="R106:U106"/>
    <mergeCell ref="C109:E109"/>
    <mergeCell ref="F109:H109"/>
    <mergeCell ref="I109:K109"/>
    <mergeCell ref="L109:N109"/>
    <mergeCell ref="O109:Q109"/>
    <mergeCell ref="R109:U109"/>
    <mergeCell ref="C108:E108"/>
    <mergeCell ref="F108:H108"/>
    <mergeCell ref="I108:K108"/>
    <mergeCell ref="L108:N108"/>
    <mergeCell ref="O108:Q108"/>
    <mergeCell ref="R108:U108"/>
    <mergeCell ref="C111:E111"/>
    <mergeCell ref="F111:H111"/>
    <mergeCell ref="I111:K111"/>
    <mergeCell ref="L111:N111"/>
    <mergeCell ref="O111:Q111"/>
    <mergeCell ref="R111:U111"/>
    <mergeCell ref="C110:E110"/>
    <mergeCell ref="F110:H110"/>
    <mergeCell ref="I110:K110"/>
    <mergeCell ref="L110:N110"/>
    <mergeCell ref="O110:Q110"/>
    <mergeCell ref="R110:U110"/>
  </mergeCells>
  <printOptions horizontalCentered="1"/>
  <pageMargins left="0" right="0" top="0.15748031496062992" bottom="0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FF0000"/>
  </sheetPr>
  <dimension ref="B1:AA111"/>
  <sheetViews>
    <sheetView showGridLines="0" zoomScale="70" zoomScaleNormal="70" workbookViewId="0">
      <selection activeCell="F29" sqref="F29"/>
    </sheetView>
  </sheetViews>
  <sheetFormatPr baseColWidth="10" defaultRowHeight="10.5" x14ac:dyDescent="0.15"/>
  <cols>
    <col min="1" max="1" width="2.28515625" style="3" customWidth="1"/>
    <col min="2" max="2" width="33.5703125" style="3" customWidth="1"/>
    <col min="3" max="3" width="15.7109375" style="3" customWidth="1"/>
    <col min="4" max="5" width="6.7109375" style="3" customWidth="1"/>
    <col min="6" max="6" width="15.7109375" style="3" customWidth="1"/>
    <col min="7" max="8" width="6.7109375" style="3" customWidth="1"/>
    <col min="9" max="9" width="15.7109375" style="3" customWidth="1"/>
    <col min="10" max="11" width="6.7109375" style="3" customWidth="1"/>
    <col min="12" max="12" width="15.7109375" style="3" customWidth="1"/>
    <col min="13" max="14" width="6.7109375" style="3" customWidth="1"/>
    <col min="15" max="15" width="15.7109375" style="3" customWidth="1"/>
    <col min="16" max="21" width="6.7109375" style="3" customWidth="1"/>
    <col min="22" max="22" width="4.140625" style="3" customWidth="1"/>
    <col min="23" max="16384" width="11.42578125" style="3"/>
  </cols>
  <sheetData>
    <row r="1" spans="2:27" ht="15.75" thickBot="1" x14ac:dyDescent="0.35"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</row>
    <row r="2" spans="2:27" ht="30.75" customHeight="1" thickBot="1" x14ac:dyDescent="0.35">
      <c r="B2" s="243">
        <v>1</v>
      </c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  <c r="P2" s="244"/>
      <c r="Q2" s="244"/>
      <c r="R2" s="244"/>
      <c r="S2" s="244"/>
      <c r="T2" s="244"/>
      <c r="U2" s="244"/>
      <c r="V2" s="245"/>
      <c r="W2" s="51"/>
      <c r="Y2" s="237" t="str">
        <f ca="1">IF(S95+T95&lt;&gt;R95,"FAUX","OK")</f>
        <v>FAUX</v>
      </c>
      <c r="Z2" s="238"/>
      <c r="AA2" s="239"/>
    </row>
    <row r="3" spans="2:27" ht="15.75" thickBot="1" x14ac:dyDescent="0.35">
      <c r="B3" s="30"/>
      <c r="C3" s="55"/>
      <c r="D3" s="55"/>
      <c r="E3" s="55"/>
      <c r="F3" s="30"/>
      <c r="G3" s="30"/>
      <c r="H3" s="30"/>
      <c r="I3" s="55"/>
      <c r="J3" s="55"/>
      <c r="K3" s="55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Y3" s="261" t="s">
        <v>22</v>
      </c>
      <c r="Z3" s="262" t="s">
        <v>30</v>
      </c>
      <c r="AA3" s="263" t="s">
        <v>32</v>
      </c>
    </row>
    <row r="4" spans="2:27" ht="36.75" customHeight="1" thickBot="1" x14ac:dyDescent="0.35">
      <c r="B4" s="76" t="s">
        <v>27</v>
      </c>
      <c r="C4" s="284">
        <f>IF(ISNUMBER(B2),7*B2+DATE(Année,1,3)-WEEKDAY(DATE(Année,1,3))-5,"")</f>
        <v>42373</v>
      </c>
      <c r="D4" s="34" t="s">
        <v>11</v>
      </c>
      <c r="E4" s="38" t="s">
        <v>33</v>
      </c>
      <c r="F4" s="285">
        <f>C4+1</f>
        <v>42374</v>
      </c>
      <c r="G4" s="34" t="s">
        <v>11</v>
      </c>
      <c r="H4" s="38" t="s">
        <v>33</v>
      </c>
      <c r="I4" s="285">
        <f>F4+1</f>
        <v>42375</v>
      </c>
      <c r="J4" s="34" t="s">
        <v>11</v>
      </c>
      <c r="K4" s="38" t="s">
        <v>33</v>
      </c>
      <c r="L4" s="285">
        <f>I4+1</f>
        <v>42376</v>
      </c>
      <c r="M4" s="34" t="s">
        <v>11</v>
      </c>
      <c r="N4" s="38" t="s">
        <v>33</v>
      </c>
      <c r="O4" s="286">
        <f>L4+1</f>
        <v>42377</v>
      </c>
      <c r="P4" s="34" t="s">
        <v>11</v>
      </c>
      <c r="Q4" s="38" t="s">
        <v>33</v>
      </c>
      <c r="R4" s="39" t="s">
        <v>22</v>
      </c>
      <c r="S4" s="35" t="s">
        <v>30</v>
      </c>
      <c r="T4" s="36" t="s">
        <v>31</v>
      </c>
      <c r="U4" s="41" t="s">
        <v>32</v>
      </c>
      <c r="V4" s="28"/>
      <c r="Y4" s="63">
        <f ca="1">R95</f>
        <v>9</v>
      </c>
      <c r="Z4" s="64">
        <f>S95</f>
        <v>0</v>
      </c>
      <c r="AA4" s="63">
        <f>T95</f>
        <v>0</v>
      </c>
    </row>
    <row r="5" spans="2:27" ht="20.100000000000001" customHeight="1" x14ac:dyDescent="0.3">
      <c r="B5" s="291" t="s">
        <v>38</v>
      </c>
      <c r="C5" s="292"/>
      <c r="D5" s="293"/>
      <c r="E5" s="294"/>
      <c r="F5" s="295"/>
      <c r="G5" s="293"/>
      <c r="H5" s="296"/>
      <c r="I5" s="292"/>
      <c r="J5" s="293"/>
      <c r="K5" s="294"/>
      <c r="L5" s="295"/>
      <c r="M5" s="293"/>
      <c r="N5" s="296"/>
      <c r="O5" s="292"/>
      <c r="P5" s="293"/>
      <c r="Q5" s="296"/>
      <c r="R5" s="287">
        <f ca="1">somcoul(C5:Q5,"rouge")</f>
        <v>0</v>
      </c>
      <c r="S5" s="288">
        <f>COUNTIF(C5:Q5,("abs"))</f>
        <v>0</v>
      </c>
      <c r="T5" s="289">
        <f>COUNTIF(C5:Q5,("mal"))</f>
        <v>0</v>
      </c>
      <c r="U5" s="290">
        <f>COUNTIF(C5:Q5,"acc")</f>
        <v>0</v>
      </c>
      <c r="V5" s="30"/>
    </row>
    <row r="6" spans="2:27" ht="20.100000000000001" customHeight="1" x14ac:dyDescent="0.3">
      <c r="B6" s="72"/>
      <c r="C6" s="108"/>
      <c r="D6" s="109"/>
      <c r="E6" s="110"/>
      <c r="F6" s="111"/>
      <c r="G6" s="109"/>
      <c r="H6" s="112"/>
      <c r="I6" s="108"/>
      <c r="J6" s="109"/>
      <c r="K6" s="110"/>
      <c r="L6" s="111"/>
      <c r="M6" s="109"/>
      <c r="N6" s="112"/>
      <c r="O6" s="108"/>
      <c r="P6" s="109"/>
      <c r="Q6" s="112"/>
      <c r="R6" s="278">
        <f t="shared" ref="R6:R69" ca="1" si="0">somcoul(C6:Q6,"rouge")</f>
        <v>0</v>
      </c>
      <c r="S6" s="27">
        <f t="shared" ref="S6:S69" si="1">COUNTIF(C6:Q6,("abs"))</f>
        <v>0</v>
      </c>
      <c r="T6" s="29">
        <f t="shared" ref="T6:T69" si="2">COUNTIF(C6:Q6,("mal"))</f>
        <v>0</v>
      </c>
      <c r="U6" s="43">
        <f t="shared" ref="U6:U69" si="3">COUNTIF(C6:Q6,"acc")</f>
        <v>0</v>
      </c>
      <c r="V6" s="30"/>
    </row>
    <row r="7" spans="2:27" ht="20.100000000000001" customHeight="1" x14ac:dyDescent="0.3">
      <c r="B7" s="72"/>
      <c r="C7" s="108"/>
      <c r="D7" s="109"/>
      <c r="E7" s="110"/>
      <c r="F7" s="111"/>
      <c r="G7" s="109"/>
      <c r="H7" s="112"/>
      <c r="I7" s="108"/>
      <c r="J7" s="109"/>
      <c r="K7" s="110"/>
      <c r="L7" s="111"/>
      <c r="M7" s="109"/>
      <c r="N7" s="112"/>
      <c r="O7" s="108"/>
      <c r="P7" s="109"/>
      <c r="Q7" s="112"/>
      <c r="R7" s="278">
        <f t="shared" ca="1" si="0"/>
        <v>0</v>
      </c>
      <c r="S7" s="27">
        <f t="shared" si="1"/>
        <v>0</v>
      </c>
      <c r="T7" s="29">
        <f t="shared" si="2"/>
        <v>0</v>
      </c>
      <c r="U7" s="43">
        <f t="shared" si="3"/>
        <v>0</v>
      </c>
      <c r="V7" s="30"/>
    </row>
    <row r="8" spans="2:27" ht="20.100000000000001" customHeight="1" x14ac:dyDescent="0.3">
      <c r="B8" s="72"/>
      <c r="C8" s="108"/>
      <c r="D8" s="109"/>
      <c r="E8" s="110"/>
      <c r="F8" s="111"/>
      <c r="G8" s="109"/>
      <c r="H8" s="112"/>
      <c r="I8" s="108"/>
      <c r="J8" s="109"/>
      <c r="K8" s="110"/>
      <c r="L8" s="111"/>
      <c r="M8" s="109"/>
      <c r="N8" s="112"/>
      <c r="O8" s="108"/>
      <c r="P8" s="109"/>
      <c r="Q8" s="112"/>
      <c r="R8" s="278">
        <f t="shared" ca="1" si="0"/>
        <v>0</v>
      </c>
      <c r="S8" s="27">
        <f t="shared" si="1"/>
        <v>0</v>
      </c>
      <c r="T8" s="29">
        <f t="shared" si="2"/>
        <v>0</v>
      </c>
      <c r="U8" s="43">
        <f t="shared" si="3"/>
        <v>0</v>
      </c>
      <c r="V8" s="30"/>
    </row>
    <row r="9" spans="2:27" ht="20.100000000000001" customHeight="1" x14ac:dyDescent="0.3">
      <c r="B9" s="72"/>
      <c r="C9" s="108"/>
      <c r="D9" s="109"/>
      <c r="E9" s="110"/>
      <c r="F9" s="111"/>
      <c r="G9" s="109"/>
      <c r="H9" s="112"/>
      <c r="I9" s="108"/>
      <c r="J9" s="109"/>
      <c r="K9" s="110"/>
      <c r="L9" s="111"/>
      <c r="M9" s="109"/>
      <c r="N9" s="112"/>
      <c r="O9" s="108"/>
      <c r="P9" s="109"/>
      <c r="Q9" s="112"/>
      <c r="R9" s="278">
        <f t="shared" ca="1" si="0"/>
        <v>0</v>
      </c>
      <c r="S9" s="27">
        <f t="shared" si="1"/>
        <v>0</v>
      </c>
      <c r="T9" s="29">
        <f t="shared" si="2"/>
        <v>0</v>
      </c>
      <c r="U9" s="43">
        <f t="shared" si="3"/>
        <v>0</v>
      </c>
      <c r="V9" s="30"/>
    </row>
    <row r="10" spans="2:27" ht="20.100000000000001" customHeight="1" x14ac:dyDescent="0.3">
      <c r="B10" s="72"/>
      <c r="C10" s="108"/>
      <c r="D10" s="109"/>
      <c r="E10" s="110"/>
      <c r="F10" s="111"/>
      <c r="G10" s="109"/>
      <c r="H10" s="112"/>
      <c r="I10" s="108"/>
      <c r="J10" s="109"/>
      <c r="K10" s="110"/>
      <c r="L10" s="111"/>
      <c r="M10" s="109"/>
      <c r="N10" s="112"/>
      <c r="O10" s="108"/>
      <c r="P10" s="109"/>
      <c r="Q10" s="112"/>
      <c r="R10" s="278">
        <f t="shared" ca="1" si="0"/>
        <v>0</v>
      </c>
      <c r="S10" s="27">
        <f t="shared" si="1"/>
        <v>0</v>
      </c>
      <c r="T10" s="29">
        <f t="shared" si="2"/>
        <v>0</v>
      </c>
      <c r="U10" s="43">
        <f t="shared" si="3"/>
        <v>0</v>
      </c>
      <c r="V10" s="30"/>
    </row>
    <row r="11" spans="2:27" ht="20.100000000000001" customHeight="1" x14ac:dyDescent="0.3">
      <c r="B11" s="72"/>
      <c r="C11" s="108"/>
      <c r="D11" s="109"/>
      <c r="E11" s="110"/>
      <c r="F11" s="111"/>
      <c r="G11" s="109"/>
      <c r="H11" s="112"/>
      <c r="I11" s="108"/>
      <c r="J11" s="109"/>
      <c r="K11" s="110"/>
      <c r="L11" s="111"/>
      <c r="M11" s="109"/>
      <c r="N11" s="112"/>
      <c r="O11" s="108"/>
      <c r="P11" s="109"/>
      <c r="Q11" s="112"/>
      <c r="R11" s="278">
        <f t="shared" ca="1" si="0"/>
        <v>0</v>
      </c>
      <c r="S11" s="27">
        <f t="shared" si="1"/>
        <v>0</v>
      </c>
      <c r="T11" s="29">
        <f t="shared" si="2"/>
        <v>0</v>
      </c>
      <c r="U11" s="43">
        <f t="shared" si="3"/>
        <v>0</v>
      </c>
      <c r="V11" s="30"/>
    </row>
    <row r="12" spans="2:27" ht="20.100000000000001" customHeight="1" x14ac:dyDescent="0.3">
      <c r="B12" s="72"/>
      <c r="C12" s="108"/>
      <c r="D12" s="109"/>
      <c r="E12" s="110"/>
      <c r="F12" s="111"/>
      <c r="G12" s="109"/>
      <c r="H12" s="112"/>
      <c r="I12" s="108"/>
      <c r="J12" s="109"/>
      <c r="K12" s="110"/>
      <c r="L12" s="111"/>
      <c r="M12" s="109"/>
      <c r="N12" s="112"/>
      <c r="O12" s="108"/>
      <c r="P12" s="109"/>
      <c r="Q12" s="112"/>
      <c r="R12" s="278">
        <f t="shared" ca="1" si="0"/>
        <v>0</v>
      </c>
      <c r="S12" s="27">
        <f t="shared" si="1"/>
        <v>0</v>
      </c>
      <c r="T12" s="29">
        <f t="shared" si="2"/>
        <v>0</v>
      </c>
      <c r="U12" s="43">
        <f t="shared" si="3"/>
        <v>0</v>
      </c>
      <c r="V12" s="30"/>
    </row>
    <row r="13" spans="2:27" ht="20.100000000000001" customHeight="1" x14ac:dyDescent="0.3">
      <c r="B13" s="72"/>
      <c r="C13" s="108"/>
      <c r="D13" s="109"/>
      <c r="E13" s="110"/>
      <c r="F13" s="111"/>
      <c r="G13" s="109"/>
      <c r="H13" s="112"/>
      <c r="I13" s="299" t="s">
        <v>10</v>
      </c>
      <c r="J13" s="109"/>
      <c r="K13" s="305" t="s">
        <v>34</v>
      </c>
      <c r="L13" s="111"/>
      <c r="M13" s="109"/>
      <c r="N13" s="112"/>
      <c r="O13" s="108"/>
      <c r="P13" s="109"/>
      <c r="Q13" s="112"/>
      <c r="R13" s="278">
        <f t="shared" ca="1" si="0"/>
        <v>1</v>
      </c>
      <c r="S13" s="27">
        <f t="shared" si="1"/>
        <v>0</v>
      </c>
      <c r="T13" s="29">
        <f t="shared" si="2"/>
        <v>0</v>
      </c>
      <c r="U13" s="43">
        <f t="shared" si="3"/>
        <v>1</v>
      </c>
      <c r="V13" s="30" t="s">
        <v>24</v>
      </c>
      <c r="W13" s="56"/>
      <c r="X13" s="5" t="s">
        <v>24</v>
      </c>
      <c r="AA13" s="5" t="s">
        <v>23</v>
      </c>
    </row>
    <row r="14" spans="2:27" ht="20.100000000000001" customHeight="1" x14ac:dyDescent="0.3">
      <c r="B14" s="72"/>
      <c r="C14" s="108"/>
      <c r="D14" s="109"/>
      <c r="E14" s="110"/>
      <c r="F14" s="111"/>
      <c r="G14" s="109"/>
      <c r="H14" s="112"/>
      <c r="I14" s="299" t="s">
        <v>10</v>
      </c>
      <c r="J14" s="109"/>
      <c r="K14" s="305" t="s">
        <v>34</v>
      </c>
      <c r="L14" s="111"/>
      <c r="M14" s="109"/>
      <c r="N14" s="112"/>
      <c r="O14" s="108"/>
      <c r="P14" s="109"/>
      <c r="Q14" s="112"/>
      <c r="R14" s="278">
        <f t="shared" ca="1" si="0"/>
        <v>1</v>
      </c>
      <c r="S14" s="27">
        <f t="shared" si="1"/>
        <v>0</v>
      </c>
      <c r="T14" s="29">
        <f t="shared" si="2"/>
        <v>0</v>
      </c>
      <c r="U14" s="43">
        <f t="shared" si="3"/>
        <v>1</v>
      </c>
      <c r="V14" s="30"/>
    </row>
    <row r="15" spans="2:27" ht="20.100000000000001" customHeight="1" x14ac:dyDescent="0.3">
      <c r="B15" s="72"/>
      <c r="C15" s="108"/>
      <c r="D15" s="109"/>
      <c r="E15" s="110"/>
      <c r="F15" s="111"/>
      <c r="G15" s="109"/>
      <c r="H15" s="112"/>
      <c r="I15" s="299" t="s">
        <v>10</v>
      </c>
      <c r="J15" s="109"/>
      <c r="K15" s="305" t="s">
        <v>34</v>
      </c>
      <c r="L15" s="111"/>
      <c r="M15" s="109"/>
      <c r="N15" s="112"/>
      <c r="O15" s="108"/>
      <c r="P15" s="109"/>
      <c r="Q15" s="112"/>
      <c r="R15" s="278">
        <f t="shared" ca="1" si="0"/>
        <v>1</v>
      </c>
      <c r="S15" s="27">
        <f t="shared" si="1"/>
        <v>0</v>
      </c>
      <c r="T15" s="29">
        <f t="shared" si="2"/>
        <v>0</v>
      </c>
      <c r="U15" s="43">
        <f t="shared" si="3"/>
        <v>1</v>
      </c>
      <c r="V15" s="30"/>
    </row>
    <row r="16" spans="2:27" ht="20.100000000000001" customHeight="1" x14ac:dyDescent="0.3">
      <c r="B16" s="72"/>
      <c r="C16" s="108"/>
      <c r="D16" s="109"/>
      <c r="E16" s="110"/>
      <c r="F16" s="111"/>
      <c r="G16" s="109"/>
      <c r="H16" s="112"/>
      <c r="I16" s="299" t="s">
        <v>10</v>
      </c>
      <c r="J16" s="109"/>
      <c r="K16" s="305" t="s">
        <v>34</v>
      </c>
      <c r="L16" s="111"/>
      <c r="M16" s="109"/>
      <c r="N16" s="112"/>
      <c r="O16" s="108"/>
      <c r="P16" s="109"/>
      <c r="Q16" s="112"/>
      <c r="R16" s="278">
        <f t="shared" ca="1" si="0"/>
        <v>1</v>
      </c>
      <c r="S16" s="27">
        <f t="shared" si="1"/>
        <v>0</v>
      </c>
      <c r="T16" s="29">
        <f t="shared" si="2"/>
        <v>0</v>
      </c>
      <c r="U16" s="43">
        <f t="shared" si="3"/>
        <v>1</v>
      </c>
      <c r="V16" s="30"/>
    </row>
    <row r="17" spans="2:22" ht="20.100000000000001" customHeight="1" x14ac:dyDescent="0.3">
      <c r="B17" s="72"/>
      <c r="C17" s="108"/>
      <c r="D17" s="109"/>
      <c r="E17" s="110"/>
      <c r="F17" s="111"/>
      <c r="G17" s="109"/>
      <c r="H17" s="112"/>
      <c r="I17" s="299" t="s">
        <v>10</v>
      </c>
      <c r="J17" s="109"/>
      <c r="K17" s="305" t="s">
        <v>34</v>
      </c>
      <c r="L17" s="111"/>
      <c r="M17" s="109"/>
      <c r="N17" s="112"/>
      <c r="O17" s="108"/>
      <c r="P17" s="109"/>
      <c r="Q17" s="112"/>
      <c r="R17" s="278">
        <f t="shared" ca="1" si="0"/>
        <v>1</v>
      </c>
      <c r="S17" s="27">
        <f t="shared" si="1"/>
        <v>0</v>
      </c>
      <c r="T17" s="29">
        <f t="shared" si="2"/>
        <v>0</v>
      </c>
      <c r="U17" s="43">
        <f t="shared" si="3"/>
        <v>1</v>
      </c>
      <c r="V17" s="30"/>
    </row>
    <row r="18" spans="2:22" ht="20.100000000000001" customHeight="1" x14ac:dyDescent="0.3">
      <c r="B18" s="72"/>
      <c r="C18" s="108"/>
      <c r="D18" s="109"/>
      <c r="E18" s="110"/>
      <c r="F18" s="111"/>
      <c r="G18" s="109"/>
      <c r="H18" s="112"/>
      <c r="I18" s="299" t="s">
        <v>10</v>
      </c>
      <c r="J18" s="109"/>
      <c r="K18" s="305" t="s">
        <v>34</v>
      </c>
      <c r="L18" s="111"/>
      <c r="M18" s="109"/>
      <c r="N18" s="112"/>
      <c r="O18" s="108"/>
      <c r="P18" s="109"/>
      <c r="Q18" s="112"/>
      <c r="R18" s="278">
        <f t="shared" ca="1" si="0"/>
        <v>1</v>
      </c>
      <c r="S18" s="27">
        <f t="shared" si="1"/>
        <v>0</v>
      </c>
      <c r="T18" s="29">
        <f t="shared" si="2"/>
        <v>0</v>
      </c>
      <c r="U18" s="43">
        <f t="shared" si="3"/>
        <v>1</v>
      </c>
      <c r="V18" s="30"/>
    </row>
    <row r="19" spans="2:22" ht="20.100000000000001" customHeight="1" x14ac:dyDescent="0.3">
      <c r="B19" s="72"/>
      <c r="C19" s="108"/>
      <c r="D19" s="109"/>
      <c r="E19" s="110"/>
      <c r="F19" s="111"/>
      <c r="G19" s="109"/>
      <c r="H19" s="112"/>
      <c r="I19" s="299" t="s">
        <v>10</v>
      </c>
      <c r="J19" s="109"/>
      <c r="K19" s="305" t="s">
        <v>34</v>
      </c>
      <c r="L19" s="111"/>
      <c r="M19" s="109"/>
      <c r="N19" s="112"/>
      <c r="O19" s="108"/>
      <c r="P19" s="109"/>
      <c r="Q19" s="112"/>
      <c r="R19" s="278">
        <f t="shared" ca="1" si="0"/>
        <v>1</v>
      </c>
      <c r="S19" s="27">
        <f t="shared" si="1"/>
        <v>0</v>
      </c>
      <c r="T19" s="29">
        <f t="shared" si="2"/>
        <v>0</v>
      </c>
      <c r="U19" s="43">
        <f t="shared" si="3"/>
        <v>1</v>
      </c>
      <c r="V19" s="30"/>
    </row>
    <row r="20" spans="2:22" ht="20.100000000000001" customHeight="1" x14ac:dyDescent="0.3">
      <c r="B20" s="72"/>
      <c r="C20" s="108"/>
      <c r="D20" s="109"/>
      <c r="E20" s="110"/>
      <c r="F20" s="111"/>
      <c r="G20" s="109"/>
      <c r="H20" s="112"/>
      <c r="I20" s="299" t="s">
        <v>10</v>
      </c>
      <c r="J20" s="109"/>
      <c r="K20" s="305" t="s">
        <v>34</v>
      </c>
      <c r="L20" s="111"/>
      <c r="M20" s="109"/>
      <c r="N20" s="112"/>
      <c r="O20" s="108"/>
      <c r="P20" s="109"/>
      <c r="Q20" s="112"/>
      <c r="R20" s="278">
        <f t="shared" ca="1" si="0"/>
        <v>1</v>
      </c>
      <c r="S20" s="27">
        <f t="shared" si="1"/>
        <v>0</v>
      </c>
      <c r="T20" s="29">
        <f t="shared" si="2"/>
        <v>0</v>
      </c>
      <c r="U20" s="43">
        <f t="shared" si="3"/>
        <v>1</v>
      </c>
      <c r="V20" s="30"/>
    </row>
    <row r="21" spans="2:22" ht="20.100000000000001" customHeight="1" x14ac:dyDescent="0.3">
      <c r="B21" s="72"/>
      <c r="C21" s="108"/>
      <c r="D21" s="109"/>
      <c r="E21" s="110"/>
      <c r="F21" s="111"/>
      <c r="G21" s="109"/>
      <c r="H21" s="112"/>
      <c r="I21" s="299" t="s">
        <v>10</v>
      </c>
      <c r="J21" s="109"/>
      <c r="K21" s="305" t="s">
        <v>34</v>
      </c>
      <c r="L21" s="111"/>
      <c r="M21" s="109"/>
      <c r="N21" s="112"/>
      <c r="O21" s="108"/>
      <c r="P21" s="109"/>
      <c r="Q21" s="112"/>
      <c r="R21" s="278">
        <f t="shared" ca="1" si="0"/>
        <v>1</v>
      </c>
      <c r="S21" s="27">
        <f t="shared" si="1"/>
        <v>0</v>
      </c>
      <c r="T21" s="29">
        <f t="shared" si="2"/>
        <v>0</v>
      </c>
      <c r="U21" s="43">
        <f t="shared" si="3"/>
        <v>1</v>
      </c>
      <c r="V21" s="30"/>
    </row>
    <row r="22" spans="2:22" ht="20.100000000000001" customHeight="1" x14ac:dyDescent="0.3">
      <c r="B22" s="72"/>
      <c r="C22" s="108"/>
      <c r="D22" s="109"/>
      <c r="E22" s="110"/>
      <c r="F22" s="111"/>
      <c r="G22" s="109"/>
      <c r="H22" s="112"/>
      <c r="I22" s="108"/>
      <c r="J22" s="109"/>
      <c r="K22" s="110"/>
      <c r="L22" s="111"/>
      <c r="M22" s="109"/>
      <c r="N22" s="112"/>
      <c r="O22" s="108"/>
      <c r="P22" s="109"/>
      <c r="Q22" s="112"/>
      <c r="R22" s="278">
        <f t="shared" ca="1" si="0"/>
        <v>0</v>
      </c>
      <c r="S22" s="27">
        <f t="shared" si="1"/>
        <v>0</v>
      </c>
      <c r="T22" s="29">
        <f t="shared" si="2"/>
        <v>0</v>
      </c>
      <c r="U22" s="43">
        <f t="shared" si="3"/>
        <v>0</v>
      </c>
      <c r="V22" s="30"/>
    </row>
    <row r="23" spans="2:22" ht="20.100000000000001" customHeight="1" x14ac:dyDescent="0.3">
      <c r="B23" s="72"/>
      <c r="C23" s="108"/>
      <c r="D23" s="109"/>
      <c r="E23" s="110"/>
      <c r="F23" s="111"/>
      <c r="G23" s="109"/>
      <c r="H23" s="112"/>
      <c r="I23" s="108"/>
      <c r="J23" s="109"/>
      <c r="K23" s="110"/>
      <c r="L23" s="111"/>
      <c r="M23" s="109"/>
      <c r="N23" s="112"/>
      <c r="O23" s="108"/>
      <c r="P23" s="109"/>
      <c r="Q23" s="112"/>
      <c r="R23" s="278">
        <f t="shared" ca="1" si="0"/>
        <v>0</v>
      </c>
      <c r="S23" s="27">
        <f t="shared" si="1"/>
        <v>0</v>
      </c>
      <c r="T23" s="29">
        <f t="shared" si="2"/>
        <v>0</v>
      </c>
      <c r="U23" s="43">
        <f t="shared" si="3"/>
        <v>0</v>
      </c>
      <c r="V23" s="30"/>
    </row>
    <row r="24" spans="2:22" ht="20.100000000000001" customHeight="1" x14ac:dyDescent="0.3">
      <c r="B24" s="72"/>
      <c r="C24" s="108"/>
      <c r="D24" s="109"/>
      <c r="E24" s="110"/>
      <c r="F24" s="111"/>
      <c r="G24" s="109"/>
      <c r="H24" s="112"/>
      <c r="I24" s="108"/>
      <c r="J24" s="109"/>
      <c r="K24" s="110"/>
      <c r="L24" s="111"/>
      <c r="M24" s="109"/>
      <c r="N24" s="112"/>
      <c r="O24" s="108"/>
      <c r="P24" s="109"/>
      <c r="Q24" s="112"/>
      <c r="R24" s="278">
        <f t="shared" ca="1" si="0"/>
        <v>0</v>
      </c>
      <c r="S24" s="27">
        <f t="shared" si="1"/>
        <v>0</v>
      </c>
      <c r="T24" s="29">
        <f t="shared" si="2"/>
        <v>0</v>
      </c>
      <c r="U24" s="43">
        <f t="shared" si="3"/>
        <v>0</v>
      </c>
      <c r="V24" s="30"/>
    </row>
    <row r="25" spans="2:22" ht="20.100000000000001" customHeight="1" x14ac:dyDescent="0.3">
      <c r="B25" s="72"/>
      <c r="C25" s="108"/>
      <c r="D25" s="109"/>
      <c r="E25" s="110"/>
      <c r="F25" s="111"/>
      <c r="G25" s="109"/>
      <c r="H25" s="112"/>
      <c r="I25" s="108"/>
      <c r="J25" s="109"/>
      <c r="K25" s="110"/>
      <c r="L25" s="111"/>
      <c r="M25" s="109"/>
      <c r="N25" s="112"/>
      <c r="O25" s="108"/>
      <c r="P25" s="109"/>
      <c r="Q25" s="112"/>
      <c r="R25" s="278">
        <f t="shared" ca="1" si="0"/>
        <v>0</v>
      </c>
      <c r="S25" s="27">
        <f t="shared" si="1"/>
        <v>0</v>
      </c>
      <c r="T25" s="29">
        <f t="shared" si="2"/>
        <v>0</v>
      </c>
      <c r="U25" s="43">
        <f t="shared" si="3"/>
        <v>0</v>
      </c>
      <c r="V25" s="30"/>
    </row>
    <row r="26" spans="2:22" ht="20.100000000000001" customHeight="1" x14ac:dyDescent="0.3">
      <c r="B26" s="72"/>
      <c r="C26" s="108"/>
      <c r="D26" s="109"/>
      <c r="E26" s="110"/>
      <c r="F26" s="111"/>
      <c r="G26" s="109"/>
      <c r="H26" s="112"/>
      <c r="I26" s="108"/>
      <c r="J26" s="109"/>
      <c r="K26" s="110"/>
      <c r="L26" s="111"/>
      <c r="M26" s="109"/>
      <c r="N26" s="112"/>
      <c r="O26" s="108"/>
      <c r="P26" s="109"/>
      <c r="Q26" s="112"/>
      <c r="R26" s="278">
        <f t="shared" ca="1" si="0"/>
        <v>0</v>
      </c>
      <c r="S26" s="27">
        <f t="shared" si="1"/>
        <v>0</v>
      </c>
      <c r="T26" s="29">
        <f t="shared" si="2"/>
        <v>0</v>
      </c>
      <c r="U26" s="43">
        <f t="shared" si="3"/>
        <v>0</v>
      </c>
      <c r="V26" s="30"/>
    </row>
    <row r="27" spans="2:22" ht="20.100000000000001" customHeight="1" x14ac:dyDescent="0.3">
      <c r="B27" s="72"/>
      <c r="C27" s="108"/>
      <c r="D27" s="109"/>
      <c r="E27" s="110"/>
      <c r="F27" s="111"/>
      <c r="G27" s="109"/>
      <c r="H27" s="112"/>
      <c r="I27" s="108"/>
      <c r="J27" s="109"/>
      <c r="K27" s="110"/>
      <c r="L27" s="111"/>
      <c r="M27" s="109"/>
      <c r="N27" s="112"/>
      <c r="O27" s="108"/>
      <c r="P27" s="109"/>
      <c r="Q27" s="112"/>
      <c r="R27" s="278">
        <f t="shared" ca="1" si="0"/>
        <v>0</v>
      </c>
      <c r="S27" s="27">
        <f t="shared" si="1"/>
        <v>0</v>
      </c>
      <c r="T27" s="29">
        <f t="shared" si="2"/>
        <v>0</v>
      </c>
      <c r="U27" s="43">
        <f t="shared" si="3"/>
        <v>0</v>
      </c>
      <c r="V27" s="30"/>
    </row>
    <row r="28" spans="2:22" ht="20.100000000000001" customHeight="1" x14ac:dyDescent="0.3">
      <c r="B28" s="72"/>
      <c r="C28" s="108"/>
      <c r="D28" s="109"/>
      <c r="E28" s="110"/>
      <c r="F28" s="111"/>
      <c r="G28" s="109"/>
      <c r="H28" s="112"/>
      <c r="I28" s="108"/>
      <c r="J28" s="109"/>
      <c r="K28" s="110"/>
      <c r="L28" s="111"/>
      <c r="M28" s="109"/>
      <c r="N28" s="112"/>
      <c r="O28" s="108"/>
      <c r="P28" s="109"/>
      <c r="Q28" s="112"/>
      <c r="R28" s="278">
        <f t="shared" ca="1" si="0"/>
        <v>0</v>
      </c>
      <c r="S28" s="27">
        <f t="shared" si="1"/>
        <v>0</v>
      </c>
      <c r="T28" s="29">
        <f t="shared" si="2"/>
        <v>0</v>
      </c>
      <c r="U28" s="43">
        <f t="shared" si="3"/>
        <v>0</v>
      </c>
      <c r="V28" s="30"/>
    </row>
    <row r="29" spans="2:22" ht="20.100000000000001" customHeight="1" x14ac:dyDescent="0.3">
      <c r="B29" s="72"/>
      <c r="C29" s="108"/>
      <c r="D29" s="109"/>
      <c r="E29" s="110"/>
      <c r="F29" s="111"/>
      <c r="G29" s="109"/>
      <c r="H29" s="112"/>
      <c r="I29" s="108"/>
      <c r="J29" s="109"/>
      <c r="K29" s="110"/>
      <c r="L29" s="111"/>
      <c r="M29" s="109"/>
      <c r="N29" s="112"/>
      <c r="O29" s="108"/>
      <c r="P29" s="109"/>
      <c r="Q29" s="112"/>
      <c r="R29" s="278">
        <f t="shared" ca="1" si="0"/>
        <v>0</v>
      </c>
      <c r="S29" s="27">
        <f t="shared" si="1"/>
        <v>0</v>
      </c>
      <c r="T29" s="29">
        <f t="shared" si="2"/>
        <v>0</v>
      </c>
      <c r="U29" s="43">
        <f t="shared" si="3"/>
        <v>0</v>
      </c>
      <c r="V29" s="30"/>
    </row>
    <row r="30" spans="2:22" ht="20.100000000000001" customHeight="1" x14ac:dyDescent="0.3">
      <c r="B30" s="72"/>
      <c r="C30" s="108"/>
      <c r="D30" s="109"/>
      <c r="E30" s="110"/>
      <c r="F30" s="111"/>
      <c r="G30" s="109"/>
      <c r="H30" s="112"/>
      <c r="I30" s="108"/>
      <c r="J30" s="109"/>
      <c r="K30" s="110"/>
      <c r="L30" s="111"/>
      <c r="M30" s="109"/>
      <c r="N30" s="112"/>
      <c r="O30" s="108"/>
      <c r="P30" s="109"/>
      <c r="Q30" s="112"/>
      <c r="R30" s="278">
        <f t="shared" ca="1" si="0"/>
        <v>0</v>
      </c>
      <c r="S30" s="27">
        <f t="shared" si="1"/>
        <v>0</v>
      </c>
      <c r="T30" s="29">
        <f t="shared" si="2"/>
        <v>0</v>
      </c>
      <c r="U30" s="43">
        <f t="shared" si="3"/>
        <v>0</v>
      </c>
      <c r="V30" s="30"/>
    </row>
    <row r="31" spans="2:22" ht="20.100000000000001" customHeight="1" x14ac:dyDescent="0.3">
      <c r="B31" s="72"/>
      <c r="C31" s="108"/>
      <c r="D31" s="109"/>
      <c r="E31" s="110"/>
      <c r="F31" s="111"/>
      <c r="G31" s="109"/>
      <c r="H31" s="112"/>
      <c r="I31" s="108"/>
      <c r="J31" s="109"/>
      <c r="K31" s="110"/>
      <c r="L31" s="111"/>
      <c r="M31" s="109"/>
      <c r="N31" s="112"/>
      <c r="O31" s="108"/>
      <c r="P31" s="109"/>
      <c r="Q31" s="112"/>
      <c r="R31" s="278">
        <f t="shared" ca="1" si="0"/>
        <v>0</v>
      </c>
      <c r="S31" s="27">
        <f t="shared" si="1"/>
        <v>0</v>
      </c>
      <c r="T31" s="29">
        <f t="shared" si="2"/>
        <v>0</v>
      </c>
      <c r="U31" s="43">
        <f t="shared" si="3"/>
        <v>0</v>
      </c>
      <c r="V31" s="30"/>
    </row>
    <row r="32" spans="2:22" ht="20.100000000000001" customHeight="1" x14ac:dyDescent="0.3">
      <c r="B32" s="72"/>
      <c r="C32" s="108"/>
      <c r="D32" s="109"/>
      <c r="E32" s="110"/>
      <c r="F32" s="111"/>
      <c r="G32" s="109"/>
      <c r="H32" s="112"/>
      <c r="I32" s="108"/>
      <c r="J32" s="109"/>
      <c r="K32" s="110"/>
      <c r="L32" s="111"/>
      <c r="M32" s="109"/>
      <c r="N32" s="112"/>
      <c r="O32" s="108"/>
      <c r="P32" s="109"/>
      <c r="Q32" s="112"/>
      <c r="R32" s="278">
        <f t="shared" ca="1" si="0"/>
        <v>0</v>
      </c>
      <c r="S32" s="27">
        <f t="shared" si="1"/>
        <v>0</v>
      </c>
      <c r="T32" s="29">
        <f t="shared" si="2"/>
        <v>0</v>
      </c>
      <c r="U32" s="43">
        <f t="shared" si="3"/>
        <v>0</v>
      </c>
      <c r="V32" s="30"/>
    </row>
    <row r="33" spans="2:22" ht="20.100000000000001" customHeight="1" x14ac:dyDescent="0.3">
      <c r="B33" s="72"/>
      <c r="C33" s="108"/>
      <c r="D33" s="109"/>
      <c r="E33" s="110"/>
      <c r="F33" s="111"/>
      <c r="G33" s="109"/>
      <c r="H33" s="112"/>
      <c r="I33" s="108"/>
      <c r="J33" s="109"/>
      <c r="K33" s="110"/>
      <c r="L33" s="111"/>
      <c r="M33" s="109"/>
      <c r="N33" s="112"/>
      <c r="O33" s="108"/>
      <c r="P33" s="109"/>
      <c r="Q33" s="112"/>
      <c r="R33" s="278">
        <f t="shared" ca="1" si="0"/>
        <v>0</v>
      </c>
      <c r="S33" s="27">
        <f t="shared" si="1"/>
        <v>0</v>
      </c>
      <c r="T33" s="29">
        <f t="shared" si="2"/>
        <v>0</v>
      </c>
      <c r="U33" s="43">
        <f t="shared" si="3"/>
        <v>0</v>
      </c>
      <c r="V33" s="30"/>
    </row>
    <row r="34" spans="2:22" ht="20.100000000000001" customHeight="1" x14ac:dyDescent="0.3">
      <c r="B34" s="72"/>
      <c r="C34" s="108"/>
      <c r="D34" s="109"/>
      <c r="E34" s="110"/>
      <c r="F34" s="111"/>
      <c r="G34" s="109"/>
      <c r="H34" s="112"/>
      <c r="I34" s="108"/>
      <c r="J34" s="109"/>
      <c r="K34" s="110"/>
      <c r="L34" s="111"/>
      <c r="M34" s="109"/>
      <c r="N34" s="112"/>
      <c r="O34" s="108"/>
      <c r="P34" s="109"/>
      <c r="Q34" s="112"/>
      <c r="R34" s="278">
        <f t="shared" ca="1" si="0"/>
        <v>0</v>
      </c>
      <c r="S34" s="27">
        <f t="shared" si="1"/>
        <v>0</v>
      </c>
      <c r="T34" s="29">
        <f t="shared" si="2"/>
        <v>0</v>
      </c>
      <c r="U34" s="43">
        <f t="shared" si="3"/>
        <v>0</v>
      </c>
      <c r="V34" s="30"/>
    </row>
    <row r="35" spans="2:22" ht="20.100000000000001" customHeight="1" x14ac:dyDescent="0.3">
      <c r="B35" s="72"/>
      <c r="C35" s="108"/>
      <c r="D35" s="109"/>
      <c r="E35" s="110"/>
      <c r="F35" s="111"/>
      <c r="G35" s="109"/>
      <c r="H35" s="112"/>
      <c r="I35" s="108"/>
      <c r="J35" s="109"/>
      <c r="K35" s="110"/>
      <c r="L35" s="111"/>
      <c r="M35" s="109"/>
      <c r="N35" s="112"/>
      <c r="O35" s="108"/>
      <c r="P35" s="109"/>
      <c r="Q35" s="112"/>
      <c r="R35" s="278">
        <f t="shared" ca="1" si="0"/>
        <v>0</v>
      </c>
      <c r="S35" s="27">
        <f t="shared" si="1"/>
        <v>0</v>
      </c>
      <c r="T35" s="29">
        <f t="shared" si="2"/>
        <v>0</v>
      </c>
      <c r="U35" s="43">
        <f t="shared" si="3"/>
        <v>0</v>
      </c>
      <c r="V35" s="30"/>
    </row>
    <row r="36" spans="2:22" ht="20.100000000000001" customHeight="1" x14ac:dyDescent="0.3">
      <c r="B36" s="72"/>
      <c r="C36" s="108"/>
      <c r="D36" s="109"/>
      <c r="E36" s="110"/>
      <c r="F36" s="111"/>
      <c r="G36" s="109"/>
      <c r="H36" s="112"/>
      <c r="I36" s="108"/>
      <c r="J36" s="109"/>
      <c r="K36" s="110"/>
      <c r="L36" s="111"/>
      <c r="M36" s="109"/>
      <c r="N36" s="112"/>
      <c r="O36" s="108"/>
      <c r="P36" s="109"/>
      <c r="Q36" s="112"/>
      <c r="R36" s="278">
        <f t="shared" ca="1" si="0"/>
        <v>0</v>
      </c>
      <c r="S36" s="27">
        <f t="shared" si="1"/>
        <v>0</v>
      </c>
      <c r="T36" s="29">
        <f t="shared" si="2"/>
        <v>0</v>
      </c>
      <c r="U36" s="43">
        <f t="shared" si="3"/>
        <v>0</v>
      </c>
      <c r="V36" s="30"/>
    </row>
    <row r="37" spans="2:22" ht="20.100000000000001" customHeight="1" x14ac:dyDescent="0.3">
      <c r="B37" s="72"/>
      <c r="C37" s="108"/>
      <c r="D37" s="109"/>
      <c r="E37" s="110"/>
      <c r="F37" s="111"/>
      <c r="G37" s="109"/>
      <c r="H37" s="112"/>
      <c r="I37" s="108"/>
      <c r="J37" s="109"/>
      <c r="K37" s="110"/>
      <c r="L37" s="111"/>
      <c r="M37" s="109"/>
      <c r="N37" s="112"/>
      <c r="O37" s="108"/>
      <c r="P37" s="109"/>
      <c r="Q37" s="112"/>
      <c r="R37" s="278">
        <f t="shared" ca="1" si="0"/>
        <v>0</v>
      </c>
      <c r="S37" s="27">
        <f t="shared" si="1"/>
        <v>0</v>
      </c>
      <c r="T37" s="29">
        <f t="shared" si="2"/>
        <v>0</v>
      </c>
      <c r="U37" s="43">
        <f t="shared" si="3"/>
        <v>0</v>
      </c>
      <c r="V37" s="30"/>
    </row>
    <row r="38" spans="2:22" ht="20.100000000000001" customHeight="1" x14ac:dyDescent="0.3">
      <c r="B38" s="72"/>
      <c r="C38" s="108"/>
      <c r="D38" s="109"/>
      <c r="E38" s="110"/>
      <c r="F38" s="111"/>
      <c r="G38" s="109"/>
      <c r="H38" s="112"/>
      <c r="I38" s="108"/>
      <c r="J38" s="109"/>
      <c r="K38" s="110"/>
      <c r="L38" s="111"/>
      <c r="M38" s="109"/>
      <c r="N38" s="112"/>
      <c r="O38" s="108"/>
      <c r="P38" s="109"/>
      <c r="Q38" s="112"/>
      <c r="R38" s="278">
        <f t="shared" ca="1" si="0"/>
        <v>0</v>
      </c>
      <c r="S38" s="27">
        <f t="shared" si="1"/>
        <v>0</v>
      </c>
      <c r="T38" s="29">
        <f t="shared" si="2"/>
        <v>0</v>
      </c>
      <c r="U38" s="43">
        <f t="shared" si="3"/>
        <v>0</v>
      </c>
      <c r="V38" s="30"/>
    </row>
    <row r="39" spans="2:22" ht="20.100000000000001" customHeight="1" x14ac:dyDescent="0.3">
      <c r="B39" s="72"/>
      <c r="C39" s="108"/>
      <c r="D39" s="109"/>
      <c r="E39" s="110"/>
      <c r="F39" s="111"/>
      <c r="G39" s="109"/>
      <c r="H39" s="112"/>
      <c r="I39" s="108"/>
      <c r="J39" s="109"/>
      <c r="K39" s="110"/>
      <c r="L39" s="111"/>
      <c r="M39" s="109"/>
      <c r="N39" s="112"/>
      <c r="O39" s="108"/>
      <c r="P39" s="109"/>
      <c r="Q39" s="112"/>
      <c r="R39" s="278">
        <f t="shared" ca="1" si="0"/>
        <v>0</v>
      </c>
      <c r="S39" s="27">
        <f t="shared" si="1"/>
        <v>0</v>
      </c>
      <c r="T39" s="29">
        <f t="shared" si="2"/>
        <v>0</v>
      </c>
      <c r="U39" s="43">
        <f t="shared" si="3"/>
        <v>0</v>
      </c>
      <c r="V39" s="30"/>
    </row>
    <row r="40" spans="2:22" ht="20.100000000000001" customHeight="1" x14ac:dyDescent="0.3">
      <c r="B40" s="72"/>
      <c r="C40" s="108"/>
      <c r="D40" s="109"/>
      <c r="E40" s="110"/>
      <c r="F40" s="111"/>
      <c r="G40" s="109"/>
      <c r="H40" s="112"/>
      <c r="I40" s="108"/>
      <c r="J40" s="109"/>
      <c r="K40" s="110"/>
      <c r="L40" s="111"/>
      <c r="M40" s="109"/>
      <c r="N40" s="112"/>
      <c r="O40" s="108"/>
      <c r="P40" s="109"/>
      <c r="Q40" s="112"/>
      <c r="R40" s="278">
        <f t="shared" ca="1" si="0"/>
        <v>0</v>
      </c>
      <c r="S40" s="27">
        <f t="shared" si="1"/>
        <v>0</v>
      </c>
      <c r="T40" s="29">
        <f t="shared" si="2"/>
        <v>0</v>
      </c>
      <c r="U40" s="43">
        <f t="shared" si="3"/>
        <v>0</v>
      </c>
      <c r="V40" s="30"/>
    </row>
    <row r="41" spans="2:22" ht="20.100000000000001" customHeight="1" x14ac:dyDescent="0.3">
      <c r="B41" s="72"/>
      <c r="C41" s="108"/>
      <c r="D41" s="109"/>
      <c r="E41" s="110"/>
      <c r="F41" s="111"/>
      <c r="G41" s="109"/>
      <c r="H41" s="112"/>
      <c r="I41" s="108"/>
      <c r="J41" s="109"/>
      <c r="K41" s="110"/>
      <c r="L41" s="111"/>
      <c r="M41" s="109"/>
      <c r="N41" s="112"/>
      <c r="O41" s="108"/>
      <c r="P41" s="109"/>
      <c r="Q41" s="112"/>
      <c r="R41" s="278">
        <f t="shared" ca="1" si="0"/>
        <v>0</v>
      </c>
      <c r="S41" s="27">
        <f t="shared" si="1"/>
        <v>0</v>
      </c>
      <c r="T41" s="29">
        <f t="shared" si="2"/>
        <v>0</v>
      </c>
      <c r="U41" s="43">
        <f t="shared" si="3"/>
        <v>0</v>
      </c>
      <c r="V41" s="30"/>
    </row>
    <row r="42" spans="2:22" ht="20.100000000000001" customHeight="1" x14ac:dyDescent="0.3">
      <c r="B42" s="72"/>
      <c r="C42" s="108"/>
      <c r="D42" s="109"/>
      <c r="E42" s="110"/>
      <c r="F42" s="111"/>
      <c r="G42" s="109"/>
      <c r="H42" s="112"/>
      <c r="I42" s="108"/>
      <c r="J42" s="109"/>
      <c r="K42" s="110"/>
      <c r="L42" s="111"/>
      <c r="M42" s="109"/>
      <c r="N42" s="112"/>
      <c r="O42" s="108"/>
      <c r="P42" s="109"/>
      <c r="Q42" s="112"/>
      <c r="R42" s="278">
        <f t="shared" ca="1" si="0"/>
        <v>0</v>
      </c>
      <c r="S42" s="27">
        <f t="shared" si="1"/>
        <v>0</v>
      </c>
      <c r="T42" s="29">
        <f t="shared" si="2"/>
        <v>0</v>
      </c>
      <c r="U42" s="43">
        <f t="shared" si="3"/>
        <v>0</v>
      </c>
      <c r="V42" s="30"/>
    </row>
    <row r="43" spans="2:22" ht="20.100000000000001" customHeight="1" x14ac:dyDescent="0.3">
      <c r="B43" s="72"/>
      <c r="C43" s="108"/>
      <c r="D43" s="109"/>
      <c r="E43" s="110"/>
      <c r="F43" s="111"/>
      <c r="G43" s="109"/>
      <c r="H43" s="112"/>
      <c r="I43" s="108"/>
      <c r="J43" s="109"/>
      <c r="K43" s="110"/>
      <c r="L43" s="111"/>
      <c r="M43" s="109"/>
      <c r="N43" s="112"/>
      <c r="O43" s="108"/>
      <c r="P43" s="109"/>
      <c r="Q43" s="112"/>
      <c r="R43" s="278">
        <f t="shared" ca="1" si="0"/>
        <v>0</v>
      </c>
      <c r="S43" s="27">
        <f t="shared" si="1"/>
        <v>0</v>
      </c>
      <c r="T43" s="29">
        <f t="shared" si="2"/>
        <v>0</v>
      </c>
      <c r="U43" s="43">
        <f t="shared" si="3"/>
        <v>0</v>
      </c>
      <c r="V43" s="30"/>
    </row>
    <row r="44" spans="2:22" ht="20.100000000000001" customHeight="1" x14ac:dyDescent="0.3">
      <c r="B44" s="72"/>
      <c r="C44" s="108"/>
      <c r="D44" s="109"/>
      <c r="E44" s="110"/>
      <c r="F44" s="111"/>
      <c r="G44" s="109"/>
      <c r="H44" s="112"/>
      <c r="I44" s="108"/>
      <c r="J44" s="109"/>
      <c r="K44" s="110"/>
      <c r="L44" s="111"/>
      <c r="M44" s="109"/>
      <c r="N44" s="112"/>
      <c r="O44" s="108"/>
      <c r="P44" s="109"/>
      <c r="Q44" s="112"/>
      <c r="R44" s="278">
        <f t="shared" ca="1" si="0"/>
        <v>0</v>
      </c>
      <c r="S44" s="27">
        <f t="shared" si="1"/>
        <v>0</v>
      </c>
      <c r="T44" s="29">
        <f t="shared" si="2"/>
        <v>0</v>
      </c>
      <c r="U44" s="43">
        <f t="shared" si="3"/>
        <v>0</v>
      </c>
      <c r="V44" s="30"/>
    </row>
    <row r="45" spans="2:22" ht="20.100000000000001" customHeight="1" x14ac:dyDescent="0.3">
      <c r="B45" s="72"/>
      <c r="C45" s="108"/>
      <c r="D45" s="109"/>
      <c r="E45" s="110"/>
      <c r="F45" s="111"/>
      <c r="G45" s="109"/>
      <c r="H45" s="112"/>
      <c r="I45" s="108"/>
      <c r="J45" s="109"/>
      <c r="K45" s="110"/>
      <c r="L45" s="111"/>
      <c r="M45" s="109"/>
      <c r="N45" s="112"/>
      <c r="O45" s="108"/>
      <c r="P45" s="109"/>
      <c r="Q45" s="112"/>
      <c r="R45" s="278">
        <f t="shared" ca="1" si="0"/>
        <v>0</v>
      </c>
      <c r="S45" s="27">
        <f t="shared" si="1"/>
        <v>0</v>
      </c>
      <c r="T45" s="29">
        <f t="shared" si="2"/>
        <v>0</v>
      </c>
      <c r="U45" s="43">
        <f t="shared" si="3"/>
        <v>0</v>
      </c>
      <c r="V45" s="30"/>
    </row>
    <row r="46" spans="2:22" ht="20.100000000000001" customHeight="1" x14ac:dyDescent="0.3">
      <c r="B46" s="72"/>
      <c r="C46" s="108"/>
      <c r="D46" s="109"/>
      <c r="E46" s="110"/>
      <c r="F46" s="111"/>
      <c r="G46" s="109"/>
      <c r="H46" s="112"/>
      <c r="I46" s="108"/>
      <c r="J46" s="109"/>
      <c r="K46" s="110"/>
      <c r="L46" s="111"/>
      <c r="M46" s="109"/>
      <c r="N46" s="112"/>
      <c r="O46" s="108"/>
      <c r="P46" s="109"/>
      <c r="Q46" s="112"/>
      <c r="R46" s="278">
        <f t="shared" ca="1" si="0"/>
        <v>0</v>
      </c>
      <c r="S46" s="27">
        <f t="shared" si="1"/>
        <v>0</v>
      </c>
      <c r="T46" s="29">
        <f t="shared" si="2"/>
        <v>0</v>
      </c>
      <c r="U46" s="43">
        <f t="shared" si="3"/>
        <v>0</v>
      </c>
      <c r="V46" s="30"/>
    </row>
    <row r="47" spans="2:22" ht="20.100000000000001" customHeight="1" x14ac:dyDescent="0.3">
      <c r="B47" s="72"/>
      <c r="C47" s="108"/>
      <c r="D47" s="109"/>
      <c r="E47" s="110"/>
      <c r="F47" s="111"/>
      <c r="G47" s="109"/>
      <c r="H47" s="112"/>
      <c r="I47" s="108"/>
      <c r="J47" s="109"/>
      <c r="K47" s="110"/>
      <c r="L47" s="111"/>
      <c r="M47" s="109"/>
      <c r="N47" s="112"/>
      <c r="O47" s="108"/>
      <c r="P47" s="109"/>
      <c r="Q47" s="112"/>
      <c r="R47" s="278">
        <f t="shared" ca="1" si="0"/>
        <v>0</v>
      </c>
      <c r="S47" s="27">
        <f t="shared" si="1"/>
        <v>0</v>
      </c>
      <c r="T47" s="29">
        <f t="shared" si="2"/>
        <v>0</v>
      </c>
      <c r="U47" s="43">
        <f t="shared" si="3"/>
        <v>0</v>
      </c>
      <c r="V47" s="30"/>
    </row>
    <row r="48" spans="2:22" ht="20.100000000000001" customHeight="1" x14ac:dyDescent="0.3">
      <c r="B48" s="73"/>
      <c r="C48" s="108"/>
      <c r="D48" s="109"/>
      <c r="E48" s="110"/>
      <c r="F48" s="111"/>
      <c r="G48" s="109"/>
      <c r="H48" s="112"/>
      <c r="I48" s="108"/>
      <c r="J48" s="109"/>
      <c r="K48" s="110"/>
      <c r="L48" s="111"/>
      <c r="M48" s="109"/>
      <c r="N48" s="112"/>
      <c r="O48" s="108"/>
      <c r="P48" s="109"/>
      <c r="Q48" s="112"/>
      <c r="R48" s="278">
        <f t="shared" ca="1" si="0"/>
        <v>0</v>
      </c>
      <c r="S48" s="27">
        <f t="shared" si="1"/>
        <v>0</v>
      </c>
      <c r="T48" s="29">
        <f t="shared" si="2"/>
        <v>0</v>
      </c>
      <c r="U48" s="43">
        <f t="shared" si="3"/>
        <v>0</v>
      </c>
      <c r="V48" s="30"/>
    </row>
    <row r="49" spans="2:27" ht="20.100000000000001" customHeight="1" x14ac:dyDescent="0.3">
      <c r="B49" s="72"/>
      <c r="C49" s="108"/>
      <c r="D49" s="109"/>
      <c r="E49" s="110"/>
      <c r="F49" s="111"/>
      <c r="G49" s="109"/>
      <c r="H49" s="112"/>
      <c r="I49" s="108"/>
      <c r="J49" s="109"/>
      <c r="K49" s="110"/>
      <c r="L49" s="111"/>
      <c r="M49" s="109"/>
      <c r="N49" s="112"/>
      <c r="O49" s="108"/>
      <c r="P49" s="109"/>
      <c r="Q49" s="112"/>
      <c r="R49" s="278">
        <f t="shared" ca="1" si="0"/>
        <v>0</v>
      </c>
      <c r="S49" s="27">
        <f t="shared" si="1"/>
        <v>0</v>
      </c>
      <c r="T49" s="29">
        <f t="shared" si="2"/>
        <v>0</v>
      </c>
      <c r="U49" s="43">
        <f t="shared" si="3"/>
        <v>0</v>
      </c>
      <c r="V49" s="30"/>
    </row>
    <row r="50" spans="2:27" ht="20.100000000000001" customHeight="1" x14ac:dyDescent="0.3">
      <c r="B50" s="72"/>
      <c r="C50" s="108"/>
      <c r="D50" s="109"/>
      <c r="E50" s="110"/>
      <c r="F50" s="111"/>
      <c r="G50" s="109"/>
      <c r="H50" s="112"/>
      <c r="I50" s="108"/>
      <c r="J50" s="109"/>
      <c r="K50" s="110"/>
      <c r="L50" s="111"/>
      <c r="M50" s="109"/>
      <c r="N50" s="112"/>
      <c r="O50" s="108"/>
      <c r="P50" s="109"/>
      <c r="Q50" s="112"/>
      <c r="R50" s="278">
        <f t="shared" ca="1" si="0"/>
        <v>0</v>
      </c>
      <c r="S50" s="27">
        <f t="shared" si="1"/>
        <v>0</v>
      </c>
      <c r="T50" s="29">
        <f t="shared" si="2"/>
        <v>0</v>
      </c>
      <c r="U50" s="43">
        <f t="shared" si="3"/>
        <v>0</v>
      </c>
      <c r="V50" s="30"/>
    </row>
    <row r="51" spans="2:27" ht="20.100000000000001" customHeight="1" x14ac:dyDescent="0.3">
      <c r="B51" s="72"/>
      <c r="C51" s="108"/>
      <c r="D51" s="109"/>
      <c r="E51" s="110"/>
      <c r="F51" s="111"/>
      <c r="G51" s="109"/>
      <c r="H51" s="112"/>
      <c r="I51" s="108"/>
      <c r="J51" s="109"/>
      <c r="K51" s="110"/>
      <c r="L51" s="111"/>
      <c r="M51" s="109"/>
      <c r="N51" s="112"/>
      <c r="O51" s="108"/>
      <c r="P51" s="109"/>
      <c r="Q51" s="112"/>
      <c r="R51" s="278">
        <f t="shared" ca="1" si="0"/>
        <v>0</v>
      </c>
      <c r="S51" s="27">
        <f t="shared" si="1"/>
        <v>0</v>
      </c>
      <c r="T51" s="29">
        <f t="shared" si="2"/>
        <v>0</v>
      </c>
      <c r="U51" s="43">
        <f t="shared" si="3"/>
        <v>0</v>
      </c>
      <c r="V51" s="30"/>
    </row>
    <row r="52" spans="2:27" ht="20.100000000000001" customHeight="1" x14ac:dyDescent="0.3">
      <c r="B52" s="72"/>
      <c r="C52" s="108"/>
      <c r="D52" s="109"/>
      <c r="E52" s="110"/>
      <c r="F52" s="111"/>
      <c r="G52" s="109"/>
      <c r="H52" s="112"/>
      <c r="I52" s="108"/>
      <c r="J52" s="109"/>
      <c r="K52" s="110"/>
      <c r="L52" s="111"/>
      <c r="M52" s="109"/>
      <c r="N52" s="112"/>
      <c r="O52" s="108"/>
      <c r="P52" s="109"/>
      <c r="Q52" s="112"/>
      <c r="R52" s="278">
        <f t="shared" ca="1" si="0"/>
        <v>0</v>
      </c>
      <c r="S52" s="27">
        <f t="shared" si="1"/>
        <v>0</v>
      </c>
      <c r="T52" s="29">
        <f t="shared" si="2"/>
        <v>0</v>
      </c>
      <c r="U52" s="43">
        <f t="shared" si="3"/>
        <v>0</v>
      </c>
      <c r="V52" s="30"/>
    </row>
    <row r="53" spans="2:27" ht="20.100000000000001" customHeight="1" x14ac:dyDescent="0.3">
      <c r="B53" s="72"/>
      <c r="C53" s="108"/>
      <c r="D53" s="109"/>
      <c r="E53" s="110"/>
      <c r="F53" s="111"/>
      <c r="G53" s="109"/>
      <c r="H53" s="112"/>
      <c r="I53" s="108"/>
      <c r="J53" s="109"/>
      <c r="K53" s="110"/>
      <c r="L53" s="111"/>
      <c r="M53" s="109"/>
      <c r="N53" s="112"/>
      <c r="O53" s="108"/>
      <c r="P53" s="109"/>
      <c r="Q53" s="112"/>
      <c r="R53" s="278">
        <f t="shared" ca="1" si="0"/>
        <v>0</v>
      </c>
      <c r="S53" s="27">
        <f t="shared" si="1"/>
        <v>0</v>
      </c>
      <c r="T53" s="29">
        <f t="shared" si="2"/>
        <v>0</v>
      </c>
      <c r="U53" s="43">
        <f t="shared" si="3"/>
        <v>0</v>
      </c>
      <c r="V53" s="30"/>
    </row>
    <row r="54" spans="2:27" ht="20.100000000000001" customHeight="1" x14ac:dyDescent="0.3">
      <c r="B54" s="72"/>
      <c r="C54" s="108"/>
      <c r="D54" s="109"/>
      <c r="E54" s="110"/>
      <c r="F54" s="111"/>
      <c r="G54" s="109"/>
      <c r="H54" s="112"/>
      <c r="I54" s="108"/>
      <c r="J54" s="109"/>
      <c r="K54" s="110"/>
      <c r="L54" s="111"/>
      <c r="M54" s="109"/>
      <c r="N54" s="112"/>
      <c r="O54" s="108"/>
      <c r="P54" s="109"/>
      <c r="Q54" s="112"/>
      <c r="R54" s="278">
        <f t="shared" ca="1" si="0"/>
        <v>0</v>
      </c>
      <c r="S54" s="27">
        <f t="shared" si="1"/>
        <v>0</v>
      </c>
      <c r="T54" s="29">
        <f t="shared" si="2"/>
        <v>0</v>
      </c>
      <c r="U54" s="43">
        <f t="shared" si="3"/>
        <v>0</v>
      </c>
      <c r="V54" s="30"/>
    </row>
    <row r="55" spans="2:27" ht="20.100000000000001" customHeight="1" x14ac:dyDescent="0.3">
      <c r="B55" s="72"/>
      <c r="C55" s="108"/>
      <c r="D55" s="109"/>
      <c r="E55" s="110"/>
      <c r="F55" s="111"/>
      <c r="G55" s="109"/>
      <c r="H55" s="112"/>
      <c r="I55" s="108"/>
      <c r="J55" s="109"/>
      <c r="K55" s="110"/>
      <c r="L55" s="111"/>
      <c r="M55" s="109"/>
      <c r="N55" s="112"/>
      <c r="O55" s="108"/>
      <c r="P55" s="109"/>
      <c r="Q55" s="112"/>
      <c r="R55" s="278">
        <f t="shared" ca="1" si="0"/>
        <v>0</v>
      </c>
      <c r="S55" s="27">
        <f t="shared" si="1"/>
        <v>0</v>
      </c>
      <c r="T55" s="29">
        <f t="shared" si="2"/>
        <v>0</v>
      </c>
      <c r="U55" s="43">
        <f t="shared" si="3"/>
        <v>0</v>
      </c>
      <c r="V55" s="30"/>
    </row>
    <row r="56" spans="2:27" ht="20.100000000000001" customHeight="1" x14ac:dyDescent="0.3">
      <c r="B56" s="72"/>
      <c r="C56" s="108"/>
      <c r="D56" s="109"/>
      <c r="E56" s="110"/>
      <c r="F56" s="111"/>
      <c r="G56" s="109"/>
      <c r="H56" s="112"/>
      <c r="I56" s="108"/>
      <c r="J56" s="109"/>
      <c r="K56" s="110"/>
      <c r="L56" s="111"/>
      <c r="M56" s="109"/>
      <c r="N56" s="112"/>
      <c r="O56" s="108"/>
      <c r="P56" s="109"/>
      <c r="Q56" s="112"/>
      <c r="R56" s="278">
        <f t="shared" ca="1" si="0"/>
        <v>0</v>
      </c>
      <c r="S56" s="27">
        <f t="shared" si="1"/>
        <v>0</v>
      </c>
      <c r="T56" s="29">
        <f t="shared" si="2"/>
        <v>0</v>
      </c>
      <c r="U56" s="43">
        <f t="shared" si="3"/>
        <v>0</v>
      </c>
      <c r="V56" s="30"/>
    </row>
    <row r="57" spans="2:27" ht="20.100000000000001" customHeight="1" x14ac:dyDescent="0.3">
      <c r="B57" s="72"/>
      <c r="C57" s="108"/>
      <c r="D57" s="109"/>
      <c r="E57" s="110"/>
      <c r="F57" s="111"/>
      <c r="G57" s="109"/>
      <c r="H57" s="112"/>
      <c r="I57" s="108"/>
      <c r="J57" s="109"/>
      <c r="K57" s="110"/>
      <c r="L57" s="111"/>
      <c r="M57" s="109"/>
      <c r="N57" s="112"/>
      <c r="O57" s="108"/>
      <c r="P57" s="109"/>
      <c r="Q57" s="112"/>
      <c r="R57" s="278">
        <f t="shared" ca="1" si="0"/>
        <v>0</v>
      </c>
      <c r="S57" s="27">
        <f t="shared" si="1"/>
        <v>0</v>
      </c>
      <c r="T57" s="29">
        <f t="shared" si="2"/>
        <v>0</v>
      </c>
      <c r="U57" s="43">
        <f t="shared" si="3"/>
        <v>0</v>
      </c>
      <c r="V57" s="30"/>
    </row>
    <row r="58" spans="2:27" ht="20.100000000000001" customHeight="1" x14ac:dyDescent="0.3">
      <c r="B58" s="72"/>
      <c r="C58" s="108"/>
      <c r="D58" s="109"/>
      <c r="E58" s="110"/>
      <c r="F58" s="111"/>
      <c r="G58" s="109"/>
      <c r="H58" s="112"/>
      <c r="I58" s="108"/>
      <c r="J58" s="109"/>
      <c r="K58" s="110"/>
      <c r="L58" s="111"/>
      <c r="M58" s="109"/>
      <c r="N58" s="112"/>
      <c r="O58" s="108"/>
      <c r="P58" s="109"/>
      <c r="Q58" s="112"/>
      <c r="R58" s="278">
        <f t="shared" ca="1" si="0"/>
        <v>0</v>
      </c>
      <c r="S58" s="27">
        <f t="shared" si="1"/>
        <v>0</v>
      </c>
      <c r="T58" s="29">
        <f t="shared" si="2"/>
        <v>0</v>
      </c>
      <c r="U58" s="43">
        <f t="shared" si="3"/>
        <v>0</v>
      </c>
      <c r="V58" s="30"/>
    </row>
    <row r="59" spans="2:27" ht="20.100000000000001" customHeight="1" x14ac:dyDescent="0.3">
      <c r="B59" s="72"/>
      <c r="C59" s="108"/>
      <c r="D59" s="109"/>
      <c r="E59" s="110"/>
      <c r="F59" s="111"/>
      <c r="G59" s="109"/>
      <c r="H59" s="112"/>
      <c r="I59" s="108"/>
      <c r="J59" s="109"/>
      <c r="K59" s="110"/>
      <c r="L59" s="111"/>
      <c r="M59" s="109"/>
      <c r="N59" s="112"/>
      <c r="O59" s="108"/>
      <c r="P59" s="109"/>
      <c r="Q59" s="112"/>
      <c r="R59" s="278">
        <f t="shared" ca="1" si="0"/>
        <v>0</v>
      </c>
      <c r="S59" s="27">
        <f t="shared" si="1"/>
        <v>0</v>
      </c>
      <c r="T59" s="29">
        <f t="shared" si="2"/>
        <v>0</v>
      </c>
      <c r="U59" s="43">
        <f t="shared" si="3"/>
        <v>0</v>
      </c>
      <c r="V59" s="30"/>
    </row>
    <row r="60" spans="2:27" ht="20.100000000000001" customHeight="1" x14ac:dyDescent="0.3">
      <c r="B60" s="74"/>
      <c r="C60" s="52"/>
      <c r="D60" s="53"/>
      <c r="E60" s="54"/>
      <c r="F60" s="185"/>
      <c r="G60" s="53"/>
      <c r="H60" s="186"/>
      <c r="I60" s="52"/>
      <c r="J60" s="53"/>
      <c r="K60" s="54"/>
      <c r="L60" s="185"/>
      <c r="M60" s="53"/>
      <c r="N60" s="186"/>
      <c r="O60" s="52"/>
      <c r="P60" s="53"/>
      <c r="Q60" s="186"/>
      <c r="R60" s="278">
        <f t="shared" ca="1" si="0"/>
        <v>0</v>
      </c>
      <c r="S60" s="27">
        <f t="shared" si="1"/>
        <v>0</v>
      </c>
      <c r="T60" s="29">
        <f t="shared" si="2"/>
        <v>0</v>
      </c>
      <c r="U60" s="43">
        <f t="shared" si="3"/>
        <v>0</v>
      </c>
      <c r="V60" s="30"/>
      <c r="X60" s="26"/>
    </row>
    <row r="61" spans="2:27" ht="20.100000000000001" customHeight="1" x14ac:dyDescent="0.3">
      <c r="B61" s="72"/>
      <c r="C61" s="108"/>
      <c r="D61" s="109"/>
      <c r="E61" s="110"/>
      <c r="F61" s="111"/>
      <c r="G61" s="109"/>
      <c r="H61" s="112"/>
      <c r="I61" s="108"/>
      <c r="J61" s="109"/>
      <c r="K61" s="110"/>
      <c r="L61" s="111"/>
      <c r="M61" s="109"/>
      <c r="N61" s="112"/>
      <c r="O61" s="108"/>
      <c r="P61" s="109"/>
      <c r="Q61" s="112"/>
      <c r="R61" s="278">
        <f t="shared" ca="1" si="0"/>
        <v>0</v>
      </c>
      <c r="S61" s="27">
        <f t="shared" si="1"/>
        <v>0</v>
      </c>
      <c r="T61" s="29">
        <f t="shared" si="2"/>
        <v>0</v>
      </c>
      <c r="U61" s="43">
        <f t="shared" si="3"/>
        <v>0</v>
      </c>
      <c r="V61" s="30"/>
    </row>
    <row r="62" spans="2:27" ht="20.100000000000001" customHeight="1" x14ac:dyDescent="0.3">
      <c r="B62" s="72"/>
      <c r="C62" s="108"/>
      <c r="D62" s="109"/>
      <c r="E62" s="110"/>
      <c r="F62" s="111"/>
      <c r="G62" s="109"/>
      <c r="H62" s="112"/>
      <c r="I62" s="108"/>
      <c r="J62" s="109"/>
      <c r="K62" s="110"/>
      <c r="L62" s="111"/>
      <c r="M62" s="109"/>
      <c r="N62" s="112"/>
      <c r="O62" s="108"/>
      <c r="P62" s="109"/>
      <c r="Q62" s="112"/>
      <c r="R62" s="278">
        <f t="shared" ca="1" si="0"/>
        <v>0</v>
      </c>
      <c r="S62" s="27">
        <f t="shared" si="1"/>
        <v>0</v>
      </c>
      <c r="T62" s="29">
        <f t="shared" si="2"/>
        <v>0</v>
      </c>
      <c r="U62" s="43">
        <f t="shared" si="3"/>
        <v>0</v>
      </c>
      <c r="V62" s="30"/>
      <c r="AA62" s="26"/>
    </row>
    <row r="63" spans="2:27" ht="20.100000000000001" customHeight="1" x14ac:dyDescent="0.3">
      <c r="B63" s="72"/>
      <c r="C63" s="108"/>
      <c r="D63" s="109"/>
      <c r="E63" s="110"/>
      <c r="F63" s="111"/>
      <c r="G63" s="109"/>
      <c r="H63" s="112"/>
      <c r="I63" s="108"/>
      <c r="J63" s="109"/>
      <c r="K63" s="110"/>
      <c r="L63" s="111"/>
      <c r="M63" s="109"/>
      <c r="N63" s="112"/>
      <c r="O63" s="108"/>
      <c r="P63" s="109"/>
      <c r="Q63" s="112"/>
      <c r="R63" s="278">
        <f t="shared" ca="1" si="0"/>
        <v>0</v>
      </c>
      <c r="S63" s="27">
        <f t="shared" si="1"/>
        <v>0</v>
      </c>
      <c r="T63" s="29">
        <f t="shared" si="2"/>
        <v>0</v>
      </c>
      <c r="U63" s="43">
        <f t="shared" si="3"/>
        <v>0</v>
      </c>
      <c r="V63" s="30"/>
      <c r="AA63" s="25"/>
    </row>
    <row r="64" spans="2:27" ht="20.100000000000001" customHeight="1" x14ac:dyDescent="0.3">
      <c r="B64" s="72"/>
      <c r="C64" s="108"/>
      <c r="D64" s="109"/>
      <c r="E64" s="110"/>
      <c r="F64" s="111"/>
      <c r="G64" s="109"/>
      <c r="H64" s="112"/>
      <c r="I64" s="108"/>
      <c r="J64" s="109"/>
      <c r="K64" s="110"/>
      <c r="L64" s="111"/>
      <c r="M64" s="109"/>
      <c r="N64" s="112"/>
      <c r="O64" s="108"/>
      <c r="P64" s="109"/>
      <c r="Q64" s="112"/>
      <c r="R64" s="278">
        <f t="shared" ca="1" si="0"/>
        <v>0</v>
      </c>
      <c r="S64" s="27">
        <f t="shared" si="1"/>
        <v>0</v>
      </c>
      <c r="T64" s="29">
        <f t="shared" si="2"/>
        <v>0</v>
      </c>
      <c r="U64" s="43">
        <f t="shared" si="3"/>
        <v>0</v>
      </c>
      <c r="V64" s="30"/>
    </row>
    <row r="65" spans="2:25" ht="20.100000000000001" customHeight="1" x14ac:dyDescent="0.3">
      <c r="B65" s="72"/>
      <c r="C65" s="108"/>
      <c r="D65" s="109"/>
      <c r="E65" s="110"/>
      <c r="F65" s="111"/>
      <c r="G65" s="109"/>
      <c r="H65" s="112"/>
      <c r="I65" s="108"/>
      <c r="J65" s="109"/>
      <c r="K65" s="110"/>
      <c r="L65" s="111"/>
      <c r="M65" s="109"/>
      <c r="N65" s="112"/>
      <c r="O65" s="108"/>
      <c r="P65" s="109"/>
      <c r="Q65" s="112"/>
      <c r="R65" s="278">
        <f t="shared" ca="1" si="0"/>
        <v>0</v>
      </c>
      <c r="S65" s="27">
        <f t="shared" si="1"/>
        <v>0</v>
      </c>
      <c r="T65" s="29">
        <f t="shared" si="2"/>
        <v>0</v>
      </c>
      <c r="U65" s="43">
        <f t="shared" si="3"/>
        <v>0</v>
      </c>
      <c r="V65" s="30"/>
      <c r="Y65" s="26"/>
    </row>
    <row r="66" spans="2:25" ht="20.100000000000001" customHeight="1" x14ac:dyDescent="0.3">
      <c r="B66" s="72"/>
      <c r="C66" s="108"/>
      <c r="D66" s="109"/>
      <c r="E66" s="110"/>
      <c r="F66" s="111"/>
      <c r="G66" s="109"/>
      <c r="H66" s="112"/>
      <c r="I66" s="108"/>
      <c r="J66" s="109"/>
      <c r="K66" s="110"/>
      <c r="L66" s="111"/>
      <c r="M66" s="109"/>
      <c r="N66" s="112"/>
      <c r="O66" s="108"/>
      <c r="P66" s="109"/>
      <c r="Q66" s="112"/>
      <c r="R66" s="278">
        <f t="shared" ca="1" si="0"/>
        <v>0</v>
      </c>
      <c r="S66" s="27">
        <f t="shared" si="1"/>
        <v>0</v>
      </c>
      <c r="T66" s="29">
        <f t="shared" si="2"/>
        <v>0</v>
      </c>
      <c r="U66" s="43">
        <f t="shared" si="3"/>
        <v>0</v>
      </c>
      <c r="V66" s="30"/>
    </row>
    <row r="67" spans="2:25" ht="20.100000000000001" customHeight="1" x14ac:dyDescent="0.3">
      <c r="B67" s="72"/>
      <c r="C67" s="108"/>
      <c r="D67" s="109"/>
      <c r="E67" s="110"/>
      <c r="F67" s="111"/>
      <c r="G67" s="109"/>
      <c r="H67" s="112"/>
      <c r="I67" s="108"/>
      <c r="J67" s="109"/>
      <c r="K67" s="110"/>
      <c r="L67" s="111"/>
      <c r="M67" s="109"/>
      <c r="N67" s="112"/>
      <c r="O67" s="108"/>
      <c r="P67" s="109"/>
      <c r="Q67" s="112"/>
      <c r="R67" s="278">
        <f t="shared" ca="1" si="0"/>
        <v>0</v>
      </c>
      <c r="S67" s="27">
        <f t="shared" si="1"/>
        <v>0</v>
      </c>
      <c r="T67" s="29">
        <f t="shared" si="2"/>
        <v>0</v>
      </c>
      <c r="U67" s="43">
        <f t="shared" si="3"/>
        <v>0</v>
      </c>
      <c r="V67" s="31"/>
    </row>
    <row r="68" spans="2:25" ht="20.100000000000001" customHeight="1" x14ac:dyDescent="0.3">
      <c r="B68" s="72"/>
      <c r="C68" s="108"/>
      <c r="D68" s="109"/>
      <c r="E68" s="110"/>
      <c r="F68" s="111"/>
      <c r="G68" s="109"/>
      <c r="H68" s="112"/>
      <c r="I68" s="108"/>
      <c r="J68" s="109"/>
      <c r="K68" s="110"/>
      <c r="L68" s="111"/>
      <c r="M68" s="109"/>
      <c r="N68" s="112"/>
      <c r="O68" s="108"/>
      <c r="P68" s="109"/>
      <c r="Q68" s="112"/>
      <c r="R68" s="278">
        <f t="shared" ca="1" si="0"/>
        <v>0</v>
      </c>
      <c r="S68" s="27">
        <f t="shared" si="1"/>
        <v>0</v>
      </c>
      <c r="T68" s="29">
        <f t="shared" si="2"/>
        <v>0</v>
      </c>
      <c r="U68" s="43">
        <f t="shared" si="3"/>
        <v>0</v>
      </c>
      <c r="V68" s="30"/>
    </row>
    <row r="69" spans="2:25" ht="20.100000000000001" customHeight="1" x14ac:dyDescent="0.3">
      <c r="B69" s="72"/>
      <c r="C69" s="108"/>
      <c r="D69" s="109"/>
      <c r="E69" s="110"/>
      <c r="F69" s="111"/>
      <c r="G69" s="109"/>
      <c r="H69" s="112"/>
      <c r="I69" s="108"/>
      <c r="J69" s="109"/>
      <c r="K69" s="110"/>
      <c r="L69" s="111"/>
      <c r="M69" s="109"/>
      <c r="N69" s="112"/>
      <c r="O69" s="108"/>
      <c r="P69" s="109"/>
      <c r="Q69" s="112"/>
      <c r="R69" s="278">
        <f t="shared" ca="1" si="0"/>
        <v>0</v>
      </c>
      <c r="S69" s="27">
        <f t="shared" si="1"/>
        <v>0</v>
      </c>
      <c r="T69" s="29">
        <f t="shared" si="2"/>
        <v>0</v>
      </c>
      <c r="U69" s="43">
        <f t="shared" si="3"/>
        <v>0</v>
      </c>
      <c r="V69" s="30"/>
    </row>
    <row r="70" spans="2:25" ht="20.100000000000001" customHeight="1" x14ac:dyDescent="0.3">
      <c r="B70" s="72"/>
      <c r="C70" s="108"/>
      <c r="D70" s="109"/>
      <c r="E70" s="110"/>
      <c r="F70" s="111"/>
      <c r="G70" s="109"/>
      <c r="H70" s="112"/>
      <c r="I70" s="108"/>
      <c r="J70" s="109"/>
      <c r="K70" s="110"/>
      <c r="L70" s="111"/>
      <c r="M70" s="109"/>
      <c r="N70" s="112"/>
      <c r="O70" s="108"/>
      <c r="P70" s="109"/>
      <c r="Q70" s="112"/>
      <c r="R70" s="278">
        <f t="shared" ref="R70:R94" ca="1" si="4">somcoul(C70:Q70,"rouge")</f>
        <v>0</v>
      </c>
      <c r="S70" s="27">
        <f t="shared" ref="S70:S94" si="5">COUNTIF(C70:Q70,("abs"))</f>
        <v>0</v>
      </c>
      <c r="T70" s="29">
        <f t="shared" ref="T70:T94" si="6">COUNTIF(C70:Q70,("mal"))</f>
        <v>0</v>
      </c>
      <c r="U70" s="43">
        <f t="shared" ref="U70:U94" si="7">COUNTIF(C70:Q70,"acc")</f>
        <v>0</v>
      </c>
      <c r="V70" s="30"/>
    </row>
    <row r="71" spans="2:25" ht="20.100000000000001" customHeight="1" x14ac:dyDescent="0.3">
      <c r="B71" s="72"/>
      <c r="C71" s="108"/>
      <c r="D71" s="109"/>
      <c r="E71" s="110"/>
      <c r="F71" s="111"/>
      <c r="G71" s="109"/>
      <c r="H71" s="112"/>
      <c r="I71" s="108"/>
      <c r="J71" s="109"/>
      <c r="K71" s="110"/>
      <c r="L71" s="111"/>
      <c r="M71" s="109"/>
      <c r="N71" s="112"/>
      <c r="O71" s="108"/>
      <c r="P71" s="109"/>
      <c r="Q71" s="112"/>
      <c r="R71" s="278">
        <f t="shared" ca="1" si="4"/>
        <v>0</v>
      </c>
      <c r="S71" s="27">
        <f t="shared" si="5"/>
        <v>0</v>
      </c>
      <c r="T71" s="29">
        <f t="shared" si="6"/>
        <v>0</v>
      </c>
      <c r="U71" s="43">
        <f t="shared" si="7"/>
        <v>0</v>
      </c>
      <c r="V71" s="30"/>
    </row>
    <row r="72" spans="2:25" ht="20.100000000000001" customHeight="1" x14ac:dyDescent="0.3">
      <c r="B72" s="72"/>
      <c r="C72" s="108"/>
      <c r="D72" s="109"/>
      <c r="E72" s="110"/>
      <c r="F72" s="111"/>
      <c r="G72" s="109"/>
      <c r="H72" s="112"/>
      <c r="I72" s="108"/>
      <c r="J72" s="109"/>
      <c r="K72" s="110"/>
      <c r="L72" s="111"/>
      <c r="M72" s="109"/>
      <c r="N72" s="112"/>
      <c r="O72" s="108"/>
      <c r="P72" s="109"/>
      <c r="Q72" s="112"/>
      <c r="R72" s="278">
        <f t="shared" ca="1" si="4"/>
        <v>0</v>
      </c>
      <c r="S72" s="27">
        <f t="shared" si="5"/>
        <v>0</v>
      </c>
      <c r="T72" s="29">
        <f t="shared" si="6"/>
        <v>0</v>
      </c>
      <c r="U72" s="43">
        <f t="shared" si="7"/>
        <v>0</v>
      </c>
      <c r="V72" s="30"/>
    </row>
    <row r="73" spans="2:25" ht="20.100000000000001" customHeight="1" x14ac:dyDescent="0.3">
      <c r="B73" s="72"/>
      <c r="C73" s="108"/>
      <c r="D73" s="109"/>
      <c r="E73" s="110"/>
      <c r="F73" s="111"/>
      <c r="G73" s="109"/>
      <c r="H73" s="112"/>
      <c r="I73" s="108"/>
      <c r="J73" s="109"/>
      <c r="K73" s="110"/>
      <c r="L73" s="111"/>
      <c r="M73" s="109"/>
      <c r="N73" s="112"/>
      <c r="O73" s="108"/>
      <c r="P73" s="109"/>
      <c r="Q73" s="112"/>
      <c r="R73" s="278">
        <f t="shared" ca="1" si="4"/>
        <v>0</v>
      </c>
      <c r="S73" s="27">
        <f t="shared" si="5"/>
        <v>0</v>
      </c>
      <c r="T73" s="29">
        <f t="shared" si="6"/>
        <v>0</v>
      </c>
      <c r="U73" s="43">
        <f t="shared" si="7"/>
        <v>0</v>
      </c>
      <c r="V73" s="30"/>
    </row>
    <row r="74" spans="2:25" ht="20.100000000000001" customHeight="1" x14ac:dyDescent="0.3">
      <c r="B74" s="72"/>
      <c r="C74" s="209"/>
      <c r="D74" s="210"/>
      <c r="E74" s="211"/>
      <c r="F74" s="212"/>
      <c r="G74" s="210"/>
      <c r="H74" s="213"/>
      <c r="I74" s="209"/>
      <c r="J74" s="210"/>
      <c r="K74" s="211"/>
      <c r="L74" s="212"/>
      <c r="M74" s="210"/>
      <c r="N74" s="213"/>
      <c r="O74" s="209"/>
      <c r="P74" s="210"/>
      <c r="Q74" s="213"/>
      <c r="R74" s="278">
        <f t="shared" ca="1" si="4"/>
        <v>0</v>
      </c>
      <c r="S74" s="27">
        <f t="shared" si="5"/>
        <v>0</v>
      </c>
      <c r="T74" s="29">
        <f t="shared" si="6"/>
        <v>0</v>
      </c>
      <c r="U74" s="43">
        <f t="shared" si="7"/>
        <v>0</v>
      </c>
      <c r="V74" s="30"/>
    </row>
    <row r="75" spans="2:25" ht="20.100000000000001" customHeight="1" x14ac:dyDescent="0.3">
      <c r="B75" s="72"/>
      <c r="C75" s="209"/>
      <c r="D75" s="210"/>
      <c r="E75" s="211"/>
      <c r="F75" s="212"/>
      <c r="G75" s="210"/>
      <c r="H75" s="213"/>
      <c r="I75" s="209"/>
      <c r="J75" s="210"/>
      <c r="K75" s="211"/>
      <c r="L75" s="212"/>
      <c r="M75" s="210"/>
      <c r="N75" s="213"/>
      <c r="O75" s="209"/>
      <c r="P75" s="210"/>
      <c r="Q75" s="213"/>
      <c r="R75" s="278">
        <f t="shared" ca="1" si="4"/>
        <v>0</v>
      </c>
      <c r="S75" s="27">
        <f t="shared" si="5"/>
        <v>0</v>
      </c>
      <c r="T75" s="29">
        <f t="shared" si="6"/>
        <v>0</v>
      </c>
      <c r="U75" s="43">
        <f t="shared" si="7"/>
        <v>0</v>
      </c>
      <c r="V75" s="30"/>
    </row>
    <row r="76" spans="2:25" ht="20.100000000000001" customHeight="1" x14ac:dyDescent="0.3">
      <c r="B76" s="72"/>
      <c r="C76" s="209"/>
      <c r="D76" s="210"/>
      <c r="E76" s="211"/>
      <c r="F76" s="212"/>
      <c r="G76" s="210"/>
      <c r="H76" s="213"/>
      <c r="I76" s="209"/>
      <c r="J76" s="210"/>
      <c r="K76" s="211"/>
      <c r="L76" s="212"/>
      <c r="M76" s="210"/>
      <c r="N76" s="213"/>
      <c r="O76" s="209"/>
      <c r="P76" s="210"/>
      <c r="Q76" s="213"/>
      <c r="R76" s="278">
        <f t="shared" ca="1" si="4"/>
        <v>0</v>
      </c>
      <c r="S76" s="27">
        <f t="shared" si="5"/>
        <v>0</v>
      </c>
      <c r="T76" s="29">
        <f t="shared" si="6"/>
        <v>0</v>
      </c>
      <c r="U76" s="43">
        <f t="shared" si="7"/>
        <v>0</v>
      </c>
      <c r="V76" s="30"/>
    </row>
    <row r="77" spans="2:25" ht="20.100000000000001" customHeight="1" x14ac:dyDescent="0.3">
      <c r="B77" s="74"/>
      <c r="C77" s="52"/>
      <c r="D77" s="53"/>
      <c r="E77" s="54"/>
      <c r="F77" s="185"/>
      <c r="G77" s="53"/>
      <c r="H77" s="186"/>
      <c r="I77" s="52"/>
      <c r="J77" s="53"/>
      <c r="K77" s="54"/>
      <c r="L77" s="185"/>
      <c r="M77" s="53"/>
      <c r="N77" s="186"/>
      <c r="O77" s="52"/>
      <c r="P77" s="53"/>
      <c r="Q77" s="186"/>
      <c r="R77" s="278">
        <f t="shared" ca="1" si="4"/>
        <v>0</v>
      </c>
      <c r="S77" s="27">
        <f t="shared" si="5"/>
        <v>0</v>
      </c>
      <c r="T77" s="29">
        <f t="shared" si="6"/>
        <v>0</v>
      </c>
      <c r="U77" s="43">
        <f t="shared" si="7"/>
        <v>0</v>
      </c>
      <c r="V77" s="30"/>
    </row>
    <row r="78" spans="2:25" ht="20.100000000000001" customHeight="1" x14ac:dyDescent="0.3">
      <c r="B78" s="74"/>
      <c r="C78" s="52"/>
      <c r="D78" s="53"/>
      <c r="E78" s="54"/>
      <c r="F78" s="185"/>
      <c r="G78" s="53"/>
      <c r="H78" s="186"/>
      <c r="I78" s="52"/>
      <c r="J78" s="53"/>
      <c r="K78" s="54"/>
      <c r="L78" s="185"/>
      <c r="M78" s="53"/>
      <c r="N78" s="186"/>
      <c r="O78" s="52"/>
      <c r="P78" s="53"/>
      <c r="Q78" s="186"/>
      <c r="R78" s="278">
        <f t="shared" ca="1" si="4"/>
        <v>0</v>
      </c>
      <c r="S78" s="27">
        <f t="shared" si="5"/>
        <v>0</v>
      </c>
      <c r="T78" s="29">
        <f t="shared" si="6"/>
        <v>0</v>
      </c>
      <c r="U78" s="43">
        <f t="shared" si="7"/>
        <v>0</v>
      </c>
      <c r="V78" s="30"/>
    </row>
    <row r="79" spans="2:25" ht="20.100000000000001" customHeight="1" x14ac:dyDescent="0.3">
      <c r="B79" s="74"/>
      <c r="C79" s="52"/>
      <c r="D79" s="53"/>
      <c r="E79" s="54"/>
      <c r="F79" s="185"/>
      <c r="G79" s="53"/>
      <c r="H79" s="186"/>
      <c r="I79" s="52"/>
      <c r="J79" s="53"/>
      <c r="K79" s="54"/>
      <c r="L79" s="185"/>
      <c r="M79" s="53"/>
      <c r="N79" s="186"/>
      <c r="O79" s="52"/>
      <c r="P79" s="53"/>
      <c r="Q79" s="186"/>
      <c r="R79" s="278">
        <f t="shared" ca="1" si="4"/>
        <v>0</v>
      </c>
      <c r="S79" s="27">
        <f t="shared" si="5"/>
        <v>0</v>
      </c>
      <c r="T79" s="29">
        <f t="shared" si="6"/>
        <v>0</v>
      </c>
      <c r="U79" s="43">
        <f t="shared" si="7"/>
        <v>0</v>
      </c>
      <c r="V79" s="30"/>
    </row>
    <row r="80" spans="2:25" ht="20.100000000000001" customHeight="1" x14ac:dyDescent="0.3">
      <c r="B80" s="75"/>
      <c r="C80" s="52"/>
      <c r="D80" s="53"/>
      <c r="E80" s="54"/>
      <c r="F80" s="185"/>
      <c r="G80" s="53"/>
      <c r="H80" s="186"/>
      <c r="I80" s="52"/>
      <c r="J80" s="53"/>
      <c r="K80" s="54"/>
      <c r="L80" s="185"/>
      <c r="M80" s="53"/>
      <c r="N80" s="186"/>
      <c r="O80" s="52"/>
      <c r="P80" s="53"/>
      <c r="Q80" s="186"/>
      <c r="R80" s="278">
        <f t="shared" ca="1" si="4"/>
        <v>0</v>
      </c>
      <c r="S80" s="27">
        <f t="shared" si="5"/>
        <v>0</v>
      </c>
      <c r="T80" s="29">
        <f t="shared" si="6"/>
        <v>0</v>
      </c>
      <c r="U80" s="43">
        <f t="shared" si="7"/>
        <v>0</v>
      </c>
      <c r="V80" s="30"/>
    </row>
    <row r="81" spans="2:25" ht="20.100000000000001" customHeight="1" x14ac:dyDescent="0.3">
      <c r="B81" s="75"/>
      <c r="C81" s="52"/>
      <c r="D81" s="53"/>
      <c r="E81" s="54"/>
      <c r="F81" s="185"/>
      <c r="G81" s="53"/>
      <c r="H81" s="186"/>
      <c r="I81" s="52"/>
      <c r="J81" s="53"/>
      <c r="K81" s="54"/>
      <c r="L81" s="185"/>
      <c r="M81" s="53"/>
      <c r="N81" s="186"/>
      <c r="O81" s="52"/>
      <c r="P81" s="53"/>
      <c r="Q81" s="186"/>
      <c r="R81" s="278">
        <f t="shared" ca="1" si="4"/>
        <v>0</v>
      </c>
      <c r="S81" s="27">
        <f t="shared" si="5"/>
        <v>0</v>
      </c>
      <c r="T81" s="29">
        <f t="shared" si="6"/>
        <v>0</v>
      </c>
      <c r="U81" s="43">
        <f t="shared" si="7"/>
        <v>0</v>
      </c>
      <c r="V81" s="30"/>
    </row>
    <row r="82" spans="2:25" ht="20.100000000000001" customHeight="1" x14ac:dyDescent="0.3">
      <c r="B82" s="74"/>
      <c r="C82" s="52"/>
      <c r="D82" s="53"/>
      <c r="E82" s="54"/>
      <c r="F82" s="185"/>
      <c r="G82" s="53"/>
      <c r="H82" s="186"/>
      <c r="I82" s="52"/>
      <c r="J82" s="53"/>
      <c r="K82" s="54"/>
      <c r="L82" s="185"/>
      <c r="M82" s="53"/>
      <c r="N82" s="186"/>
      <c r="O82" s="52"/>
      <c r="P82" s="53"/>
      <c r="Q82" s="186"/>
      <c r="R82" s="278">
        <f t="shared" ca="1" si="4"/>
        <v>0</v>
      </c>
      <c r="S82" s="27">
        <f t="shared" si="5"/>
        <v>0</v>
      </c>
      <c r="T82" s="29">
        <f t="shared" si="6"/>
        <v>0</v>
      </c>
      <c r="U82" s="43">
        <f t="shared" si="7"/>
        <v>0</v>
      </c>
      <c r="V82" s="30"/>
    </row>
    <row r="83" spans="2:25" ht="20.100000000000001" customHeight="1" x14ac:dyDescent="0.3">
      <c r="B83" s="75"/>
      <c r="C83" s="52"/>
      <c r="D83" s="53"/>
      <c r="E83" s="54"/>
      <c r="F83" s="185"/>
      <c r="G83" s="53"/>
      <c r="H83" s="186"/>
      <c r="I83" s="52"/>
      <c r="J83" s="53"/>
      <c r="K83" s="54"/>
      <c r="L83" s="185"/>
      <c r="M83" s="53"/>
      <c r="N83" s="186"/>
      <c r="O83" s="52"/>
      <c r="P83" s="53"/>
      <c r="Q83" s="186"/>
      <c r="R83" s="278">
        <f t="shared" ca="1" si="4"/>
        <v>0</v>
      </c>
      <c r="S83" s="27">
        <f t="shared" si="5"/>
        <v>0</v>
      </c>
      <c r="T83" s="29">
        <f t="shared" si="6"/>
        <v>0</v>
      </c>
      <c r="U83" s="43">
        <f t="shared" si="7"/>
        <v>0</v>
      </c>
      <c r="V83" s="30"/>
    </row>
    <row r="84" spans="2:25" ht="20.100000000000001" customHeight="1" x14ac:dyDescent="0.3">
      <c r="B84" s="187"/>
      <c r="C84" s="108"/>
      <c r="D84" s="109"/>
      <c r="E84" s="110"/>
      <c r="F84" s="111"/>
      <c r="G84" s="109"/>
      <c r="H84" s="112"/>
      <c r="I84" s="108"/>
      <c r="J84" s="109"/>
      <c r="K84" s="110"/>
      <c r="L84" s="111"/>
      <c r="M84" s="109"/>
      <c r="N84" s="112"/>
      <c r="O84" s="108"/>
      <c r="P84" s="109"/>
      <c r="Q84" s="112"/>
      <c r="R84" s="278">
        <f t="shared" ca="1" si="4"/>
        <v>0</v>
      </c>
      <c r="S84" s="27">
        <f t="shared" si="5"/>
        <v>0</v>
      </c>
      <c r="T84" s="29">
        <f t="shared" si="6"/>
        <v>0</v>
      </c>
      <c r="U84" s="43">
        <f t="shared" si="7"/>
        <v>0</v>
      </c>
      <c r="V84" s="30"/>
    </row>
    <row r="85" spans="2:25" ht="20.100000000000001" customHeight="1" x14ac:dyDescent="0.3">
      <c r="B85" s="187"/>
      <c r="C85" s="108"/>
      <c r="D85" s="109"/>
      <c r="E85" s="110"/>
      <c r="F85" s="111"/>
      <c r="G85" s="109"/>
      <c r="H85" s="112"/>
      <c r="I85" s="108"/>
      <c r="J85" s="109"/>
      <c r="K85" s="110"/>
      <c r="L85" s="111"/>
      <c r="M85" s="109"/>
      <c r="N85" s="112"/>
      <c r="O85" s="108"/>
      <c r="P85" s="109"/>
      <c r="Q85" s="112"/>
      <c r="R85" s="278">
        <f t="shared" ca="1" si="4"/>
        <v>0</v>
      </c>
      <c r="S85" s="27">
        <f t="shared" si="5"/>
        <v>0</v>
      </c>
      <c r="T85" s="29">
        <f t="shared" si="6"/>
        <v>0</v>
      </c>
      <c r="U85" s="43">
        <f t="shared" si="7"/>
        <v>0</v>
      </c>
      <c r="V85" s="30"/>
    </row>
    <row r="86" spans="2:25" ht="20.100000000000001" customHeight="1" x14ac:dyDescent="0.3">
      <c r="B86" s="187"/>
      <c r="C86" s="108"/>
      <c r="D86" s="109"/>
      <c r="E86" s="110"/>
      <c r="F86" s="111"/>
      <c r="G86" s="109"/>
      <c r="H86" s="112"/>
      <c r="I86" s="108"/>
      <c r="J86" s="109"/>
      <c r="K86" s="110"/>
      <c r="L86" s="111"/>
      <c r="M86" s="109"/>
      <c r="N86" s="112"/>
      <c r="O86" s="108"/>
      <c r="P86" s="109"/>
      <c r="Q86" s="112"/>
      <c r="R86" s="278">
        <f t="shared" ca="1" si="4"/>
        <v>0</v>
      </c>
      <c r="S86" s="27">
        <f t="shared" si="5"/>
        <v>0</v>
      </c>
      <c r="T86" s="29">
        <f t="shared" si="6"/>
        <v>0</v>
      </c>
      <c r="U86" s="43">
        <f t="shared" si="7"/>
        <v>0</v>
      </c>
      <c r="V86" s="30"/>
    </row>
    <row r="87" spans="2:25" ht="20.100000000000001" customHeight="1" x14ac:dyDescent="0.3">
      <c r="B87" s="188"/>
      <c r="C87" s="108"/>
      <c r="D87" s="109"/>
      <c r="E87" s="110"/>
      <c r="F87" s="111"/>
      <c r="G87" s="109"/>
      <c r="H87" s="112"/>
      <c r="I87" s="108"/>
      <c r="J87" s="109"/>
      <c r="K87" s="110"/>
      <c r="L87" s="111"/>
      <c r="M87" s="109"/>
      <c r="N87" s="112"/>
      <c r="O87" s="108"/>
      <c r="P87" s="109"/>
      <c r="Q87" s="112"/>
      <c r="R87" s="278">
        <f t="shared" ca="1" si="4"/>
        <v>0</v>
      </c>
      <c r="S87" s="27">
        <f t="shared" si="5"/>
        <v>0</v>
      </c>
      <c r="T87" s="29">
        <f t="shared" si="6"/>
        <v>0</v>
      </c>
      <c r="U87" s="43">
        <f t="shared" si="7"/>
        <v>0</v>
      </c>
      <c r="V87" s="30"/>
    </row>
    <row r="88" spans="2:25" ht="20.100000000000001" customHeight="1" x14ac:dyDescent="0.3">
      <c r="B88" s="188"/>
      <c r="C88" s="108"/>
      <c r="D88" s="109"/>
      <c r="E88" s="110"/>
      <c r="F88" s="111"/>
      <c r="G88" s="109"/>
      <c r="H88" s="112"/>
      <c r="I88" s="108"/>
      <c r="J88" s="109"/>
      <c r="K88" s="110"/>
      <c r="L88" s="111"/>
      <c r="M88" s="109"/>
      <c r="N88" s="112"/>
      <c r="O88" s="108"/>
      <c r="P88" s="109"/>
      <c r="Q88" s="112"/>
      <c r="R88" s="278">
        <f t="shared" ca="1" si="4"/>
        <v>0</v>
      </c>
      <c r="S88" s="27">
        <f t="shared" si="5"/>
        <v>0</v>
      </c>
      <c r="T88" s="29">
        <f t="shared" si="6"/>
        <v>0</v>
      </c>
      <c r="U88" s="43">
        <f t="shared" si="7"/>
        <v>0</v>
      </c>
      <c r="V88" s="30"/>
    </row>
    <row r="89" spans="2:25" ht="20.100000000000001" customHeight="1" x14ac:dyDescent="0.3">
      <c r="B89" s="188"/>
      <c r="C89" s="108"/>
      <c r="D89" s="109"/>
      <c r="E89" s="110"/>
      <c r="F89" s="111"/>
      <c r="G89" s="109"/>
      <c r="H89" s="112"/>
      <c r="I89" s="108"/>
      <c r="J89" s="109"/>
      <c r="K89" s="110"/>
      <c r="L89" s="111"/>
      <c r="M89" s="109"/>
      <c r="N89" s="112"/>
      <c r="O89" s="108"/>
      <c r="P89" s="109"/>
      <c r="Q89" s="112"/>
      <c r="R89" s="278">
        <f t="shared" ca="1" si="4"/>
        <v>0</v>
      </c>
      <c r="S89" s="27">
        <f t="shared" si="5"/>
        <v>0</v>
      </c>
      <c r="T89" s="29">
        <f t="shared" si="6"/>
        <v>0</v>
      </c>
      <c r="U89" s="43">
        <f t="shared" si="7"/>
        <v>0</v>
      </c>
      <c r="V89" s="30"/>
    </row>
    <row r="90" spans="2:25" ht="20.100000000000001" customHeight="1" x14ac:dyDescent="0.3">
      <c r="B90" s="189"/>
      <c r="C90" s="108"/>
      <c r="D90" s="109"/>
      <c r="E90" s="110"/>
      <c r="F90" s="111"/>
      <c r="G90" s="109"/>
      <c r="H90" s="112"/>
      <c r="I90" s="108"/>
      <c r="J90" s="109"/>
      <c r="K90" s="110"/>
      <c r="L90" s="111"/>
      <c r="M90" s="109"/>
      <c r="N90" s="112"/>
      <c r="O90" s="108"/>
      <c r="P90" s="109"/>
      <c r="Q90" s="112"/>
      <c r="R90" s="278">
        <f t="shared" ca="1" si="4"/>
        <v>0</v>
      </c>
      <c r="S90" s="27">
        <f t="shared" si="5"/>
        <v>0</v>
      </c>
      <c r="T90" s="29">
        <f t="shared" si="6"/>
        <v>0</v>
      </c>
      <c r="U90" s="43">
        <f t="shared" si="7"/>
        <v>0</v>
      </c>
      <c r="V90" s="30"/>
    </row>
    <row r="91" spans="2:25" ht="20.100000000000001" customHeight="1" x14ac:dyDescent="0.3">
      <c r="B91" s="189"/>
      <c r="C91" s="116"/>
      <c r="D91" s="113"/>
      <c r="E91" s="114"/>
      <c r="F91" s="117"/>
      <c r="G91" s="113"/>
      <c r="H91" s="115"/>
      <c r="I91" s="116"/>
      <c r="J91" s="113"/>
      <c r="K91" s="114"/>
      <c r="L91" s="117"/>
      <c r="M91" s="113"/>
      <c r="N91" s="115"/>
      <c r="O91" s="116"/>
      <c r="P91" s="113"/>
      <c r="Q91" s="115"/>
      <c r="R91" s="278">
        <f t="shared" ca="1" si="4"/>
        <v>0</v>
      </c>
      <c r="S91" s="27">
        <f t="shared" si="5"/>
        <v>0</v>
      </c>
      <c r="T91" s="29">
        <f t="shared" si="6"/>
        <v>0</v>
      </c>
      <c r="U91" s="43">
        <f t="shared" si="7"/>
        <v>0</v>
      </c>
      <c r="V91" s="30"/>
    </row>
    <row r="92" spans="2:25" ht="20.100000000000001" customHeight="1" x14ac:dyDescent="0.3">
      <c r="B92" s="189"/>
      <c r="C92" s="116"/>
      <c r="D92" s="113"/>
      <c r="E92" s="114"/>
      <c r="F92" s="117"/>
      <c r="G92" s="113"/>
      <c r="H92" s="115"/>
      <c r="I92" s="116"/>
      <c r="J92" s="113"/>
      <c r="K92" s="114"/>
      <c r="L92" s="117"/>
      <c r="M92" s="113"/>
      <c r="N92" s="115"/>
      <c r="O92" s="116"/>
      <c r="P92" s="113"/>
      <c r="Q92" s="115"/>
      <c r="R92" s="278">
        <f t="shared" ca="1" si="4"/>
        <v>0</v>
      </c>
      <c r="S92" s="27">
        <f t="shared" si="5"/>
        <v>0</v>
      </c>
      <c r="T92" s="29">
        <f t="shared" si="6"/>
        <v>0</v>
      </c>
      <c r="U92" s="43">
        <f t="shared" si="7"/>
        <v>0</v>
      </c>
      <c r="V92" s="30"/>
    </row>
    <row r="93" spans="2:25" ht="20.100000000000001" customHeight="1" x14ac:dyDescent="0.3">
      <c r="B93" s="189"/>
      <c r="C93" s="116"/>
      <c r="D93" s="113"/>
      <c r="E93" s="114"/>
      <c r="F93" s="117"/>
      <c r="G93" s="113"/>
      <c r="H93" s="115"/>
      <c r="I93" s="116"/>
      <c r="J93" s="113"/>
      <c r="K93" s="114"/>
      <c r="L93" s="117"/>
      <c r="M93" s="113"/>
      <c r="N93" s="115"/>
      <c r="O93" s="116"/>
      <c r="P93" s="113"/>
      <c r="Q93" s="115"/>
      <c r="R93" s="278">
        <f t="shared" ca="1" si="4"/>
        <v>0</v>
      </c>
      <c r="S93" s="27">
        <f t="shared" si="5"/>
        <v>0</v>
      </c>
      <c r="T93" s="29">
        <f t="shared" si="6"/>
        <v>0</v>
      </c>
      <c r="U93" s="43">
        <f t="shared" si="7"/>
        <v>0</v>
      </c>
      <c r="V93" s="30"/>
    </row>
    <row r="94" spans="2:25" ht="20.100000000000001" customHeight="1" thickBot="1" x14ac:dyDescent="0.35">
      <c r="B94" s="190"/>
      <c r="C94" s="202"/>
      <c r="D94" s="203"/>
      <c r="E94" s="204"/>
      <c r="F94" s="205"/>
      <c r="G94" s="203"/>
      <c r="H94" s="208"/>
      <c r="I94" s="202"/>
      <c r="J94" s="203"/>
      <c r="K94" s="204"/>
      <c r="L94" s="205"/>
      <c r="M94" s="203"/>
      <c r="N94" s="208"/>
      <c r="O94" s="202"/>
      <c r="P94" s="203"/>
      <c r="Q94" s="208"/>
      <c r="R94" s="279">
        <f t="shared" ca="1" si="4"/>
        <v>0</v>
      </c>
      <c r="S94" s="280">
        <f t="shared" si="5"/>
        <v>0</v>
      </c>
      <c r="T94" s="281">
        <f t="shared" si="6"/>
        <v>0</v>
      </c>
      <c r="U94" s="282">
        <f t="shared" si="7"/>
        <v>0</v>
      </c>
      <c r="V94" s="30"/>
      <c r="Y94" s="26"/>
    </row>
    <row r="95" spans="2:25" ht="24.95" customHeight="1" thickBot="1" x14ac:dyDescent="0.35">
      <c r="B95" s="254" t="s">
        <v>8</v>
      </c>
      <c r="C95" s="255">
        <f>COUNTIF(C5:C94,"accident")</f>
        <v>0</v>
      </c>
      <c r="D95" s="249"/>
      <c r="E95" s="256"/>
      <c r="F95" s="248">
        <f>COUNTIF(F5:F94,"accident")</f>
        <v>0</v>
      </c>
      <c r="G95" s="249"/>
      <c r="H95" s="250"/>
      <c r="I95" s="255">
        <f>COUNTIF(I5:I94,"accident")</f>
        <v>0</v>
      </c>
      <c r="J95" s="249"/>
      <c r="K95" s="256"/>
      <c r="L95" s="248">
        <f>COUNTIF(L5:L94,"accident")</f>
        <v>0</v>
      </c>
      <c r="M95" s="249"/>
      <c r="N95" s="250"/>
      <c r="O95" s="255">
        <f>COUNTIF(O5:O94,"accident")</f>
        <v>0</v>
      </c>
      <c r="P95" s="249"/>
      <c r="Q95" s="256"/>
      <c r="R95" s="274">
        <f ca="1">SUM(R5:R94)</f>
        <v>9</v>
      </c>
      <c r="S95" s="275">
        <f>SUM(S5:S94)</f>
        <v>0</v>
      </c>
      <c r="T95" s="275">
        <f>SUM(T5:T94)</f>
        <v>0</v>
      </c>
      <c r="U95" s="276">
        <f>SUM(U5:U94)</f>
        <v>9</v>
      </c>
      <c r="V95" s="30"/>
    </row>
    <row r="96" spans="2:25" ht="24.95" customHeight="1" thickBot="1" x14ac:dyDescent="0.35">
      <c r="B96" s="247"/>
      <c r="C96" s="49">
        <f ca="1">somcoul(C5:C94,"rouge")</f>
        <v>0</v>
      </c>
      <c r="D96" s="34">
        <f>COUNTIF(D5:D94,"absent")</f>
        <v>0</v>
      </c>
      <c r="E96" s="38">
        <f>COUNTIF(E5:E94,"maladie")</f>
        <v>0</v>
      </c>
      <c r="F96" s="48">
        <f ca="1">somcoul(F5:F94,"rouge")</f>
        <v>0</v>
      </c>
      <c r="G96" s="40">
        <f>COUNTIF(G5:G94,"absent")</f>
        <v>0</v>
      </c>
      <c r="H96" s="50">
        <f>COUNTIF(H5:H94,"maladie")</f>
        <v>0</v>
      </c>
      <c r="I96" s="49">
        <f ca="1">somcoul(I5:I94,"rouge")</f>
        <v>9</v>
      </c>
      <c r="J96" s="34">
        <f>COUNTIF(J6:J94,"absent")</f>
        <v>0</v>
      </c>
      <c r="K96" s="38">
        <f>COUNTIF(K5:K94,"maladie")</f>
        <v>0</v>
      </c>
      <c r="L96" s="44">
        <f ca="1">somcoul(L5:L94,"rouge")</f>
        <v>0</v>
      </c>
      <c r="M96" s="34">
        <f>COUNTIF(M5:M94,"absent")</f>
        <v>0</v>
      </c>
      <c r="N96" s="37">
        <f>COUNTIF(N6:N94,"maladie")</f>
        <v>0</v>
      </c>
      <c r="O96" s="49">
        <f ca="1">somcoul(O5:O94,"rouge")</f>
        <v>0</v>
      </c>
      <c r="P96" s="34">
        <f>COUNTIF(P5:P94,"absent")</f>
        <v>0</v>
      </c>
      <c r="Q96" s="38">
        <f>COUNTIF(Q5:Q94,"maladie")</f>
        <v>0</v>
      </c>
      <c r="R96" s="251"/>
      <c r="S96" s="252"/>
      <c r="T96" s="252"/>
      <c r="U96" s="253"/>
      <c r="V96" s="30"/>
    </row>
    <row r="97" spans="2:22" ht="20.100000000000001" customHeight="1" x14ac:dyDescent="0.3">
      <c r="B97" s="45" t="s">
        <v>2</v>
      </c>
      <c r="C97" s="232">
        <f>COUNTIF(C5:C94,"6h30/8h00")</f>
        <v>0</v>
      </c>
      <c r="D97" s="233"/>
      <c r="E97" s="234"/>
      <c r="F97" s="226">
        <f>COUNTIF(F5:F94,"6h30/8h00")</f>
        <v>0</v>
      </c>
      <c r="G97" s="227"/>
      <c r="H97" s="228"/>
      <c r="I97" s="231">
        <f>COUNTIF(I5:I94,"6h30/8h00")</f>
        <v>0</v>
      </c>
      <c r="J97" s="227"/>
      <c r="K97" s="228"/>
      <c r="L97" s="232">
        <f>COUNTIF(L5:L94,"6h30/8h00")</f>
        <v>0</v>
      </c>
      <c r="M97" s="233"/>
      <c r="N97" s="234"/>
      <c r="O97" s="226">
        <f>COUNTIF(O5:O94,"6h30/8h00")</f>
        <v>0</v>
      </c>
      <c r="P97" s="227"/>
      <c r="Q97" s="228"/>
      <c r="R97" s="229">
        <f t="shared" ref="R97:R111" si="8">SUM(C97:Q97)</f>
        <v>0</v>
      </c>
      <c r="S97" s="229"/>
      <c r="T97" s="229"/>
      <c r="U97" s="230"/>
      <c r="V97" s="30"/>
    </row>
    <row r="98" spans="2:22" ht="20.100000000000001" customHeight="1" x14ac:dyDescent="0.3">
      <c r="B98" s="46" t="s">
        <v>1</v>
      </c>
      <c r="C98" s="214">
        <f>COUNTIF(C5:C94,"7h00/9h00")</f>
        <v>0</v>
      </c>
      <c r="D98" s="215"/>
      <c r="E98" s="216"/>
      <c r="F98" s="221">
        <f>COUNTIF(F5:F94,"7h00/9h00")</f>
        <v>0</v>
      </c>
      <c r="G98" s="215"/>
      <c r="H98" s="217"/>
      <c r="I98" s="214">
        <f>COUNTIF(I5:I94,"7h00/9h00")</f>
        <v>0</v>
      </c>
      <c r="J98" s="215"/>
      <c r="K98" s="217"/>
      <c r="L98" s="214">
        <f>COUNTIF(L5:L94,"7h00/9h00")</f>
        <v>0</v>
      </c>
      <c r="M98" s="215"/>
      <c r="N98" s="216"/>
      <c r="O98" s="221">
        <f>COUNTIF(O5:O94,"7h00/9h00")</f>
        <v>0</v>
      </c>
      <c r="P98" s="215"/>
      <c r="Q98" s="217"/>
      <c r="R98" s="224">
        <f t="shared" si="8"/>
        <v>0</v>
      </c>
      <c r="S98" s="224"/>
      <c r="T98" s="224"/>
      <c r="U98" s="225"/>
      <c r="V98" s="30"/>
    </row>
    <row r="99" spans="2:22" ht="20.100000000000001" customHeight="1" x14ac:dyDescent="0.3">
      <c r="B99" s="46" t="s">
        <v>3</v>
      </c>
      <c r="C99" s="214">
        <f>COUNTIF(C5:C94,"8h00/10h00")</f>
        <v>0</v>
      </c>
      <c r="D99" s="215"/>
      <c r="E99" s="216"/>
      <c r="F99" s="221">
        <f>COUNTIF(F5:F94,"8h00/10h00")</f>
        <v>0</v>
      </c>
      <c r="G99" s="215"/>
      <c r="H99" s="217"/>
      <c r="I99" s="214">
        <f>COUNTIF(I5:I94,"8h00/10h00")</f>
        <v>0</v>
      </c>
      <c r="J99" s="215"/>
      <c r="K99" s="217"/>
      <c r="L99" s="214">
        <f>COUNTIF(L5:L94,"8h00/10h00")</f>
        <v>0</v>
      </c>
      <c r="M99" s="215"/>
      <c r="N99" s="216"/>
      <c r="O99" s="221">
        <f>COUNTIF(O5:O94,"8h00/10h00")</f>
        <v>0</v>
      </c>
      <c r="P99" s="215"/>
      <c r="Q99" s="217"/>
      <c r="R99" s="224">
        <f t="shared" si="8"/>
        <v>0</v>
      </c>
      <c r="S99" s="224"/>
      <c r="T99" s="224"/>
      <c r="U99" s="225"/>
      <c r="V99" s="30"/>
    </row>
    <row r="100" spans="2:22" ht="20.100000000000001" customHeight="1" x14ac:dyDescent="0.3">
      <c r="B100" s="46" t="s">
        <v>0</v>
      </c>
      <c r="C100" s="214">
        <f>COUNTIF(C5:C94,"9h00/11h00")</f>
        <v>0</v>
      </c>
      <c r="D100" s="215"/>
      <c r="E100" s="216"/>
      <c r="F100" s="221">
        <f>COUNTIF(F5:F94,"9h00/11h00")</f>
        <v>0</v>
      </c>
      <c r="G100" s="215"/>
      <c r="H100" s="217"/>
      <c r="I100" s="214">
        <f>COUNTIF(I5:I94,"9h00/11h00")</f>
        <v>0</v>
      </c>
      <c r="J100" s="215"/>
      <c r="K100" s="217"/>
      <c r="L100" s="214">
        <f>COUNTIF(L5:L94,"9h00/11h00")</f>
        <v>0</v>
      </c>
      <c r="M100" s="215"/>
      <c r="N100" s="216"/>
      <c r="O100" s="221">
        <f>COUNTIF(O5:O94,"9h00/11h00")</f>
        <v>0</v>
      </c>
      <c r="P100" s="215"/>
      <c r="Q100" s="217"/>
      <c r="R100" s="224">
        <f t="shared" si="8"/>
        <v>0</v>
      </c>
      <c r="S100" s="224"/>
      <c r="T100" s="224"/>
      <c r="U100" s="225"/>
      <c r="V100" s="30"/>
    </row>
    <row r="101" spans="2:22" ht="20.100000000000001" customHeight="1" x14ac:dyDescent="0.3">
      <c r="B101" s="46" t="s">
        <v>9</v>
      </c>
      <c r="C101" s="214">
        <f>COUNTIF(C5:C94,"10h00/12h00")</f>
        <v>0</v>
      </c>
      <c r="D101" s="215"/>
      <c r="E101" s="216"/>
      <c r="F101" s="221">
        <f>COUNTIF(F5:F94,"10h00/12h00")</f>
        <v>0</v>
      </c>
      <c r="G101" s="215"/>
      <c r="H101" s="217"/>
      <c r="I101" s="214">
        <f>COUNTIF(I5:I94,"10h00/12h00")</f>
        <v>0</v>
      </c>
      <c r="J101" s="215"/>
      <c r="K101" s="217"/>
      <c r="L101" s="214">
        <f>COUNTIF(L5:L94,"10h00/12h00")</f>
        <v>0</v>
      </c>
      <c r="M101" s="215"/>
      <c r="N101" s="216"/>
      <c r="O101" s="221">
        <f>COUNTIF(O5:O94,"10h00/12h00")</f>
        <v>0</v>
      </c>
      <c r="P101" s="215"/>
      <c r="Q101" s="217"/>
      <c r="R101" s="224">
        <f t="shared" si="8"/>
        <v>0</v>
      </c>
      <c r="S101" s="224"/>
      <c r="T101" s="224"/>
      <c r="U101" s="225"/>
      <c r="V101" s="30"/>
    </row>
    <row r="102" spans="2:22" ht="20.100000000000001" customHeight="1" x14ac:dyDescent="0.3">
      <c r="B102" s="46" t="s">
        <v>4</v>
      </c>
      <c r="C102" s="214">
        <f>COUNTIF(C5:C94,"11h00/13h00")</f>
        <v>0</v>
      </c>
      <c r="D102" s="215"/>
      <c r="E102" s="216"/>
      <c r="F102" s="221">
        <f>COUNTIF(F5:F94,"11h00/13h00")</f>
        <v>0</v>
      </c>
      <c r="G102" s="215"/>
      <c r="H102" s="217"/>
      <c r="I102" s="214">
        <f>COUNTIF(I5:I94,"11h00/13h00")</f>
        <v>0</v>
      </c>
      <c r="J102" s="215"/>
      <c r="K102" s="217"/>
      <c r="L102" s="214">
        <f>COUNTIF(L5:L94,"11h00/13h00")</f>
        <v>0</v>
      </c>
      <c r="M102" s="215"/>
      <c r="N102" s="216"/>
      <c r="O102" s="221">
        <f>COUNTIF(O5:O94,"11h00/13h00")</f>
        <v>0</v>
      </c>
      <c r="P102" s="215"/>
      <c r="Q102" s="217"/>
      <c r="R102" s="224">
        <f t="shared" si="8"/>
        <v>0</v>
      </c>
      <c r="S102" s="224"/>
      <c r="T102" s="224"/>
      <c r="U102" s="225"/>
      <c r="V102" s="30"/>
    </row>
    <row r="103" spans="2:22" ht="20.100000000000001" customHeight="1" x14ac:dyDescent="0.3">
      <c r="B103" s="46" t="s">
        <v>5</v>
      </c>
      <c r="C103" s="214">
        <f>COUNTIF(C5:C94,"13h00/15h00")</f>
        <v>0</v>
      </c>
      <c r="D103" s="215"/>
      <c r="E103" s="216"/>
      <c r="F103" s="221">
        <f>COUNTIF(F5:F94,"13h00/15h00")</f>
        <v>0</v>
      </c>
      <c r="G103" s="215"/>
      <c r="H103" s="217"/>
      <c r="I103" s="214">
        <f>COUNTIF(I5:I94,"13h00/15h00")</f>
        <v>0</v>
      </c>
      <c r="J103" s="215"/>
      <c r="K103" s="217"/>
      <c r="L103" s="214">
        <f>COUNTIF(L5:L94,"13h00/15h00")</f>
        <v>0</v>
      </c>
      <c r="M103" s="215"/>
      <c r="N103" s="216"/>
      <c r="O103" s="221">
        <f>COUNTIF(O5:O94,"13h00/15h00")</f>
        <v>0</v>
      </c>
      <c r="P103" s="215"/>
      <c r="Q103" s="217"/>
      <c r="R103" s="224">
        <f t="shared" si="8"/>
        <v>0</v>
      </c>
      <c r="S103" s="224"/>
      <c r="T103" s="224"/>
      <c r="U103" s="225"/>
      <c r="V103" s="30"/>
    </row>
    <row r="104" spans="2:22" ht="20.100000000000001" customHeight="1" x14ac:dyDescent="0.3">
      <c r="B104" s="46" t="s">
        <v>6</v>
      </c>
      <c r="C104" s="214">
        <f>COUNTIF(C5:C94,"13h30/15h30")</f>
        <v>0</v>
      </c>
      <c r="D104" s="215"/>
      <c r="E104" s="216"/>
      <c r="F104" s="221">
        <f>COUNTIF(F5:F94,"13h30/15h30")</f>
        <v>0</v>
      </c>
      <c r="G104" s="215"/>
      <c r="H104" s="217"/>
      <c r="I104" s="214">
        <f>COUNTIF(I5:I94,"13h30/15h30")</f>
        <v>0</v>
      </c>
      <c r="J104" s="215"/>
      <c r="K104" s="217"/>
      <c r="L104" s="214">
        <f>COUNTIF(L5:L94,"13h30/15h30")</f>
        <v>0</v>
      </c>
      <c r="M104" s="215"/>
      <c r="N104" s="216"/>
      <c r="O104" s="221">
        <f>COUNTIF(O5:O94,"13h30/15h30")</f>
        <v>0</v>
      </c>
      <c r="P104" s="215"/>
      <c r="Q104" s="217"/>
      <c r="R104" s="224">
        <f t="shared" si="8"/>
        <v>0</v>
      </c>
      <c r="S104" s="224"/>
      <c r="T104" s="224"/>
      <c r="U104" s="225"/>
      <c r="V104" s="30"/>
    </row>
    <row r="105" spans="2:22" ht="20.100000000000001" customHeight="1" x14ac:dyDescent="0.3">
      <c r="B105" s="46" t="s">
        <v>7</v>
      </c>
      <c r="C105" s="214">
        <f>COUNTIF(C5:C94,"15h00/17h00")</f>
        <v>0</v>
      </c>
      <c r="D105" s="215"/>
      <c r="E105" s="216"/>
      <c r="F105" s="221">
        <f>COUNTIF(F5:F94,"15h00/17h00")</f>
        <v>0</v>
      </c>
      <c r="G105" s="215"/>
      <c r="H105" s="217"/>
      <c r="I105" s="214">
        <f>COUNTIF(I5:I94,"15h00/17h00")</f>
        <v>0</v>
      </c>
      <c r="J105" s="215"/>
      <c r="K105" s="217"/>
      <c r="L105" s="214">
        <f>COUNTIF(L5:L94,"15h00/17h00")</f>
        <v>0</v>
      </c>
      <c r="M105" s="215"/>
      <c r="N105" s="216"/>
      <c r="O105" s="221">
        <f>COUNTIF(O5:O94,"15h00/17h00")</f>
        <v>0</v>
      </c>
      <c r="P105" s="215"/>
      <c r="Q105" s="217"/>
      <c r="R105" s="224">
        <f t="shared" si="8"/>
        <v>0</v>
      </c>
      <c r="S105" s="224"/>
      <c r="T105" s="224"/>
      <c r="U105" s="225"/>
      <c r="V105" s="30"/>
    </row>
    <row r="106" spans="2:22" ht="20.100000000000001" customHeight="1" x14ac:dyDescent="0.3">
      <c r="B106" s="46" t="s">
        <v>21</v>
      </c>
      <c r="C106" s="214">
        <f>COUNTIF(C5:C94,"16h00/18h00")</f>
        <v>0</v>
      </c>
      <c r="D106" s="215"/>
      <c r="E106" s="216"/>
      <c r="F106" s="221">
        <f>COUNTIF(F5:F94,"16h00/18h00")</f>
        <v>0</v>
      </c>
      <c r="G106" s="215"/>
      <c r="H106" s="217"/>
      <c r="I106" s="214">
        <f>COUNTIF(I5:I94,"16h00/18h00")</f>
        <v>0</v>
      </c>
      <c r="J106" s="215"/>
      <c r="K106" s="217"/>
      <c r="L106" s="214">
        <f>COUNTIF(L5:L94,"16h00/18h00")</f>
        <v>0</v>
      </c>
      <c r="M106" s="215"/>
      <c r="N106" s="216"/>
      <c r="O106" s="221">
        <f>COUNTIF(O5:O94,"16h00/18h00")</f>
        <v>0</v>
      </c>
      <c r="P106" s="215"/>
      <c r="Q106" s="217"/>
      <c r="R106" s="224">
        <f t="shared" si="8"/>
        <v>0</v>
      </c>
      <c r="S106" s="224"/>
      <c r="T106" s="224"/>
      <c r="U106" s="225"/>
      <c r="V106" s="30"/>
    </row>
    <row r="107" spans="2:22" ht="20.100000000000001" customHeight="1" x14ac:dyDescent="0.3">
      <c r="B107" s="46" t="s">
        <v>15</v>
      </c>
      <c r="C107" s="214">
        <f>COUNTIF(C5:C94,"17h00/19h00")</f>
        <v>0</v>
      </c>
      <c r="D107" s="215"/>
      <c r="E107" s="216"/>
      <c r="F107" s="221">
        <f>COUNTIF(F5:F94,"17h00/19h00")</f>
        <v>0</v>
      </c>
      <c r="G107" s="215"/>
      <c r="H107" s="217"/>
      <c r="I107" s="214">
        <f>COUNTIF(I5:I94,"17h00/19h00")</f>
        <v>0</v>
      </c>
      <c r="J107" s="215"/>
      <c r="K107" s="217"/>
      <c r="L107" s="214">
        <f>COUNTIF(L5:L94,"17h00/19h00")</f>
        <v>0</v>
      </c>
      <c r="M107" s="215"/>
      <c r="N107" s="216"/>
      <c r="O107" s="221">
        <f>COUNTIF(O5:O94,"17h00/19h00")</f>
        <v>0</v>
      </c>
      <c r="P107" s="215"/>
      <c r="Q107" s="217"/>
      <c r="R107" s="224">
        <f t="shared" si="8"/>
        <v>0</v>
      </c>
      <c r="S107" s="224"/>
      <c r="T107" s="224"/>
      <c r="U107" s="225"/>
      <c r="V107" s="30"/>
    </row>
    <row r="108" spans="2:22" ht="20.100000000000001" customHeight="1" x14ac:dyDescent="0.3">
      <c r="B108" s="46" t="s">
        <v>10</v>
      </c>
      <c r="C108" s="214">
        <f>COUNTIF(C5:C94,"18h00/20h00")</f>
        <v>0</v>
      </c>
      <c r="D108" s="215"/>
      <c r="E108" s="216"/>
      <c r="F108" s="221">
        <f>COUNTIF(F5:F94,"18h00/20h00")</f>
        <v>0</v>
      </c>
      <c r="G108" s="215"/>
      <c r="H108" s="217"/>
      <c r="I108" s="214">
        <f>COUNTIF(I5:I94,"18h00/20h00")</f>
        <v>9</v>
      </c>
      <c r="J108" s="215"/>
      <c r="K108" s="217"/>
      <c r="L108" s="214">
        <f>COUNTIF(L5:L94,"18h00/20h00")</f>
        <v>0</v>
      </c>
      <c r="M108" s="215"/>
      <c r="N108" s="216"/>
      <c r="O108" s="221">
        <f>COUNTIF(O5:O94,"18h00/20h00")</f>
        <v>0</v>
      </c>
      <c r="P108" s="215"/>
      <c r="Q108" s="217"/>
      <c r="R108" s="224">
        <f t="shared" si="8"/>
        <v>9</v>
      </c>
      <c r="S108" s="224"/>
      <c r="T108" s="224"/>
      <c r="U108" s="225"/>
      <c r="V108" s="30"/>
    </row>
    <row r="109" spans="2:22" ht="20.100000000000001" customHeight="1" x14ac:dyDescent="0.3">
      <c r="B109" s="46" t="s">
        <v>12</v>
      </c>
      <c r="C109" s="214">
        <f>COUNTIF(C5:C94,"19h00/21h00")</f>
        <v>0</v>
      </c>
      <c r="D109" s="215"/>
      <c r="E109" s="216"/>
      <c r="F109" s="221">
        <f>COUNTIF(F5:F94,"19h00/21h00")</f>
        <v>0</v>
      </c>
      <c r="G109" s="215"/>
      <c r="H109" s="217"/>
      <c r="I109" s="214">
        <f>COUNTIF(I5:I94,"19h00/21h00")</f>
        <v>0</v>
      </c>
      <c r="J109" s="215"/>
      <c r="K109" s="217"/>
      <c r="L109" s="214">
        <f>COUNTIF(L5:L94,"19h00/21h00")</f>
        <v>0</v>
      </c>
      <c r="M109" s="215"/>
      <c r="N109" s="216"/>
      <c r="O109" s="221">
        <f>COUNTIF(O5:O94,"19h00/21h00")</f>
        <v>0</v>
      </c>
      <c r="P109" s="215"/>
      <c r="Q109" s="217"/>
      <c r="R109" s="224">
        <f t="shared" si="8"/>
        <v>0</v>
      </c>
      <c r="S109" s="224"/>
      <c r="T109" s="224"/>
      <c r="U109" s="225"/>
      <c r="V109" s="30"/>
    </row>
    <row r="110" spans="2:22" ht="20.100000000000001" customHeight="1" x14ac:dyDescent="0.3">
      <c r="B110" s="46" t="s">
        <v>13</v>
      </c>
      <c r="C110" s="214">
        <f>COUNTIF(C5:C94,"21h00/23h00")</f>
        <v>0</v>
      </c>
      <c r="D110" s="215"/>
      <c r="E110" s="216"/>
      <c r="F110" s="221">
        <f>COUNTIF(F5:F94,"21h00/23h00")</f>
        <v>0</v>
      </c>
      <c r="G110" s="215"/>
      <c r="H110" s="217"/>
      <c r="I110" s="214">
        <f>COUNTIF(I5:I94,"21h00/23h00")</f>
        <v>0</v>
      </c>
      <c r="J110" s="215"/>
      <c r="K110" s="217"/>
      <c r="L110" s="214">
        <f>COUNTIF(L5:L94,"21h00/23h00")</f>
        <v>0</v>
      </c>
      <c r="M110" s="215"/>
      <c r="N110" s="216"/>
      <c r="O110" s="221">
        <f>COUNTIF(O5:O94,"21h00/23h00")</f>
        <v>0</v>
      </c>
      <c r="P110" s="215"/>
      <c r="Q110" s="217"/>
      <c r="R110" s="224">
        <f t="shared" si="8"/>
        <v>0</v>
      </c>
      <c r="S110" s="224"/>
      <c r="T110" s="224"/>
      <c r="U110" s="225"/>
      <c r="V110" s="30"/>
    </row>
    <row r="111" spans="2:22" ht="20.100000000000001" customHeight="1" thickBot="1" x14ac:dyDescent="0.35">
      <c r="B111" s="47" t="s">
        <v>14</v>
      </c>
      <c r="C111" s="218">
        <f>COUNTIF(C5:C94,"22h00/23h00")</f>
        <v>0</v>
      </c>
      <c r="D111" s="219"/>
      <c r="E111" s="220"/>
      <c r="F111" s="222">
        <f>COUNTIF(F5:F94,"22h00/23h00")</f>
        <v>0</v>
      </c>
      <c r="G111" s="219"/>
      <c r="H111" s="223"/>
      <c r="I111" s="218">
        <f>COUNTIF(I5:I94,"22h00/23h00")</f>
        <v>0</v>
      </c>
      <c r="J111" s="219"/>
      <c r="K111" s="223"/>
      <c r="L111" s="218">
        <f>COUNTIF(L5:L94,"22h00/23h00")</f>
        <v>0</v>
      </c>
      <c r="M111" s="219"/>
      <c r="N111" s="220"/>
      <c r="O111" s="222">
        <f>COUNTIF(O5:O94,"22h00/23h00")</f>
        <v>0</v>
      </c>
      <c r="P111" s="219"/>
      <c r="Q111" s="223"/>
      <c r="R111" s="235">
        <f t="shared" si="8"/>
        <v>0</v>
      </c>
      <c r="S111" s="235"/>
      <c r="T111" s="235"/>
      <c r="U111" s="236"/>
      <c r="V111" s="30"/>
    </row>
  </sheetData>
  <sortState ref="B5:Q94">
    <sortCondition ref="B5:B94"/>
  </sortState>
  <mergeCells count="102">
    <mergeCell ref="Y2:AA2"/>
    <mergeCell ref="U95:U96"/>
    <mergeCell ref="C97:E97"/>
    <mergeCell ref="F97:H97"/>
    <mergeCell ref="I97:K97"/>
    <mergeCell ref="L97:N97"/>
    <mergeCell ref="O97:Q97"/>
    <mergeCell ref="R97:U97"/>
    <mergeCell ref="B2:V2"/>
    <mergeCell ref="B95:B96"/>
    <mergeCell ref="C95:E95"/>
    <mergeCell ref="F95:H95"/>
    <mergeCell ref="I95:K95"/>
    <mergeCell ref="L95:N95"/>
    <mergeCell ref="O95:Q95"/>
    <mergeCell ref="R95:R96"/>
    <mergeCell ref="S95:S96"/>
    <mergeCell ref="T95:T96"/>
    <mergeCell ref="C99:E99"/>
    <mergeCell ref="F99:H99"/>
    <mergeCell ref="I99:K99"/>
    <mergeCell ref="L99:N99"/>
    <mergeCell ref="O99:Q99"/>
    <mergeCell ref="R99:U99"/>
    <mergeCell ref="C98:E98"/>
    <mergeCell ref="F98:H98"/>
    <mergeCell ref="I98:K98"/>
    <mergeCell ref="L98:N98"/>
    <mergeCell ref="O98:Q98"/>
    <mergeCell ref="R98:U98"/>
    <mergeCell ref="C101:E101"/>
    <mergeCell ref="F101:H101"/>
    <mergeCell ref="I101:K101"/>
    <mergeCell ref="L101:N101"/>
    <mergeCell ref="O101:Q101"/>
    <mergeCell ref="R101:U101"/>
    <mergeCell ref="C100:E100"/>
    <mergeCell ref="F100:H100"/>
    <mergeCell ref="I100:K100"/>
    <mergeCell ref="L100:N100"/>
    <mergeCell ref="O100:Q100"/>
    <mergeCell ref="R100:U100"/>
    <mergeCell ref="C103:E103"/>
    <mergeCell ref="F103:H103"/>
    <mergeCell ref="I103:K103"/>
    <mergeCell ref="L103:N103"/>
    <mergeCell ref="O103:Q103"/>
    <mergeCell ref="R103:U103"/>
    <mergeCell ref="C102:E102"/>
    <mergeCell ref="F102:H102"/>
    <mergeCell ref="I102:K102"/>
    <mergeCell ref="L102:N102"/>
    <mergeCell ref="O102:Q102"/>
    <mergeCell ref="R102:U102"/>
    <mergeCell ref="C105:E105"/>
    <mergeCell ref="F105:H105"/>
    <mergeCell ref="I105:K105"/>
    <mergeCell ref="L105:N105"/>
    <mergeCell ref="O105:Q105"/>
    <mergeCell ref="R105:U105"/>
    <mergeCell ref="C104:E104"/>
    <mergeCell ref="F104:H104"/>
    <mergeCell ref="I104:K104"/>
    <mergeCell ref="L104:N104"/>
    <mergeCell ref="O104:Q104"/>
    <mergeCell ref="R104:U104"/>
    <mergeCell ref="C107:E107"/>
    <mergeCell ref="F107:H107"/>
    <mergeCell ref="I107:K107"/>
    <mergeCell ref="L107:N107"/>
    <mergeCell ref="O107:Q107"/>
    <mergeCell ref="R107:U107"/>
    <mergeCell ref="C106:E106"/>
    <mergeCell ref="F106:H106"/>
    <mergeCell ref="I106:K106"/>
    <mergeCell ref="L106:N106"/>
    <mergeCell ref="O106:Q106"/>
    <mergeCell ref="R106:U106"/>
    <mergeCell ref="C109:E109"/>
    <mergeCell ref="F109:H109"/>
    <mergeCell ref="I109:K109"/>
    <mergeCell ref="L109:N109"/>
    <mergeCell ref="O109:Q109"/>
    <mergeCell ref="R109:U109"/>
    <mergeCell ref="C108:E108"/>
    <mergeCell ref="F108:H108"/>
    <mergeCell ref="I108:K108"/>
    <mergeCell ref="L108:N108"/>
    <mergeCell ref="O108:Q108"/>
    <mergeCell ref="R108:U108"/>
    <mergeCell ref="C111:E111"/>
    <mergeCell ref="F111:H111"/>
    <mergeCell ref="I111:K111"/>
    <mergeCell ref="L111:N111"/>
    <mergeCell ref="O111:Q111"/>
    <mergeCell ref="R111:U111"/>
    <mergeCell ref="C110:E110"/>
    <mergeCell ref="F110:H110"/>
    <mergeCell ref="I110:K110"/>
    <mergeCell ref="L110:N110"/>
    <mergeCell ref="O110:Q110"/>
    <mergeCell ref="R110:U110"/>
  </mergeCells>
  <printOptions horizontalCentered="1"/>
  <pageMargins left="0" right="0" top="0.15748031496062992" bottom="0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F0"/>
  </sheetPr>
  <dimension ref="A1:AJ94"/>
  <sheetViews>
    <sheetView tabSelected="1" zoomScaleNormal="100" workbookViewId="0">
      <pane ySplit="1" topLeftCell="A2" activePane="bottomLeft" state="frozen"/>
      <selection pane="bottomLeft" activeCell="L96" sqref="L96"/>
    </sheetView>
  </sheetViews>
  <sheetFormatPr baseColWidth="10" defaultRowHeight="10.5" x14ac:dyDescent="0.15"/>
  <cols>
    <col min="1" max="1" width="12.7109375" style="2" customWidth="1"/>
    <col min="2" max="3" width="3.28515625" style="2" customWidth="1"/>
    <col min="4" max="4" width="3.42578125" style="2" customWidth="1"/>
    <col min="5" max="8" width="3.28515625" style="2" customWidth="1"/>
    <col min="9" max="9" width="10.7109375" style="2" customWidth="1"/>
    <col min="10" max="10" width="12.7109375" style="2" customWidth="1"/>
    <col min="11" max="17" width="3.28515625" style="2" customWidth="1"/>
    <col min="18" max="18" width="11.42578125" style="2" customWidth="1"/>
    <col min="19" max="19" width="11.42578125" style="2"/>
    <col min="20" max="26" width="3.28515625" style="2" customWidth="1"/>
    <col min="27" max="28" width="11.42578125" style="2"/>
    <col min="29" max="35" width="3.28515625" style="2" customWidth="1"/>
    <col min="36" max="16384" width="11.42578125" style="2"/>
  </cols>
  <sheetData>
    <row r="1" spans="1:36" ht="31.5" customHeight="1" x14ac:dyDescent="0.15">
      <c r="A1" s="257" t="s">
        <v>25</v>
      </c>
      <c r="B1" s="257"/>
      <c r="C1" s="257"/>
      <c r="D1" s="257"/>
      <c r="E1" s="257"/>
      <c r="F1" s="257"/>
      <c r="G1" s="257"/>
      <c r="H1" s="257"/>
      <c r="I1" s="257"/>
      <c r="J1" s="259" t="s">
        <v>26</v>
      </c>
      <c r="K1" s="259"/>
      <c r="L1" s="259"/>
      <c r="M1" s="259"/>
      <c r="N1" s="259"/>
      <c r="O1" s="259"/>
      <c r="P1" s="259"/>
      <c r="Q1" s="259"/>
      <c r="R1" s="260"/>
      <c r="S1" s="258" t="s">
        <v>20</v>
      </c>
      <c r="T1" s="259"/>
      <c r="U1" s="259"/>
      <c r="V1" s="259"/>
      <c r="W1" s="259"/>
      <c r="X1" s="259"/>
      <c r="Y1" s="259"/>
      <c r="Z1" s="259"/>
      <c r="AA1" s="260"/>
      <c r="AB1" s="258" t="s">
        <v>29</v>
      </c>
      <c r="AC1" s="259"/>
      <c r="AD1" s="259"/>
      <c r="AE1" s="259"/>
      <c r="AF1" s="259"/>
      <c r="AG1" s="259"/>
      <c r="AH1" s="259"/>
      <c r="AI1" s="259"/>
      <c r="AJ1" s="260"/>
    </row>
    <row r="2" spans="1:36" ht="11.25" thickBot="1" x14ac:dyDescent="0.2">
      <c r="A2" s="66"/>
      <c r="B2" s="66"/>
      <c r="C2" s="66"/>
      <c r="D2" s="66"/>
      <c r="E2" s="66"/>
      <c r="F2" s="66"/>
      <c r="G2" s="66"/>
      <c r="H2" s="66"/>
      <c r="I2" s="77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66"/>
    </row>
    <row r="3" spans="1:36" ht="36" thickBot="1" x14ac:dyDescent="0.2">
      <c r="A3" s="131"/>
      <c r="B3" s="143" t="s">
        <v>22</v>
      </c>
      <c r="C3" s="119" t="s">
        <v>30</v>
      </c>
      <c r="D3" s="120" t="s">
        <v>28</v>
      </c>
      <c r="E3" s="165" t="s">
        <v>31</v>
      </c>
      <c r="F3" s="166" t="s">
        <v>28</v>
      </c>
      <c r="G3" s="130" t="s">
        <v>32</v>
      </c>
      <c r="H3" s="142" t="s">
        <v>28</v>
      </c>
      <c r="I3" s="65"/>
      <c r="J3" s="131"/>
      <c r="K3" s="143" t="s">
        <v>22</v>
      </c>
      <c r="L3" s="119" t="s">
        <v>30</v>
      </c>
      <c r="M3" s="120" t="s">
        <v>28</v>
      </c>
      <c r="N3" s="165" t="s">
        <v>31</v>
      </c>
      <c r="O3" s="166" t="s">
        <v>28</v>
      </c>
      <c r="P3" s="130" t="s">
        <v>32</v>
      </c>
      <c r="Q3" s="142" t="s">
        <v>28</v>
      </c>
      <c r="R3" s="66"/>
      <c r="S3" s="131"/>
      <c r="T3" s="143" t="s">
        <v>22</v>
      </c>
      <c r="U3" s="119" t="s">
        <v>30</v>
      </c>
      <c r="V3" s="120" t="s">
        <v>28</v>
      </c>
      <c r="W3" s="165" t="s">
        <v>31</v>
      </c>
      <c r="X3" s="166" t="s">
        <v>28</v>
      </c>
      <c r="Y3" s="130" t="s">
        <v>32</v>
      </c>
      <c r="Z3" s="142" t="s">
        <v>28</v>
      </c>
      <c r="AA3" s="66"/>
      <c r="AB3" s="131"/>
      <c r="AC3" s="143" t="s">
        <v>22</v>
      </c>
      <c r="AD3" s="119" t="s">
        <v>30</v>
      </c>
      <c r="AE3" s="120" t="s">
        <v>28</v>
      </c>
      <c r="AF3" s="165" t="s">
        <v>31</v>
      </c>
      <c r="AG3" s="166" t="s">
        <v>28</v>
      </c>
      <c r="AH3" s="130" t="s">
        <v>32</v>
      </c>
      <c r="AI3" s="142" t="s">
        <v>28</v>
      </c>
      <c r="AJ3" s="66"/>
    </row>
    <row r="4" spans="1:36" ht="15" customHeight="1" x14ac:dyDescent="0.3">
      <c r="A4" s="132" t="s">
        <v>35</v>
      </c>
      <c r="B4" s="133">
        <f ca="1">A!R5+G4</f>
        <v>1</v>
      </c>
      <c r="C4" s="121">
        <f>A!S5</f>
        <v>1</v>
      </c>
      <c r="D4" s="122">
        <f ca="1">IF(C4=0,"",(C4/B4*100))</f>
        <v>100</v>
      </c>
      <c r="E4" s="118">
        <f>A!T5</f>
        <v>1</v>
      </c>
      <c r="F4" s="125">
        <f ca="1">IF(E4=0,"",(E4/B4*100))</f>
        <v>100</v>
      </c>
      <c r="G4" s="126">
        <f>A!U5</f>
        <v>0</v>
      </c>
      <c r="H4" s="127" t="str">
        <f>IF(G4=0,"",(G4/B4*100))</f>
        <v/>
      </c>
      <c r="I4" s="78"/>
      <c r="J4" s="145" t="s">
        <v>39</v>
      </c>
      <c r="K4" s="146">
        <f ca="1">B!R5+P4</f>
        <v>0</v>
      </c>
      <c r="L4" s="144">
        <f>B!S5</f>
        <v>0</v>
      </c>
      <c r="M4" s="154" t="str">
        <f>IF(L4=0,"",(L4/K4*100))</f>
        <v/>
      </c>
      <c r="N4" s="156">
        <f>B!T5</f>
        <v>0</v>
      </c>
      <c r="O4" s="157" t="str">
        <f>IF(N4=0,"",(N4/K4*100))</f>
        <v/>
      </c>
      <c r="P4" s="155">
        <f>B!U5</f>
        <v>0</v>
      </c>
      <c r="Q4" s="160" t="str">
        <f>IF(P4=0,"",(P4/K4*100))</f>
        <v/>
      </c>
      <c r="R4" s="79"/>
      <c r="S4" s="169" t="s">
        <v>40</v>
      </c>
      <c r="T4" s="146">
        <f ca="1">'C'!R5+Y4</f>
        <v>0</v>
      </c>
      <c r="U4" s="144">
        <f>'C'!S5</f>
        <v>0</v>
      </c>
      <c r="V4" s="154" t="str">
        <f>IF(U4=0,"",(U4/T4*100))</f>
        <v/>
      </c>
      <c r="W4" s="156">
        <f>'C'!T5</f>
        <v>0</v>
      </c>
      <c r="X4" s="174" t="str">
        <f>IF(W4=0,"",(W4/T4*100))</f>
        <v/>
      </c>
      <c r="Y4" s="155">
        <f>'C'!U5</f>
        <v>0</v>
      </c>
      <c r="Z4" s="160" t="str">
        <f>IF(Y4=0,"",(Y4/T4*100))</f>
        <v/>
      </c>
      <c r="AA4" s="79"/>
      <c r="AB4" s="191" t="s">
        <v>41</v>
      </c>
      <c r="AC4" s="176">
        <f ca="1">D!R5+AH4</f>
        <v>0</v>
      </c>
      <c r="AD4" s="178">
        <f>D!S5</f>
        <v>0</v>
      </c>
      <c r="AE4" s="179" t="str">
        <f>IF(AD4=0,"",(AD4/AC4*100))</f>
        <v/>
      </c>
      <c r="AF4" s="156">
        <f>D!T5</f>
        <v>0</v>
      </c>
      <c r="AG4" s="157" t="str">
        <f>IF(AF4=0,"",(AF4/AC4*100))</f>
        <v/>
      </c>
      <c r="AH4" s="155">
        <f>D!U5</f>
        <v>0</v>
      </c>
      <c r="AI4" s="160" t="str">
        <f>IF(AH4=0,"",(AH4/AC4*100))</f>
        <v/>
      </c>
      <c r="AJ4" s="79"/>
    </row>
    <row r="5" spans="1:36" ht="15" customHeight="1" x14ac:dyDescent="0.3">
      <c r="A5" s="134"/>
      <c r="B5" s="133">
        <f ca="1">A!R6+G5</f>
        <v>1</v>
      </c>
      <c r="C5" s="121">
        <f>A!S6</f>
        <v>0</v>
      </c>
      <c r="D5" s="122" t="str">
        <f t="shared" ref="D5:D68" si="0">IF(C5=0,"",(C5/B5*100))</f>
        <v/>
      </c>
      <c r="E5" s="118">
        <f>A!T6</f>
        <v>1</v>
      </c>
      <c r="F5" s="125">
        <f t="shared" ref="F5:F68" ca="1" si="1">IF(E5=0,"",(E5/B5*100))</f>
        <v>100</v>
      </c>
      <c r="G5" s="126">
        <f>A!U6</f>
        <v>0</v>
      </c>
      <c r="H5" s="127" t="str">
        <f t="shared" ref="H5:H68" si="2">IF(G5=0,"",(G5/B5*100))</f>
        <v/>
      </c>
      <c r="I5" s="78"/>
      <c r="J5" s="145"/>
      <c r="K5" s="146">
        <f ca="1">B!R6+P5</f>
        <v>0</v>
      </c>
      <c r="L5" s="144">
        <f>B!S6</f>
        <v>0</v>
      </c>
      <c r="M5" s="154" t="str">
        <f t="shared" ref="M5:M68" si="3">IF(L5=0,"",(L5/K5*100))</f>
        <v/>
      </c>
      <c r="N5" s="156">
        <f>B!T6</f>
        <v>0</v>
      </c>
      <c r="O5" s="157" t="str">
        <f t="shared" ref="O5:O68" si="4">IF(N5=0,"",(N5/K5*100))</f>
        <v/>
      </c>
      <c r="P5" s="155">
        <f>B!U6</f>
        <v>0</v>
      </c>
      <c r="Q5" s="160" t="str">
        <f t="shared" ref="Q5:Q68" si="5">IF(P5=0,"",(P5/K5*100))</f>
        <v/>
      </c>
      <c r="R5" s="79"/>
      <c r="S5" s="169"/>
      <c r="T5" s="146">
        <f ca="1">'C'!R6+Y5</f>
        <v>0</v>
      </c>
      <c r="U5" s="144">
        <f>'C'!S6</f>
        <v>0</v>
      </c>
      <c r="V5" s="154" t="str">
        <f t="shared" ref="V5:V68" si="6">IF(U5=0,"",(U5/T5*100))</f>
        <v/>
      </c>
      <c r="W5" s="156">
        <f>'C'!T6</f>
        <v>0</v>
      </c>
      <c r="X5" s="174" t="str">
        <f t="shared" ref="X5:X68" si="7">IF(W5=0,"",(W5/T5*100))</f>
        <v/>
      </c>
      <c r="Y5" s="155">
        <f>'C'!U6</f>
        <v>0</v>
      </c>
      <c r="Z5" s="160" t="str">
        <f t="shared" ref="Z5:Z68" si="8">IF(Y5=0,"",(Y5/T5*100))</f>
        <v/>
      </c>
      <c r="AA5" s="79"/>
      <c r="AB5" s="192"/>
      <c r="AC5" s="176">
        <f ca="1">D!R6+AH5</f>
        <v>0</v>
      </c>
      <c r="AD5" s="178">
        <f>D!S6</f>
        <v>0</v>
      </c>
      <c r="AE5" s="179" t="str">
        <f t="shared" ref="AE5:AE68" si="9">IF(AD5=0,"",(AD5/AC5*100))</f>
        <v/>
      </c>
      <c r="AF5" s="156">
        <f>D!T6</f>
        <v>0</v>
      </c>
      <c r="AG5" s="157" t="str">
        <f t="shared" ref="AG5:AG68" si="10">IF(AF5=0,"",(AF5/AC5*100))</f>
        <v/>
      </c>
      <c r="AH5" s="155">
        <f>D!U6</f>
        <v>0</v>
      </c>
      <c r="AI5" s="160" t="str">
        <f t="shared" ref="AI5:AI68" si="11">IF(AH5=0,"",(AH5/AC5*100))</f>
        <v/>
      </c>
      <c r="AJ5" s="79"/>
    </row>
    <row r="6" spans="1:36" ht="15" customHeight="1" x14ac:dyDescent="0.3">
      <c r="A6" s="135"/>
      <c r="B6" s="133">
        <f ca="1">A!R7+G6</f>
        <v>0</v>
      </c>
      <c r="C6" s="121">
        <f>A!S7</f>
        <v>0</v>
      </c>
      <c r="D6" s="122" t="str">
        <f t="shared" si="0"/>
        <v/>
      </c>
      <c r="E6" s="118">
        <f>A!T7</f>
        <v>0</v>
      </c>
      <c r="F6" s="125" t="str">
        <f t="shared" si="1"/>
        <v/>
      </c>
      <c r="G6" s="126">
        <f>A!U7</f>
        <v>0</v>
      </c>
      <c r="H6" s="127" t="str">
        <f t="shared" si="2"/>
        <v/>
      </c>
      <c r="I6" s="78"/>
      <c r="J6" s="145"/>
      <c r="K6" s="146">
        <f ca="1">B!R7+P6</f>
        <v>1</v>
      </c>
      <c r="L6" s="144">
        <f>B!S7</f>
        <v>0</v>
      </c>
      <c r="M6" s="154" t="str">
        <f t="shared" si="3"/>
        <v/>
      </c>
      <c r="N6" s="156">
        <f>B!T7</f>
        <v>1</v>
      </c>
      <c r="O6" s="157">
        <f ca="1">IF(N6=0,"",(N6/K6*100))</f>
        <v>100</v>
      </c>
      <c r="P6" s="155">
        <f>B!U7</f>
        <v>0</v>
      </c>
      <c r="Q6" s="160" t="str">
        <f t="shared" si="5"/>
        <v/>
      </c>
      <c r="R6" s="79"/>
      <c r="S6" s="169"/>
      <c r="T6" s="146">
        <f ca="1">'C'!R7+Y6</f>
        <v>0</v>
      </c>
      <c r="U6" s="144">
        <f>'C'!S7</f>
        <v>0</v>
      </c>
      <c r="V6" s="154" t="str">
        <f t="shared" si="6"/>
        <v/>
      </c>
      <c r="W6" s="156">
        <f>'C'!T7</f>
        <v>0</v>
      </c>
      <c r="X6" s="174" t="str">
        <f t="shared" si="7"/>
        <v/>
      </c>
      <c r="Y6" s="155">
        <f>'C'!U7</f>
        <v>0</v>
      </c>
      <c r="Z6" s="160" t="str">
        <f t="shared" si="8"/>
        <v/>
      </c>
      <c r="AA6" s="79"/>
      <c r="AB6" s="192"/>
      <c r="AC6" s="176">
        <f ca="1">D!R7+AH6</f>
        <v>0</v>
      </c>
      <c r="AD6" s="178">
        <f>D!S7</f>
        <v>0</v>
      </c>
      <c r="AE6" s="179" t="str">
        <f t="shared" si="9"/>
        <v/>
      </c>
      <c r="AF6" s="156">
        <f>D!T7</f>
        <v>0</v>
      </c>
      <c r="AG6" s="157" t="str">
        <f t="shared" si="10"/>
        <v/>
      </c>
      <c r="AH6" s="155">
        <f>D!U7</f>
        <v>0</v>
      </c>
      <c r="AI6" s="160" t="str">
        <f t="shared" si="11"/>
        <v/>
      </c>
      <c r="AJ6" s="79"/>
    </row>
    <row r="7" spans="1:36" ht="15" customHeight="1" x14ac:dyDescent="0.3">
      <c r="A7" s="136"/>
      <c r="B7" s="133">
        <f ca="1">A!R8+G7</f>
        <v>2</v>
      </c>
      <c r="C7" s="121">
        <f>A!S8</f>
        <v>0</v>
      </c>
      <c r="D7" s="122" t="str">
        <f t="shared" si="0"/>
        <v/>
      </c>
      <c r="E7" s="118">
        <f>A!T8</f>
        <v>0</v>
      </c>
      <c r="F7" s="125" t="str">
        <f t="shared" si="1"/>
        <v/>
      </c>
      <c r="G7" s="126">
        <f>A!U8</f>
        <v>1</v>
      </c>
      <c r="H7" s="127">
        <f t="shared" ca="1" si="2"/>
        <v>50</v>
      </c>
      <c r="I7" s="78"/>
      <c r="J7" s="145"/>
      <c r="K7" s="146">
        <f ca="1">B!R8+P7</f>
        <v>1</v>
      </c>
      <c r="L7" s="144">
        <f>B!S8</f>
        <v>0</v>
      </c>
      <c r="M7" s="154" t="str">
        <f t="shared" si="3"/>
        <v/>
      </c>
      <c r="N7" s="156">
        <f>B!T8</f>
        <v>0</v>
      </c>
      <c r="O7" s="157" t="str">
        <f t="shared" si="4"/>
        <v/>
      </c>
      <c r="P7" s="155">
        <f>B!U8</f>
        <v>0</v>
      </c>
      <c r="Q7" s="160" t="str">
        <f t="shared" si="5"/>
        <v/>
      </c>
      <c r="R7" s="79"/>
      <c r="S7" s="169"/>
      <c r="T7" s="146">
        <f ca="1">'C'!R8+Y7</f>
        <v>0</v>
      </c>
      <c r="U7" s="144">
        <f>'C'!S8</f>
        <v>0</v>
      </c>
      <c r="V7" s="154" t="str">
        <f t="shared" si="6"/>
        <v/>
      </c>
      <c r="W7" s="156">
        <f>'C'!T8</f>
        <v>0</v>
      </c>
      <c r="X7" s="174" t="str">
        <f t="shared" si="7"/>
        <v/>
      </c>
      <c r="Y7" s="155">
        <f>'C'!U8</f>
        <v>0</v>
      </c>
      <c r="Z7" s="160" t="str">
        <f t="shared" si="8"/>
        <v/>
      </c>
      <c r="AA7" s="79"/>
      <c r="AB7" s="192"/>
      <c r="AC7" s="176">
        <f ca="1">D!R8+AH7</f>
        <v>0</v>
      </c>
      <c r="AD7" s="178">
        <f>D!S8</f>
        <v>0</v>
      </c>
      <c r="AE7" s="179" t="str">
        <f t="shared" si="9"/>
        <v/>
      </c>
      <c r="AF7" s="156">
        <f>D!T8</f>
        <v>0</v>
      </c>
      <c r="AG7" s="157" t="str">
        <f t="shared" si="10"/>
        <v/>
      </c>
      <c r="AH7" s="155">
        <f>D!U8</f>
        <v>0</v>
      </c>
      <c r="AI7" s="160" t="str">
        <f t="shared" si="11"/>
        <v/>
      </c>
      <c r="AJ7" s="79"/>
    </row>
    <row r="8" spans="1:36" ht="15" customHeight="1" x14ac:dyDescent="0.3">
      <c r="A8" s="136"/>
      <c r="B8" s="133">
        <f ca="1">A!R9+G8</f>
        <v>0</v>
      </c>
      <c r="C8" s="121">
        <f>A!S9</f>
        <v>0</v>
      </c>
      <c r="D8" s="122" t="str">
        <f t="shared" si="0"/>
        <v/>
      </c>
      <c r="E8" s="118">
        <f>A!T9</f>
        <v>0</v>
      </c>
      <c r="F8" s="125" t="str">
        <f t="shared" si="1"/>
        <v/>
      </c>
      <c r="G8" s="126">
        <f>A!U9</f>
        <v>0</v>
      </c>
      <c r="H8" s="127" t="str">
        <f t="shared" si="2"/>
        <v/>
      </c>
      <c r="I8" s="78"/>
      <c r="J8" s="145"/>
      <c r="K8" s="146">
        <f ca="1">B!R9+P8</f>
        <v>1</v>
      </c>
      <c r="L8" s="144">
        <f>B!S9</f>
        <v>0</v>
      </c>
      <c r="M8" s="154" t="str">
        <f t="shared" si="3"/>
        <v/>
      </c>
      <c r="N8" s="156">
        <f>B!T9</f>
        <v>0</v>
      </c>
      <c r="O8" s="157" t="str">
        <f t="shared" si="4"/>
        <v/>
      </c>
      <c r="P8" s="155">
        <f>B!U9</f>
        <v>0</v>
      </c>
      <c r="Q8" s="160" t="str">
        <f t="shared" si="5"/>
        <v/>
      </c>
      <c r="R8" s="79"/>
      <c r="S8" s="169"/>
      <c r="T8" s="146">
        <f ca="1">'C'!R9+Y8</f>
        <v>0</v>
      </c>
      <c r="U8" s="144">
        <f>'C'!S9</f>
        <v>0</v>
      </c>
      <c r="V8" s="154" t="str">
        <f t="shared" si="6"/>
        <v/>
      </c>
      <c r="W8" s="156">
        <f>'C'!T9</f>
        <v>0</v>
      </c>
      <c r="X8" s="174" t="str">
        <f t="shared" si="7"/>
        <v/>
      </c>
      <c r="Y8" s="155">
        <f>'C'!U9</f>
        <v>0</v>
      </c>
      <c r="Z8" s="160" t="str">
        <f t="shared" si="8"/>
        <v/>
      </c>
      <c r="AA8" s="79"/>
      <c r="AB8" s="192"/>
      <c r="AC8" s="176">
        <f ca="1">D!R9+AH8</f>
        <v>0</v>
      </c>
      <c r="AD8" s="178">
        <f>D!S9</f>
        <v>0</v>
      </c>
      <c r="AE8" s="179" t="str">
        <f t="shared" si="9"/>
        <v/>
      </c>
      <c r="AF8" s="156">
        <f>D!T9</f>
        <v>0</v>
      </c>
      <c r="AG8" s="157" t="str">
        <f t="shared" si="10"/>
        <v/>
      </c>
      <c r="AH8" s="155">
        <f>D!U9</f>
        <v>0</v>
      </c>
      <c r="AI8" s="160" t="str">
        <f t="shared" si="11"/>
        <v/>
      </c>
      <c r="AJ8" s="79"/>
    </row>
    <row r="9" spans="1:36" ht="15" customHeight="1" x14ac:dyDescent="0.3">
      <c r="A9" s="132"/>
      <c r="B9" s="133">
        <f ca="1">A!R10+G9</f>
        <v>0</v>
      </c>
      <c r="C9" s="121">
        <f>A!S10</f>
        <v>0</v>
      </c>
      <c r="D9" s="122" t="str">
        <f t="shared" si="0"/>
        <v/>
      </c>
      <c r="E9" s="118">
        <f>A!T10</f>
        <v>0</v>
      </c>
      <c r="F9" s="125" t="str">
        <f t="shared" si="1"/>
        <v/>
      </c>
      <c r="G9" s="126">
        <f>A!U10</f>
        <v>0</v>
      </c>
      <c r="H9" s="127" t="str">
        <f t="shared" si="2"/>
        <v/>
      </c>
      <c r="I9" s="78"/>
      <c r="J9" s="145"/>
      <c r="K9" s="146">
        <f ca="1">B!R10+P9</f>
        <v>1</v>
      </c>
      <c r="L9" s="144">
        <f>B!S10</f>
        <v>0</v>
      </c>
      <c r="M9" s="154" t="str">
        <f t="shared" si="3"/>
        <v/>
      </c>
      <c r="N9" s="156">
        <f>B!T10</f>
        <v>0</v>
      </c>
      <c r="O9" s="157" t="str">
        <f t="shared" si="4"/>
        <v/>
      </c>
      <c r="P9" s="155">
        <f>B!U10</f>
        <v>0</v>
      </c>
      <c r="Q9" s="160" t="str">
        <f t="shared" si="5"/>
        <v/>
      </c>
      <c r="R9" s="79"/>
      <c r="S9" s="169"/>
      <c r="T9" s="146">
        <f ca="1">'C'!R10+Y9</f>
        <v>0</v>
      </c>
      <c r="U9" s="144">
        <f>'C'!S10</f>
        <v>0</v>
      </c>
      <c r="V9" s="154" t="str">
        <f t="shared" si="6"/>
        <v/>
      </c>
      <c r="W9" s="156">
        <f>'C'!T10</f>
        <v>0</v>
      </c>
      <c r="X9" s="174" t="str">
        <f t="shared" si="7"/>
        <v/>
      </c>
      <c r="Y9" s="155">
        <f>'C'!U10</f>
        <v>0</v>
      </c>
      <c r="Z9" s="160" t="str">
        <f t="shared" si="8"/>
        <v/>
      </c>
      <c r="AA9" s="79"/>
      <c r="AB9" s="192"/>
      <c r="AC9" s="176">
        <f ca="1">D!R10+AH9</f>
        <v>0</v>
      </c>
      <c r="AD9" s="178">
        <f>D!S10</f>
        <v>0</v>
      </c>
      <c r="AE9" s="179" t="str">
        <f t="shared" si="9"/>
        <v/>
      </c>
      <c r="AF9" s="156">
        <f>D!T10</f>
        <v>0</v>
      </c>
      <c r="AG9" s="157" t="str">
        <f t="shared" si="10"/>
        <v/>
      </c>
      <c r="AH9" s="155">
        <f>D!U10</f>
        <v>0</v>
      </c>
      <c r="AI9" s="160" t="str">
        <f t="shared" si="11"/>
        <v/>
      </c>
      <c r="AJ9" s="79"/>
    </row>
    <row r="10" spans="1:36" ht="15" customHeight="1" x14ac:dyDescent="0.3">
      <c r="A10" s="135"/>
      <c r="B10" s="133">
        <f ca="1">A!R11+G10</f>
        <v>0</v>
      </c>
      <c r="C10" s="121">
        <f>A!S11</f>
        <v>0</v>
      </c>
      <c r="D10" s="122" t="str">
        <f t="shared" si="0"/>
        <v/>
      </c>
      <c r="E10" s="118">
        <f>A!T11</f>
        <v>0</v>
      </c>
      <c r="F10" s="125" t="str">
        <f t="shared" si="1"/>
        <v/>
      </c>
      <c r="G10" s="126">
        <f>A!U11</f>
        <v>0</v>
      </c>
      <c r="H10" s="127" t="str">
        <f t="shared" si="2"/>
        <v/>
      </c>
      <c r="I10" s="78"/>
      <c r="J10" s="145"/>
      <c r="K10" s="146">
        <f ca="1">B!R11+P10</f>
        <v>0</v>
      </c>
      <c r="L10" s="144">
        <f>B!S11</f>
        <v>0</v>
      </c>
      <c r="M10" s="154" t="str">
        <f t="shared" si="3"/>
        <v/>
      </c>
      <c r="N10" s="156">
        <f>B!T11</f>
        <v>0</v>
      </c>
      <c r="O10" s="157" t="str">
        <f t="shared" si="4"/>
        <v/>
      </c>
      <c r="P10" s="155">
        <f>B!U11</f>
        <v>0</v>
      </c>
      <c r="Q10" s="160" t="str">
        <f t="shared" si="5"/>
        <v/>
      </c>
      <c r="R10" s="79"/>
      <c r="S10" s="170"/>
      <c r="T10" s="146">
        <f ca="1">'C'!R11+Y10</f>
        <v>0</v>
      </c>
      <c r="U10" s="144">
        <f>'C'!S11</f>
        <v>0</v>
      </c>
      <c r="V10" s="154" t="str">
        <f t="shared" si="6"/>
        <v/>
      </c>
      <c r="W10" s="156">
        <f>'C'!T11</f>
        <v>0</v>
      </c>
      <c r="X10" s="174" t="str">
        <f t="shared" si="7"/>
        <v/>
      </c>
      <c r="Y10" s="155">
        <f>'C'!U11</f>
        <v>0</v>
      </c>
      <c r="Z10" s="160" t="str">
        <f t="shared" si="8"/>
        <v/>
      </c>
      <c r="AA10" s="79"/>
      <c r="AB10" s="192"/>
      <c r="AC10" s="176">
        <f ca="1">D!R11+AH10</f>
        <v>0</v>
      </c>
      <c r="AD10" s="178">
        <f>D!S11</f>
        <v>0</v>
      </c>
      <c r="AE10" s="179" t="str">
        <f t="shared" si="9"/>
        <v/>
      </c>
      <c r="AF10" s="156">
        <f>D!T11</f>
        <v>0</v>
      </c>
      <c r="AG10" s="157" t="str">
        <f t="shared" si="10"/>
        <v/>
      </c>
      <c r="AH10" s="155">
        <f>D!U11</f>
        <v>0</v>
      </c>
      <c r="AI10" s="160" t="str">
        <f t="shared" si="11"/>
        <v/>
      </c>
      <c r="AJ10" s="79"/>
    </row>
    <row r="11" spans="1:36" ht="15" customHeight="1" x14ac:dyDescent="0.3">
      <c r="A11" s="135"/>
      <c r="B11" s="133">
        <f ca="1">A!R12+G11</f>
        <v>0</v>
      </c>
      <c r="C11" s="121">
        <f>A!S12</f>
        <v>0</v>
      </c>
      <c r="D11" s="122" t="str">
        <f t="shared" si="0"/>
        <v/>
      </c>
      <c r="E11" s="118">
        <f>A!T12</f>
        <v>0</v>
      </c>
      <c r="F11" s="125" t="str">
        <f t="shared" si="1"/>
        <v/>
      </c>
      <c r="G11" s="126">
        <f>A!U12</f>
        <v>0</v>
      </c>
      <c r="H11" s="127" t="str">
        <f t="shared" si="2"/>
        <v/>
      </c>
      <c r="I11" s="78"/>
      <c r="J11" s="145"/>
      <c r="K11" s="146">
        <f ca="1">B!R12+P11</f>
        <v>0</v>
      </c>
      <c r="L11" s="144">
        <f>B!S12</f>
        <v>0</v>
      </c>
      <c r="M11" s="154" t="str">
        <f t="shared" si="3"/>
        <v/>
      </c>
      <c r="N11" s="156">
        <f>B!T12</f>
        <v>0</v>
      </c>
      <c r="O11" s="157" t="str">
        <f t="shared" si="4"/>
        <v/>
      </c>
      <c r="P11" s="155">
        <f>B!U12</f>
        <v>0</v>
      </c>
      <c r="Q11" s="160" t="str">
        <f t="shared" si="5"/>
        <v/>
      </c>
      <c r="R11" s="79"/>
      <c r="S11" s="169"/>
      <c r="T11" s="146">
        <f ca="1">'C'!R12+Y11</f>
        <v>0</v>
      </c>
      <c r="U11" s="144">
        <f>'C'!S12</f>
        <v>0</v>
      </c>
      <c r="V11" s="154" t="str">
        <f t="shared" si="6"/>
        <v/>
      </c>
      <c r="W11" s="156">
        <f>'C'!T12</f>
        <v>0</v>
      </c>
      <c r="X11" s="174" t="str">
        <f t="shared" si="7"/>
        <v/>
      </c>
      <c r="Y11" s="155">
        <f>'C'!U12</f>
        <v>0</v>
      </c>
      <c r="Z11" s="160" t="str">
        <f t="shared" si="8"/>
        <v/>
      </c>
      <c r="AA11" s="79"/>
      <c r="AB11" s="192"/>
      <c r="AC11" s="176">
        <f ca="1">D!R12+AH11</f>
        <v>0</v>
      </c>
      <c r="AD11" s="178">
        <f>D!S12</f>
        <v>0</v>
      </c>
      <c r="AE11" s="179" t="str">
        <f t="shared" si="9"/>
        <v/>
      </c>
      <c r="AF11" s="156">
        <f>D!T12</f>
        <v>0</v>
      </c>
      <c r="AG11" s="157" t="str">
        <f t="shared" si="10"/>
        <v/>
      </c>
      <c r="AH11" s="155">
        <f>D!U12</f>
        <v>0</v>
      </c>
      <c r="AI11" s="160" t="str">
        <f t="shared" si="11"/>
        <v/>
      </c>
      <c r="AJ11" s="79"/>
    </row>
    <row r="12" spans="1:36" ht="15" customHeight="1" x14ac:dyDescent="0.3">
      <c r="A12" s="135"/>
      <c r="B12" s="133">
        <f ca="1">A!R13+G12</f>
        <v>0</v>
      </c>
      <c r="C12" s="121">
        <f>A!S13</f>
        <v>0</v>
      </c>
      <c r="D12" s="122" t="str">
        <f t="shared" si="0"/>
        <v/>
      </c>
      <c r="E12" s="118">
        <f>A!T13</f>
        <v>0</v>
      </c>
      <c r="F12" s="125" t="str">
        <f t="shared" si="1"/>
        <v/>
      </c>
      <c r="G12" s="126">
        <f>A!U13</f>
        <v>0</v>
      </c>
      <c r="H12" s="127" t="str">
        <f t="shared" si="2"/>
        <v/>
      </c>
      <c r="I12" s="78"/>
      <c r="J12" s="147"/>
      <c r="K12" s="146">
        <f ca="1">B!R13+P12</f>
        <v>0</v>
      </c>
      <c r="L12" s="144">
        <f>B!S13</f>
        <v>0</v>
      </c>
      <c r="M12" s="154" t="str">
        <f t="shared" si="3"/>
        <v/>
      </c>
      <c r="N12" s="156">
        <f>B!T13</f>
        <v>0</v>
      </c>
      <c r="O12" s="157" t="str">
        <f t="shared" si="4"/>
        <v/>
      </c>
      <c r="P12" s="155">
        <f>B!U13</f>
        <v>0</v>
      </c>
      <c r="Q12" s="160" t="str">
        <f t="shared" si="5"/>
        <v/>
      </c>
      <c r="R12" s="79"/>
      <c r="S12" s="169"/>
      <c r="T12" s="146">
        <f ca="1">'C'!R13+Y12</f>
        <v>1</v>
      </c>
      <c r="U12" s="144">
        <f>'C'!S13</f>
        <v>1</v>
      </c>
      <c r="V12" s="154">
        <f t="shared" ca="1" si="6"/>
        <v>100</v>
      </c>
      <c r="W12" s="156">
        <f>'C'!T13</f>
        <v>0</v>
      </c>
      <c r="X12" s="174" t="str">
        <f t="shared" si="7"/>
        <v/>
      </c>
      <c r="Y12" s="155">
        <f>'C'!U13</f>
        <v>0</v>
      </c>
      <c r="Z12" s="160" t="str">
        <f t="shared" si="8"/>
        <v/>
      </c>
      <c r="AA12" s="79"/>
      <c r="AB12" s="192"/>
      <c r="AC12" s="176">
        <f ca="1">D!R13+AH12</f>
        <v>2</v>
      </c>
      <c r="AD12" s="178">
        <f>D!S13</f>
        <v>0</v>
      </c>
      <c r="AE12" s="179" t="str">
        <f t="shared" si="9"/>
        <v/>
      </c>
      <c r="AF12" s="156">
        <f>D!T13</f>
        <v>0</v>
      </c>
      <c r="AG12" s="157" t="str">
        <f t="shared" si="10"/>
        <v/>
      </c>
      <c r="AH12" s="155">
        <f>D!U13</f>
        <v>1</v>
      </c>
      <c r="AI12" s="160">
        <f t="shared" ca="1" si="11"/>
        <v>50</v>
      </c>
      <c r="AJ12" s="79"/>
    </row>
    <row r="13" spans="1:36" ht="15" customHeight="1" x14ac:dyDescent="0.3">
      <c r="A13" s="132"/>
      <c r="B13" s="133">
        <f ca="1">A!R14+G13</f>
        <v>0</v>
      </c>
      <c r="C13" s="121">
        <f>A!S14</f>
        <v>0</v>
      </c>
      <c r="D13" s="122" t="str">
        <f t="shared" si="0"/>
        <v/>
      </c>
      <c r="E13" s="118">
        <f>A!T14</f>
        <v>0</v>
      </c>
      <c r="F13" s="125" t="str">
        <f t="shared" si="1"/>
        <v/>
      </c>
      <c r="G13" s="126">
        <f>A!U14</f>
        <v>0</v>
      </c>
      <c r="H13" s="127" t="str">
        <f t="shared" si="2"/>
        <v/>
      </c>
      <c r="I13" s="78"/>
      <c r="J13" s="147"/>
      <c r="K13" s="146">
        <f ca="1">B!R14+P13</f>
        <v>0</v>
      </c>
      <c r="L13" s="144">
        <f>B!S14</f>
        <v>0</v>
      </c>
      <c r="M13" s="154" t="str">
        <f t="shared" si="3"/>
        <v/>
      </c>
      <c r="N13" s="156">
        <f>B!T14</f>
        <v>0</v>
      </c>
      <c r="O13" s="157" t="str">
        <f t="shared" si="4"/>
        <v/>
      </c>
      <c r="P13" s="155">
        <f>B!U14</f>
        <v>0</v>
      </c>
      <c r="Q13" s="160" t="str">
        <f t="shared" si="5"/>
        <v/>
      </c>
      <c r="R13" s="79"/>
      <c r="S13" s="169"/>
      <c r="T13" s="146">
        <f ca="1">'C'!R14+Y13</f>
        <v>1</v>
      </c>
      <c r="U13" s="144">
        <f>'C'!S14</f>
        <v>1</v>
      </c>
      <c r="V13" s="154">
        <f t="shared" ca="1" si="6"/>
        <v>100</v>
      </c>
      <c r="W13" s="156">
        <f>'C'!T14</f>
        <v>0</v>
      </c>
      <c r="X13" s="174" t="str">
        <f t="shared" si="7"/>
        <v/>
      </c>
      <c r="Y13" s="155">
        <f>'C'!U14</f>
        <v>0</v>
      </c>
      <c r="Z13" s="160" t="str">
        <f t="shared" si="8"/>
        <v/>
      </c>
      <c r="AA13" s="79"/>
      <c r="AB13" s="192"/>
      <c r="AC13" s="176">
        <f ca="1">D!R14+AH13</f>
        <v>2</v>
      </c>
      <c r="AD13" s="178">
        <f>D!S14</f>
        <v>0</v>
      </c>
      <c r="AE13" s="179" t="str">
        <f t="shared" si="9"/>
        <v/>
      </c>
      <c r="AF13" s="156">
        <f>D!T14</f>
        <v>0</v>
      </c>
      <c r="AG13" s="157" t="str">
        <f t="shared" si="10"/>
        <v/>
      </c>
      <c r="AH13" s="155">
        <f>D!U14</f>
        <v>1</v>
      </c>
      <c r="AI13" s="160">
        <f t="shared" ca="1" si="11"/>
        <v>50</v>
      </c>
      <c r="AJ13" s="79"/>
    </row>
    <row r="14" spans="1:36" ht="15" customHeight="1" x14ac:dyDescent="0.3">
      <c r="A14" s="135"/>
      <c r="B14" s="133">
        <f ca="1">A!R15+G14</f>
        <v>0</v>
      </c>
      <c r="C14" s="121">
        <f>A!S15</f>
        <v>0</v>
      </c>
      <c r="D14" s="122" t="str">
        <f t="shared" si="0"/>
        <v/>
      </c>
      <c r="E14" s="118">
        <f>A!T15</f>
        <v>0</v>
      </c>
      <c r="F14" s="125" t="str">
        <f t="shared" si="1"/>
        <v/>
      </c>
      <c r="G14" s="126">
        <f>A!U15</f>
        <v>0</v>
      </c>
      <c r="H14" s="127" t="str">
        <f t="shared" si="2"/>
        <v/>
      </c>
      <c r="I14" s="78"/>
      <c r="J14" s="147"/>
      <c r="K14" s="146">
        <f ca="1">B!R15+P14</f>
        <v>0</v>
      </c>
      <c r="L14" s="144">
        <f>B!S15</f>
        <v>0</v>
      </c>
      <c r="M14" s="154" t="str">
        <f t="shared" si="3"/>
        <v/>
      </c>
      <c r="N14" s="156">
        <f>B!T15</f>
        <v>0</v>
      </c>
      <c r="O14" s="157" t="str">
        <f t="shared" si="4"/>
        <v/>
      </c>
      <c r="P14" s="155">
        <f>B!U15</f>
        <v>0</v>
      </c>
      <c r="Q14" s="160" t="str">
        <f t="shared" si="5"/>
        <v/>
      </c>
      <c r="R14" s="79"/>
      <c r="S14" s="169"/>
      <c r="T14" s="146">
        <f ca="1">'C'!R15+Y14</f>
        <v>1</v>
      </c>
      <c r="U14" s="144">
        <f>'C'!S15</f>
        <v>1</v>
      </c>
      <c r="V14" s="154">
        <f t="shared" ca="1" si="6"/>
        <v>100</v>
      </c>
      <c r="W14" s="156">
        <f>'C'!T15</f>
        <v>0</v>
      </c>
      <c r="X14" s="174" t="str">
        <f t="shared" si="7"/>
        <v/>
      </c>
      <c r="Y14" s="155">
        <f>'C'!U15</f>
        <v>0</v>
      </c>
      <c r="Z14" s="160" t="str">
        <f t="shared" si="8"/>
        <v/>
      </c>
      <c r="AA14" s="79"/>
      <c r="AB14" s="192"/>
      <c r="AC14" s="176">
        <f ca="1">D!R15+AH14</f>
        <v>2</v>
      </c>
      <c r="AD14" s="178">
        <f>D!S15</f>
        <v>0</v>
      </c>
      <c r="AE14" s="179" t="str">
        <f t="shared" si="9"/>
        <v/>
      </c>
      <c r="AF14" s="156">
        <f>D!T15</f>
        <v>0</v>
      </c>
      <c r="AG14" s="157" t="str">
        <f t="shared" si="10"/>
        <v/>
      </c>
      <c r="AH14" s="155">
        <f>D!U15</f>
        <v>1</v>
      </c>
      <c r="AI14" s="160">
        <f t="shared" ca="1" si="11"/>
        <v>50</v>
      </c>
      <c r="AJ14" s="79"/>
    </row>
    <row r="15" spans="1:36" ht="15" customHeight="1" x14ac:dyDescent="0.3">
      <c r="A15" s="135"/>
      <c r="B15" s="133">
        <f ca="1">A!R16+G15</f>
        <v>0</v>
      </c>
      <c r="C15" s="121">
        <f>A!S16</f>
        <v>0</v>
      </c>
      <c r="D15" s="122" t="str">
        <f t="shared" si="0"/>
        <v/>
      </c>
      <c r="E15" s="118">
        <f>A!T16</f>
        <v>0</v>
      </c>
      <c r="F15" s="125" t="str">
        <f t="shared" si="1"/>
        <v/>
      </c>
      <c r="G15" s="126">
        <f>A!U16</f>
        <v>0</v>
      </c>
      <c r="H15" s="127" t="str">
        <f t="shared" si="2"/>
        <v/>
      </c>
      <c r="I15" s="78"/>
      <c r="J15" s="147"/>
      <c r="K15" s="146">
        <f ca="1">B!R16+P15</f>
        <v>0</v>
      </c>
      <c r="L15" s="144">
        <f>B!S16</f>
        <v>0</v>
      </c>
      <c r="M15" s="154" t="str">
        <f t="shared" si="3"/>
        <v/>
      </c>
      <c r="N15" s="156">
        <f>B!T16</f>
        <v>0</v>
      </c>
      <c r="O15" s="157" t="str">
        <f t="shared" si="4"/>
        <v/>
      </c>
      <c r="P15" s="155">
        <f>B!U16</f>
        <v>0</v>
      </c>
      <c r="Q15" s="160" t="str">
        <f t="shared" si="5"/>
        <v/>
      </c>
      <c r="R15" s="79"/>
      <c r="S15" s="171"/>
      <c r="T15" s="146">
        <f ca="1">'C'!R16+Y15</f>
        <v>1</v>
      </c>
      <c r="U15" s="144">
        <f>'C'!S16</f>
        <v>1</v>
      </c>
      <c r="V15" s="154">
        <f t="shared" ca="1" si="6"/>
        <v>100</v>
      </c>
      <c r="W15" s="156">
        <f>'C'!T16</f>
        <v>0</v>
      </c>
      <c r="X15" s="174" t="str">
        <f t="shared" si="7"/>
        <v/>
      </c>
      <c r="Y15" s="155">
        <f>'C'!U16</f>
        <v>0</v>
      </c>
      <c r="Z15" s="160" t="str">
        <f t="shared" si="8"/>
        <v/>
      </c>
      <c r="AA15" s="79"/>
      <c r="AB15" s="192"/>
      <c r="AC15" s="176">
        <f ca="1">D!R16+AH15</f>
        <v>2</v>
      </c>
      <c r="AD15" s="178">
        <f>D!S16</f>
        <v>0</v>
      </c>
      <c r="AE15" s="179" t="str">
        <f t="shared" si="9"/>
        <v/>
      </c>
      <c r="AF15" s="156">
        <f>D!T16</f>
        <v>0</v>
      </c>
      <c r="AG15" s="157" t="str">
        <f t="shared" si="10"/>
        <v/>
      </c>
      <c r="AH15" s="155">
        <f>D!U16</f>
        <v>1</v>
      </c>
      <c r="AI15" s="160">
        <f t="shared" ca="1" si="11"/>
        <v>50</v>
      </c>
      <c r="AJ15" s="79"/>
    </row>
    <row r="16" spans="1:36" ht="15" customHeight="1" x14ac:dyDescent="0.3">
      <c r="A16" s="132"/>
      <c r="B16" s="133">
        <f ca="1">A!R17+G16</f>
        <v>0</v>
      </c>
      <c r="C16" s="121">
        <f>A!S17</f>
        <v>0</v>
      </c>
      <c r="D16" s="122" t="str">
        <f t="shared" si="0"/>
        <v/>
      </c>
      <c r="E16" s="118">
        <f>A!T17</f>
        <v>0</v>
      </c>
      <c r="F16" s="125" t="str">
        <f t="shared" si="1"/>
        <v/>
      </c>
      <c r="G16" s="126">
        <f>A!U17</f>
        <v>0</v>
      </c>
      <c r="H16" s="127" t="str">
        <f t="shared" si="2"/>
        <v/>
      </c>
      <c r="I16" s="78"/>
      <c r="J16" s="147"/>
      <c r="K16" s="146">
        <f ca="1">B!R17+P16</f>
        <v>0</v>
      </c>
      <c r="L16" s="144">
        <f>B!S17</f>
        <v>0</v>
      </c>
      <c r="M16" s="154" t="str">
        <f t="shared" si="3"/>
        <v/>
      </c>
      <c r="N16" s="156">
        <f>B!T17</f>
        <v>0</v>
      </c>
      <c r="O16" s="157" t="str">
        <f t="shared" si="4"/>
        <v/>
      </c>
      <c r="P16" s="155">
        <f>B!U17</f>
        <v>0</v>
      </c>
      <c r="Q16" s="160" t="str">
        <f t="shared" si="5"/>
        <v/>
      </c>
      <c r="R16" s="79"/>
      <c r="S16" s="171"/>
      <c r="T16" s="146">
        <f ca="1">'C'!R17+Y16</f>
        <v>1</v>
      </c>
      <c r="U16" s="144">
        <f>'C'!S17</f>
        <v>1</v>
      </c>
      <c r="V16" s="154">
        <f t="shared" ca="1" si="6"/>
        <v>100</v>
      </c>
      <c r="W16" s="156">
        <f>'C'!T17</f>
        <v>0</v>
      </c>
      <c r="X16" s="174" t="str">
        <f t="shared" si="7"/>
        <v/>
      </c>
      <c r="Y16" s="155">
        <f>'C'!U17</f>
        <v>0</v>
      </c>
      <c r="Z16" s="160" t="str">
        <f t="shared" si="8"/>
        <v/>
      </c>
      <c r="AA16" s="79"/>
      <c r="AB16" s="192"/>
      <c r="AC16" s="176">
        <f ca="1">D!R17+AH16</f>
        <v>2</v>
      </c>
      <c r="AD16" s="178">
        <f>D!S17</f>
        <v>0</v>
      </c>
      <c r="AE16" s="179" t="str">
        <f t="shared" si="9"/>
        <v/>
      </c>
      <c r="AF16" s="156">
        <f>D!T17</f>
        <v>0</v>
      </c>
      <c r="AG16" s="157" t="str">
        <f t="shared" si="10"/>
        <v/>
      </c>
      <c r="AH16" s="155">
        <f>D!U17</f>
        <v>1</v>
      </c>
      <c r="AI16" s="160">
        <f t="shared" ca="1" si="11"/>
        <v>50</v>
      </c>
      <c r="AJ16" s="79"/>
    </row>
    <row r="17" spans="1:36" ht="15" customHeight="1" x14ac:dyDescent="0.3">
      <c r="A17" s="135"/>
      <c r="B17" s="133">
        <f ca="1">A!R18+G17</f>
        <v>0</v>
      </c>
      <c r="C17" s="121">
        <f>A!S18</f>
        <v>0</v>
      </c>
      <c r="D17" s="122" t="str">
        <f t="shared" si="0"/>
        <v/>
      </c>
      <c r="E17" s="118">
        <f>A!T18</f>
        <v>0</v>
      </c>
      <c r="F17" s="125" t="str">
        <f t="shared" si="1"/>
        <v/>
      </c>
      <c r="G17" s="126">
        <f>A!U18</f>
        <v>0</v>
      </c>
      <c r="H17" s="127" t="str">
        <f t="shared" si="2"/>
        <v/>
      </c>
      <c r="I17" s="78"/>
      <c r="J17" s="147"/>
      <c r="K17" s="146">
        <f ca="1">B!R18+P17</f>
        <v>0</v>
      </c>
      <c r="L17" s="144">
        <f>B!S18</f>
        <v>0</v>
      </c>
      <c r="M17" s="154" t="str">
        <f t="shared" si="3"/>
        <v/>
      </c>
      <c r="N17" s="156">
        <f>B!T18</f>
        <v>0</v>
      </c>
      <c r="O17" s="157" t="str">
        <f t="shared" si="4"/>
        <v/>
      </c>
      <c r="P17" s="155">
        <f>B!U18</f>
        <v>0</v>
      </c>
      <c r="Q17" s="160" t="str">
        <f t="shared" si="5"/>
        <v/>
      </c>
      <c r="R17" s="79"/>
      <c r="S17" s="172"/>
      <c r="T17" s="146">
        <f ca="1">'C'!R18+Y17</f>
        <v>1</v>
      </c>
      <c r="U17" s="144">
        <f>'C'!S18</f>
        <v>1</v>
      </c>
      <c r="V17" s="154">
        <f t="shared" ca="1" si="6"/>
        <v>100</v>
      </c>
      <c r="W17" s="156">
        <f>'C'!T18</f>
        <v>0</v>
      </c>
      <c r="X17" s="174" t="str">
        <f t="shared" si="7"/>
        <v/>
      </c>
      <c r="Y17" s="155">
        <f>'C'!U18</f>
        <v>0</v>
      </c>
      <c r="Z17" s="160" t="str">
        <f t="shared" si="8"/>
        <v/>
      </c>
      <c r="AA17" s="79"/>
      <c r="AB17" s="192"/>
      <c r="AC17" s="176">
        <f ca="1">D!R18+AH17</f>
        <v>2</v>
      </c>
      <c r="AD17" s="178">
        <f>D!S18</f>
        <v>0</v>
      </c>
      <c r="AE17" s="179" t="str">
        <f t="shared" si="9"/>
        <v/>
      </c>
      <c r="AF17" s="156">
        <f>D!T18</f>
        <v>0</v>
      </c>
      <c r="AG17" s="157" t="str">
        <f t="shared" si="10"/>
        <v/>
      </c>
      <c r="AH17" s="155">
        <f>D!U18</f>
        <v>1</v>
      </c>
      <c r="AI17" s="160">
        <f t="shared" ca="1" si="11"/>
        <v>50</v>
      </c>
      <c r="AJ17" s="79"/>
    </row>
    <row r="18" spans="1:36" ht="15" customHeight="1" x14ac:dyDescent="0.3">
      <c r="A18" s="132"/>
      <c r="B18" s="133">
        <f ca="1">A!R19+G18</f>
        <v>0</v>
      </c>
      <c r="C18" s="121">
        <f>A!S19</f>
        <v>0</v>
      </c>
      <c r="D18" s="122" t="str">
        <f t="shared" si="0"/>
        <v/>
      </c>
      <c r="E18" s="118">
        <f>A!T19</f>
        <v>0</v>
      </c>
      <c r="F18" s="125" t="str">
        <f t="shared" si="1"/>
        <v/>
      </c>
      <c r="G18" s="126">
        <f>A!U19</f>
        <v>0</v>
      </c>
      <c r="H18" s="127" t="str">
        <f t="shared" si="2"/>
        <v/>
      </c>
      <c r="I18" s="78"/>
      <c r="J18" s="147"/>
      <c r="K18" s="146">
        <f ca="1">B!R19+P18</f>
        <v>0</v>
      </c>
      <c r="L18" s="144">
        <f>B!S19</f>
        <v>0</v>
      </c>
      <c r="M18" s="154" t="str">
        <f t="shared" si="3"/>
        <v/>
      </c>
      <c r="N18" s="156">
        <f>B!T19</f>
        <v>0</v>
      </c>
      <c r="O18" s="157" t="str">
        <f t="shared" si="4"/>
        <v/>
      </c>
      <c r="P18" s="155">
        <f>B!U19</f>
        <v>0</v>
      </c>
      <c r="Q18" s="160" t="str">
        <f t="shared" si="5"/>
        <v/>
      </c>
      <c r="R18" s="79"/>
      <c r="S18" s="173"/>
      <c r="T18" s="146">
        <f ca="1">'C'!R19+Y18</f>
        <v>0</v>
      </c>
      <c r="U18" s="144">
        <f>'C'!S19</f>
        <v>0</v>
      </c>
      <c r="V18" s="154" t="str">
        <f t="shared" si="6"/>
        <v/>
      </c>
      <c r="W18" s="156">
        <f>'C'!T19</f>
        <v>0</v>
      </c>
      <c r="X18" s="174" t="str">
        <f t="shared" si="7"/>
        <v/>
      </c>
      <c r="Y18" s="155">
        <f>'C'!U19</f>
        <v>0</v>
      </c>
      <c r="Z18" s="160" t="str">
        <f t="shared" si="8"/>
        <v/>
      </c>
      <c r="AA18" s="79"/>
      <c r="AB18" s="192"/>
      <c r="AC18" s="176">
        <f ca="1">D!R19+AH18</f>
        <v>2</v>
      </c>
      <c r="AD18" s="178">
        <f>D!S19</f>
        <v>0</v>
      </c>
      <c r="AE18" s="179" t="str">
        <f t="shared" si="9"/>
        <v/>
      </c>
      <c r="AF18" s="156">
        <f>D!T19</f>
        <v>0</v>
      </c>
      <c r="AG18" s="157" t="str">
        <f t="shared" si="10"/>
        <v/>
      </c>
      <c r="AH18" s="155">
        <f>D!U19</f>
        <v>1</v>
      </c>
      <c r="AI18" s="160">
        <f t="shared" ca="1" si="11"/>
        <v>50</v>
      </c>
      <c r="AJ18" s="79"/>
    </row>
    <row r="19" spans="1:36" ht="15" customHeight="1" x14ac:dyDescent="0.3">
      <c r="A19" s="136"/>
      <c r="B19" s="133">
        <f ca="1">A!R20+G19</f>
        <v>0</v>
      </c>
      <c r="C19" s="121">
        <f>A!S20</f>
        <v>0</v>
      </c>
      <c r="D19" s="122" t="str">
        <f t="shared" si="0"/>
        <v/>
      </c>
      <c r="E19" s="118">
        <f>A!T20</f>
        <v>0</v>
      </c>
      <c r="F19" s="125" t="str">
        <f t="shared" si="1"/>
        <v/>
      </c>
      <c r="G19" s="126">
        <f>A!U20</f>
        <v>0</v>
      </c>
      <c r="H19" s="127" t="str">
        <f t="shared" si="2"/>
        <v/>
      </c>
      <c r="I19" s="78"/>
      <c r="J19" s="147"/>
      <c r="K19" s="146">
        <f ca="1">B!R20+P19</f>
        <v>0</v>
      </c>
      <c r="L19" s="144">
        <f>B!S20</f>
        <v>0</v>
      </c>
      <c r="M19" s="154" t="str">
        <f t="shared" si="3"/>
        <v/>
      </c>
      <c r="N19" s="156">
        <f>B!T20</f>
        <v>0</v>
      </c>
      <c r="O19" s="157" t="str">
        <f t="shared" si="4"/>
        <v/>
      </c>
      <c r="P19" s="155">
        <f>B!U20</f>
        <v>0</v>
      </c>
      <c r="Q19" s="160" t="str">
        <f t="shared" si="5"/>
        <v/>
      </c>
      <c r="R19" s="79"/>
      <c r="S19" s="173"/>
      <c r="T19" s="146">
        <f ca="1">'C'!R20+Y19</f>
        <v>0</v>
      </c>
      <c r="U19" s="144">
        <f>'C'!S20</f>
        <v>0</v>
      </c>
      <c r="V19" s="154" t="str">
        <f t="shared" si="6"/>
        <v/>
      </c>
      <c r="W19" s="156">
        <f>'C'!T20</f>
        <v>0</v>
      </c>
      <c r="X19" s="174" t="str">
        <f t="shared" si="7"/>
        <v/>
      </c>
      <c r="Y19" s="155">
        <f>'C'!U20</f>
        <v>0</v>
      </c>
      <c r="Z19" s="160" t="str">
        <f t="shared" si="8"/>
        <v/>
      </c>
      <c r="AA19" s="79"/>
      <c r="AB19" s="192"/>
      <c r="AC19" s="176">
        <f ca="1">D!R20+AH19</f>
        <v>2</v>
      </c>
      <c r="AD19" s="178">
        <f>D!S20</f>
        <v>0</v>
      </c>
      <c r="AE19" s="179" t="str">
        <f t="shared" si="9"/>
        <v/>
      </c>
      <c r="AF19" s="156">
        <f>D!T20</f>
        <v>0</v>
      </c>
      <c r="AG19" s="157" t="str">
        <f t="shared" si="10"/>
        <v/>
      </c>
      <c r="AH19" s="155">
        <f>D!U20</f>
        <v>1</v>
      </c>
      <c r="AI19" s="160">
        <f t="shared" ca="1" si="11"/>
        <v>50</v>
      </c>
      <c r="AJ19" s="79"/>
    </row>
    <row r="20" spans="1:36" ht="15" customHeight="1" x14ac:dyDescent="0.3">
      <c r="A20" s="135"/>
      <c r="B20" s="133">
        <f ca="1">A!R21+G20</f>
        <v>0</v>
      </c>
      <c r="C20" s="121">
        <f>A!S21</f>
        <v>0</v>
      </c>
      <c r="D20" s="122" t="str">
        <f t="shared" si="0"/>
        <v/>
      </c>
      <c r="E20" s="118">
        <f>A!T21</f>
        <v>0</v>
      </c>
      <c r="F20" s="125" t="str">
        <f t="shared" si="1"/>
        <v/>
      </c>
      <c r="G20" s="126">
        <f>A!U21</f>
        <v>0</v>
      </c>
      <c r="H20" s="127" t="str">
        <f t="shared" si="2"/>
        <v/>
      </c>
      <c r="I20" s="78"/>
      <c r="J20" s="147"/>
      <c r="K20" s="146">
        <f ca="1">B!R21+P20</f>
        <v>0</v>
      </c>
      <c r="L20" s="144">
        <f>B!S21</f>
        <v>0</v>
      </c>
      <c r="M20" s="154" t="str">
        <f t="shared" si="3"/>
        <v/>
      </c>
      <c r="N20" s="156">
        <f>B!T21</f>
        <v>0</v>
      </c>
      <c r="O20" s="157" t="str">
        <f t="shared" si="4"/>
        <v/>
      </c>
      <c r="P20" s="155">
        <f>B!U21</f>
        <v>0</v>
      </c>
      <c r="Q20" s="160" t="str">
        <f t="shared" si="5"/>
        <v/>
      </c>
      <c r="R20" s="79"/>
      <c r="S20" s="173"/>
      <c r="T20" s="146">
        <f ca="1">'C'!R21+Y20</f>
        <v>0</v>
      </c>
      <c r="U20" s="144">
        <f>'C'!S21</f>
        <v>0</v>
      </c>
      <c r="V20" s="154" t="str">
        <f t="shared" si="6"/>
        <v/>
      </c>
      <c r="W20" s="156">
        <f>'C'!T21</f>
        <v>0</v>
      </c>
      <c r="X20" s="174" t="str">
        <f t="shared" si="7"/>
        <v/>
      </c>
      <c r="Y20" s="155">
        <f>'C'!U21</f>
        <v>0</v>
      </c>
      <c r="Z20" s="160" t="str">
        <f t="shared" si="8"/>
        <v/>
      </c>
      <c r="AA20" s="79"/>
      <c r="AB20" s="192"/>
      <c r="AC20" s="176">
        <f ca="1">D!R21+AH20</f>
        <v>2</v>
      </c>
      <c r="AD20" s="178">
        <f>D!S21</f>
        <v>0</v>
      </c>
      <c r="AE20" s="179" t="str">
        <f t="shared" si="9"/>
        <v/>
      </c>
      <c r="AF20" s="156">
        <f>D!T21</f>
        <v>0</v>
      </c>
      <c r="AG20" s="157" t="str">
        <f t="shared" si="10"/>
        <v/>
      </c>
      <c r="AH20" s="155">
        <f>D!U21</f>
        <v>1</v>
      </c>
      <c r="AI20" s="160">
        <f t="shared" ca="1" si="11"/>
        <v>50</v>
      </c>
      <c r="AJ20" s="79"/>
    </row>
    <row r="21" spans="1:36" ht="15" customHeight="1" x14ac:dyDescent="0.3">
      <c r="A21" s="135"/>
      <c r="B21" s="133">
        <f ca="1">A!R22+G21</f>
        <v>0</v>
      </c>
      <c r="C21" s="121">
        <f>A!S22</f>
        <v>0</v>
      </c>
      <c r="D21" s="122" t="str">
        <f t="shared" si="0"/>
        <v/>
      </c>
      <c r="E21" s="118">
        <f>A!T22</f>
        <v>0</v>
      </c>
      <c r="F21" s="125" t="str">
        <f t="shared" si="1"/>
        <v/>
      </c>
      <c r="G21" s="126">
        <f>A!U22</f>
        <v>0</v>
      </c>
      <c r="H21" s="127" t="str">
        <f t="shared" si="2"/>
        <v/>
      </c>
      <c r="I21" s="78"/>
      <c r="J21" s="148"/>
      <c r="K21" s="146">
        <f ca="1">B!R22+P21</f>
        <v>0</v>
      </c>
      <c r="L21" s="144">
        <f>B!S22</f>
        <v>0</v>
      </c>
      <c r="M21" s="154" t="str">
        <f t="shared" si="3"/>
        <v/>
      </c>
      <c r="N21" s="156">
        <f>B!T22</f>
        <v>0</v>
      </c>
      <c r="O21" s="157" t="str">
        <f t="shared" si="4"/>
        <v/>
      </c>
      <c r="P21" s="155">
        <f>B!U22</f>
        <v>0</v>
      </c>
      <c r="Q21" s="160" t="str">
        <f t="shared" si="5"/>
        <v/>
      </c>
      <c r="R21" s="79"/>
      <c r="S21" s="151"/>
      <c r="T21" s="146">
        <f ca="1">'C'!R22+Y21</f>
        <v>0</v>
      </c>
      <c r="U21" s="144">
        <f>'C'!S22</f>
        <v>0</v>
      </c>
      <c r="V21" s="154" t="str">
        <f t="shared" si="6"/>
        <v/>
      </c>
      <c r="W21" s="156">
        <f>'C'!T22</f>
        <v>0</v>
      </c>
      <c r="X21" s="174" t="str">
        <f t="shared" si="7"/>
        <v/>
      </c>
      <c r="Y21" s="155">
        <f>'C'!U22</f>
        <v>0</v>
      </c>
      <c r="Z21" s="160" t="str">
        <f t="shared" si="8"/>
        <v/>
      </c>
      <c r="AA21" s="79"/>
      <c r="AB21" s="192"/>
      <c r="AC21" s="176">
        <f ca="1">D!R22+AH21</f>
        <v>0</v>
      </c>
      <c r="AD21" s="178">
        <f>D!S22</f>
        <v>0</v>
      </c>
      <c r="AE21" s="179" t="str">
        <f t="shared" si="9"/>
        <v/>
      </c>
      <c r="AF21" s="156">
        <f>D!T22</f>
        <v>0</v>
      </c>
      <c r="AG21" s="157" t="str">
        <f t="shared" si="10"/>
        <v/>
      </c>
      <c r="AH21" s="155">
        <f>D!U22</f>
        <v>0</v>
      </c>
      <c r="AI21" s="160" t="str">
        <f t="shared" si="11"/>
        <v/>
      </c>
      <c r="AJ21" s="79"/>
    </row>
    <row r="22" spans="1:36" ht="15" customHeight="1" x14ac:dyDescent="0.3">
      <c r="A22" s="135"/>
      <c r="B22" s="133">
        <f ca="1">A!R23+G22</f>
        <v>0</v>
      </c>
      <c r="C22" s="121">
        <f>A!S23</f>
        <v>0</v>
      </c>
      <c r="D22" s="122" t="str">
        <f t="shared" si="0"/>
        <v/>
      </c>
      <c r="E22" s="118">
        <f>A!T23</f>
        <v>0</v>
      </c>
      <c r="F22" s="125" t="str">
        <f t="shared" si="1"/>
        <v/>
      </c>
      <c r="G22" s="126">
        <f>A!U23</f>
        <v>0</v>
      </c>
      <c r="H22" s="127" t="str">
        <f t="shared" si="2"/>
        <v/>
      </c>
      <c r="I22" s="78"/>
      <c r="J22" s="148"/>
      <c r="K22" s="146">
        <f ca="1">B!R23+P22</f>
        <v>0</v>
      </c>
      <c r="L22" s="144">
        <f>B!S23</f>
        <v>0</v>
      </c>
      <c r="M22" s="154" t="str">
        <f t="shared" si="3"/>
        <v/>
      </c>
      <c r="N22" s="156">
        <f>B!T23</f>
        <v>0</v>
      </c>
      <c r="O22" s="157" t="str">
        <f t="shared" si="4"/>
        <v/>
      </c>
      <c r="P22" s="155">
        <f>B!U23</f>
        <v>0</v>
      </c>
      <c r="Q22" s="160" t="str">
        <f t="shared" si="5"/>
        <v/>
      </c>
      <c r="R22" s="79"/>
      <c r="S22" s="151"/>
      <c r="T22" s="146">
        <f ca="1">'C'!R23+Y22</f>
        <v>0</v>
      </c>
      <c r="U22" s="144">
        <f>'C'!S23</f>
        <v>0</v>
      </c>
      <c r="V22" s="154" t="str">
        <f t="shared" si="6"/>
        <v/>
      </c>
      <c r="W22" s="156">
        <f>'C'!T23</f>
        <v>0</v>
      </c>
      <c r="X22" s="174" t="str">
        <f t="shared" si="7"/>
        <v/>
      </c>
      <c r="Y22" s="155">
        <f>'C'!U23</f>
        <v>0</v>
      </c>
      <c r="Z22" s="160" t="str">
        <f t="shared" si="8"/>
        <v/>
      </c>
      <c r="AA22" s="79"/>
      <c r="AB22" s="192"/>
      <c r="AC22" s="176">
        <f ca="1">D!R23+AH22</f>
        <v>0</v>
      </c>
      <c r="AD22" s="178">
        <f>D!S23</f>
        <v>0</v>
      </c>
      <c r="AE22" s="179" t="str">
        <f t="shared" si="9"/>
        <v/>
      </c>
      <c r="AF22" s="156">
        <f>D!T23</f>
        <v>0</v>
      </c>
      <c r="AG22" s="157" t="str">
        <f t="shared" si="10"/>
        <v/>
      </c>
      <c r="AH22" s="155">
        <f>D!U23</f>
        <v>0</v>
      </c>
      <c r="AI22" s="160" t="str">
        <f t="shared" si="11"/>
        <v/>
      </c>
      <c r="AJ22" s="79"/>
    </row>
    <row r="23" spans="1:36" ht="15" customHeight="1" x14ac:dyDescent="0.3">
      <c r="A23" s="135"/>
      <c r="B23" s="133">
        <f ca="1">A!R24+G23</f>
        <v>0</v>
      </c>
      <c r="C23" s="121">
        <f>A!S24</f>
        <v>0</v>
      </c>
      <c r="D23" s="122" t="str">
        <f t="shared" si="0"/>
        <v/>
      </c>
      <c r="E23" s="118">
        <f>A!T24</f>
        <v>0</v>
      </c>
      <c r="F23" s="125" t="str">
        <f t="shared" si="1"/>
        <v/>
      </c>
      <c r="G23" s="126">
        <f>A!U24</f>
        <v>0</v>
      </c>
      <c r="H23" s="127" t="str">
        <f t="shared" si="2"/>
        <v/>
      </c>
      <c r="I23" s="78"/>
      <c r="J23" s="147"/>
      <c r="K23" s="146">
        <f ca="1">B!R24+P23</f>
        <v>0</v>
      </c>
      <c r="L23" s="144">
        <f>B!S24</f>
        <v>0</v>
      </c>
      <c r="M23" s="154" t="str">
        <f t="shared" si="3"/>
        <v/>
      </c>
      <c r="N23" s="156">
        <f>B!T24</f>
        <v>0</v>
      </c>
      <c r="O23" s="157" t="str">
        <f t="shared" si="4"/>
        <v/>
      </c>
      <c r="P23" s="155">
        <f>B!U24</f>
        <v>0</v>
      </c>
      <c r="Q23" s="160" t="str">
        <f t="shared" si="5"/>
        <v/>
      </c>
      <c r="R23" s="79"/>
      <c r="S23" s="151"/>
      <c r="T23" s="146">
        <f ca="1">'C'!R24+Y23</f>
        <v>0</v>
      </c>
      <c r="U23" s="144">
        <f>'C'!S24</f>
        <v>0</v>
      </c>
      <c r="V23" s="154" t="str">
        <f t="shared" si="6"/>
        <v/>
      </c>
      <c r="W23" s="156">
        <f>'C'!T24</f>
        <v>0</v>
      </c>
      <c r="X23" s="174" t="str">
        <f t="shared" si="7"/>
        <v/>
      </c>
      <c r="Y23" s="155">
        <f>'C'!U24</f>
        <v>0</v>
      </c>
      <c r="Z23" s="160" t="str">
        <f t="shared" si="8"/>
        <v/>
      </c>
      <c r="AA23" s="79"/>
      <c r="AB23" s="192"/>
      <c r="AC23" s="176">
        <f ca="1">D!R24+AH23</f>
        <v>0</v>
      </c>
      <c r="AD23" s="178">
        <f>D!S24</f>
        <v>0</v>
      </c>
      <c r="AE23" s="179" t="str">
        <f t="shared" si="9"/>
        <v/>
      </c>
      <c r="AF23" s="156">
        <f>D!T24</f>
        <v>0</v>
      </c>
      <c r="AG23" s="157" t="str">
        <f t="shared" si="10"/>
        <v/>
      </c>
      <c r="AH23" s="155">
        <f>D!U24</f>
        <v>0</v>
      </c>
      <c r="AI23" s="160" t="str">
        <f t="shared" si="11"/>
        <v/>
      </c>
      <c r="AJ23" s="79"/>
    </row>
    <row r="24" spans="1:36" ht="15" customHeight="1" x14ac:dyDescent="0.3">
      <c r="A24" s="136"/>
      <c r="B24" s="133">
        <f ca="1">A!R25+G24</f>
        <v>0</v>
      </c>
      <c r="C24" s="121">
        <f>A!S25</f>
        <v>0</v>
      </c>
      <c r="D24" s="122" t="str">
        <f t="shared" si="0"/>
        <v/>
      </c>
      <c r="E24" s="118">
        <f>A!T25</f>
        <v>0</v>
      </c>
      <c r="F24" s="125" t="str">
        <f t="shared" si="1"/>
        <v/>
      </c>
      <c r="G24" s="126">
        <f>A!U25</f>
        <v>0</v>
      </c>
      <c r="H24" s="127" t="str">
        <f t="shared" si="2"/>
        <v/>
      </c>
      <c r="I24" s="78"/>
      <c r="J24" s="147"/>
      <c r="K24" s="146">
        <f ca="1">B!R25+P24</f>
        <v>0</v>
      </c>
      <c r="L24" s="144">
        <f>B!S25</f>
        <v>0</v>
      </c>
      <c r="M24" s="154" t="str">
        <f t="shared" si="3"/>
        <v/>
      </c>
      <c r="N24" s="156">
        <f>B!T25</f>
        <v>0</v>
      </c>
      <c r="O24" s="157" t="str">
        <f t="shared" si="4"/>
        <v/>
      </c>
      <c r="P24" s="155">
        <f>B!U25</f>
        <v>0</v>
      </c>
      <c r="Q24" s="160" t="str">
        <f t="shared" si="5"/>
        <v/>
      </c>
      <c r="R24" s="79"/>
      <c r="S24" s="151"/>
      <c r="T24" s="146">
        <f ca="1">'C'!R25+Y24</f>
        <v>0</v>
      </c>
      <c r="U24" s="144">
        <f>'C'!S25</f>
        <v>0</v>
      </c>
      <c r="V24" s="154" t="str">
        <f t="shared" si="6"/>
        <v/>
      </c>
      <c r="W24" s="156">
        <f>'C'!T25</f>
        <v>0</v>
      </c>
      <c r="X24" s="174" t="str">
        <f t="shared" si="7"/>
        <v/>
      </c>
      <c r="Y24" s="155">
        <f>'C'!U25</f>
        <v>0</v>
      </c>
      <c r="Z24" s="160" t="str">
        <f t="shared" si="8"/>
        <v/>
      </c>
      <c r="AA24" s="79"/>
      <c r="AB24" s="192"/>
      <c r="AC24" s="176">
        <f ca="1">D!R25+AH24</f>
        <v>0</v>
      </c>
      <c r="AD24" s="178">
        <f>D!S25</f>
        <v>0</v>
      </c>
      <c r="AE24" s="179" t="str">
        <f t="shared" si="9"/>
        <v/>
      </c>
      <c r="AF24" s="156">
        <f>D!T25</f>
        <v>0</v>
      </c>
      <c r="AG24" s="157" t="str">
        <f t="shared" si="10"/>
        <v/>
      </c>
      <c r="AH24" s="155">
        <f>D!U25</f>
        <v>0</v>
      </c>
      <c r="AI24" s="160" t="str">
        <f t="shared" si="11"/>
        <v/>
      </c>
      <c r="AJ24" s="79"/>
    </row>
    <row r="25" spans="1:36" ht="15" customHeight="1" x14ac:dyDescent="0.3">
      <c r="A25" s="136"/>
      <c r="B25" s="133">
        <f ca="1">A!R26+G25</f>
        <v>0</v>
      </c>
      <c r="C25" s="121">
        <f>A!S26</f>
        <v>0</v>
      </c>
      <c r="D25" s="122" t="str">
        <f t="shared" si="0"/>
        <v/>
      </c>
      <c r="E25" s="118">
        <f>A!T26</f>
        <v>0</v>
      </c>
      <c r="F25" s="125" t="str">
        <f t="shared" si="1"/>
        <v/>
      </c>
      <c r="G25" s="126">
        <f>A!U26</f>
        <v>0</v>
      </c>
      <c r="H25" s="127" t="str">
        <f t="shared" si="2"/>
        <v/>
      </c>
      <c r="I25" s="78"/>
      <c r="J25" s="148"/>
      <c r="K25" s="146">
        <f ca="1">B!R26+P25</f>
        <v>0</v>
      </c>
      <c r="L25" s="144">
        <f>B!S26</f>
        <v>0</v>
      </c>
      <c r="M25" s="154" t="str">
        <f t="shared" si="3"/>
        <v/>
      </c>
      <c r="N25" s="156">
        <f>B!T26</f>
        <v>0</v>
      </c>
      <c r="O25" s="157" t="str">
        <f t="shared" si="4"/>
        <v/>
      </c>
      <c r="P25" s="155">
        <f>B!U26</f>
        <v>0</v>
      </c>
      <c r="Q25" s="160" t="str">
        <f t="shared" si="5"/>
        <v/>
      </c>
      <c r="R25" s="79"/>
      <c r="S25" s="151"/>
      <c r="T25" s="146">
        <f ca="1">'C'!R26+Y25</f>
        <v>0</v>
      </c>
      <c r="U25" s="144">
        <f>'C'!S26</f>
        <v>0</v>
      </c>
      <c r="V25" s="154" t="str">
        <f t="shared" si="6"/>
        <v/>
      </c>
      <c r="W25" s="156">
        <f>'C'!T26</f>
        <v>0</v>
      </c>
      <c r="X25" s="174" t="str">
        <f t="shared" si="7"/>
        <v/>
      </c>
      <c r="Y25" s="155">
        <f>'C'!U26</f>
        <v>0</v>
      </c>
      <c r="Z25" s="160" t="str">
        <f t="shared" si="8"/>
        <v/>
      </c>
      <c r="AA25" s="79"/>
      <c r="AB25" s="192"/>
      <c r="AC25" s="176">
        <f ca="1">D!R26+AH25</f>
        <v>0</v>
      </c>
      <c r="AD25" s="178">
        <f>D!S26</f>
        <v>0</v>
      </c>
      <c r="AE25" s="179" t="str">
        <f t="shared" si="9"/>
        <v/>
      </c>
      <c r="AF25" s="156">
        <f>D!T26</f>
        <v>0</v>
      </c>
      <c r="AG25" s="157" t="str">
        <f t="shared" si="10"/>
        <v/>
      </c>
      <c r="AH25" s="155">
        <f>D!U26</f>
        <v>0</v>
      </c>
      <c r="AI25" s="160" t="str">
        <f t="shared" si="11"/>
        <v/>
      </c>
      <c r="AJ25" s="79"/>
    </row>
    <row r="26" spans="1:36" ht="15" customHeight="1" x14ac:dyDescent="0.3">
      <c r="A26" s="135"/>
      <c r="B26" s="133">
        <f ca="1">A!R27+G26</f>
        <v>0</v>
      </c>
      <c r="C26" s="121">
        <f>A!S27</f>
        <v>0</v>
      </c>
      <c r="D26" s="122" t="str">
        <f t="shared" si="0"/>
        <v/>
      </c>
      <c r="E26" s="118">
        <f>A!T27</f>
        <v>0</v>
      </c>
      <c r="F26" s="125" t="str">
        <f t="shared" si="1"/>
        <v/>
      </c>
      <c r="G26" s="126">
        <f>A!U27</f>
        <v>0</v>
      </c>
      <c r="H26" s="127" t="str">
        <f t="shared" si="2"/>
        <v/>
      </c>
      <c r="I26" s="78"/>
      <c r="J26" s="147"/>
      <c r="K26" s="146">
        <f ca="1">B!R27+P26</f>
        <v>0</v>
      </c>
      <c r="L26" s="144">
        <f>B!S27</f>
        <v>0</v>
      </c>
      <c r="M26" s="154" t="str">
        <f t="shared" si="3"/>
        <v/>
      </c>
      <c r="N26" s="156">
        <f>B!T27</f>
        <v>0</v>
      </c>
      <c r="O26" s="157" t="str">
        <f t="shared" si="4"/>
        <v/>
      </c>
      <c r="P26" s="155">
        <f>B!U27</f>
        <v>0</v>
      </c>
      <c r="Q26" s="160" t="str">
        <f t="shared" si="5"/>
        <v/>
      </c>
      <c r="R26" s="79"/>
      <c r="S26" s="151"/>
      <c r="T26" s="146">
        <f ca="1">'C'!R27+Y26</f>
        <v>0</v>
      </c>
      <c r="U26" s="144">
        <f>'C'!S27</f>
        <v>0</v>
      </c>
      <c r="V26" s="154" t="str">
        <f t="shared" si="6"/>
        <v/>
      </c>
      <c r="W26" s="156">
        <f>'C'!T27</f>
        <v>0</v>
      </c>
      <c r="X26" s="174" t="str">
        <f t="shared" si="7"/>
        <v/>
      </c>
      <c r="Y26" s="155">
        <f>'C'!U27</f>
        <v>0</v>
      </c>
      <c r="Z26" s="160" t="str">
        <f t="shared" si="8"/>
        <v/>
      </c>
      <c r="AA26" s="79"/>
      <c r="AB26" s="192"/>
      <c r="AC26" s="176">
        <f ca="1">D!R27+AH26</f>
        <v>0</v>
      </c>
      <c r="AD26" s="178">
        <f>D!S27</f>
        <v>0</v>
      </c>
      <c r="AE26" s="179" t="str">
        <f t="shared" si="9"/>
        <v/>
      </c>
      <c r="AF26" s="156">
        <f>D!T27</f>
        <v>0</v>
      </c>
      <c r="AG26" s="157" t="str">
        <f t="shared" si="10"/>
        <v/>
      </c>
      <c r="AH26" s="155">
        <f>D!U27</f>
        <v>0</v>
      </c>
      <c r="AI26" s="160" t="str">
        <f t="shared" si="11"/>
        <v/>
      </c>
      <c r="AJ26" s="79"/>
    </row>
    <row r="27" spans="1:36" ht="15" customHeight="1" x14ac:dyDescent="0.3">
      <c r="A27" s="132"/>
      <c r="B27" s="133">
        <f ca="1">A!R28+G27</f>
        <v>0</v>
      </c>
      <c r="C27" s="121">
        <f>A!S28</f>
        <v>0</v>
      </c>
      <c r="D27" s="122" t="str">
        <f t="shared" si="0"/>
        <v/>
      </c>
      <c r="E27" s="118">
        <f>A!T28</f>
        <v>0</v>
      </c>
      <c r="F27" s="125" t="str">
        <f t="shared" si="1"/>
        <v/>
      </c>
      <c r="G27" s="126">
        <f>A!U28</f>
        <v>0</v>
      </c>
      <c r="H27" s="127" t="str">
        <f t="shared" si="2"/>
        <v/>
      </c>
      <c r="I27" s="78"/>
      <c r="J27" s="147"/>
      <c r="K27" s="146">
        <f ca="1">B!R28+P27</f>
        <v>0</v>
      </c>
      <c r="L27" s="144">
        <f>B!S28</f>
        <v>0</v>
      </c>
      <c r="M27" s="154" t="str">
        <f t="shared" si="3"/>
        <v/>
      </c>
      <c r="N27" s="156">
        <f>B!T28</f>
        <v>0</v>
      </c>
      <c r="O27" s="157" t="str">
        <f t="shared" si="4"/>
        <v/>
      </c>
      <c r="P27" s="155">
        <f>B!U28</f>
        <v>0</v>
      </c>
      <c r="Q27" s="160" t="str">
        <f t="shared" si="5"/>
        <v/>
      </c>
      <c r="R27" s="79"/>
      <c r="S27" s="151"/>
      <c r="T27" s="146">
        <f ca="1">'C'!R28+Y27</f>
        <v>0</v>
      </c>
      <c r="U27" s="144">
        <f>'C'!S28</f>
        <v>0</v>
      </c>
      <c r="V27" s="154" t="str">
        <f t="shared" si="6"/>
        <v/>
      </c>
      <c r="W27" s="156">
        <f>'C'!T28</f>
        <v>0</v>
      </c>
      <c r="X27" s="174" t="str">
        <f t="shared" si="7"/>
        <v/>
      </c>
      <c r="Y27" s="155">
        <f>'C'!U28</f>
        <v>0</v>
      </c>
      <c r="Z27" s="160" t="str">
        <f t="shared" si="8"/>
        <v/>
      </c>
      <c r="AA27" s="81"/>
      <c r="AB27" s="192"/>
      <c r="AC27" s="176">
        <f ca="1">D!R28+AH27</f>
        <v>0</v>
      </c>
      <c r="AD27" s="178">
        <f>D!S28</f>
        <v>0</v>
      </c>
      <c r="AE27" s="179" t="str">
        <f t="shared" si="9"/>
        <v/>
      </c>
      <c r="AF27" s="156">
        <f>D!T28</f>
        <v>0</v>
      </c>
      <c r="AG27" s="157" t="str">
        <f t="shared" si="10"/>
        <v/>
      </c>
      <c r="AH27" s="155">
        <f>D!U28</f>
        <v>0</v>
      </c>
      <c r="AI27" s="160" t="str">
        <f t="shared" si="11"/>
        <v/>
      </c>
      <c r="AJ27" s="79"/>
    </row>
    <row r="28" spans="1:36" ht="15" customHeight="1" x14ac:dyDescent="0.3">
      <c r="A28" s="135"/>
      <c r="B28" s="133">
        <f ca="1">A!R29+G28</f>
        <v>0</v>
      </c>
      <c r="C28" s="121">
        <f>A!S29</f>
        <v>0</v>
      </c>
      <c r="D28" s="122" t="str">
        <f t="shared" si="0"/>
        <v/>
      </c>
      <c r="E28" s="118">
        <f>A!T29</f>
        <v>0</v>
      </c>
      <c r="F28" s="125" t="str">
        <f t="shared" si="1"/>
        <v/>
      </c>
      <c r="G28" s="126">
        <f>A!U29</f>
        <v>0</v>
      </c>
      <c r="H28" s="127" t="str">
        <f t="shared" si="2"/>
        <v/>
      </c>
      <c r="I28" s="78"/>
      <c r="J28" s="147"/>
      <c r="K28" s="146">
        <f ca="1">B!R29+P28</f>
        <v>0</v>
      </c>
      <c r="L28" s="144">
        <f>B!S29</f>
        <v>0</v>
      </c>
      <c r="M28" s="154" t="str">
        <f t="shared" si="3"/>
        <v/>
      </c>
      <c r="N28" s="156">
        <f>B!T29</f>
        <v>0</v>
      </c>
      <c r="O28" s="157" t="str">
        <f t="shared" si="4"/>
        <v/>
      </c>
      <c r="P28" s="155">
        <f>B!U29</f>
        <v>0</v>
      </c>
      <c r="Q28" s="160" t="str">
        <f t="shared" si="5"/>
        <v/>
      </c>
      <c r="R28" s="79"/>
      <c r="S28" s="151"/>
      <c r="T28" s="146">
        <f ca="1">'C'!R29+Y28</f>
        <v>0</v>
      </c>
      <c r="U28" s="144">
        <f>'C'!S29</f>
        <v>0</v>
      </c>
      <c r="V28" s="154" t="str">
        <f t="shared" si="6"/>
        <v/>
      </c>
      <c r="W28" s="156">
        <f>'C'!T29</f>
        <v>0</v>
      </c>
      <c r="X28" s="174" t="str">
        <f t="shared" si="7"/>
        <v/>
      </c>
      <c r="Y28" s="155">
        <f>'C'!U29</f>
        <v>0</v>
      </c>
      <c r="Z28" s="160" t="str">
        <f t="shared" si="8"/>
        <v/>
      </c>
      <c r="AA28" s="79"/>
      <c r="AB28" s="192"/>
      <c r="AC28" s="176">
        <f ca="1">D!R29+AH28</f>
        <v>0</v>
      </c>
      <c r="AD28" s="178">
        <f>D!S29</f>
        <v>0</v>
      </c>
      <c r="AE28" s="179" t="str">
        <f t="shared" si="9"/>
        <v/>
      </c>
      <c r="AF28" s="156">
        <f>D!T29</f>
        <v>0</v>
      </c>
      <c r="AG28" s="157" t="str">
        <f t="shared" si="10"/>
        <v/>
      </c>
      <c r="AH28" s="155">
        <f>D!U29</f>
        <v>0</v>
      </c>
      <c r="AI28" s="160" t="str">
        <f t="shared" si="11"/>
        <v/>
      </c>
      <c r="AJ28" s="79"/>
    </row>
    <row r="29" spans="1:36" ht="15" customHeight="1" x14ac:dyDescent="0.3">
      <c r="A29" s="135"/>
      <c r="B29" s="133">
        <f ca="1">A!R30+G29</f>
        <v>0</v>
      </c>
      <c r="C29" s="121">
        <f>A!S30</f>
        <v>0</v>
      </c>
      <c r="D29" s="122" t="str">
        <f t="shared" si="0"/>
        <v/>
      </c>
      <c r="E29" s="118">
        <f>A!T30</f>
        <v>0</v>
      </c>
      <c r="F29" s="125" t="str">
        <f t="shared" si="1"/>
        <v/>
      </c>
      <c r="G29" s="126">
        <f>A!U30</f>
        <v>0</v>
      </c>
      <c r="H29" s="127" t="str">
        <f t="shared" si="2"/>
        <v/>
      </c>
      <c r="I29" s="78"/>
      <c r="J29" s="149"/>
      <c r="K29" s="146">
        <f ca="1">B!R30+P29</f>
        <v>0</v>
      </c>
      <c r="L29" s="144">
        <f>B!S30</f>
        <v>0</v>
      </c>
      <c r="M29" s="154" t="str">
        <f t="shared" si="3"/>
        <v/>
      </c>
      <c r="N29" s="156">
        <f>B!T30</f>
        <v>0</v>
      </c>
      <c r="O29" s="157" t="str">
        <f t="shared" si="4"/>
        <v/>
      </c>
      <c r="P29" s="155">
        <f>B!U30</f>
        <v>0</v>
      </c>
      <c r="Q29" s="160" t="str">
        <f t="shared" si="5"/>
        <v/>
      </c>
      <c r="R29" s="79"/>
      <c r="S29" s="151"/>
      <c r="T29" s="146">
        <f ca="1">'C'!R30+Y29</f>
        <v>0</v>
      </c>
      <c r="U29" s="144">
        <f>'C'!S30</f>
        <v>0</v>
      </c>
      <c r="V29" s="154" t="str">
        <f t="shared" si="6"/>
        <v/>
      </c>
      <c r="W29" s="156">
        <f>'C'!T30</f>
        <v>0</v>
      </c>
      <c r="X29" s="174" t="str">
        <f t="shared" si="7"/>
        <v/>
      </c>
      <c r="Y29" s="155">
        <f>'C'!U30</f>
        <v>0</v>
      </c>
      <c r="Z29" s="160" t="str">
        <f t="shared" si="8"/>
        <v/>
      </c>
      <c r="AA29" s="79"/>
      <c r="AB29" s="192"/>
      <c r="AC29" s="176">
        <f ca="1">D!R30+AH29</f>
        <v>0</v>
      </c>
      <c r="AD29" s="178">
        <f>D!S30</f>
        <v>0</v>
      </c>
      <c r="AE29" s="179" t="str">
        <f t="shared" si="9"/>
        <v/>
      </c>
      <c r="AF29" s="156">
        <f>D!T30</f>
        <v>0</v>
      </c>
      <c r="AG29" s="157" t="str">
        <f t="shared" si="10"/>
        <v/>
      </c>
      <c r="AH29" s="155">
        <f>D!U30</f>
        <v>0</v>
      </c>
      <c r="AI29" s="160" t="str">
        <f t="shared" si="11"/>
        <v/>
      </c>
      <c r="AJ29" s="79"/>
    </row>
    <row r="30" spans="1:36" ht="15" customHeight="1" x14ac:dyDescent="0.3">
      <c r="A30" s="135"/>
      <c r="B30" s="133">
        <f ca="1">A!R31+G30</f>
        <v>0</v>
      </c>
      <c r="C30" s="121">
        <f>A!S31</f>
        <v>0</v>
      </c>
      <c r="D30" s="122" t="str">
        <f t="shared" si="0"/>
        <v/>
      </c>
      <c r="E30" s="118">
        <f>A!T31</f>
        <v>0</v>
      </c>
      <c r="F30" s="125" t="str">
        <f t="shared" si="1"/>
        <v/>
      </c>
      <c r="G30" s="126">
        <f>A!U31</f>
        <v>0</v>
      </c>
      <c r="H30" s="127" t="str">
        <f t="shared" si="2"/>
        <v/>
      </c>
      <c r="I30" s="78"/>
      <c r="J30" s="149"/>
      <c r="K30" s="146">
        <f ca="1">B!R31+P30</f>
        <v>0</v>
      </c>
      <c r="L30" s="144">
        <f>B!S31</f>
        <v>0</v>
      </c>
      <c r="M30" s="154" t="str">
        <f t="shared" si="3"/>
        <v/>
      </c>
      <c r="N30" s="156">
        <f>B!T31</f>
        <v>0</v>
      </c>
      <c r="O30" s="157" t="str">
        <f t="shared" si="4"/>
        <v/>
      </c>
      <c r="P30" s="155">
        <f>B!U31</f>
        <v>0</v>
      </c>
      <c r="Q30" s="160" t="str">
        <f t="shared" si="5"/>
        <v/>
      </c>
      <c r="R30" s="79"/>
      <c r="S30" s="151"/>
      <c r="T30" s="146">
        <f ca="1">'C'!R31+Y30</f>
        <v>0</v>
      </c>
      <c r="U30" s="144">
        <f>'C'!S31</f>
        <v>0</v>
      </c>
      <c r="V30" s="154" t="str">
        <f t="shared" si="6"/>
        <v/>
      </c>
      <c r="W30" s="156">
        <f>'C'!T31</f>
        <v>0</v>
      </c>
      <c r="X30" s="174" t="str">
        <f t="shared" si="7"/>
        <v/>
      </c>
      <c r="Y30" s="155">
        <f>'C'!U31</f>
        <v>0</v>
      </c>
      <c r="Z30" s="160" t="str">
        <f t="shared" si="8"/>
        <v/>
      </c>
      <c r="AA30" s="79"/>
      <c r="AB30" s="192"/>
      <c r="AC30" s="176">
        <f ca="1">D!R31+AH30</f>
        <v>0</v>
      </c>
      <c r="AD30" s="178">
        <f>D!S31</f>
        <v>0</v>
      </c>
      <c r="AE30" s="179" t="str">
        <f t="shared" si="9"/>
        <v/>
      </c>
      <c r="AF30" s="156">
        <f>D!T31</f>
        <v>0</v>
      </c>
      <c r="AG30" s="157" t="str">
        <f t="shared" si="10"/>
        <v/>
      </c>
      <c r="AH30" s="155">
        <f>D!U31</f>
        <v>0</v>
      </c>
      <c r="AI30" s="160" t="str">
        <f t="shared" si="11"/>
        <v/>
      </c>
      <c r="AJ30" s="79"/>
    </row>
    <row r="31" spans="1:36" ht="15" customHeight="1" x14ac:dyDescent="0.3">
      <c r="A31" s="135"/>
      <c r="B31" s="133">
        <f ca="1">A!R32+G31</f>
        <v>0</v>
      </c>
      <c r="C31" s="121">
        <f>A!S32</f>
        <v>0</v>
      </c>
      <c r="D31" s="122" t="str">
        <f t="shared" si="0"/>
        <v/>
      </c>
      <c r="E31" s="118">
        <f>A!T32</f>
        <v>0</v>
      </c>
      <c r="F31" s="125" t="str">
        <f t="shared" si="1"/>
        <v/>
      </c>
      <c r="G31" s="126">
        <f>A!U32</f>
        <v>0</v>
      </c>
      <c r="H31" s="127" t="str">
        <f t="shared" si="2"/>
        <v/>
      </c>
      <c r="I31" s="78"/>
      <c r="J31" s="149"/>
      <c r="K31" s="146">
        <f ca="1">B!R32+P31</f>
        <v>0</v>
      </c>
      <c r="L31" s="144">
        <f>B!S32</f>
        <v>0</v>
      </c>
      <c r="M31" s="154" t="str">
        <f t="shared" si="3"/>
        <v/>
      </c>
      <c r="N31" s="156">
        <f>B!T32</f>
        <v>0</v>
      </c>
      <c r="O31" s="157" t="str">
        <f t="shared" si="4"/>
        <v/>
      </c>
      <c r="P31" s="155">
        <f>B!U32</f>
        <v>0</v>
      </c>
      <c r="Q31" s="160" t="str">
        <f t="shared" si="5"/>
        <v/>
      </c>
      <c r="R31" s="79"/>
      <c r="S31" s="151"/>
      <c r="T31" s="146">
        <f ca="1">'C'!R32+Y31</f>
        <v>0</v>
      </c>
      <c r="U31" s="144">
        <f>'C'!S32</f>
        <v>0</v>
      </c>
      <c r="V31" s="154" t="str">
        <f t="shared" si="6"/>
        <v/>
      </c>
      <c r="W31" s="156">
        <f>'C'!T32</f>
        <v>0</v>
      </c>
      <c r="X31" s="174" t="str">
        <f t="shared" si="7"/>
        <v/>
      </c>
      <c r="Y31" s="155">
        <f>'C'!U32</f>
        <v>0</v>
      </c>
      <c r="Z31" s="160" t="str">
        <f t="shared" si="8"/>
        <v/>
      </c>
      <c r="AA31" s="79"/>
      <c r="AB31" s="192"/>
      <c r="AC31" s="176">
        <f ca="1">D!R32+AH31</f>
        <v>0</v>
      </c>
      <c r="AD31" s="178">
        <f>D!S32</f>
        <v>0</v>
      </c>
      <c r="AE31" s="179" t="str">
        <f t="shared" si="9"/>
        <v/>
      </c>
      <c r="AF31" s="156">
        <f>D!T32</f>
        <v>0</v>
      </c>
      <c r="AG31" s="157" t="str">
        <f t="shared" si="10"/>
        <v/>
      </c>
      <c r="AH31" s="155">
        <f>D!U32</f>
        <v>0</v>
      </c>
      <c r="AI31" s="160" t="str">
        <f t="shared" si="11"/>
        <v/>
      </c>
      <c r="AJ31" s="79"/>
    </row>
    <row r="32" spans="1:36" ht="15" customHeight="1" x14ac:dyDescent="0.3">
      <c r="A32" s="137"/>
      <c r="B32" s="133">
        <f ca="1">A!R33+G32</f>
        <v>0</v>
      </c>
      <c r="C32" s="121">
        <f>A!S33</f>
        <v>0</v>
      </c>
      <c r="D32" s="122" t="str">
        <f t="shared" si="0"/>
        <v/>
      </c>
      <c r="E32" s="118">
        <f>A!T33</f>
        <v>0</v>
      </c>
      <c r="F32" s="125" t="str">
        <f t="shared" si="1"/>
        <v/>
      </c>
      <c r="G32" s="126">
        <f>A!U33</f>
        <v>0</v>
      </c>
      <c r="H32" s="127" t="str">
        <f t="shared" si="2"/>
        <v/>
      </c>
      <c r="I32" s="78"/>
      <c r="J32" s="150"/>
      <c r="K32" s="146">
        <f ca="1">B!R33+P32</f>
        <v>0</v>
      </c>
      <c r="L32" s="144">
        <f>B!S33</f>
        <v>0</v>
      </c>
      <c r="M32" s="154" t="str">
        <f t="shared" si="3"/>
        <v/>
      </c>
      <c r="N32" s="156">
        <f>B!T33</f>
        <v>0</v>
      </c>
      <c r="O32" s="157" t="str">
        <f t="shared" si="4"/>
        <v/>
      </c>
      <c r="P32" s="155">
        <f>B!U33</f>
        <v>0</v>
      </c>
      <c r="Q32" s="160" t="str">
        <f t="shared" si="5"/>
        <v/>
      </c>
      <c r="R32" s="79"/>
      <c r="S32" s="151"/>
      <c r="T32" s="146">
        <f ca="1">'C'!R33+Y32</f>
        <v>0</v>
      </c>
      <c r="U32" s="144">
        <f>'C'!S33</f>
        <v>0</v>
      </c>
      <c r="V32" s="154" t="str">
        <f t="shared" si="6"/>
        <v/>
      </c>
      <c r="W32" s="156">
        <f>'C'!T33</f>
        <v>0</v>
      </c>
      <c r="X32" s="174" t="str">
        <f t="shared" si="7"/>
        <v/>
      </c>
      <c r="Y32" s="155">
        <f>'C'!U33</f>
        <v>0</v>
      </c>
      <c r="Z32" s="160" t="str">
        <f t="shared" si="8"/>
        <v/>
      </c>
      <c r="AA32" s="79"/>
      <c r="AB32" s="192"/>
      <c r="AC32" s="176">
        <f ca="1">D!R33+AH32</f>
        <v>0</v>
      </c>
      <c r="AD32" s="178">
        <f>D!S33</f>
        <v>0</v>
      </c>
      <c r="AE32" s="179" t="str">
        <f t="shared" si="9"/>
        <v/>
      </c>
      <c r="AF32" s="156">
        <f>D!T33</f>
        <v>0</v>
      </c>
      <c r="AG32" s="157" t="str">
        <f t="shared" si="10"/>
        <v/>
      </c>
      <c r="AH32" s="155">
        <f>D!U33</f>
        <v>0</v>
      </c>
      <c r="AI32" s="160" t="str">
        <f t="shared" si="11"/>
        <v/>
      </c>
      <c r="AJ32" s="79"/>
    </row>
    <row r="33" spans="1:36" ht="15" customHeight="1" x14ac:dyDescent="0.3">
      <c r="A33" s="135"/>
      <c r="B33" s="133">
        <f ca="1">A!R34+G33</f>
        <v>0</v>
      </c>
      <c r="C33" s="121">
        <f>A!S34</f>
        <v>0</v>
      </c>
      <c r="D33" s="122" t="str">
        <f t="shared" si="0"/>
        <v/>
      </c>
      <c r="E33" s="118">
        <f>A!T34</f>
        <v>0</v>
      </c>
      <c r="F33" s="125" t="str">
        <f t="shared" si="1"/>
        <v/>
      </c>
      <c r="G33" s="126">
        <f>A!U34</f>
        <v>0</v>
      </c>
      <c r="H33" s="127" t="str">
        <f t="shared" si="2"/>
        <v/>
      </c>
      <c r="I33" s="78"/>
      <c r="J33" s="150"/>
      <c r="K33" s="146">
        <f ca="1">B!R34+P33</f>
        <v>0</v>
      </c>
      <c r="L33" s="144">
        <f>B!S34</f>
        <v>0</v>
      </c>
      <c r="M33" s="154" t="str">
        <f t="shared" si="3"/>
        <v/>
      </c>
      <c r="N33" s="156">
        <f>B!T34</f>
        <v>0</v>
      </c>
      <c r="O33" s="157" t="str">
        <f t="shared" si="4"/>
        <v/>
      </c>
      <c r="P33" s="155">
        <f>B!U34</f>
        <v>0</v>
      </c>
      <c r="Q33" s="160" t="str">
        <f t="shared" si="5"/>
        <v/>
      </c>
      <c r="R33" s="79"/>
      <c r="S33" s="151"/>
      <c r="T33" s="146">
        <f ca="1">'C'!R34+Y33</f>
        <v>0</v>
      </c>
      <c r="U33" s="144">
        <f>'C'!S34</f>
        <v>0</v>
      </c>
      <c r="V33" s="154" t="str">
        <f t="shared" si="6"/>
        <v/>
      </c>
      <c r="W33" s="156">
        <f>'C'!T34</f>
        <v>0</v>
      </c>
      <c r="X33" s="174" t="str">
        <f t="shared" si="7"/>
        <v/>
      </c>
      <c r="Y33" s="155">
        <f>'C'!U34</f>
        <v>0</v>
      </c>
      <c r="Z33" s="160" t="str">
        <f t="shared" si="8"/>
        <v/>
      </c>
      <c r="AA33" s="79"/>
      <c r="AB33" s="192"/>
      <c r="AC33" s="176">
        <f ca="1">D!R34+AH33</f>
        <v>0</v>
      </c>
      <c r="AD33" s="178">
        <f>D!S34</f>
        <v>0</v>
      </c>
      <c r="AE33" s="179" t="str">
        <f t="shared" si="9"/>
        <v/>
      </c>
      <c r="AF33" s="156">
        <f>D!T34</f>
        <v>0</v>
      </c>
      <c r="AG33" s="157" t="str">
        <f t="shared" si="10"/>
        <v/>
      </c>
      <c r="AH33" s="155">
        <f>D!U34</f>
        <v>0</v>
      </c>
      <c r="AI33" s="160" t="str">
        <f t="shared" si="11"/>
        <v/>
      </c>
      <c r="AJ33" s="79"/>
    </row>
    <row r="34" spans="1:36" ht="15" customHeight="1" x14ac:dyDescent="0.3">
      <c r="A34" s="135"/>
      <c r="B34" s="133">
        <f ca="1">A!R35+G34</f>
        <v>0</v>
      </c>
      <c r="C34" s="121">
        <f>A!S35</f>
        <v>0</v>
      </c>
      <c r="D34" s="122" t="str">
        <f t="shared" si="0"/>
        <v/>
      </c>
      <c r="E34" s="118">
        <f>A!T35</f>
        <v>0</v>
      </c>
      <c r="F34" s="125" t="str">
        <f t="shared" si="1"/>
        <v/>
      </c>
      <c r="G34" s="126">
        <f>A!U35</f>
        <v>0</v>
      </c>
      <c r="H34" s="127" t="str">
        <f t="shared" si="2"/>
        <v/>
      </c>
      <c r="I34" s="78"/>
      <c r="J34" s="150"/>
      <c r="K34" s="146">
        <f ca="1">B!R35+P34</f>
        <v>0</v>
      </c>
      <c r="L34" s="144">
        <f>B!S35</f>
        <v>0</v>
      </c>
      <c r="M34" s="154" t="str">
        <f t="shared" si="3"/>
        <v/>
      </c>
      <c r="N34" s="156">
        <f>B!T35</f>
        <v>0</v>
      </c>
      <c r="O34" s="157" t="str">
        <f t="shared" si="4"/>
        <v/>
      </c>
      <c r="P34" s="155">
        <f>B!U35</f>
        <v>0</v>
      </c>
      <c r="Q34" s="160" t="str">
        <f t="shared" si="5"/>
        <v/>
      </c>
      <c r="R34" s="79"/>
      <c r="S34" s="151"/>
      <c r="T34" s="146">
        <f ca="1">'C'!R35+Y34</f>
        <v>0</v>
      </c>
      <c r="U34" s="144">
        <f>'C'!S35</f>
        <v>0</v>
      </c>
      <c r="V34" s="154" t="str">
        <f t="shared" si="6"/>
        <v/>
      </c>
      <c r="W34" s="156">
        <f>'C'!T35</f>
        <v>0</v>
      </c>
      <c r="X34" s="174" t="str">
        <f t="shared" si="7"/>
        <v/>
      </c>
      <c r="Y34" s="155">
        <f>'C'!U35</f>
        <v>0</v>
      </c>
      <c r="Z34" s="160" t="str">
        <f t="shared" si="8"/>
        <v/>
      </c>
      <c r="AA34" s="79"/>
      <c r="AB34" s="192"/>
      <c r="AC34" s="176">
        <f ca="1">D!R35+AH34</f>
        <v>0</v>
      </c>
      <c r="AD34" s="178">
        <f>D!S35</f>
        <v>0</v>
      </c>
      <c r="AE34" s="179" t="str">
        <f t="shared" si="9"/>
        <v/>
      </c>
      <c r="AF34" s="156">
        <f>D!T35</f>
        <v>0</v>
      </c>
      <c r="AG34" s="157" t="str">
        <f t="shared" si="10"/>
        <v/>
      </c>
      <c r="AH34" s="155">
        <f>D!U35</f>
        <v>0</v>
      </c>
      <c r="AI34" s="160" t="str">
        <f t="shared" si="11"/>
        <v/>
      </c>
      <c r="AJ34" s="79"/>
    </row>
    <row r="35" spans="1:36" ht="15" customHeight="1" x14ac:dyDescent="0.3">
      <c r="A35" s="138"/>
      <c r="B35" s="133">
        <f ca="1">A!R36+G35</f>
        <v>0</v>
      </c>
      <c r="C35" s="121">
        <f>A!S36</f>
        <v>0</v>
      </c>
      <c r="D35" s="122" t="str">
        <f t="shared" si="0"/>
        <v/>
      </c>
      <c r="E35" s="118">
        <f>A!T36</f>
        <v>0</v>
      </c>
      <c r="F35" s="125" t="str">
        <f t="shared" si="1"/>
        <v/>
      </c>
      <c r="G35" s="126">
        <f>A!U36</f>
        <v>0</v>
      </c>
      <c r="H35" s="127" t="str">
        <f t="shared" si="2"/>
        <v/>
      </c>
      <c r="I35" s="78"/>
      <c r="J35" s="150"/>
      <c r="K35" s="146">
        <f ca="1">B!R36+P35</f>
        <v>0</v>
      </c>
      <c r="L35" s="144">
        <f>B!S36</f>
        <v>0</v>
      </c>
      <c r="M35" s="154" t="str">
        <f t="shared" si="3"/>
        <v/>
      </c>
      <c r="N35" s="156">
        <f>B!T36</f>
        <v>0</v>
      </c>
      <c r="O35" s="157" t="str">
        <f t="shared" si="4"/>
        <v/>
      </c>
      <c r="P35" s="155">
        <f>B!U36</f>
        <v>0</v>
      </c>
      <c r="Q35" s="160" t="str">
        <f t="shared" si="5"/>
        <v/>
      </c>
      <c r="R35" s="79"/>
      <c r="S35" s="151"/>
      <c r="T35" s="146">
        <f ca="1">'C'!R36+Y35</f>
        <v>0</v>
      </c>
      <c r="U35" s="144">
        <f>'C'!S36</f>
        <v>0</v>
      </c>
      <c r="V35" s="154" t="str">
        <f t="shared" si="6"/>
        <v/>
      </c>
      <c r="W35" s="156">
        <f>'C'!T36</f>
        <v>0</v>
      </c>
      <c r="X35" s="174" t="str">
        <f t="shared" si="7"/>
        <v/>
      </c>
      <c r="Y35" s="155">
        <f>'C'!U36</f>
        <v>0</v>
      </c>
      <c r="Z35" s="160" t="str">
        <f t="shared" si="8"/>
        <v/>
      </c>
      <c r="AA35" s="79"/>
      <c r="AB35" s="192"/>
      <c r="AC35" s="176">
        <f ca="1">D!R36+AH35</f>
        <v>0</v>
      </c>
      <c r="AD35" s="178">
        <f>D!S36</f>
        <v>0</v>
      </c>
      <c r="AE35" s="179" t="str">
        <f t="shared" si="9"/>
        <v/>
      </c>
      <c r="AF35" s="156">
        <f>D!T36</f>
        <v>0</v>
      </c>
      <c r="AG35" s="157" t="str">
        <f t="shared" si="10"/>
        <v/>
      </c>
      <c r="AH35" s="155">
        <f>D!U36</f>
        <v>0</v>
      </c>
      <c r="AI35" s="160" t="str">
        <f t="shared" si="11"/>
        <v/>
      </c>
      <c r="AJ35" s="79"/>
    </row>
    <row r="36" spans="1:36" ht="15" customHeight="1" x14ac:dyDescent="0.3">
      <c r="A36" s="139"/>
      <c r="B36" s="133">
        <f ca="1">A!R37+G36</f>
        <v>0</v>
      </c>
      <c r="C36" s="121">
        <f>A!S37</f>
        <v>0</v>
      </c>
      <c r="D36" s="122" t="str">
        <f t="shared" si="0"/>
        <v/>
      </c>
      <c r="E36" s="118">
        <f>A!T37</f>
        <v>0</v>
      </c>
      <c r="F36" s="125" t="str">
        <f t="shared" si="1"/>
        <v/>
      </c>
      <c r="G36" s="126">
        <f>A!U37</f>
        <v>0</v>
      </c>
      <c r="H36" s="127" t="str">
        <f t="shared" si="2"/>
        <v/>
      </c>
      <c r="I36" s="80"/>
      <c r="J36" s="151"/>
      <c r="K36" s="146">
        <f ca="1">B!R37+P36</f>
        <v>0</v>
      </c>
      <c r="L36" s="144">
        <f>B!S37</f>
        <v>0</v>
      </c>
      <c r="M36" s="154" t="str">
        <f t="shared" si="3"/>
        <v/>
      </c>
      <c r="N36" s="156">
        <f>B!T37</f>
        <v>0</v>
      </c>
      <c r="O36" s="157" t="str">
        <f t="shared" si="4"/>
        <v/>
      </c>
      <c r="P36" s="155">
        <f>B!U37</f>
        <v>0</v>
      </c>
      <c r="Q36" s="160" t="str">
        <f t="shared" si="5"/>
        <v/>
      </c>
      <c r="R36" s="79"/>
      <c r="S36" s="151"/>
      <c r="T36" s="146">
        <f ca="1">'C'!R37+Y36</f>
        <v>0</v>
      </c>
      <c r="U36" s="144">
        <f>'C'!S37</f>
        <v>0</v>
      </c>
      <c r="V36" s="154" t="str">
        <f t="shared" si="6"/>
        <v/>
      </c>
      <c r="W36" s="156">
        <f>'C'!T37</f>
        <v>0</v>
      </c>
      <c r="X36" s="174" t="str">
        <f t="shared" si="7"/>
        <v/>
      </c>
      <c r="Y36" s="155">
        <f>'C'!U37</f>
        <v>0</v>
      </c>
      <c r="Z36" s="160" t="str">
        <f t="shared" si="8"/>
        <v/>
      </c>
      <c r="AA36" s="79"/>
      <c r="AB36" s="192"/>
      <c r="AC36" s="176">
        <f ca="1">D!R37+AH36</f>
        <v>0</v>
      </c>
      <c r="AD36" s="178">
        <f>D!S37</f>
        <v>0</v>
      </c>
      <c r="AE36" s="179" t="str">
        <f t="shared" si="9"/>
        <v/>
      </c>
      <c r="AF36" s="156">
        <f>D!T37</f>
        <v>0</v>
      </c>
      <c r="AG36" s="157" t="str">
        <f t="shared" si="10"/>
        <v/>
      </c>
      <c r="AH36" s="155">
        <f>D!U37</f>
        <v>0</v>
      </c>
      <c r="AI36" s="160" t="str">
        <f t="shared" si="11"/>
        <v/>
      </c>
      <c r="AJ36" s="79"/>
    </row>
    <row r="37" spans="1:36" ht="15" customHeight="1" x14ac:dyDescent="0.3">
      <c r="A37" s="139"/>
      <c r="B37" s="133">
        <f ca="1">A!R38+G37</f>
        <v>0</v>
      </c>
      <c r="C37" s="121">
        <f>A!S38</f>
        <v>0</v>
      </c>
      <c r="D37" s="122" t="str">
        <f t="shared" si="0"/>
        <v/>
      </c>
      <c r="E37" s="118">
        <f>A!T38</f>
        <v>0</v>
      </c>
      <c r="F37" s="125" t="str">
        <f t="shared" si="1"/>
        <v/>
      </c>
      <c r="G37" s="126">
        <f>A!U38</f>
        <v>0</v>
      </c>
      <c r="H37" s="127" t="str">
        <f t="shared" si="2"/>
        <v/>
      </c>
      <c r="I37" s="80"/>
      <c r="J37" s="151"/>
      <c r="K37" s="146">
        <f ca="1">B!R38+P37</f>
        <v>0</v>
      </c>
      <c r="L37" s="144">
        <f>B!S38</f>
        <v>0</v>
      </c>
      <c r="M37" s="154" t="str">
        <f t="shared" si="3"/>
        <v/>
      </c>
      <c r="N37" s="156">
        <f>B!T38</f>
        <v>0</v>
      </c>
      <c r="O37" s="157" t="str">
        <f t="shared" si="4"/>
        <v/>
      </c>
      <c r="P37" s="155">
        <f>B!U38</f>
        <v>0</v>
      </c>
      <c r="Q37" s="160" t="str">
        <f t="shared" si="5"/>
        <v/>
      </c>
      <c r="R37" s="79"/>
      <c r="S37" s="151"/>
      <c r="T37" s="146">
        <f ca="1">'C'!R38+Y37</f>
        <v>0</v>
      </c>
      <c r="U37" s="144">
        <f>'C'!S38</f>
        <v>0</v>
      </c>
      <c r="V37" s="154" t="str">
        <f t="shared" si="6"/>
        <v/>
      </c>
      <c r="W37" s="156">
        <f>'C'!T38</f>
        <v>0</v>
      </c>
      <c r="X37" s="174" t="str">
        <f t="shared" si="7"/>
        <v/>
      </c>
      <c r="Y37" s="155">
        <f>'C'!U38</f>
        <v>0</v>
      </c>
      <c r="Z37" s="160" t="str">
        <f t="shared" si="8"/>
        <v/>
      </c>
      <c r="AA37" s="79"/>
      <c r="AB37" s="192"/>
      <c r="AC37" s="176">
        <f ca="1">D!R38+AH37</f>
        <v>0</v>
      </c>
      <c r="AD37" s="178">
        <f>D!S38</f>
        <v>0</v>
      </c>
      <c r="AE37" s="179" t="str">
        <f t="shared" si="9"/>
        <v/>
      </c>
      <c r="AF37" s="156">
        <f>D!T38</f>
        <v>0</v>
      </c>
      <c r="AG37" s="157" t="str">
        <f t="shared" si="10"/>
        <v/>
      </c>
      <c r="AH37" s="155">
        <f>D!U38</f>
        <v>0</v>
      </c>
      <c r="AI37" s="160" t="str">
        <f t="shared" si="11"/>
        <v/>
      </c>
      <c r="AJ37" s="79"/>
    </row>
    <row r="38" spans="1:36" ht="15" customHeight="1" x14ac:dyDescent="0.3">
      <c r="A38" s="139"/>
      <c r="B38" s="133">
        <f ca="1">A!R39+G38</f>
        <v>0</v>
      </c>
      <c r="C38" s="121">
        <f>A!S39</f>
        <v>0</v>
      </c>
      <c r="D38" s="122" t="str">
        <f t="shared" si="0"/>
        <v/>
      </c>
      <c r="E38" s="118">
        <f>A!T39</f>
        <v>0</v>
      </c>
      <c r="F38" s="125" t="str">
        <f t="shared" si="1"/>
        <v/>
      </c>
      <c r="G38" s="126">
        <f>A!U39</f>
        <v>0</v>
      </c>
      <c r="H38" s="127" t="str">
        <f t="shared" si="2"/>
        <v/>
      </c>
      <c r="I38" s="80"/>
      <c r="J38" s="151"/>
      <c r="K38" s="146">
        <f ca="1">B!R39+P38</f>
        <v>0</v>
      </c>
      <c r="L38" s="144">
        <f>B!S39</f>
        <v>0</v>
      </c>
      <c r="M38" s="154" t="str">
        <f t="shared" si="3"/>
        <v/>
      </c>
      <c r="N38" s="156">
        <f>B!T39</f>
        <v>0</v>
      </c>
      <c r="O38" s="157" t="str">
        <f t="shared" si="4"/>
        <v/>
      </c>
      <c r="P38" s="155">
        <f>B!U39</f>
        <v>0</v>
      </c>
      <c r="Q38" s="160" t="str">
        <f t="shared" si="5"/>
        <v/>
      </c>
      <c r="R38" s="79"/>
      <c r="S38" s="151"/>
      <c r="T38" s="146">
        <f ca="1">'C'!R39+Y38</f>
        <v>0</v>
      </c>
      <c r="U38" s="144">
        <f>'C'!S39</f>
        <v>0</v>
      </c>
      <c r="V38" s="154" t="str">
        <f t="shared" si="6"/>
        <v/>
      </c>
      <c r="W38" s="156">
        <f>'C'!T39</f>
        <v>0</v>
      </c>
      <c r="X38" s="174" t="str">
        <f t="shared" si="7"/>
        <v/>
      </c>
      <c r="Y38" s="155">
        <f>'C'!U39</f>
        <v>0</v>
      </c>
      <c r="Z38" s="160" t="str">
        <f t="shared" si="8"/>
        <v/>
      </c>
      <c r="AA38" s="79"/>
      <c r="AB38" s="192"/>
      <c r="AC38" s="176">
        <f ca="1">D!R39+AH38</f>
        <v>0</v>
      </c>
      <c r="AD38" s="178">
        <f>D!S39</f>
        <v>0</v>
      </c>
      <c r="AE38" s="179" t="str">
        <f t="shared" si="9"/>
        <v/>
      </c>
      <c r="AF38" s="156">
        <f>D!T39</f>
        <v>0</v>
      </c>
      <c r="AG38" s="157" t="str">
        <f t="shared" si="10"/>
        <v/>
      </c>
      <c r="AH38" s="155">
        <f>D!U39</f>
        <v>0</v>
      </c>
      <c r="AI38" s="160" t="str">
        <f t="shared" si="11"/>
        <v/>
      </c>
      <c r="AJ38" s="79"/>
    </row>
    <row r="39" spans="1:36" ht="15" customHeight="1" x14ac:dyDescent="0.3">
      <c r="A39" s="139"/>
      <c r="B39" s="133">
        <f ca="1">A!R40+G39</f>
        <v>0</v>
      </c>
      <c r="C39" s="121">
        <f>A!S40</f>
        <v>0</v>
      </c>
      <c r="D39" s="122" t="str">
        <f t="shared" si="0"/>
        <v/>
      </c>
      <c r="E39" s="118">
        <f>A!T40</f>
        <v>0</v>
      </c>
      <c r="F39" s="125" t="str">
        <f t="shared" si="1"/>
        <v/>
      </c>
      <c r="G39" s="126">
        <f>A!U40</f>
        <v>0</v>
      </c>
      <c r="H39" s="127" t="str">
        <f t="shared" si="2"/>
        <v/>
      </c>
      <c r="I39" s="80"/>
      <c r="J39" s="151"/>
      <c r="K39" s="146">
        <f ca="1">B!R40+P39</f>
        <v>0</v>
      </c>
      <c r="L39" s="144">
        <f>B!S40</f>
        <v>0</v>
      </c>
      <c r="M39" s="154" t="str">
        <f t="shared" si="3"/>
        <v/>
      </c>
      <c r="N39" s="156">
        <f>B!T40</f>
        <v>0</v>
      </c>
      <c r="O39" s="157" t="str">
        <f t="shared" si="4"/>
        <v/>
      </c>
      <c r="P39" s="155">
        <f>B!U40</f>
        <v>0</v>
      </c>
      <c r="Q39" s="160" t="str">
        <f t="shared" si="5"/>
        <v/>
      </c>
      <c r="R39" s="79"/>
      <c r="S39" s="151"/>
      <c r="T39" s="146">
        <f ca="1">'C'!R40+Y39</f>
        <v>0</v>
      </c>
      <c r="U39" s="144">
        <f>'C'!S40</f>
        <v>0</v>
      </c>
      <c r="V39" s="154" t="str">
        <f t="shared" si="6"/>
        <v/>
      </c>
      <c r="W39" s="156">
        <f>'C'!T40</f>
        <v>0</v>
      </c>
      <c r="X39" s="174" t="str">
        <f t="shared" si="7"/>
        <v/>
      </c>
      <c r="Y39" s="155">
        <f>'C'!U40</f>
        <v>0</v>
      </c>
      <c r="Z39" s="160" t="str">
        <f t="shared" si="8"/>
        <v/>
      </c>
      <c r="AA39" s="79"/>
      <c r="AB39" s="192"/>
      <c r="AC39" s="176">
        <f ca="1">D!R40+AH39</f>
        <v>0</v>
      </c>
      <c r="AD39" s="178">
        <f>D!S40</f>
        <v>0</v>
      </c>
      <c r="AE39" s="179" t="str">
        <f t="shared" si="9"/>
        <v/>
      </c>
      <c r="AF39" s="156">
        <f>D!T40</f>
        <v>0</v>
      </c>
      <c r="AG39" s="157" t="str">
        <f t="shared" si="10"/>
        <v/>
      </c>
      <c r="AH39" s="155">
        <f>D!U40</f>
        <v>0</v>
      </c>
      <c r="AI39" s="160" t="str">
        <f t="shared" si="11"/>
        <v/>
      </c>
      <c r="AJ39" s="79"/>
    </row>
    <row r="40" spans="1:36" ht="15" customHeight="1" x14ac:dyDescent="0.3">
      <c r="A40" s="139"/>
      <c r="B40" s="133">
        <f ca="1">A!R41+G40</f>
        <v>0</v>
      </c>
      <c r="C40" s="121">
        <f>A!S41</f>
        <v>0</v>
      </c>
      <c r="D40" s="122" t="str">
        <f t="shared" si="0"/>
        <v/>
      </c>
      <c r="E40" s="118">
        <f>A!T41</f>
        <v>0</v>
      </c>
      <c r="F40" s="125" t="str">
        <f t="shared" si="1"/>
        <v/>
      </c>
      <c r="G40" s="126">
        <f>A!U41</f>
        <v>0</v>
      </c>
      <c r="H40" s="127" t="str">
        <f t="shared" si="2"/>
        <v/>
      </c>
      <c r="I40" s="80"/>
      <c r="J40" s="151"/>
      <c r="K40" s="146">
        <f ca="1">B!R41+P40</f>
        <v>0</v>
      </c>
      <c r="L40" s="144">
        <f>B!S41</f>
        <v>0</v>
      </c>
      <c r="M40" s="154" t="str">
        <f t="shared" si="3"/>
        <v/>
      </c>
      <c r="N40" s="156">
        <f>B!T41</f>
        <v>0</v>
      </c>
      <c r="O40" s="157" t="str">
        <f t="shared" si="4"/>
        <v/>
      </c>
      <c r="P40" s="155">
        <f>B!U41</f>
        <v>0</v>
      </c>
      <c r="Q40" s="160" t="str">
        <f t="shared" si="5"/>
        <v/>
      </c>
      <c r="R40" s="79"/>
      <c r="S40" s="151"/>
      <c r="T40" s="146">
        <f ca="1">'C'!R41+Y40</f>
        <v>0</v>
      </c>
      <c r="U40" s="144">
        <f>'C'!S41</f>
        <v>0</v>
      </c>
      <c r="V40" s="154" t="str">
        <f t="shared" si="6"/>
        <v/>
      </c>
      <c r="W40" s="156">
        <f>'C'!T41</f>
        <v>0</v>
      </c>
      <c r="X40" s="174" t="str">
        <f t="shared" si="7"/>
        <v/>
      </c>
      <c r="Y40" s="155">
        <f>'C'!U41</f>
        <v>0</v>
      </c>
      <c r="Z40" s="160" t="str">
        <f t="shared" si="8"/>
        <v/>
      </c>
      <c r="AA40" s="79"/>
      <c r="AB40" s="192"/>
      <c r="AC40" s="176">
        <f ca="1">D!R41+AH40</f>
        <v>0</v>
      </c>
      <c r="AD40" s="178">
        <f>D!S41</f>
        <v>0</v>
      </c>
      <c r="AE40" s="179" t="str">
        <f t="shared" si="9"/>
        <v/>
      </c>
      <c r="AF40" s="156">
        <f>D!T41</f>
        <v>0</v>
      </c>
      <c r="AG40" s="157" t="str">
        <f t="shared" si="10"/>
        <v/>
      </c>
      <c r="AH40" s="155">
        <f>D!U41</f>
        <v>0</v>
      </c>
      <c r="AI40" s="160" t="str">
        <f t="shared" si="11"/>
        <v/>
      </c>
      <c r="AJ40" s="79"/>
    </row>
    <row r="41" spans="1:36" ht="15" customHeight="1" x14ac:dyDescent="0.3">
      <c r="A41" s="139"/>
      <c r="B41" s="133">
        <f ca="1">A!R42+G41</f>
        <v>0</v>
      </c>
      <c r="C41" s="121">
        <f>A!S42</f>
        <v>0</v>
      </c>
      <c r="D41" s="122" t="str">
        <f t="shared" si="0"/>
        <v/>
      </c>
      <c r="E41" s="118">
        <f>A!T42</f>
        <v>0</v>
      </c>
      <c r="F41" s="125" t="str">
        <f t="shared" si="1"/>
        <v/>
      </c>
      <c r="G41" s="126">
        <f>A!U42</f>
        <v>0</v>
      </c>
      <c r="H41" s="127" t="str">
        <f t="shared" si="2"/>
        <v/>
      </c>
      <c r="I41" s="80"/>
      <c r="J41" s="151"/>
      <c r="K41" s="146">
        <f ca="1">B!R42+P41</f>
        <v>0</v>
      </c>
      <c r="L41" s="144">
        <f>B!S42</f>
        <v>0</v>
      </c>
      <c r="M41" s="154" t="str">
        <f t="shared" si="3"/>
        <v/>
      </c>
      <c r="N41" s="156">
        <f>B!T42</f>
        <v>0</v>
      </c>
      <c r="O41" s="157" t="str">
        <f t="shared" si="4"/>
        <v/>
      </c>
      <c r="P41" s="155">
        <f>B!U42</f>
        <v>0</v>
      </c>
      <c r="Q41" s="160" t="str">
        <f t="shared" si="5"/>
        <v/>
      </c>
      <c r="R41" s="79"/>
      <c r="S41" s="151"/>
      <c r="T41" s="146">
        <f ca="1">'C'!R42+Y41</f>
        <v>0</v>
      </c>
      <c r="U41" s="144">
        <f>'C'!S42</f>
        <v>0</v>
      </c>
      <c r="V41" s="154" t="str">
        <f t="shared" si="6"/>
        <v/>
      </c>
      <c r="W41" s="156">
        <f>'C'!T42</f>
        <v>0</v>
      </c>
      <c r="X41" s="174" t="str">
        <f t="shared" si="7"/>
        <v/>
      </c>
      <c r="Y41" s="155">
        <f>'C'!U42</f>
        <v>0</v>
      </c>
      <c r="Z41" s="160" t="str">
        <f t="shared" si="8"/>
        <v/>
      </c>
      <c r="AA41" s="79"/>
      <c r="AB41" s="192"/>
      <c r="AC41" s="176">
        <f ca="1">D!R42+AH41</f>
        <v>0</v>
      </c>
      <c r="AD41" s="178">
        <f>D!S42</f>
        <v>0</v>
      </c>
      <c r="AE41" s="179" t="str">
        <f t="shared" si="9"/>
        <v/>
      </c>
      <c r="AF41" s="156">
        <f>D!T42</f>
        <v>0</v>
      </c>
      <c r="AG41" s="157" t="str">
        <f t="shared" si="10"/>
        <v/>
      </c>
      <c r="AH41" s="155">
        <f>D!U42</f>
        <v>0</v>
      </c>
      <c r="AI41" s="160" t="str">
        <f t="shared" si="11"/>
        <v/>
      </c>
      <c r="AJ41" s="79"/>
    </row>
    <row r="42" spans="1:36" ht="15" customHeight="1" x14ac:dyDescent="0.3">
      <c r="A42" s="139"/>
      <c r="B42" s="133">
        <f ca="1">A!R43+G42</f>
        <v>0</v>
      </c>
      <c r="C42" s="121">
        <f>A!S43</f>
        <v>0</v>
      </c>
      <c r="D42" s="122" t="str">
        <f t="shared" si="0"/>
        <v/>
      </c>
      <c r="E42" s="118">
        <f>A!T43</f>
        <v>0</v>
      </c>
      <c r="F42" s="125" t="str">
        <f t="shared" si="1"/>
        <v/>
      </c>
      <c r="G42" s="126">
        <f>A!U43</f>
        <v>0</v>
      </c>
      <c r="H42" s="127" t="str">
        <f t="shared" si="2"/>
        <v/>
      </c>
      <c r="I42" s="80"/>
      <c r="J42" s="151"/>
      <c r="K42" s="146">
        <f ca="1">B!R43+P42</f>
        <v>0</v>
      </c>
      <c r="L42" s="144">
        <f>B!S43</f>
        <v>0</v>
      </c>
      <c r="M42" s="154" t="str">
        <f t="shared" si="3"/>
        <v/>
      </c>
      <c r="N42" s="156">
        <f>B!T43</f>
        <v>0</v>
      </c>
      <c r="O42" s="157" t="str">
        <f t="shared" si="4"/>
        <v/>
      </c>
      <c r="P42" s="155">
        <f>B!U43</f>
        <v>0</v>
      </c>
      <c r="Q42" s="160" t="str">
        <f t="shared" si="5"/>
        <v/>
      </c>
      <c r="R42" s="79"/>
      <c r="S42" s="151"/>
      <c r="T42" s="146">
        <f ca="1">'C'!R43+Y42</f>
        <v>0</v>
      </c>
      <c r="U42" s="144">
        <f>'C'!S43</f>
        <v>0</v>
      </c>
      <c r="V42" s="154" t="str">
        <f t="shared" si="6"/>
        <v/>
      </c>
      <c r="W42" s="156">
        <f>'C'!T43</f>
        <v>0</v>
      </c>
      <c r="X42" s="174" t="str">
        <f t="shared" si="7"/>
        <v/>
      </c>
      <c r="Y42" s="155">
        <f>'C'!U43</f>
        <v>0</v>
      </c>
      <c r="Z42" s="160" t="str">
        <f t="shared" si="8"/>
        <v/>
      </c>
      <c r="AA42" s="79"/>
      <c r="AB42" s="192"/>
      <c r="AC42" s="176">
        <f ca="1">D!R43+AH42</f>
        <v>0</v>
      </c>
      <c r="AD42" s="178">
        <f>D!S43</f>
        <v>0</v>
      </c>
      <c r="AE42" s="179" t="str">
        <f t="shared" si="9"/>
        <v/>
      </c>
      <c r="AF42" s="156">
        <f>D!T43</f>
        <v>0</v>
      </c>
      <c r="AG42" s="157" t="str">
        <f t="shared" si="10"/>
        <v/>
      </c>
      <c r="AH42" s="155">
        <f>D!U43</f>
        <v>0</v>
      </c>
      <c r="AI42" s="160" t="str">
        <f t="shared" si="11"/>
        <v/>
      </c>
      <c r="AJ42" s="79"/>
    </row>
    <row r="43" spans="1:36" ht="15" customHeight="1" x14ac:dyDescent="0.3">
      <c r="A43" s="139"/>
      <c r="B43" s="133">
        <f ca="1">A!R44+G43</f>
        <v>0</v>
      </c>
      <c r="C43" s="121">
        <f>A!S44</f>
        <v>0</v>
      </c>
      <c r="D43" s="122" t="str">
        <f t="shared" si="0"/>
        <v/>
      </c>
      <c r="E43" s="118">
        <f>A!T44</f>
        <v>0</v>
      </c>
      <c r="F43" s="125" t="str">
        <f t="shared" si="1"/>
        <v/>
      </c>
      <c r="G43" s="126">
        <f>A!U44</f>
        <v>0</v>
      </c>
      <c r="H43" s="127" t="str">
        <f t="shared" si="2"/>
        <v/>
      </c>
      <c r="I43" s="80"/>
      <c r="J43" s="151"/>
      <c r="K43" s="146">
        <f ca="1">B!R44+P43</f>
        <v>0</v>
      </c>
      <c r="L43" s="144">
        <f>B!S44</f>
        <v>0</v>
      </c>
      <c r="M43" s="154" t="str">
        <f t="shared" si="3"/>
        <v/>
      </c>
      <c r="N43" s="156">
        <f>B!T44</f>
        <v>0</v>
      </c>
      <c r="O43" s="157" t="str">
        <f t="shared" si="4"/>
        <v/>
      </c>
      <c r="P43" s="155">
        <f>B!U44</f>
        <v>0</v>
      </c>
      <c r="Q43" s="160" t="str">
        <f t="shared" si="5"/>
        <v/>
      </c>
      <c r="R43" s="79"/>
      <c r="S43" s="151"/>
      <c r="T43" s="146">
        <f ca="1">'C'!R44+Y43</f>
        <v>0</v>
      </c>
      <c r="U43" s="144">
        <f>'C'!S44</f>
        <v>0</v>
      </c>
      <c r="V43" s="154" t="str">
        <f t="shared" si="6"/>
        <v/>
      </c>
      <c r="W43" s="156">
        <f>'C'!T44</f>
        <v>0</v>
      </c>
      <c r="X43" s="174" t="str">
        <f t="shared" si="7"/>
        <v/>
      </c>
      <c r="Y43" s="155">
        <f>'C'!U44</f>
        <v>0</v>
      </c>
      <c r="Z43" s="160" t="str">
        <f t="shared" si="8"/>
        <v/>
      </c>
      <c r="AA43" s="79"/>
      <c r="AB43" s="192"/>
      <c r="AC43" s="176">
        <f ca="1">D!R44+AH43</f>
        <v>0</v>
      </c>
      <c r="AD43" s="178">
        <f>D!S44</f>
        <v>0</v>
      </c>
      <c r="AE43" s="179" t="str">
        <f t="shared" si="9"/>
        <v/>
      </c>
      <c r="AF43" s="156">
        <f>D!T44</f>
        <v>0</v>
      </c>
      <c r="AG43" s="157" t="str">
        <f t="shared" si="10"/>
        <v/>
      </c>
      <c r="AH43" s="155">
        <f>D!U44</f>
        <v>0</v>
      </c>
      <c r="AI43" s="160" t="str">
        <f t="shared" si="11"/>
        <v/>
      </c>
      <c r="AJ43" s="79"/>
    </row>
    <row r="44" spans="1:36" ht="15" customHeight="1" x14ac:dyDescent="0.3">
      <c r="A44" s="139"/>
      <c r="B44" s="133">
        <f ca="1">A!R45+G44</f>
        <v>0</v>
      </c>
      <c r="C44" s="121">
        <f>A!S45</f>
        <v>0</v>
      </c>
      <c r="D44" s="122" t="str">
        <f t="shared" si="0"/>
        <v/>
      </c>
      <c r="E44" s="118">
        <f>A!T45</f>
        <v>0</v>
      </c>
      <c r="F44" s="125" t="str">
        <f t="shared" si="1"/>
        <v/>
      </c>
      <c r="G44" s="126">
        <f>A!U45</f>
        <v>0</v>
      </c>
      <c r="H44" s="127" t="str">
        <f t="shared" si="2"/>
        <v/>
      </c>
      <c r="I44" s="80"/>
      <c r="J44" s="151"/>
      <c r="K44" s="146">
        <f ca="1">B!R45+P44</f>
        <v>0</v>
      </c>
      <c r="L44" s="144">
        <f>B!S45</f>
        <v>0</v>
      </c>
      <c r="M44" s="154" t="str">
        <f t="shared" si="3"/>
        <v/>
      </c>
      <c r="N44" s="156">
        <f>B!T45</f>
        <v>0</v>
      </c>
      <c r="O44" s="157" t="str">
        <f t="shared" si="4"/>
        <v/>
      </c>
      <c r="P44" s="155">
        <f>B!U45</f>
        <v>0</v>
      </c>
      <c r="Q44" s="160" t="str">
        <f t="shared" si="5"/>
        <v/>
      </c>
      <c r="R44" s="79"/>
      <c r="S44" s="151"/>
      <c r="T44" s="146">
        <f ca="1">'C'!R45+Y44</f>
        <v>0</v>
      </c>
      <c r="U44" s="144">
        <f>'C'!S45</f>
        <v>0</v>
      </c>
      <c r="V44" s="154" t="str">
        <f t="shared" si="6"/>
        <v/>
      </c>
      <c r="W44" s="156">
        <f>'C'!T45</f>
        <v>0</v>
      </c>
      <c r="X44" s="174" t="str">
        <f t="shared" si="7"/>
        <v/>
      </c>
      <c r="Y44" s="155">
        <f>'C'!U45</f>
        <v>0</v>
      </c>
      <c r="Z44" s="160" t="str">
        <f t="shared" si="8"/>
        <v/>
      </c>
      <c r="AA44" s="79"/>
      <c r="AB44" s="192"/>
      <c r="AC44" s="176">
        <f ca="1">D!R45+AH44</f>
        <v>0</v>
      </c>
      <c r="AD44" s="178">
        <f>D!S45</f>
        <v>0</v>
      </c>
      <c r="AE44" s="179" t="str">
        <f t="shared" si="9"/>
        <v/>
      </c>
      <c r="AF44" s="156">
        <f>D!T45</f>
        <v>0</v>
      </c>
      <c r="AG44" s="157" t="str">
        <f t="shared" si="10"/>
        <v/>
      </c>
      <c r="AH44" s="155">
        <f>D!U45</f>
        <v>0</v>
      </c>
      <c r="AI44" s="160" t="str">
        <f t="shared" si="11"/>
        <v/>
      </c>
      <c r="AJ44" s="79"/>
    </row>
    <row r="45" spans="1:36" ht="15" customHeight="1" x14ac:dyDescent="0.3">
      <c r="A45" s="139"/>
      <c r="B45" s="133">
        <f ca="1">A!R46+G45</f>
        <v>0</v>
      </c>
      <c r="C45" s="121">
        <f>A!S46</f>
        <v>0</v>
      </c>
      <c r="D45" s="122" t="str">
        <f t="shared" si="0"/>
        <v/>
      </c>
      <c r="E45" s="118">
        <f>A!T46</f>
        <v>0</v>
      </c>
      <c r="F45" s="125" t="str">
        <f t="shared" si="1"/>
        <v/>
      </c>
      <c r="G45" s="126">
        <f>A!U46</f>
        <v>0</v>
      </c>
      <c r="H45" s="127" t="str">
        <f t="shared" si="2"/>
        <v/>
      </c>
      <c r="I45" s="80"/>
      <c r="J45" s="151"/>
      <c r="K45" s="146">
        <f ca="1">B!R46+P45</f>
        <v>0</v>
      </c>
      <c r="L45" s="144">
        <f>B!S46</f>
        <v>0</v>
      </c>
      <c r="M45" s="154" t="str">
        <f t="shared" si="3"/>
        <v/>
      </c>
      <c r="N45" s="156">
        <f>B!T46</f>
        <v>0</v>
      </c>
      <c r="O45" s="157" t="str">
        <f t="shared" si="4"/>
        <v/>
      </c>
      <c r="P45" s="155">
        <f>B!U46</f>
        <v>0</v>
      </c>
      <c r="Q45" s="160" t="str">
        <f t="shared" si="5"/>
        <v/>
      </c>
      <c r="R45" s="79"/>
      <c r="S45" s="151"/>
      <c r="T45" s="146">
        <f ca="1">'C'!R46+Y45</f>
        <v>0</v>
      </c>
      <c r="U45" s="144">
        <f>'C'!S46</f>
        <v>0</v>
      </c>
      <c r="V45" s="154" t="str">
        <f t="shared" si="6"/>
        <v/>
      </c>
      <c r="W45" s="156">
        <f>'C'!T46</f>
        <v>0</v>
      </c>
      <c r="X45" s="174" t="str">
        <f t="shared" si="7"/>
        <v/>
      </c>
      <c r="Y45" s="155">
        <f>'C'!U46</f>
        <v>0</v>
      </c>
      <c r="Z45" s="160" t="str">
        <f t="shared" si="8"/>
        <v/>
      </c>
      <c r="AA45" s="79"/>
      <c r="AB45" s="192"/>
      <c r="AC45" s="176">
        <f ca="1">D!R46+AH45</f>
        <v>0</v>
      </c>
      <c r="AD45" s="178">
        <f>D!S46</f>
        <v>0</v>
      </c>
      <c r="AE45" s="179" t="str">
        <f t="shared" si="9"/>
        <v/>
      </c>
      <c r="AF45" s="156">
        <f>D!T46</f>
        <v>0</v>
      </c>
      <c r="AG45" s="157" t="str">
        <f t="shared" si="10"/>
        <v/>
      </c>
      <c r="AH45" s="155">
        <f>D!U46</f>
        <v>0</v>
      </c>
      <c r="AI45" s="160" t="str">
        <f t="shared" si="11"/>
        <v/>
      </c>
      <c r="AJ45" s="79"/>
    </row>
    <row r="46" spans="1:36" ht="15" customHeight="1" x14ac:dyDescent="0.3">
      <c r="A46" s="139"/>
      <c r="B46" s="133">
        <f ca="1">A!R47+G46</f>
        <v>0</v>
      </c>
      <c r="C46" s="121">
        <f>A!S47</f>
        <v>0</v>
      </c>
      <c r="D46" s="122" t="str">
        <f t="shared" si="0"/>
        <v/>
      </c>
      <c r="E46" s="118">
        <f>A!T47</f>
        <v>0</v>
      </c>
      <c r="F46" s="125" t="str">
        <f t="shared" si="1"/>
        <v/>
      </c>
      <c r="G46" s="126">
        <f>A!U47</f>
        <v>0</v>
      </c>
      <c r="H46" s="127" t="str">
        <f t="shared" si="2"/>
        <v/>
      </c>
      <c r="I46" s="80"/>
      <c r="J46" s="151"/>
      <c r="K46" s="146">
        <f ca="1">B!R47+P46</f>
        <v>0</v>
      </c>
      <c r="L46" s="144">
        <f>B!S47</f>
        <v>0</v>
      </c>
      <c r="M46" s="154" t="str">
        <f t="shared" si="3"/>
        <v/>
      </c>
      <c r="N46" s="156">
        <f>B!T47</f>
        <v>0</v>
      </c>
      <c r="O46" s="157" t="str">
        <f t="shared" si="4"/>
        <v/>
      </c>
      <c r="P46" s="155">
        <f>B!U47</f>
        <v>0</v>
      </c>
      <c r="Q46" s="160" t="str">
        <f t="shared" si="5"/>
        <v/>
      </c>
      <c r="R46" s="79"/>
      <c r="S46" s="151"/>
      <c r="T46" s="146">
        <f ca="1">'C'!R47+Y46</f>
        <v>0</v>
      </c>
      <c r="U46" s="144">
        <f>'C'!S47</f>
        <v>0</v>
      </c>
      <c r="V46" s="154" t="str">
        <f t="shared" si="6"/>
        <v/>
      </c>
      <c r="W46" s="156">
        <f>'C'!T47</f>
        <v>0</v>
      </c>
      <c r="X46" s="174" t="str">
        <f t="shared" si="7"/>
        <v/>
      </c>
      <c r="Y46" s="155">
        <f>'C'!U47</f>
        <v>0</v>
      </c>
      <c r="Z46" s="160" t="str">
        <f t="shared" si="8"/>
        <v/>
      </c>
      <c r="AA46" s="79"/>
      <c r="AB46" s="192"/>
      <c r="AC46" s="176">
        <f ca="1">D!R47+AH46</f>
        <v>0</v>
      </c>
      <c r="AD46" s="178">
        <f>D!S47</f>
        <v>0</v>
      </c>
      <c r="AE46" s="179" t="str">
        <f t="shared" si="9"/>
        <v/>
      </c>
      <c r="AF46" s="156">
        <f>D!T47</f>
        <v>0</v>
      </c>
      <c r="AG46" s="157" t="str">
        <f t="shared" si="10"/>
        <v/>
      </c>
      <c r="AH46" s="155">
        <f>D!U47</f>
        <v>0</v>
      </c>
      <c r="AI46" s="160" t="str">
        <f t="shared" si="11"/>
        <v/>
      </c>
      <c r="AJ46" s="79"/>
    </row>
    <row r="47" spans="1:36" ht="15" customHeight="1" x14ac:dyDescent="0.3">
      <c r="A47" s="139"/>
      <c r="B47" s="133">
        <f ca="1">A!R48+G47</f>
        <v>0</v>
      </c>
      <c r="C47" s="121">
        <f>A!S48</f>
        <v>0</v>
      </c>
      <c r="D47" s="122" t="str">
        <f t="shared" si="0"/>
        <v/>
      </c>
      <c r="E47" s="118">
        <f>A!T48</f>
        <v>0</v>
      </c>
      <c r="F47" s="125" t="str">
        <f t="shared" si="1"/>
        <v/>
      </c>
      <c r="G47" s="126">
        <f>A!U48</f>
        <v>0</v>
      </c>
      <c r="H47" s="127" t="str">
        <f t="shared" si="2"/>
        <v/>
      </c>
      <c r="I47" s="80"/>
      <c r="J47" s="151"/>
      <c r="K47" s="146">
        <f ca="1">B!R48+P47</f>
        <v>0</v>
      </c>
      <c r="L47" s="144">
        <f>B!S48</f>
        <v>0</v>
      </c>
      <c r="M47" s="154" t="str">
        <f t="shared" si="3"/>
        <v/>
      </c>
      <c r="N47" s="156">
        <f>B!T48</f>
        <v>0</v>
      </c>
      <c r="O47" s="157" t="str">
        <f t="shared" si="4"/>
        <v/>
      </c>
      <c r="P47" s="155">
        <f>B!U48</f>
        <v>0</v>
      </c>
      <c r="Q47" s="160" t="str">
        <f t="shared" si="5"/>
        <v/>
      </c>
      <c r="R47" s="79"/>
      <c r="S47" s="151"/>
      <c r="T47" s="146">
        <f ca="1">'C'!R48+Y47</f>
        <v>0</v>
      </c>
      <c r="U47" s="144">
        <f>'C'!S48</f>
        <v>0</v>
      </c>
      <c r="V47" s="154" t="str">
        <f t="shared" si="6"/>
        <v/>
      </c>
      <c r="W47" s="156">
        <f>'C'!T48</f>
        <v>0</v>
      </c>
      <c r="X47" s="174" t="str">
        <f t="shared" si="7"/>
        <v/>
      </c>
      <c r="Y47" s="155">
        <f>'C'!U48</f>
        <v>0</v>
      </c>
      <c r="Z47" s="160" t="str">
        <f t="shared" si="8"/>
        <v/>
      </c>
      <c r="AA47" s="79"/>
      <c r="AB47" s="192"/>
      <c r="AC47" s="176">
        <f ca="1">D!R48+AH47</f>
        <v>0</v>
      </c>
      <c r="AD47" s="178">
        <f>D!S48</f>
        <v>0</v>
      </c>
      <c r="AE47" s="179" t="str">
        <f t="shared" si="9"/>
        <v/>
      </c>
      <c r="AF47" s="156">
        <f>D!T48</f>
        <v>0</v>
      </c>
      <c r="AG47" s="157" t="str">
        <f t="shared" si="10"/>
        <v/>
      </c>
      <c r="AH47" s="155">
        <f>D!U48</f>
        <v>0</v>
      </c>
      <c r="AI47" s="160" t="str">
        <f t="shared" si="11"/>
        <v/>
      </c>
      <c r="AJ47" s="79"/>
    </row>
    <row r="48" spans="1:36" ht="15" customHeight="1" x14ac:dyDescent="0.3">
      <c r="A48" s="139"/>
      <c r="B48" s="133">
        <f ca="1">A!R49+G48</f>
        <v>0</v>
      </c>
      <c r="C48" s="121">
        <f>A!S49</f>
        <v>0</v>
      </c>
      <c r="D48" s="122" t="str">
        <f t="shared" si="0"/>
        <v/>
      </c>
      <c r="E48" s="118">
        <f>A!T49</f>
        <v>0</v>
      </c>
      <c r="F48" s="125" t="str">
        <f t="shared" si="1"/>
        <v/>
      </c>
      <c r="G48" s="126">
        <f>A!U49</f>
        <v>0</v>
      </c>
      <c r="H48" s="127" t="str">
        <f t="shared" si="2"/>
        <v/>
      </c>
      <c r="I48" s="80"/>
      <c r="J48" s="151"/>
      <c r="K48" s="146">
        <f ca="1">B!R49+P48</f>
        <v>0</v>
      </c>
      <c r="L48" s="144">
        <f>B!S49</f>
        <v>0</v>
      </c>
      <c r="M48" s="154" t="str">
        <f t="shared" si="3"/>
        <v/>
      </c>
      <c r="N48" s="156">
        <f>B!T49</f>
        <v>0</v>
      </c>
      <c r="O48" s="157" t="str">
        <f t="shared" si="4"/>
        <v/>
      </c>
      <c r="P48" s="155">
        <f>B!U49</f>
        <v>0</v>
      </c>
      <c r="Q48" s="160" t="str">
        <f t="shared" si="5"/>
        <v/>
      </c>
      <c r="R48" s="79"/>
      <c r="S48" s="151"/>
      <c r="T48" s="146">
        <f ca="1">'C'!R49+Y48</f>
        <v>0</v>
      </c>
      <c r="U48" s="144">
        <f>'C'!S49</f>
        <v>0</v>
      </c>
      <c r="V48" s="154" t="str">
        <f t="shared" si="6"/>
        <v/>
      </c>
      <c r="W48" s="156">
        <f>'C'!T49</f>
        <v>0</v>
      </c>
      <c r="X48" s="174" t="str">
        <f t="shared" si="7"/>
        <v/>
      </c>
      <c r="Y48" s="155">
        <f>'C'!U49</f>
        <v>0</v>
      </c>
      <c r="Z48" s="160" t="str">
        <f t="shared" si="8"/>
        <v/>
      </c>
      <c r="AA48" s="79"/>
      <c r="AB48" s="193"/>
      <c r="AC48" s="176">
        <f ca="1">D!R49+AH48</f>
        <v>0</v>
      </c>
      <c r="AD48" s="178">
        <f>D!S49</f>
        <v>0</v>
      </c>
      <c r="AE48" s="179" t="str">
        <f t="shared" si="9"/>
        <v/>
      </c>
      <c r="AF48" s="156">
        <f>D!T49</f>
        <v>0</v>
      </c>
      <c r="AG48" s="157" t="str">
        <f t="shared" si="10"/>
        <v/>
      </c>
      <c r="AH48" s="155">
        <f>D!U49</f>
        <v>0</v>
      </c>
      <c r="AI48" s="160" t="str">
        <f t="shared" si="11"/>
        <v/>
      </c>
      <c r="AJ48" s="79"/>
    </row>
    <row r="49" spans="1:36" ht="15" customHeight="1" x14ac:dyDescent="0.3">
      <c r="A49" s="139"/>
      <c r="B49" s="133">
        <f ca="1">A!R50+G49</f>
        <v>0</v>
      </c>
      <c r="C49" s="121">
        <f>A!S50</f>
        <v>0</v>
      </c>
      <c r="D49" s="122" t="str">
        <f t="shared" si="0"/>
        <v/>
      </c>
      <c r="E49" s="118">
        <f>A!T50</f>
        <v>0</v>
      </c>
      <c r="F49" s="125" t="str">
        <f t="shared" si="1"/>
        <v/>
      </c>
      <c r="G49" s="126">
        <f>A!U50</f>
        <v>0</v>
      </c>
      <c r="H49" s="127" t="str">
        <f t="shared" si="2"/>
        <v/>
      </c>
      <c r="I49" s="80"/>
      <c r="J49" s="151"/>
      <c r="K49" s="146">
        <f ca="1">B!R50+P49</f>
        <v>0</v>
      </c>
      <c r="L49" s="144">
        <f>B!S50</f>
        <v>0</v>
      </c>
      <c r="M49" s="154" t="str">
        <f t="shared" si="3"/>
        <v/>
      </c>
      <c r="N49" s="156">
        <f>B!T50</f>
        <v>0</v>
      </c>
      <c r="O49" s="157" t="str">
        <f t="shared" si="4"/>
        <v/>
      </c>
      <c r="P49" s="155">
        <f>B!U50</f>
        <v>0</v>
      </c>
      <c r="Q49" s="160" t="str">
        <f t="shared" si="5"/>
        <v/>
      </c>
      <c r="R49" s="79"/>
      <c r="S49" s="151"/>
      <c r="T49" s="146">
        <f ca="1">'C'!R50+Y49</f>
        <v>0</v>
      </c>
      <c r="U49" s="144">
        <f>'C'!S50</f>
        <v>0</v>
      </c>
      <c r="V49" s="154" t="str">
        <f t="shared" si="6"/>
        <v/>
      </c>
      <c r="W49" s="156">
        <f>'C'!T50</f>
        <v>0</v>
      </c>
      <c r="X49" s="174" t="str">
        <f t="shared" si="7"/>
        <v/>
      </c>
      <c r="Y49" s="155">
        <f>'C'!U50</f>
        <v>0</v>
      </c>
      <c r="Z49" s="160" t="str">
        <f t="shared" si="8"/>
        <v/>
      </c>
      <c r="AA49" s="79"/>
      <c r="AB49" s="192"/>
      <c r="AC49" s="176">
        <f ca="1">D!R50+AH49</f>
        <v>0</v>
      </c>
      <c r="AD49" s="178">
        <f>D!S50</f>
        <v>0</v>
      </c>
      <c r="AE49" s="179" t="str">
        <f t="shared" si="9"/>
        <v/>
      </c>
      <c r="AF49" s="156">
        <f>D!T50</f>
        <v>0</v>
      </c>
      <c r="AG49" s="157" t="str">
        <f t="shared" si="10"/>
        <v/>
      </c>
      <c r="AH49" s="155">
        <f>D!U50</f>
        <v>0</v>
      </c>
      <c r="AI49" s="160" t="str">
        <f t="shared" si="11"/>
        <v/>
      </c>
      <c r="AJ49" s="79"/>
    </row>
    <row r="50" spans="1:36" ht="15" customHeight="1" x14ac:dyDescent="0.3">
      <c r="A50" s="139"/>
      <c r="B50" s="133">
        <f ca="1">A!R51+G50</f>
        <v>0</v>
      </c>
      <c r="C50" s="121">
        <f>A!S51</f>
        <v>0</v>
      </c>
      <c r="D50" s="122" t="str">
        <f t="shared" si="0"/>
        <v/>
      </c>
      <c r="E50" s="118">
        <f>A!T51</f>
        <v>0</v>
      </c>
      <c r="F50" s="125" t="str">
        <f t="shared" si="1"/>
        <v/>
      </c>
      <c r="G50" s="126">
        <f>A!U51</f>
        <v>0</v>
      </c>
      <c r="H50" s="127" t="str">
        <f t="shared" si="2"/>
        <v/>
      </c>
      <c r="I50" s="80"/>
      <c r="J50" s="151"/>
      <c r="K50" s="146">
        <f ca="1">B!R51+P50</f>
        <v>0</v>
      </c>
      <c r="L50" s="144">
        <f>B!S51</f>
        <v>0</v>
      </c>
      <c r="M50" s="154" t="str">
        <f t="shared" si="3"/>
        <v/>
      </c>
      <c r="N50" s="156">
        <f>B!T51</f>
        <v>0</v>
      </c>
      <c r="O50" s="157" t="str">
        <f t="shared" si="4"/>
        <v/>
      </c>
      <c r="P50" s="155">
        <f>B!U51</f>
        <v>0</v>
      </c>
      <c r="Q50" s="160" t="str">
        <f t="shared" si="5"/>
        <v/>
      </c>
      <c r="R50" s="79"/>
      <c r="S50" s="151"/>
      <c r="T50" s="146">
        <f ca="1">'C'!R51+Y50</f>
        <v>0</v>
      </c>
      <c r="U50" s="144">
        <f>'C'!S51</f>
        <v>0</v>
      </c>
      <c r="V50" s="154" t="str">
        <f t="shared" si="6"/>
        <v/>
      </c>
      <c r="W50" s="156">
        <f>'C'!T51</f>
        <v>0</v>
      </c>
      <c r="X50" s="174" t="str">
        <f t="shared" si="7"/>
        <v/>
      </c>
      <c r="Y50" s="155">
        <f>'C'!U51</f>
        <v>0</v>
      </c>
      <c r="Z50" s="160" t="str">
        <f t="shared" si="8"/>
        <v/>
      </c>
      <c r="AA50" s="79"/>
      <c r="AB50" s="192"/>
      <c r="AC50" s="176">
        <f ca="1">D!R51+AH50</f>
        <v>0</v>
      </c>
      <c r="AD50" s="178">
        <f>D!S51</f>
        <v>0</v>
      </c>
      <c r="AE50" s="179" t="str">
        <f t="shared" si="9"/>
        <v/>
      </c>
      <c r="AF50" s="156">
        <f>D!T51</f>
        <v>0</v>
      </c>
      <c r="AG50" s="157" t="str">
        <f t="shared" si="10"/>
        <v/>
      </c>
      <c r="AH50" s="155">
        <f>D!U51</f>
        <v>0</v>
      </c>
      <c r="AI50" s="160" t="str">
        <f t="shared" si="11"/>
        <v/>
      </c>
      <c r="AJ50" s="79"/>
    </row>
    <row r="51" spans="1:36" ht="15" customHeight="1" x14ac:dyDescent="0.3">
      <c r="A51" s="139"/>
      <c r="B51" s="133">
        <f ca="1">A!R52+G51</f>
        <v>0</v>
      </c>
      <c r="C51" s="121">
        <f>A!S52</f>
        <v>0</v>
      </c>
      <c r="D51" s="122" t="str">
        <f t="shared" si="0"/>
        <v/>
      </c>
      <c r="E51" s="118">
        <f>A!T52</f>
        <v>0</v>
      </c>
      <c r="F51" s="125" t="str">
        <f t="shared" si="1"/>
        <v/>
      </c>
      <c r="G51" s="126">
        <f>A!U52</f>
        <v>0</v>
      </c>
      <c r="H51" s="127" t="str">
        <f t="shared" si="2"/>
        <v/>
      </c>
      <c r="I51" s="80"/>
      <c r="J51" s="151"/>
      <c r="K51" s="146">
        <f ca="1">B!R52+P51</f>
        <v>0</v>
      </c>
      <c r="L51" s="144">
        <f>B!S52</f>
        <v>0</v>
      </c>
      <c r="M51" s="154" t="str">
        <f t="shared" si="3"/>
        <v/>
      </c>
      <c r="N51" s="156">
        <f>B!T52</f>
        <v>0</v>
      </c>
      <c r="O51" s="157" t="str">
        <f t="shared" si="4"/>
        <v/>
      </c>
      <c r="P51" s="155">
        <f>B!U52</f>
        <v>0</v>
      </c>
      <c r="Q51" s="160" t="str">
        <f t="shared" si="5"/>
        <v/>
      </c>
      <c r="R51" s="79"/>
      <c r="S51" s="151"/>
      <c r="T51" s="146">
        <f ca="1">'C'!R52+Y51</f>
        <v>0</v>
      </c>
      <c r="U51" s="144">
        <f>'C'!S52</f>
        <v>0</v>
      </c>
      <c r="V51" s="154" t="str">
        <f t="shared" si="6"/>
        <v/>
      </c>
      <c r="W51" s="156">
        <f>'C'!T52</f>
        <v>0</v>
      </c>
      <c r="X51" s="174" t="str">
        <f t="shared" si="7"/>
        <v/>
      </c>
      <c r="Y51" s="155">
        <f>'C'!U52</f>
        <v>0</v>
      </c>
      <c r="Z51" s="160" t="str">
        <f t="shared" si="8"/>
        <v/>
      </c>
      <c r="AA51" s="79"/>
      <c r="AB51" s="192"/>
      <c r="AC51" s="176">
        <f ca="1">D!R52+AH51</f>
        <v>0</v>
      </c>
      <c r="AD51" s="178">
        <f>D!S52</f>
        <v>0</v>
      </c>
      <c r="AE51" s="179" t="str">
        <f t="shared" si="9"/>
        <v/>
      </c>
      <c r="AF51" s="156">
        <f>D!T52</f>
        <v>0</v>
      </c>
      <c r="AG51" s="157" t="str">
        <f t="shared" si="10"/>
        <v/>
      </c>
      <c r="AH51" s="155">
        <f>D!U52</f>
        <v>0</v>
      </c>
      <c r="AI51" s="160" t="str">
        <f t="shared" si="11"/>
        <v/>
      </c>
      <c r="AJ51" s="79"/>
    </row>
    <row r="52" spans="1:36" ht="15" customHeight="1" x14ac:dyDescent="0.3">
      <c r="A52" s="139"/>
      <c r="B52" s="133">
        <f ca="1">A!R53+G52</f>
        <v>0</v>
      </c>
      <c r="C52" s="121">
        <f>A!S53</f>
        <v>0</v>
      </c>
      <c r="D52" s="122" t="str">
        <f t="shared" si="0"/>
        <v/>
      </c>
      <c r="E52" s="118">
        <f>A!T53</f>
        <v>0</v>
      </c>
      <c r="F52" s="125" t="str">
        <f t="shared" si="1"/>
        <v/>
      </c>
      <c r="G52" s="126">
        <f>A!U53</f>
        <v>0</v>
      </c>
      <c r="H52" s="127" t="str">
        <f t="shared" si="2"/>
        <v/>
      </c>
      <c r="I52" s="80"/>
      <c r="J52" s="151"/>
      <c r="K52" s="146">
        <f ca="1">B!R53+P52</f>
        <v>0</v>
      </c>
      <c r="L52" s="144">
        <f>B!S53</f>
        <v>0</v>
      </c>
      <c r="M52" s="154" t="str">
        <f t="shared" si="3"/>
        <v/>
      </c>
      <c r="N52" s="156">
        <f>B!T53</f>
        <v>0</v>
      </c>
      <c r="O52" s="157" t="str">
        <f t="shared" si="4"/>
        <v/>
      </c>
      <c r="P52" s="155">
        <f>B!U53</f>
        <v>0</v>
      </c>
      <c r="Q52" s="160" t="str">
        <f t="shared" si="5"/>
        <v/>
      </c>
      <c r="R52" s="79"/>
      <c r="S52" s="151"/>
      <c r="T52" s="146">
        <f ca="1">'C'!R53+Y52</f>
        <v>0</v>
      </c>
      <c r="U52" s="144">
        <f>'C'!S53</f>
        <v>0</v>
      </c>
      <c r="V52" s="154" t="str">
        <f t="shared" si="6"/>
        <v/>
      </c>
      <c r="W52" s="156">
        <f>'C'!T53</f>
        <v>0</v>
      </c>
      <c r="X52" s="174" t="str">
        <f t="shared" si="7"/>
        <v/>
      </c>
      <c r="Y52" s="155">
        <f>'C'!U53</f>
        <v>0</v>
      </c>
      <c r="Z52" s="160" t="str">
        <f t="shared" si="8"/>
        <v/>
      </c>
      <c r="AA52" s="79"/>
      <c r="AB52" s="192"/>
      <c r="AC52" s="176">
        <f ca="1">D!R53+AH52</f>
        <v>0</v>
      </c>
      <c r="AD52" s="178">
        <f>D!S53</f>
        <v>0</v>
      </c>
      <c r="AE52" s="179" t="str">
        <f t="shared" si="9"/>
        <v/>
      </c>
      <c r="AF52" s="156">
        <f>D!T53</f>
        <v>0</v>
      </c>
      <c r="AG52" s="157" t="str">
        <f t="shared" si="10"/>
        <v/>
      </c>
      <c r="AH52" s="155">
        <f>D!U53</f>
        <v>0</v>
      </c>
      <c r="AI52" s="160" t="str">
        <f t="shared" si="11"/>
        <v/>
      </c>
      <c r="AJ52" s="79"/>
    </row>
    <row r="53" spans="1:36" s="1" customFormat="1" ht="15" customHeight="1" x14ac:dyDescent="0.3">
      <c r="A53" s="139"/>
      <c r="B53" s="133">
        <f ca="1">A!R54+G53</f>
        <v>0</v>
      </c>
      <c r="C53" s="121">
        <f>A!S54</f>
        <v>0</v>
      </c>
      <c r="D53" s="122" t="str">
        <f t="shared" si="0"/>
        <v/>
      </c>
      <c r="E53" s="118">
        <f>A!T54</f>
        <v>0</v>
      </c>
      <c r="F53" s="125" t="str">
        <f t="shared" si="1"/>
        <v/>
      </c>
      <c r="G53" s="126">
        <f>A!U54</f>
        <v>0</v>
      </c>
      <c r="H53" s="127" t="str">
        <f t="shared" si="2"/>
        <v/>
      </c>
      <c r="I53" s="80"/>
      <c r="J53" s="151"/>
      <c r="K53" s="146">
        <f ca="1">B!R54+P53</f>
        <v>0</v>
      </c>
      <c r="L53" s="144">
        <f>B!S54</f>
        <v>0</v>
      </c>
      <c r="M53" s="154" t="str">
        <f t="shared" si="3"/>
        <v/>
      </c>
      <c r="N53" s="156">
        <f>B!T54</f>
        <v>0</v>
      </c>
      <c r="O53" s="157" t="str">
        <f t="shared" si="4"/>
        <v/>
      </c>
      <c r="P53" s="155">
        <f>B!U54</f>
        <v>0</v>
      </c>
      <c r="Q53" s="160" t="str">
        <f t="shared" si="5"/>
        <v/>
      </c>
      <c r="R53" s="79"/>
      <c r="S53" s="151"/>
      <c r="T53" s="146">
        <f ca="1">'C'!R54+Y53</f>
        <v>0</v>
      </c>
      <c r="U53" s="144">
        <f>'C'!S54</f>
        <v>0</v>
      </c>
      <c r="V53" s="154" t="str">
        <f t="shared" si="6"/>
        <v/>
      </c>
      <c r="W53" s="156">
        <f>'C'!T54</f>
        <v>0</v>
      </c>
      <c r="X53" s="174" t="str">
        <f t="shared" si="7"/>
        <v/>
      </c>
      <c r="Y53" s="155">
        <f>'C'!U54</f>
        <v>0</v>
      </c>
      <c r="Z53" s="160" t="str">
        <f t="shared" si="8"/>
        <v/>
      </c>
      <c r="AA53" s="79"/>
      <c r="AB53" s="192"/>
      <c r="AC53" s="176">
        <f ca="1">D!R54+AH53</f>
        <v>0</v>
      </c>
      <c r="AD53" s="178">
        <f>D!S54</f>
        <v>0</v>
      </c>
      <c r="AE53" s="179" t="str">
        <f t="shared" si="9"/>
        <v/>
      </c>
      <c r="AF53" s="156">
        <f>D!T54</f>
        <v>0</v>
      </c>
      <c r="AG53" s="157" t="str">
        <f t="shared" si="10"/>
        <v/>
      </c>
      <c r="AH53" s="155">
        <f>D!U54</f>
        <v>0</v>
      </c>
      <c r="AI53" s="160" t="str">
        <f t="shared" si="11"/>
        <v/>
      </c>
      <c r="AJ53" s="79"/>
    </row>
    <row r="54" spans="1:36" s="1" customFormat="1" ht="15" customHeight="1" x14ac:dyDescent="0.3">
      <c r="A54" s="139"/>
      <c r="B54" s="133">
        <f ca="1">A!R55+G54</f>
        <v>0</v>
      </c>
      <c r="C54" s="121">
        <f>A!S55</f>
        <v>0</v>
      </c>
      <c r="D54" s="122" t="str">
        <f t="shared" si="0"/>
        <v/>
      </c>
      <c r="E54" s="118">
        <f>A!T55</f>
        <v>0</v>
      </c>
      <c r="F54" s="125" t="str">
        <f t="shared" si="1"/>
        <v/>
      </c>
      <c r="G54" s="126">
        <f>A!U55</f>
        <v>0</v>
      </c>
      <c r="H54" s="127" t="str">
        <f t="shared" si="2"/>
        <v/>
      </c>
      <c r="I54" s="80"/>
      <c r="J54" s="151"/>
      <c r="K54" s="146">
        <f ca="1">B!R55+P54</f>
        <v>0</v>
      </c>
      <c r="L54" s="144">
        <f>B!S55</f>
        <v>0</v>
      </c>
      <c r="M54" s="154" t="str">
        <f t="shared" si="3"/>
        <v/>
      </c>
      <c r="N54" s="156">
        <f>B!T55</f>
        <v>0</v>
      </c>
      <c r="O54" s="157" t="str">
        <f t="shared" si="4"/>
        <v/>
      </c>
      <c r="P54" s="155">
        <f>B!U55</f>
        <v>0</v>
      </c>
      <c r="Q54" s="160" t="str">
        <f t="shared" si="5"/>
        <v/>
      </c>
      <c r="R54" s="79"/>
      <c r="S54" s="151"/>
      <c r="T54" s="146">
        <f ca="1">'C'!R55+Y54</f>
        <v>0</v>
      </c>
      <c r="U54" s="144">
        <f>'C'!S55</f>
        <v>0</v>
      </c>
      <c r="V54" s="154" t="str">
        <f t="shared" si="6"/>
        <v/>
      </c>
      <c r="W54" s="156">
        <f>'C'!T55</f>
        <v>0</v>
      </c>
      <c r="X54" s="174" t="str">
        <f t="shared" si="7"/>
        <v/>
      </c>
      <c r="Y54" s="155">
        <f>'C'!U55</f>
        <v>0</v>
      </c>
      <c r="Z54" s="160" t="str">
        <f t="shared" si="8"/>
        <v/>
      </c>
      <c r="AA54" s="79"/>
      <c r="AB54" s="192"/>
      <c r="AC54" s="176">
        <f ca="1">D!R55+AH54</f>
        <v>0</v>
      </c>
      <c r="AD54" s="178">
        <f>D!S55</f>
        <v>0</v>
      </c>
      <c r="AE54" s="179" t="str">
        <f t="shared" si="9"/>
        <v/>
      </c>
      <c r="AF54" s="156">
        <f>D!T55</f>
        <v>0</v>
      </c>
      <c r="AG54" s="157" t="str">
        <f t="shared" si="10"/>
        <v/>
      </c>
      <c r="AH54" s="155">
        <f>D!U55</f>
        <v>0</v>
      </c>
      <c r="AI54" s="160" t="str">
        <f t="shared" si="11"/>
        <v/>
      </c>
      <c r="AJ54" s="79"/>
    </row>
    <row r="55" spans="1:36" s="1" customFormat="1" ht="15" customHeight="1" x14ac:dyDescent="0.3">
      <c r="A55" s="139"/>
      <c r="B55" s="133">
        <f ca="1">A!R56+G55</f>
        <v>0</v>
      </c>
      <c r="C55" s="121">
        <f>A!S56</f>
        <v>0</v>
      </c>
      <c r="D55" s="122" t="str">
        <f t="shared" si="0"/>
        <v/>
      </c>
      <c r="E55" s="118">
        <f>A!T56</f>
        <v>0</v>
      </c>
      <c r="F55" s="125" t="str">
        <f t="shared" si="1"/>
        <v/>
      </c>
      <c r="G55" s="126">
        <f>A!U56</f>
        <v>0</v>
      </c>
      <c r="H55" s="127" t="str">
        <f t="shared" si="2"/>
        <v/>
      </c>
      <c r="I55" s="80"/>
      <c r="J55" s="151"/>
      <c r="K55" s="146">
        <f ca="1">B!R56+P55</f>
        <v>0</v>
      </c>
      <c r="L55" s="144">
        <f>B!S56</f>
        <v>0</v>
      </c>
      <c r="M55" s="154" t="str">
        <f t="shared" si="3"/>
        <v/>
      </c>
      <c r="N55" s="156">
        <f>B!T56</f>
        <v>0</v>
      </c>
      <c r="O55" s="157" t="str">
        <f t="shared" si="4"/>
        <v/>
      </c>
      <c r="P55" s="155">
        <f>B!U56</f>
        <v>0</v>
      </c>
      <c r="Q55" s="160" t="str">
        <f t="shared" si="5"/>
        <v/>
      </c>
      <c r="R55" s="79"/>
      <c r="S55" s="151"/>
      <c r="T55" s="146">
        <f ca="1">'C'!R56+Y55</f>
        <v>0</v>
      </c>
      <c r="U55" s="144">
        <f>'C'!S56</f>
        <v>0</v>
      </c>
      <c r="V55" s="154" t="str">
        <f t="shared" si="6"/>
        <v/>
      </c>
      <c r="W55" s="156">
        <f>'C'!T56</f>
        <v>0</v>
      </c>
      <c r="X55" s="174" t="str">
        <f t="shared" si="7"/>
        <v/>
      </c>
      <c r="Y55" s="155">
        <f>'C'!U56</f>
        <v>0</v>
      </c>
      <c r="Z55" s="160" t="str">
        <f t="shared" si="8"/>
        <v/>
      </c>
      <c r="AA55" s="79"/>
      <c r="AB55" s="192"/>
      <c r="AC55" s="176">
        <f ca="1">D!R56+AH55</f>
        <v>0</v>
      </c>
      <c r="AD55" s="178">
        <f>D!S56</f>
        <v>0</v>
      </c>
      <c r="AE55" s="179" t="str">
        <f t="shared" si="9"/>
        <v/>
      </c>
      <c r="AF55" s="156">
        <f>D!T56</f>
        <v>0</v>
      </c>
      <c r="AG55" s="157" t="str">
        <f t="shared" si="10"/>
        <v/>
      </c>
      <c r="AH55" s="155">
        <f>D!U56</f>
        <v>0</v>
      </c>
      <c r="AI55" s="160" t="str">
        <f t="shared" si="11"/>
        <v/>
      </c>
      <c r="AJ55" s="79"/>
    </row>
    <row r="56" spans="1:36" s="1" customFormat="1" ht="15" x14ac:dyDescent="0.3">
      <c r="A56" s="139"/>
      <c r="B56" s="133">
        <f ca="1">A!R57+G56</f>
        <v>0</v>
      </c>
      <c r="C56" s="121">
        <f>A!S57</f>
        <v>0</v>
      </c>
      <c r="D56" s="122" t="str">
        <f t="shared" si="0"/>
        <v/>
      </c>
      <c r="E56" s="118">
        <f>A!T57</f>
        <v>0</v>
      </c>
      <c r="F56" s="125" t="str">
        <f t="shared" si="1"/>
        <v/>
      </c>
      <c r="G56" s="126">
        <f>A!U57</f>
        <v>0</v>
      </c>
      <c r="H56" s="127" t="str">
        <f t="shared" si="2"/>
        <v/>
      </c>
      <c r="I56" s="80"/>
      <c r="J56" s="151"/>
      <c r="K56" s="146">
        <f ca="1">B!R57+P56</f>
        <v>0</v>
      </c>
      <c r="L56" s="144">
        <f>B!S57</f>
        <v>0</v>
      </c>
      <c r="M56" s="154" t="str">
        <f t="shared" si="3"/>
        <v/>
      </c>
      <c r="N56" s="156">
        <f>B!T57</f>
        <v>0</v>
      </c>
      <c r="O56" s="157" t="str">
        <f t="shared" si="4"/>
        <v/>
      </c>
      <c r="P56" s="155">
        <f>B!U57</f>
        <v>0</v>
      </c>
      <c r="Q56" s="160" t="str">
        <f t="shared" si="5"/>
        <v/>
      </c>
      <c r="R56" s="79"/>
      <c r="S56" s="151"/>
      <c r="T56" s="146">
        <f ca="1">'C'!R57+Y56</f>
        <v>0</v>
      </c>
      <c r="U56" s="144">
        <f>'C'!S57</f>
        <v>0</v>
      </c>
      <c r="V56" s="154" t="str">
        <f t="shared" si="6"/>
        <v/>
      </c>
      <c r="W56" s="156">
        <f>'C'!T57</f>
        <v>0</v>
      </c>
      <c r="X56" s="174" t="str">
        <f t="shared" si="7"/>
        <v/>
      </c>
      <c r="Y56" s="155">
        <f>'C'!U57</f>
        <v>0</v>
      </c>
      <c r="Z56" s="160" t="str">
        <f t="shared" si="8"/>
        <v/>
      </c>
      <c r="AA56" s="79"/>
      <c r="AB56" s="192"/>
      <c r="AC56" s="176">
        <f ca="1">D!R57+AH56</f>
        <v>0</v>
      </c>
      <c r="AD56" s="178">
        <f>D!S57</f>
        <v>0</v>
      </c>
      <c r="AE56" s="179" t="str">
        <f t="shared" si="9"/>
        <v/>
      </c>
      <c r="AF56" s="156">
        <f>D!T57</f>
        <v>0</v>
      </c>
      <c r="AG56" s="157" t="str">
        <f t="shared" si="10"/>
        <v/>
      </c>
      <c r="AH56" s="155">
        <f>D!U57</f>
        <v>0</v>
      </c>
      <c r="AI56" s="160" t="str">
        <f t="shared" si="11"/>
        <v/>
      </c>
      <c r="AJ56" s="79"/>
    </row>
    <row r="57" spans="1:36" ht="15" x14ac:dyDescent="0.3">
      <c r="A57" s="139"/>
      <c r="B57" s="133">
        <f ca="1">A!R58+G57</f>
        <v>0</v>
      </c>
      <c r="C57" s="121">
        <f>A!S58</f>
        <v>0</v>
      </c>
      <c r="D57" s="122" t="str">
        <f t="shared" si="0"/>
        <v/>
      </c>
      <c r="E57" s="118">
        <f>A!T58</f>
        <v>0</v>
      </c>
      <c r="F57" s="125" t="str">
        <f t="shared" si="1"/>
        <v/>
      </c>
      <c r="G57" s="126">
        <f>A!U58</f>
        <v>0</v>
      </c>
      <c r="H57" s="127" t="str">
        <f t="shared" si="2"/>
        <v/>
      </c>
      <c r="I57" s="80"/>
      <c r="J57" s="151"/>
      <c r="K57" s="146">
        <f ca="1">B!R58+P57</f>
        <v>0</v>
      </c>
      <c r="L57" s="144">
        <f>B!S58</f>
        <v>0</v>
      </c>
      <c r="M57" s="154" t="str">
        <f t="shared" si="3"/>
        <v/>
      </c>
      <c r="N57" s="156">
        <f>B!T58</f>
        <v>0</v>
      </c>
      <c r="O57" s="157" t="str">
        <f t="shared" si="4"/>
        <v/>
      </c>
      <c r="P57" s="155">
        <f>B!U58</f>
        <v>0</v>
      </c>
      <c r="Q57" s="160" t="str">
        <f t="shared" si="5"/>
        <v/>
      </c>
      <c r="R57" s="79"/>
      <c r="S57" s="151"/>
      <c r="T57" s="146">
        <f ca="1">'C'!R58+Y57</f>
        <v>0</v>
      </c>
      <c r="U57" s="144">
        <f>'C'!S58</f>
        <v>0</v>
      </c>
      <c r="V57" s="154" t="str">
        <f t="shared" si="6"/>
        <v/>
      </c>
      <c r="W57" s="156">
        <f>'C'!T58</f>
        <v>0</v>
      </c>
      <c r="X57" s="174" t="str">
        <f t="shared" si="7"/>
        <v/>
      </c>
      <c r="Y57" s="155">
        <f>'C'!U58</f>
        <v>0</v>
      </c>
      <c r="Z57" s="160" t="str">
        <f t="shared" si="8"/>
        <v/>
      </c>
      <c r="AA57" s="79"/>
      <c r="AB57" s="192"/>
      <c r="AC57" s="176">
        <f ca="1">D!R58+AH57</f>
        <v>0</v>
      </c>
      <c r="AD57" s="178">
        <f>D!S58</f>
        <v>0</v>
      </c>
      <c r="AE57" s="179" t="str">
        <f t="shared" si="9"/>
        <v/>
      </c>
      <c r="AF57" s="156">
        <f>D!T58</f>
        <v>0</v>
      </c>
      <c r="AG57" s="157" t="str">
        <f t="shared" si="10"/>
        <v/>
      </c>
      <c r="AH57" s="155">
        <f>D!U58</f>
        <v>0</v>
      </c>
      <c r="AI57" s="160" t="str">
        <f t="shared" si="11"/>
        <v/>
      </c>
      <c r="AJ57" s="79"/>
    </row>
    <row r="58" spans="1:36" ht="15" x14ac:dyDescent="0.3">
      <c r="A58" s="139"/>
      <c r="B58" s="133">
        <f ca="1">A!R59+G58</f>
        <v>0</v>
      </c>
      <c r="C58" s="121">
        <f>A!S59</f>
        <v>0</v>
      </c>
      <c r="D58" s="122" t="str">
        <f t="shared" si="0"/>
        <v/>
      </c>
      <c r="E58" s="118">
        <f>A!T59</f>
        <v>0</v>
      </c>
      <c r="F58" s="125" t="str">
        <f t="shared" si="1"/>
        <v/>
      </c>
      <c r="G58" s="126">
        <f>A!U59</f>
        <v>0</v>
      </c>
      <c r="H58" s="127" t="str">
        <f t="shared" si="2"/>
        <v/>
      </c>
      <c r="I58" s="80"/>
      <c r="J58" s="151"/>
      <c r="K58" s="146">
        <f ca="1">B!R59+P58</f>
        <v>0</v>
      </c>
      <c r="L58" s="144">
        <f>B!S59</f>
        <v>0</v>
      </c>
      <c r="M58" s="154" t="str">
        <f t="shared" si="3"/>
        <v/>
      </c>
      <c r="N58" s="156">
        <f>B!T59</f>
        <v>0</v>
      </c>
      <c r="O58" s="157" t="str">
        <f t="shared" si="4"/>
        <v/>
      </c>
      <c r="P58" s="155">
        <f>B!U59</f>
        <v>0</v>
      </c>
      <c r="Q58" s="160" t="str">
        <f t="shared" si="5"/>
        <v/>
      </c>
      <c r="R58" s="79"/>
      <c r="S58" s="151"/>
      <c r="T58" s="146">
        <f ca="1">'C'!R59+Y58</f>
        <v>0</v>
      </c>
      <c r="U58" s="144">
        <f>'C'!S59</f>
        <v>0</v>
      </c>
      <c r="V58" s="154" t="str">
        <f t="shared" si="6"/>
        <v/>
      </c>
      <c r="W58" s="156">
        <f>'C'!T59</f>
        <v>0</v>
      </c>
      <c r="X58" s="174" t="str">
        <f t="shared" si="7"/>
        <v/>
      </c>
      <c r="Y58" s="155">
        <f>'C'!U59</f>
        <v>0</v>
      </c>
      <c r="Z58" s="160" t="str">
        <f t="shared" si="8"/>
        <v/>
      </c>
      <c r="AA58" s="79"/>
      <c r="AB58" s="192"/>
      <c r="AC58" s="176">
        <f ca="1">D!R59+AH58</f>
        <v>0</v>
      </c>
      <c r="AD58" s="178">
        <f>D!S59</f>
        <v>0</v>
      </c>
      <c r="AE58" s="179" t="str">
        <f t="shared" si="9"/>
        <v/>
      </c>
      <c r="AF58" s="156">
        <f>D!T59</f>
        <v>0</v>
      </c>
      <c r="AG58" s="157" t="str">
        <f t="shared" si="10"/>
        <v/>
      </c>
      <c r="AH58" s="155">
        <f>D!U59</f>
        <v>0</v>
      </c>
      <c r="AI58" s="160" t="str">
        <f t="shared" si="11"/>
        <v/>
      </c>
      <c r="AJ58" s="79"/>
    </row>
    <row r="59" spans="1:36" ht="15" x14ac:dyDescent="0.3">
      <c r="A59" s="139"/>
      <c r="B59" s="133">
        <f ca="1">A!R60+G59</f>
        <v>0</v>
      </c>
      <c r="C59" s="121">
        <f>A!S60</f>
        <v>0</v>
      </c>
      <c r="D59" s="122" t="str">
        <f t="shared" si="0"/>
        <v/>
      </c>
      <c r="E59" s="118">
        <f>A!T60</f>
        <v>0</v>
      </c>
      <c r="F59" s="125" t="str">
        <f t="shared" si="1"/>
        <v/>
      </c>
      <c r="G59" s="126">
        <f>A!U60</f>
        <v>0</v>
      </c>
      <c r="H59" s="127" t="str">
        <f t="shared" si="2"/>
        <v/>
      </c>
      <c r="I59" s="80"/>
      <c r="J59" s="151"/>
      <c r="K59" s="146">
        <f ca="1">B!R60+P59</f>
        <v>0</v>
      </c>
      <c r="L59" s="144">
        <f>B!S60</f>
        <v>0</v>
      </c>
      <c r="M59" s="154" t="str">
        <f t="shared" si="3"/>
        <v/>
      </c>
      <c r="N59" s="156">
        <f>B!T60</f>
        <v>0</v>
      </c>
      <c r="O59" s="157" t="str">
        <f t="shared" si="4"/>
        <v/>
      </c>
      <c r="P59" s="155">
        <f>B!U60</f>
        <v>0</v>
      </c>
      <c r="Q59" s="160" t="str">
        <f t="shared" si="5"/>
        <v/>
      </c>
      <c r="R59" s="79"/>
      <c r="S59" s="151"/>
      <c r="T59" s="146">
        <f ca="1">'C'!R60+Y59</f>
        <v>0</v>
      </c>
      <c r="U59" s="144">
        <f>'C'!S60</f>
        <v>0</v>
      </c>
      <c r="V59" s="154" t="str">
        <f t="shared" si="6"/>
        <v/>
      </c>
      <c r="W59" s="156">
        <f>'C'!T60</f>
        <v>0</v>
      </c>
      <c r="X59" s="174" t="str">
        <f t="shared" si="7"/>
        <v/>
      </c>
      <c r="Y59" s="155">
        <f>'C'!U60</f>
        <v>0</v>
      </c>
      <c r="Z59" s="160" t="str">
        <f t="shared" si="8"/>
        <v/>
      </c>
      <c r="AA59" s="79"/>
      <c r="AB59" s="192"/>
      <c r="AC59" s="176">
        <f ca="1">D!R60+AH59</f>
        <v>0</v>
      </c>
      <c r="AD59" s="178">
        <f>D!S60</f>
        <v>0</v>
      </c>
      <c r="AE59" s="179" t="str">
        <f t="shared" si="9"/>
        <v/>
      </c>
      <c r="AF59" s="156">
        <f>D!T60</f>
        <v>0</v>
      </c>
      <c r="AG59" s="157" t="str">
        <f t="shared" si="10"/>
        <v/>
      </c>
      <c r="AH59" s="155">
        <f>D!U60</f>
        <v>0</v>
      </c>
      <c r="AI59" s="160" t="str">
        <f t="shared" si="11"/>
        <v/>
      </c>
      <c r="AJ59" s="79"/>
    </row>
    <row r="60" spans="1:36" ht="15" x14ac:dyDescent="0.3">
      <c r="A60" s="139"/>
      <c r="B60" s="133">
        <f ca="1">A!R61+G60</f>
        <v>0</v>
      </c>
      <c r="C60" s="121">
        <f>A!S61</f>
        <v>0</v>
      </c>
      <c r="D60" s="122" t="str">
        <f t="shared" si="0"/>
        <v/>
      </c>
      <c r="E60" s="118">
        <f>A!T61</f>
        <v>0</v>
      </c>
      <c r="F60" s="125" t="str">
        <f t="shared" si="1"/>
        <v/>
      </c>
      <c r="G60" s="126">
        <f>A!U61</f>
        <v>0</v>
      </c>
      <c r="H60" s="127" t="str">
        <f t="shared" si="2"/>
        <v/>
      </c>
      <c r="I60" s="80"/>
      <c r="J60" s="151"/>
      <c r="K60" s="146">
        <f ca="1">B!R61+P60</f>
        <v>0</v>
      </c>
      <c r="L60" s="144">
        <f>B!S61</f>
        <v>0</v>
      </c>
      <c r="M60" s="154" t="str">
        <f t="shared" si="3"/>
        <v/>
      </c>
      <c r="N60" s="156">
        <f>B!T61</f>
        <v>0</v>
      </c>
      <c r="O60" s="157" t="str">
        <f t="shared" si="4"/>
        <v/>
      </c>
      <c r="P60" s="155">
        <f>B!U61</f>
        <v>0</v>
      </c>
      <c r="Q60" s="160" t="str">
        <f t="shared" si="5"/>
        <v/>
      </c>
      <c r="R60" s="79"/>
      <c r="S60" s="151"/>
      <c r="T60" s="146">
        <f ca="1">'C'!R61+Y60</f>
        <v>0</v>
      </c>
      <c r="U60" s="144">
        <f>'C'!S61</f>
        <v>0</v>
      </c>
      <c r="V60" s="154" t="str">
        <f t="shared" si="6"/>
        <v/>
      </c>
      <c r="W60" s="156">
        <f>'C'!T61</f>
        <v>0</v>
      </c>
      <c r="X60" s="174" t="str">
        <f t="shared" si="7"/>
        <v/>
      </c>
      <c r="Y60" s="155">
        <f>'C'!U61</f>
        <v>0</v>
      </c>
      <c r="Z60" s="160" t="str">
        <f t="shared" si="8"/>
        <v/>
      </c>
      <c r="AA60" s="79"/>
      <c r="AB60" s="194"/>
      <c r="AC60" s="176">
        <f ca="1">D!R61+AH60</f>
        <v>0</v>
      </c>
      <c r="AD60" s="178">
        <f>D!S61</f>
        <v>0</v>
      </c>
      <c r="AE60" s="179" t="str">
        <f t="shared" si="9"/>
        <v/>
      </c>
      <c r="AF60" s="156">
        <f>D!T61</f>
        <v>0</v>
      </c>
      <c r="AG60" s="157" t="str">
        <f t="shared" si="10"/>
        <v/>
      </c>
      <c r="AH60" s="155">
        <f>D!U61</f>
        <v>0</v>
      </c>
      <c r="AI60" s="160" t="str">
        <f t="shared" si="11"/>
        <v/>
      </c>
      <c r="AJ60" s="79"/>
    </row>
    <row r="61" spans="1:36" ht="15" x14ac:dyDescent="0.3">
      <c r="A61" s="139"/>
      <c r="B61" s="133">
        <f ca="1">A!R62+G61</f>
        <v>0</v>
      </c>
      <c r="C61" s="121">
        <f>A!S62</f>
        <v>0</v>
      </c>
      <c r="D61" s="122" t="str">
        <f t="shared" si="0"/>
        <v/>
      </c>
      <c r="E61" s="118">
        <f>A!T62</f>
        <v>0</v>
      </c>
      <c r="F61" s="125" t="str">
        <f t="shared" si="1"/>
        <v/>
      </c>
      <c r="G61" s="126">
        <f>A!U62</f>
        <v>0</v>
      </c>
      <c r="H61" s="127" t="str">
        <f t="shared" si="2"/>
        <v/>
      </c>
      <c r="I61" s="80"/>
      <c r="J61" s="151"/>
      <c r="K61" s="146">
        <f ca="1">B!R62+P61</f>
        <v>0</v>
      </c>
      <c r="L61" s="144">
        <f>B!S62</f>
        <v>0</v>
      </c>
      <c r="M61" s="154" t="str">
        <f t="shared" si="3"/>
        <v/>
      </c>
      <c r="N61" s="156">
        <f>B!T62</f>
        <v>0</v>
      </c>
      <c r="O61" s="157" t="str">
        <f t="shared" si="4"/>
        <v/>
      </c>
      <c r="P61" s="155">
        <f>B!U62</f>
        <v>0</v>
      </c>
      <c r="Q61" s="160" t="str">
        <f t="shared" si="5"/>
        <v/>
      </c>
      <c r="R61" s="79"/>
      <c r="S61" s="151"/>
      <c r="T61" s="146">
        <f ca="1">'C'!R62+Y61</f>
        <v>0</v>
      </c>
      <c r="U61" s="144">
        <f>'C'!S62</f>
        <v>0</v>
      </c>
      <c r="V61" s="154" t="str">
        <f t="shared" si="6"/>
        <v/>
      </c>
      <c r="W61" s="156">
        <f>'C'!T62</f>
        <v>0</v>
      </c>
      <c r="X61" s="174" t="str">
        <f t="shared" si="7"/>
        <v/>
      </c>
      <c r="Y61" s="155">
        <f>'C'!U62</f>
        <v>0</v>
      </c>
      <c r="Z61" s="160" t="str">
        <f t="shared" si="8"/>
        <v/>
      </c>
      <c r="AA61" s="79"/>
      <c r="AB61" s="192"/>
      <c r="AC61" s="176">
        <f ca="1">D!R62+AH61</f>
        <v>0</v>
      </c>
      <c r="AD61" s="178">
        <f>D!S62</f>
        <v>0</v>
      </c>
      <c r="AE61" s="179" t="str">
        <f t="shared" si="9"/>
        <v/>
      </c>
      <c r="AF61" s="156">
        <f>D!T62</f>
        <v>0</v>
      </c>
      <c r="AG61" s="157" t="str">
        <f t="shared" si="10"/>
        <v/>
      </c>
      <c r="AH61" s="155">
        <f>D!U62</f>
        <v>0</v>
      </c>
      <c r="AI61" s="160" t="str">
        <f t="shared" si="11"/>
        <v/>
      </c>
      <c r="AJ61" s="79"/>
    </row>
    <row r="62" spans="1:36" ht="15" x14ac:dyDescent="0.3">
      <c r="A62" s="139"/>
      <c r="B62" s="133">
        <f ca="1">A!R63+G62</f>
        <v>0</v>
      </c>
      <c r="C62" s="121">
        <f>A!S63</f>
        <v>0</v>
      </c>
      <c r="D62" s="122" t="str">
        <f t="shared" si="0"/>
        <v/>
      </c>
      <c r="E62" s="118">
        <f>A!T63</f>
        <v>0</v>
      </c>
      <c r="F62" s="125" t="str">
        <f t="shared" si="1"/>
        <v/>
      </c>
      <c r="G62" s="126">
        <f>A!U63</f>
        <v>0</v>
      </c>
      <c r="H62" s="127" t="str">
        <f t="shared" si="2"/>
        <v/>
      </c>
      <c r="I62" s="80"/>
      <c r="J62" s="151"/>
      <c r="K62" s="146">
        <f ca="1">B!R63+P62</f>
        <v>0</v>
      </c>
      <c r="L62" s="144">
        <f>B!S63</f>
        <v>0</v>
      </c>
      <c r="M62" s="154" t="str">
        <f t="shared" si="3"/>
        <v/>
      </c>
      <c r="N62" s="156">
        <f>B!T63</f>
        <v>0</v>
      </c>
      <c r="O62" s="157" t="str">
        <f t="shared" si="4"/>
        <v/>
      </c>
      <c r="P62" s="155">
        <f>B!U63</f>
        <v>0</v>
      </c>
      <c r="Q62" s="160" t="str">
        <f t="shared" si="5"/>
        <v/>
      </c>
      <c r="R62" s="79"/>
      <c r="S62" s="151"/>
      <c r="T62" s="146">
        <f ca="1">'C'!R63+Y62</f>
        <v>0</v>
      </c>
      <c r="U62" s="144">
        <f>'C'!S63</f>
        <v>0</v>
      </c>
      <c r="V62" s="154" t="str">
        <f t="shared" si="6"/>
        <v/>
      </c>
      <c r="W62" s="156">
        <f>'C'!T63</f>
        <v>0</v>
      </c>
      <c r="X62" s="174" t="str">
        <f t="shared" si="7"/>
        <v/>
      </c>
      <c r="Y62" s="155">
        <f>'C'!U63</f>
        <v>0</v>
      </c>
      <c r="Z62" s="160" t="str">
        <f t="shared" si="8"/>
        <v/>
      </c>
      <c r="AA62" s="79"/>
      <c r="AB62" s="192"/>
      <c r="AC62" s="176">
        <f ca="1">D!R63+AH62</f>
        <v>0</v>
      </c>
      <c r="AD62" s="178">
        <f>D!S63</f>
        <v>0</v>
      </c>
      <c r="AE62" s="179" t="str">
        <f t="shared" si="9"/>
        <v/>
      </c>
      <c r="AF62" s="156">
        <f>D!T63</f>
        <v>0</v>
      </c>
      <c r="AG62" s="157" t="str">
        <f t="shared" si="10"/>
        <v/>
      </c>
      <c r="AH62" s="155">
        <f>D!U63</f>
        <v>0</v>
      </c>
      <c r="AI62" s="160" t="str">
        <f t="shared" si="11"/>
        <v/>
      </c>
      <c r="AJ62" s="79"/>
    </row>
    <row r="63" spans="1:36" ht="15" x14ac:dyDescent="0.3">
      <c r="A63" s="139"/>
      <c r="B63" s="133">
        <f ca="1">A!R64+G63</f>
        <v>0</v>
      </c>
      <c r="C63" s="121">
        <f>A!S64</f>
        <v>0</v>
      </c>
      <c r="D63" s="122" t="str">
        <f t="shared" si="0"/>
        <v/>
      </c>
      <c r="E63" s="118">
        <f>A!T64</f>
        <v>0</v>
      </c>
      <c r="F63" s="125" t="str">
        <f t="shared" si="1"/>
        <v/>
      </c>
      <c r="G63" s="126">
        <f>A!U64</f>
        <v>0</v>
      </c>
      <c r="H63" s="127" t="str">
        <f t="shared" si="2"/>
        <v/>
      </c>
      <c r="I63" s="80"/>
      <c r="J63" s="151"/>
      <c r="K63" s="146">
        <f ca="1">B!R64+P63</f>
        <v>0</v>
      </c>
      <c r="L63" s="144">
        <f>B!S64</f>
        <v>0</v>
      </c>
      <c r="M63" s="154" t="str">
        <f t="shared" si="3"/>
        <v/>
      </c>
      <c r="N63" s="156">
        <f>B!T64</f>
        <v>0</v>
      </c>
      <c r="O63" s="157" t="str">
        <f t="shared" si="4"/>
        <v/>
      </c>
      <c r="P63" s="155">
        <f>B!U64</f>
        <v>0</v>
      </c>
      <c r="Q63" s="160" t="str">
        <f t="shared" si="5"/>
        <v/>
      </c>
      <c r="R63" s="79"/>
      <c r="S63" s="151"/>
      <c r="T63" s="146">
        <f ca="1">'C'!R64+Y63</f>
        <v>0</v>
      </c>
      <c r="U63" s="144">
        <f>'C'!S64</f>
        <v>0</v>
      </c>
      <c r="V63" s="154" t="str">
        <f t="shared" si="6"/>
        <v/>
      </c>
      <c r="W63" s="156">
        <f>'C'!T64</f>
        <v>0</v>
      </c>
      <c r="X63" s="174" t="str">
        <f t="shared" si="7"/>
        <v/>
      </c>
      <c r="Y63" s="155">
        <f>'C'!U64</f>
        <v>0</v>
      </c>
      <c r="Z63" s="160" t="str">
        <f t="shared" si="8"/>
        <v/>
      </c>
      <c r="AA63" s="79"/>
      <c r="AB63" s="192"/>
      <c r="AC63" s="176">
        <f ca="1">D!R64+AH63</f>
        <v>0</v>
      </c>
      <c r="AD63" s="178">
        <f>D!S64</f>
        <v>0</v>
      </c>
      <c r="AE63" s="179" t="str">
        <f t="shared" si="9"/>
        <v/>
      </c>
      <c r="AF63" s="156">
        <f>D!T64</f>
        <v>0</v>
      </c>
      <c r="AG63" s="157" t="str">
        <f t="shared" si="10"/>
        <v/>
      </c>
      <c r="AH63" s="155">
        <f>D!U64</f>
        <v>0</v>
      </c>
      <c r="AI63" s="160" t="str">
        <f t="shared" si="11"/>
        <v/>
      </c>
      <c r="AJ63" s="79"/>
    </row>
    <row r="64" spans="1:36" ht="15" x14ac:dyDescent="0.3">
      <c r="A64" s="139"/>
      <c r="B64" s="133">
        <f ca="1">A!R65+G64</f>
        <v>0</v>
      </c>
      <c r="C64" s="121">
        <f>A!S65</f>
        <v>0</v>
      </c>
      <c r="D64" s="122" t="str">
        <f t="shared" si="0"/>
        <v/>
      </c>
      <c r="E64" s="118">
        <f>A!T65</f>
        <v>0</v>
      </c>
      <c r="F64" s="125" t="str">
        <f t="shared" si="1"/>
        <v/>
      </c>
      <c r="G64" s="126">
        <f>A!U65</f>
        <v>0</v>
      </c>
      <c r="H64" s="127" t="str">
        <f t="shared" si="2"/>
        <v/>
      </c>
      <c r="I64" s="80"/>
      <c r="J64" s="151"/>
      <c r="K64" s="146">
        <f ca="1">B!R65+P64</f>
        <v>0</v>
      </c>
      <c r="L64" s="144">
        <f>B!S65</f>
        <v>0</v>
      </c>
      <c r="M64" s="154" t="str">
        <f t="shared" si="3"/>
        <v/>
      </c>
      <c r="N64" s="156">
        <f>B!T65</f>
        <v>0</v>
      </c>
      <c r="O64" s="157" t="str">
        <f t="shared" si="4"/>
        <v/>
      </c>
      <c r="P64" s="155">
        <f>B!U65</f>
        <v>0</v>
      </c>
      <c r="Q64" s="160" t="str">
        <f t="shared" si="5"/>
        <v/>
      </c>
      <c r="R64" s="79"/>
      <c r="S64" s="151"/>
      <c r="T64" s="146">
        <f ca="1">'C'!R65+Y64</f>
        <v>0</v>
      </c>
      <c r="U64" s="144">
        <f>'C'!S65</f>
        <v>0</v>
      </c>
      <c r="V64" s="154" t="str">
        <f t="shared" si="6"/>
        <v/>
      </c>
      <c r="W64" s="156">
        <f>'C'!T65</f>
        <v>0</v>
      </c>
      <c r="X64" s="174" t="str">
        <f t="shared" si="7"/>
        <v/>
      </c>
      <c r="Y64" s="155">
        <f>'C'!U65</f>
        <v>0</v>
      </c>
      <c r="Z64" s="160" t="str">
        <f t="shared" si="8"/>
        <v/>
      </c>
      <c r="AA64" s="79"/>
      <c r="AB64" s="192"/>
      <c r="AC64" s="176">
        <f ca="1">D!R65+AH64</f>
        <v>0</v>
      </c>
      <c r="AD64" s="178">
        <f>D!S65</f>
        <v>0</v>
      </c>
      <c r="AE64" s="179" t="str">
        <f t="shared" si="9"/>
        <v/>
      </c>
      <c r="AF64" s="156">
        <f>D!T65</f>
        <v>0</v>
      </c>
      <c r="AG64" s="157" t="str">
        <f t="shared" si="10"/>
        <v/>
      </c>
      <c r="AH64" s="155">
        <f>D!U65</f>
        <v>0</v>
      </c>
      <c r="AI64" s="160" t="str">
        <f t="shared" si="11"/>
        <v/>
      </c>
      <c r="AJ64" s="79"/>
    </row>
    <row r="65" spans="1:36" ht="15" x14ac:dyDescent="0.3">
      <c r="A65" s="139"/>
      <c r="B65" s="133">
        <f ca="1">A!R66+G65</f>
        <v>0</v>
      </c>
      <c r="C65" s="121">
        <f>A!S66</f>
        <v>0</v>
      </c>
      <c r="D65" s="122" t="str">
        <f t="shared" si="0"/>
        <v/>
      </c>
      <c r="E65" s="118">
        <f>A!T66</f>
        <v>0</v>
      </c>
      <c r="F65" s="125" t="str">
        <f t="shared" si="1"/>
        <v/>
      </c>
      <c r="G65" s="126">
        <f>A!U66</f>
        <v>0</v>
      </c>
      <c r="H65" s="127" t="str">
        <f t="shared" si="2"/>
        <v/>
      </c>
      <c r="I65" s="80"/>
      <c r="J65" s="151"/>
      <c r="K65" s="146">
        <f ca="1">B!R66+P65</f>
        <v>0</v>
      </c>
      <c r="L65" s="144">
        <f>B!S66</f>
        <v>0</v>
      </c>
      <c r="M65" s="154" t="str">
        <f t="shared" si="3"/>
        <v/>
      </c>
      <c r="N65" s="156">
        <f>B!T66</f>
        <v>0</v>
      </c>
      <c r="O65" s="157" t="str">
        <f t="shared" si="4"/>
        <v/>
      </c>
      <c r="P65" s="155">
        <f>B!U66</f>
        <v>0</v>
      </c>
      <c r="Q65" s="160" t="str">
        <f t="shared" si="5"/>
        <v/>
      </c>
      <c r="R65" s="79"/>
      <c r="S65" s="151"/>
      <c r="T65" s="146">
        <f ca="1">'C'!R66+Y65</f>
        <v>0</v>
      </c>
      <c r="U65" s="144">
        <f>'C'!S66</f>
        <v>0</v>
      </c>
      <c r="V65" s="154" t="str">
        <f t="shared" si="6"/>
        <v/>
      </c>
      <c r="W65" s="156">
        <f>'C'!T66</f>
        <v>0</v>
      </c>
      <c r="X65" s="174" t="str">
        <f t="shared" si="7"/>
        <v/>
      </c>
      <c r="Y65" s="155">
        <f>'C'!U66</f>
        <v>0</v>
      </c>
      <c r="Z65" s="160" t="str">
        <f t="shared" si="8"/>
        <v/>
      </c>
      <c r="AA65" s="79"/>
      <c r="AB65" s="192"/>
      <c r="AC65" s="176">
        <f ca="1">D!R66+AH65</f>
        <v>0</v>
      </c>
      <c r="AD65" s="178">
        <f>D!S66</f>
        <v>0</v>
      </c>
      <c r="AE65" s="179" t="str">
        <f t="shared" si="9"/>
        <v/>
      </c>
      <c r="AF65" s="156">
        <f>D!T66</f>
        <v>0</v>
      </c>
      <c r="AG65" s="157" t="str">
        <f t="shared" si="10"/>
        <v/>
      </c>
      <c r="AH65" s="155">
        <f>D!U66</f>
        <v>0</v>
      </c>
      <c r="AI65" s="160" t="str">
        <f t="shared" si="11"/>
        <v/>
      </c>
      <c r="AJ65" s="79"/>
    </row>
    <row r="66" spans="1:36" ht="15" x14ac:dyDescent="0.3">
      <c r="A66" s="139"/>
      <c r="B66" s="133">
        <f ca="1">A!R67+G66</f>
        <v>0</v>
      </c>
      <c r="C66" s="121">
        <f>A!S67</f>
        <v>0</v>
      </c>
      <c r="D66" s="122" t="str">
        <f t="shared" si="0"/>
        <v/>
      </c>
      <c r="E66" s="118">
        <f>A!T67</f>
        <v>0</v>
      </c>
      <c r="F66" s="125" t="str">
        <f t="shared" si="1"/>
        <v/>
      </c>
      <c r="G66" s="126">
        <f>A!U67</f>
        <v>0</v>
      </c>
      <c r="H66" s="127" t="str">
        <f t="shared" si="2"/>
        <v/>
      </c>
      <c r="I66" s="80"/>
      <c r="J66" s="151"/>
      <c r="K66" s="146">
        <f ca="1">B!R67+P66</f>
        <v>0</v>
      </c>
      <c r="L66" s="144">
        <f>B!S67</f>
        <v>0</v>
      </c>
      <c r="M66" s="154" t="str">
        <f t="shared" si="3"/>
        <v/>
      </c>
      <c r="N66" s="156">
        <f>B!T67</f>
        <v>0</v>
      </c>
      <c r="O66" s="157" t="str">
        <f t="shared" si="4"/>
        <v/>
      </c>
      <c r="P66" s="155">
        <f>B!U67</f>
        <v>0</v>
      </c>
      <c r="Q66" s="160" t="str">
        <f t="shared" si="5"/>
        <v/>
      </c>
      <c r="R66" s="79"/>
      <c r="S66" s="151"/>
      <c r="T66" s="146">
        <f ca="1">'C'!R67+Y66</f>
        <v>0</v>
      </c>
      <c r="U66" s="144">
        <f>'C'!S67</f>
        <v>0</v>
      </c>
      <c r="V66" s="154" t="str">
        <f t="shared" si="6"/>
        <v/>
      </c>
      <c r="W66" s="156">
        <f>'C'!T67</f>
        <v>0</v>
      </c>
      <c r="X66" s="174" t="str">
        <f t="shared" si="7"/>
        <v/>
      </c>
      <c r="Y66" s="155">
        <f>'C'!U67</f>
        <v>0</v>
      </c>
      <c r="Z66" s="160" t="str">
        <f t="shared" si="8"/>
        <v/>
      </c>
      <c r="AA66" s="79"/>
      <c r="AB66" s="192"/>
      <c r="AC66" s="176">
        <f ca="1">D!R67+AH66</f>
        <v>0</v>
      </c>
      <c r="AD66" s="178">
        <f>D!S67</f>
        <v>0</v>
      </c>
      <c r="AE66" s="179" t="str">
        <f t="shared" si="9"/>
        <v/>
      </c>
      <c r="AF66" s="156">
        <f>D!T67</f>
        <v>0</v>
      </c>
      <c r="AG66" s="157" t="str">
        <f t="shared" si="10"/>
        <v/>
      </c>
      <c r="AH66" s="155">
        <f>D!U67</f>
        <v>0</v>
      </c>
      <c r="AI66" s="160" t="str">
        <f t="shared" si="11"/>
        <v/>
      </c>
      <c r="AJ66" s="79"/>
    </row>
    <row r="67" spans="1:36" ht="15" x14ac:dyDescent="0.3">
      <c r="A67" s="139"/>
      <c r="B67" s="133">
        <f ca="1">A!R68+G67</f>
        <v>0</v>
      </c>
      <c r="C67" s="121">
        <f>A!S68</f>
        <v>0</v>
      </c>
      <c r="D67" s="122" t="str">
        <f t="shared" si="0"/>
        <v/>
      </c>
      <c r="E67" s="118">
        <f>A!T68</f>
        <v>0</v>
      </c>
      <c r="F67" s="125" t="str">
        <f t="shared" si="1"/>
        <v/>
      </c>
      <c r="G67" s="126">
        <f>A!U68</f>
        <v>0</v>
      </c>
      <c r="H67" s="127" t="str">
        <f t="shared" si="2"/>
        <v/>
      </c>
      <c r="I67" s="80"/>
      <c r="J67" s="151"/>
      <c r="K67" s="146">
        <f ca="1">B!R68+P67</f>
        <v>0</v>
      </c>
      <c r="L67" s="144">
        <f>B!S68</f>
        <v>0</v>
      </c>
      <c r="M67" s="154" t="str">
        <f t="shared" si="3"/>
        <v/>
      </c>
      <c r="N67" s="156">
        <f>B!T68</f>
        <v>0</v>
      </c>
      <c r="O67" s="157" t="str">
        <f t="shared" si="4"/>
        <v/>
      </c>
      <c r="P67" s="155">
        <f>B!U68</f>
        <v>0</v>
      </c>
      <c r="Q67" s="160" t="str">
        <f t="shared" si="5"/>
        <v/>
      </c>
      <c r="R67" s="79"/>
      <c r="S67" s="151"/>
      <c r="T67" s="146">
        <f ca="1">'C'!R68+Y67</f>
        <v>0</v>
      </c>
      <c r="U67" s="144">
        <f>'C'!S68</f>
        <v>0</v>
      </c>
      <c r="V67" s="154" t="str">
        <f t="shared" si="6"/>
        <v/>
      </c>
      <c r="W67" s="156">
        <f>'C'!T68</f>
        <v>0</v>
      </c>
      <c r="X67" s="174" t="str">
        <f t="shared" si="7"/>
        <v/>
      </c>
      <c r="Y67" s="155">
        <f>'C'!U68</f>
        <v>0</v>
      </c>
      <c r="Z67" s="160" t="str">
        <f t="shared" si="8"/>
        <v/>
      </c>
      <c r="AA67" s="79"/>
      <c r="AB67" s="192"/>
      <c r="AC67" s="176">
        <f ca="1">D!R68+AH67</f>
        <v>0</v>
      </c>
      <c r="AD67" s="178">
        <f>D!S68</f>
        <v>0</v>
      </c>
      <c r="AE67" s="179" t="str">
        <f t="shared" si="9"/>
        <v/>
      </c>
      <c r="AF67" s="156">
        <f>D!T68</f>
        <v>0</v>
      </c>
      <c r="AG67" s="157" t="str">
        <f t="shared" si="10"/>
        <v/>
      </c>
      <c r="AH67" s="155">
        <f>D!U68</f>
        <v>0</v>
      </c>
      <c r="AI67" s="160" t="str">
        <f t="shared" si="11"/>
        <v/>
      </c>
      <c r="AJ67" s="79"/>
    </row>
    <row r="68" spans="1:36" ht="15" x14ac:dyDescent="0.3">
      <c r="A68" s="139"/>
      <c r="B68" s="133">
        <f ca="1">A!R69+G68</f>
        <v>0</v>
      </c>
      <c r="C68" s="121">
        <f>A!S69</f>
        <v>0</v>
      </c>
      <c r="D68" s="122" t="str">
        <f t="shared" si="0"/>
        <v/>
      </c>
      <c r="E68" s="118">
        <f>A!T69</f>
        <v>0</v>
      </c>
      <c r="F68" s="125" t="str">
        <f t="shared" si="1"/>
        <v/>
      </c>
      <c r="G68" s="126">
        <f>A!U69</f>
        <v>0</v>
      </c>
      <c r="H68" s="127" t="str">
        <f t="shared" si="2"/>
        <v/>
      </c>
      <c r="I68" s="80"/>
      <c r="J68" s="151"/>
      <c r="K68" s="146">
        <f ca="1">B!R69+P68</f>
        <v>0</v>
      </c>
      <c r="L68" s="144">
        <f>B!S69</f>
        <v>0</v>
      </c>
      <c r="M68" s="154" t="str">
        <f t="shared" si="3"/>
        <v/>
      </c>
      <c r="N68" s="156">
        <f>B!T69</f>
        <v>0</v>
      </c>
      <c r="O68" s="157" t="str">
        <f t="shared" si="4"/>
        <v/>
      </c>
      <c r="P68" s="155">
        <f>B!U69</f>
        <v>0</v>
      </c>
      <c r="Q68" s="160" t="str">
        <f t="shared" si="5"/>
        <v/>
      </c>
      <c r="R68" s="79"/>
      <c r="S68" s="151"/>
      <c r="T68" s="146">
        <f ca="1">'C'!R69+Y68</f>
        <v>0</v>
      </c>
      <c r="U68" s="144">
        <f>'C'!S69</f>
        <v>0</v>
      </c>
      <c r="V68" s="154" t="str">
        <f t="shared" si="6"/>
        <v/>
      </c>
      <c r="W68" s="156">
        <f>'C'!T69</f>
        <v>0</v>
      </c>
      <c r="X68" s="174" t="str">
        <f t="shared" si="7"/>
        <v/>
      </c>
      <c r="Y68" s="155">
        <f>'C'!U69</f>
        <v>0</v>
      </c>
      <c r="Z68" s="160" t="str">
        <f t="shared" si="8"/>
        <v/>
      </c>
      <c r="AA68" s="79"/>
      <c r="AB68" s="192"/>
      <c r="AC68" s="176">
        <f ca="1">D!R69+AH68</f>
        <v>0</v>
      </c>
      <c r="AD68" s="178">
        <f>D!S69</f>
        <v>0</v>
      </c>
      <c r="AE68" s="179" t="str">
        <f t="shared" si="9"/>
        <v/>
      </c>
      <c r="AF68" s="156">
        <f>D!T69</f>
        <v>0</v>
      </c>
      <c r="AG68" s="157" t="str">
        <f t="shared" si="10"/>
        <v/>
      </c>
      <c r="AH68" s="155">
        <f>D!U69</f>
        <v>0</v>
      </c>
      <c r="AI68" s="160" t="str">
        <f t="shared" si="11"/>
        <v/>
      </c>
      <c r="AJ68" s="79"/>
    </row>
    <row r="69" spans="1:36" ht="15" x14ac:dyDescent="0.3">
      <c r="A69" s="139"/>
      <c r="B69" s="133">
        <f ca="1">A!R70+G69</f>
        <v>0</v>
      </c>
      <c r="C69" s="121">
        <f>A!S70</f>
        <v>0</v>
      </c>
      <c r="D69" s="122" t="str">
        <f t="shared" ref="D69:D86" si="12">IF(C69=0,"",(C69/B69*100))</f>
        <v/>
      </c>
      <c r="E69" s="118">
        <f>A!T70</f>
        <v>0</v>
      </c>
      <c r="F69" s="125" t="str">
        <f t="shared" ref="F69:F86" si="13">IF(E69=0,"",(E69/B69*100))</f>
        <v/>
      </c>
      <c r="G69" s="126">
        <f>A!U70</f>
        <v>0</v>
      </c>
      <c r="H69" s="127" t="str">
        <f t="shared" ref="H69:H86" si="14">IF(G69=0,"",(G69/B69*100))</f>
        <v/>
      </c>
      <c r="I69" s="80"/>
      <c r="J69" s="151"/>
      <c r="K69" s="146">
        <f ca="1">B!R70+P69</f>
        <v>0</v>
      </c>
      <c r="L69" s="144">
        <f>B!S70</f>
        <v>0</v>
      </c>
      <c r="M69" s="154" t="str">
        <f t="shared" ref="M69:M86" si="15">IF(L69=0,"",(L69/K69*100))</f>
        <v/>
      </c>
      <c r="N69" s="156">
        <f>B!T70</f>
        <v>0</v>
      </c>
      <c r="O69" s="157" t="str">
        <f t="shared" ref="O69:O86" si="16">IF(N69=0,"",(N69/K69*100))</f>
        <v/>
      </c>
      <c r="P69" s="155">
        <f>B!U70</f>
        <v>0</v>
      </c>
      <c r="Q69" s="160" t="str">
        <f t="shared" ref="Q69:Q86" si="17">IF(P69=0,"",(P69/K69*100))</f>
        <v/>
      </c>
      <c r="R69" s="79"/>
      <c r="S69" s="151"/>
      <c r="T69" s="146">
        <f ca="1">'C'!R70+Y69</f>
        <v>0</v>
      </c>
      <c r="U69" s="144">
        <f>'C'!S70</f>
        <v>0</v>
      </c>
      <c r="V69" s="154" t="str">
        <f t="shared" ref="V69:V86" si="18">IF(U69=0,"",(U69/T69*100))</f>
        <v/>
      </c>
      <c r="W69" s="156">
        <f>'C'!T70</f>
        <v>0</v>
      </c>
      <c r="X69" s="174" t="str">
        <f t="shared" ref="X69:X86" si="19">IF(W69=0,"",(W69/T69*100))</f>
        <v/>
      </c>
      <c r="Y69" s="155">
        <f>'C'!U70</f>
        <v>0</v>
      </c>
      <c r="Z69" s="160" t="str">
        <f t="shared" ref="Z69:Z86" si="20">IF(Y69=0,"",(Y69/T69*100))</f>
        <v/>
      </c>
      <c r="AA69" s="79"/>
      <c r="AB69" s="192"/>
      <c r="AC69" s="176">
        <f ca="1">D!R70+AH69</f>
        <v>0</v>
      </c>
      <c r="AD69" s="178">
        <f>D!S70</f>
        <v>0</v>
      </c>
      <c r="AE69" s="179" t="str">
        <f t="shared" ref="AE69:AE86" si="21">IF(AD69=0,"",(AD69/AC69*100))</f>
        <v/>
      </c>
      <c r="AF69" s="156">
        <f>D!T70</f>
        <v>0</v>
      </c>
      <c r="AG69" s="157" t="str">
        <f t="shared" ref="AG69:AG86" si="22">IF(AF69=0,"",(AF69/AC69*100))</f>
        <v/>
      </c>
      <c r="AH69" s="155">
        <f>D!U70</f>
        <v>0</v>
      </c>
      <c r="AI69" s="160" t="str">
        <f t="shared" ref="AI69:AI86" si="23">IF(AH69=0,"",(AH69/AC69*100))</f>
        <v/>
      </c>
      <c r="AJ69" s="79"/>
    </row>
    <row r="70" spans="1:36" ht="15" x14ac:dyDescent="0.3">
      <c r="A70" s="139"/>
      <c r="B70" s="133">
        <f ca="1">A!R71+G70</f>
        <v>0</v>
      </c>
      <c r="C70" s="121">
        <f>A!S71</f>
        <v>0</v>
      </c>
      <c r="D70" s="122" t="str">
        <f t="shared" si="12"/>
        <v/>
      </c>
      <c r="E70" s="118">
        <f>A!T71</f>
        <v>0</v>
      </c>
      <c r="F70" s="125" t="str">
        <f t="shared" si="13"/>
        <v/>
      </c>
      <c r="G70" s="126">
        <f>A!U71</f>
        <v>0</v>
      </c>
      <c r="H70" s="127" t="str">
        <f t="shared" si="14"/>
        <v/>
      </c>
      <c r="I70" s="80"/>
      <c r="J70" s="151"/>
      <c r="K70" s="146">
        <f ca="1">B!R71+P70</f>
        <v>0</v>
      </c>
      <c r="L70" s="144">
        <f>B!S71</f>
        <v>0</v>
      </c>
      <c r="M70" s="154" t="str">
        <f t="shared" si="15"/>
        <v/>
      </c>
      <c r="N70" s="156">
        <f>B!T71</f>
        <v>0</v>
      </c>
      <c r="O70" s="157" t="str">
        <f t="shared" si="16"/>
        <v/>
      </c>
      <c r="P70" s="155">
        <f>B!U71</f>
        <v>0</v>
      </c>
      <c r="Q70" s="160" t="str">
        <f t="shared" si="17"/>
        <v/>
      </c>
      <c r="R70" s="79"/>
      <c r="S70" s="151"/>
      <c r="T70" s="146">
        <f ca="1">'C'!R71+Y70</f>
        <v>0</v>
      </c>
      <c r="U70" s="144">
        <f>'C'!S71</f>
        <v>0</v>
      </c>
      <c r="V70" s="154" t="str">
        <f t="shared" si="18"/>
        <v/>
      </c>
      <c r="W70" s="156">
        <f>'C'!T71</f>
        <v>0</v>
      </c>
      <c r="X70" s="174" t="str">
        <f t="shared" si="19"/>
        <v/>
      </c>
      <c r="Y70" s="155">
        <f>'C'!U71</f>
        <v>0</v>
      </c>
      <c r="Z70" s="160" t="str">
        <f t="shared" si="20"/>
        <v/>
      </c>
      <c r="AA70" s="79"/>
      <c r="AB70" s="192"/>
      <c r="AC70" s="176">
        <f ca="1">D!R71+AH70</f>
        <v>0</v>
      </c>
      <c r="AD70" s="178">
        <f>D!S71</f>
        <v>0</v>
      </c>
      <c r="AE70" s="179" t="str">
        <f t="shared" si="21"/>
        <v/>
      </c>
      <c r="AF70" s="156">
        <f>D!T71</f>
        <v>0</v>
      </c>
      <c r="AG70" s="157" t="str">
        <f t="shared" si="22"/>
        <v/>
      </c>
      <c r="AH70" s="155">
        <f>D!U71</f>
        <v>0</v>
      </c>
      <c r="AI70" s="160" t="str">
        <f t="shared" si="23"/>
        <v/>
      </c>
      <c r="AJ70" s="79"/>
    </row>
    <row r="71" spans="1:36" ht="15" x14ac:dyDescent="0.3">
      <c r="A71" s="139"/>
      <c r="B71" s="133">
        <f ca="1">A!R72+G71</f>
        <v>0</v>
      </c>
      <c r="C71" s="121">
        <f>A!S72</f>
        <v>0</v>
      </c>
      <c r="D71" s="122" t="str">
        <f t="shared" si="12"/>
        <v/>
      </c>
      <c r="E71" s="118">
        <f>A!T72</f>
        <v>0</v>
      </c>
      <c r="F71" s="125" t="str">
        <f t="shared" si="13"/>
        <v/>
      </c>
      <c r="G71" s="126">
        <f>A!U72</f>
        <v>0</v>
      </c>
      <c r="H71" s="127" t="str">
        <f t="shared" si="14"/>
        <v/>
      </c>
      <c r="I71" s="80"/>
      <c r="J71" s="151"/>
      <c r="K71" s="146">
        <f ca="1">B!R72+P71</f>
        <v>0</v>
      </c>
      <c r="L71" s="144">
        <f>B!S72</f>
        <v>0</v>
      </c>
      <c r="M71" s="154" t="str">
        <f t="shared" si="15"/>
        <v/>
      </c>
      <c r="N71" s="156">
        <f>B!T72</f>
        <v>0</v>
      </c>
      <c r="O71" s="157" t="str">
        <f t="shared" si="16"/>
        <v/>
      </c>
      <c r="P71" s="155">
        <f>B!U72</f>
        <v>0</v>
      </c>
      <c r="Q71" s="160" t="str">
        <f t="shared" si="17"/>
        <v/>
      </c>
      <c r="R71" s="79"/>
      <c r="S71" s="151"/>
      <c r="T71" s="146">
        <f ca="1">'C'!R72+Y71</f>
        <v>0</v>
      </c>
      <c r="U71" s="144">
        <f>'C'!S72</f>
        <v>0</v>
      </c>
      <c r="V71" s="154" t="str">
        <f t="shared" si="18"/>
        <v/>
      </c>
      <c r="W71" s="156">
        <f>'C'!T72</f>
        <v>0</v>
      </c>
      <c r="X71" s="174" t="str">
        <f t="shared" si="19"/>
        <v/>
      </c>
      <c r="Y71" s="155">
        <f>'C'!U72</f>
        <v>0</v>
      </c>
      <c r="Z71" s="160" t="str">
        <f t="shared" si="20"/>
        <v/>
      </c>
      <c r="AA71" s="79"/>
      <c r="AB71" s="192"/>
      <c r="AC71" s="176">
        <f ca="1">D!R72+AH71</f>
        <v>0</v>
      </c>
      <c r="AD71" s="178">
        <f>D!S72</f>
        <v>0</v>
      </c>
      <c r="AE71" s="179" t="str">
        <f t="shared" si="21"/>
        <v/>
      </c>
      <c r="AF71" s="156">
        <f>D!T72</f>
        <v>0</v>
      </c>
      <c r="AG71" s="157" t="str">
        <f t="shared" si="22"/>
        <v/>
      </c>
      <c r="AH71" s="155">
        <f>D!U72</f>
        <v>0</v>
      </c>
      <c r="AI71" s="160" t="str">
        <f t="shared" si="23"/>
        <v/>
      </c>
      <c r="AJ71" s="79"/>
    </row>
    <row r="72" spans="1:36" ht="15" x14ac:dyDescent="0.3">
      <c r="A72" s="139"/>
      <c r="B72" s="133">
        <f ca="1">A!R73+G72</f>
        <v>0</v>
      </c>
      <c r="C72" s="121">
        <f>A!S73</f>
        <v>0</v>
      </c>
      <c r="D72" s="122" t="str">
        <f t="shared" si="12"/>
        <v/>
      </c>
      <c r="E72" s="118">
        <f>A!T73</f>
        <v>0</v>
      </c>
      <c r="F72" s="125" t="str">
        <f t="shared" si="13"/>
        <v/>
      </c>
      <c r="G72" s="126">
        <f>A!U73</f>
        <v>0</v>
      </c>
      <c r="H72" s="127" t="str">
        <f t="shared" si="14"/>
        <v/>
      </c>
      <c r="I72" s="80"/>
      <c r="J72" s="151"/>
      <c r="K72" s="146">
        <f ca="1">B!R73+P72</f>
        <v>0</v>
      </c>
      <c r="L72" s="144">
        <f>B!S73</f>
        <v>0</v>
      </c>
      <c r="M72" s="154" t="str">
        <f t="shared" si="15"/>
        <v/>
      </c>
      <c r="N72" s="156">
        <f>B!T73</f>
        <v>0</v>
      </c>
      <c r="O72" s="157" t="str">
        <f t="shared" si="16"/>
        <v/>
      </c>
      <c r="P72" s="155">
        <f>B!U73</f>
        <v>0</v>
      </c>
      <c r="Q72" s="160" t="str">
        <f t="shared" si="17"/>
        <v/>
      </c>
      <c r="R72" s="79"/>
      <c r="S72" s="151"/>
      <c r="T72" s="146">
        <f ca="1">'C'!R73+Y72</f>
        <v>0</v>
      </c>
      <c r="U72" s="144">
        <f>'C'!S73</f>
        <v>0</v>
      </c>
      <c r="V72" s="154" t="str">
        <f t="shared" si="18"/>
        <v/>
      </c>
      <c r="W72" s="156">
        <f>'C'!T73</f>
        <v>0</v>
      </c>
      <c r="X72" s="174" t="str">
        <f t="shared" si="19"/>
        <v/>
      </c>
      <c r="Y72" s="155">
        <f>'C'!U73</f>
        <v>0</v>
      </c>
      <c r="Z72" s="160" t="str">
        <f t="shared" si="20"/>
        <v/>
      </c>
      <c r="AA72" s="79"/>
      <c r="AB72" s="192"/>
      <c r="AC72" s="176">
        <f ca="1">D!R73+AH72</f>
        <v>0</v>
      </c>
      <c r="AD72" s="178">
        <f>D!S73</f>
        <v>0</v>
      </c>
      <c r="AE72" s="179" t="str">
        <f t="shared" si="21"/>
        <v/>
      </c>
      <c r="AF72" s="156">
        <f>D!T73</f>
        <v>0</v>
      </c>
      <c r="AG72" s="157" t="str">
        <f t="shared" si="22"/>
        <v/>
      </c>
      <c r="AH72" s="155">
        <f>D!U73</f>
        <v>0</v>
      </c>
      <c r="AI72" s="160" t="str">
        <f t="shared" si="23"/>
        <v/>
      </c>
      <c r="AJ72" s="79"/>
    </row>
    <row r="73" spans="1:36" ht="15" x14ac:dyDescent="0.3">
      <c r="A73" s="139"/>
      <c r="B73" s="133">
        <f ca="1">A!R74+G73</f>
        <v>0</v>
      </c>
      <c r="C73" s="121">
        <f>A!S74</f>
        <v>0</v>
      </c>
      <c r="D73" s="122" t="str">
        <f t="shared" si="12"/>
        <v/>
      </c>
      <c r="E73" s="118">
        <f>A!T74</f>
        <v>0</v>
      </c>
      <c r="F73" s="125" t="str">
        <f t="shared" si="13"/>
        <v/>
      </c>
      <c r="G73" s="126">
        <f>A!U74</f>
        <v>0</v>
      </c>
      <c r="H73" s="127" t="str">
        <f t="shared" si="14"/>
        <v/>
      </c>
      <c r="I73" s="80"/>
      <c r="J73" s="151"/>
      <c r="K73" s="146">
        <f ca="1">B!R74+P73</f>
        <v>0</v>
      </c>
      <c r="L73" s="144">
        <f>B!S74</f>
        <v>0</v>
      </c>
      <c r="M73" s="154" t="str">
        <f t="shared" si="15"/>
        <v/>
      </c>
      <c r="N73" s="156">
        <f>B!T74</f>
        <v>0</v>
      </c>
      <c r="O73" s="157" t="str">
        <f t="shared" si="16"/>
        <v/>
      </c>
      <c r="P73" s="155">
        <f>B!U74</f>
        <v>0</v>
      </c>
      <c r="Q73" s="160" t="str">
        <f t="shared" si="17"/>
        <v/>
      </c>
      <c r="R73" s="79"/>
      <c r="S73" s="151"/>
      <c r="T73" s="146">
        <f ca="1">'C'!R74+Y73</f>
        <v>0</v>
      </c>
      <c r="U73" s="144">
        <f>'C'!S74</f>
        <v>0</v>
      </c>
      <c r="V73" s="154" t="str">
        <f t="shared" si="18"/>
        <v/>
      </c>
      <c r="W73" s="156">
        <f>'C'!T74</f>
        <v>0</v>
      </c>
      <c r="X73" s="174" t="str">
        <f t="shared" si="19"/>
        <v/>
      </c>
      <c r="Y73" s="155">
        <f>'C'!U74</f>
        <v>0</v>
      </c>
      <c r="Z73" s="160" t="str">
        <f t="shared" si="20"/>
        <v/>
      </c>
      <c r="AA73" s="79"/>
      <c r="AB73" s="192"/>
      <c r="AC73" s="176">
        <f ca="1">D!R74+AH73</f>
        <v>0</v>
      </c>
      <c r="AD73" s="178">
        <f>D!S74</f>
        <v>0</v>
      </c>
      <c r="AE73" s="179" t="str">
        <f t="shared" si="21"/>
        <v/>
      </c>
      <c r="AF73" s="156">
        <f>D!T74</f>
        <v>0</v>
      </c>
      <c r="AG73" s="157" t="str">
        <f t="shared" si="22"/>
        <v/>
      </c>
      <c r="AH73" s="155">
        <f>D!U74</f>
        <v>0</v>
      </c>
      <c r="AI73" s="160" t="str">
        <f t="shared" si="23"/>
        <v/>
      </c>
      <c r="AJ73" s="79"/>
    </row>
    <row r="74" spans="1:36" ht="15" x14ac:dyDescent="0.3">
      <c r="A74" s="139"/>
      <c r="B74" s="133">
        <f ca="1">A!R75+G74</f>
        <v>0</v>
      </c>
      <c r="C74" s="121">
        <f>A!S75</f>
        <v>0</v>
      </c>
      <c r="D74" s="122" t="str">
        <f t="shared" si="12"/>
        <v/>
      </c>
      <c r="E74" s="118">
        <f>A!T75</f>
        <v>0</v>
      </c>
      <c r="F74" s="125" t="str">
        <f t="shared" si="13"/>
        <v/>
      </c>
      <c r="G74" s="126">
        <f>A!U75</f>
        <v>0</v>
      </c>
      <c r="H74" s="127" t="str">
        <f t="shared" si="14"/>
        <v/>
      </c>
      <c r="I74" s="80"/>
      <c r="J74" s="151"/>
      <c r="K74" s="146">
        <f ca="1">B!R75+P74</f>
        <v>0</v>
      </c>
      <c r="L74" s="144">
        <f>B!S75</f>
        <v>0</v>
      </c>
      <c r="M74" s="154" t="str">
        <f t="shared" si="15"/>
        <v/>
      </c>
      <c r="N74" s="156">
        <f>B!T75</f>
        <v>0</v>
      </c>
      <c r="O74" s="157" t="str">
        <f t="shared" si="16"/>
        <v/>
      </c>
      <c r="P74" s="155">
        <f>B!U75</f>
        <v>0</v>
      </c>
      <c r="Q74" s="160" t="str">
        <f t="shared" si="17"/>
        <v/>
      </c>
      <c r="R74" s="79"/>
      <c r="S74" s="151"/>
      <c r="T74" s="146">
        <f ca="1">'C'!R75+Y74</f>
        <v>0</v>
      </c>
      <c r="U74" s="144">
        <f>'C'!S75</f>
        <v>0</v>
      </c>
      <c r="V74" s="154" t="str">
        <f t="shared" si="18"/>
        <v/>
      </c>
      <c r="W74" s="156">
        <f>'C'!T75</f>
        <v>0</v>
      </c>
      <c r="X74" s="174" t="str">
        <f t="shared" si="19"/>
        <v/>
      </c>
      <c r="Y74" s="155">
        <f>'C'!U75</f>
        <v>0</v>
      </c>
      <c r="Z74" s="160" t="str">
        <f t="shared" si="20"/>
        <v/>
      </c>
      <c r="AA74" s="79"/>
      <c r="AB74" s="192"/>
      <c r="AC74" s="176">
        <f ca="1">D!R75+AH74</f>
        <v>0</v>
      </c>
      <c r="AD74" s="178">
        <f>D!S75</f>
        <v>0</v>
      </c>
      <c r="AE74" s="179" t="str">
        <f t="shared" si="21"/>
        <v/>
      </c>
      <c r="AF74" s="156">
        <f>D!T75</f>
        <v>0</v>
      </c>
      <c r="AG74" s="157" t="str">
        <f t="shared" si="22"/>
        <v/>
      </c>
      <c r="AH74" s="155">
        <f>D!U75</f>
        <v>0</v>
      </c>
      <c r="AI74" s="160" t="str">
        <f t="shared" si="23"/>
        <v/>
      </c>
      <c r="AJ74" s="79"/>
    </row>
    <row r="75" spans="1:36" ht="15" x14ac:dyDescent="0.3">
      <c r="A75" s="139"/>
      <c r="B75" s="133">
        <f ca="1">A!R76+G75</f>
        <v>0</v>
      </c>
      <c r="C75" s="121">
        <f>A!S76</f>
        <v>0</v>
      </c>
      <c r="D75" s="122" t="str">
        <f t="shared" si="12"/>
        <v/>
      </c>
      <c r="E75" s="118">
        <f>A!T76</f>
        <v>0</v>
      </c>
      <c r="F75" s="125" t="str">
        <f t="shared" si="13"/>
        <v/>
      </c>
      <c r="G75" s="126">
        <f>A!U76</f>
        <v>0</v>
      </c>
      <c r="H75" s="127" t="str">
        <f t="shared" si="14"/>
        <v/>
      </c>
      <c r="I75" s="80"/>
      <c r="J75" s="151"/>
      <c r="K75" s="146">
        <f ca="1">B!R76+P75</f>
        <v>0</v>
      </c>
      <c r="L75" s="144">
        <f>B!S76</f>
        <v>0</v>
      </c>
      <c r="M75" s="154" t="str">
        <f t="shared" si="15"/>
        <v/>
      </c>
      <c r="N75" s="156">
        <f>B!T76</f>
        <v>0</v>
      </c>
      <c r="O75" s="157" t="str">
        <f t="shared" si="16"/>
        <v/>
      </c>
      <c r="P75" s="155">
        <f>B!U76</f>
        <v>0</v>
      </c>
      <c r="Q75" s="160" t="str">
        <f t="shared" si="17"/>
        <v/>
      </c>
      <c r="R75" s="79"/>
      <c r="S75" s="151"/>
      <c r="T75" s="146">
        <f ca="1">'C'!R76+Y75</f>
        <v>0</v>
      </c>
      <c r="U75" s="144">
        <f>'C'!S76</f>
        <v>0</v>
      </c>
      <c r="V75" s="154" t="str">
        <f t="shared" si="18"/>
        <v/>
      </c>
      <c r="W75" s="156">
        <f>'C'!T76</f>
        <v>0</v>
      </c>
      <c r="X75" s="174" t="str">
        <f t="shared" si="19"/>
        <v/>
      </c>
      <c r="Y75" s="155">
        <f>'C'!U76</f>
        <v>0</v>
      </c>
      <c r="Z75" s="160" t="str">
        <f t="shared" si="20"/>
        <v/>
      </c>
      <c r="AA75" s="79"/>
      <c r="AB75" s="192"/>
      <c r="AC75" s="176">
        <f ca="1">D!R76+AH75</f>
        <v>0</v>
      </c>
      <c r="AD75" s="178">
        <f>D!S76</f>
        <v>0</v>
      </c>
      <c r="AE75" s="179" t="str">
        <f t="shared" si="21"/>
        <v/>
      </c>
      <c r="AF75" s="156">
        <f>D!T76</f>
        <v>0</v>
      </c>
      <c r="AG75" s="157" t="str">
        <f t="shared" si="22"/>
        <v/>
      </c>
      <c r="AH75" s="155">
        <f>D!U76</f>
        <v>0</v>
      </c>
      <c r="AI75" s="160" t="str">
        <f t="shared" si="23"/>
        <v/>
      </c>
      <c r="AJ75" s="79"/>
    </row>
    <row r="76" spans="1:36" ht="15" x14ac:dyDescent="0.3">
      <c r="A76" s="139"/>
      <c r="B76" s="133">
        <f ca="1">A!R77+G76</f>
        <v>0</v>
      </c>
      <c r="C76" s="121">
        <f>A!S77</f>
        <v>0</v>
      </c>
      <c r="D76" s="122" t="str">
        <f t="shared" si="12"/>
        <v/>
      </c>
      <c r="E76" s="118">
        <f>A!T77</f>
        <v>0</v>
      </c>
      <c r="F76" s="125" t="str">
        <f t="shared" si="13"/>
        <v/>
      </c>
      <c r="G76" s="126">
        <f>A!U77</f>
        <v>0</v>
      </c>
      <c r="H76" s="127" t="str">
        <f t="shared" si="14"/>
        <v/>
      </c>
      <c r="I76" s="80"/>
      <c r="J76" s="151"/>
      <c r="K76" s="146">
        <f ca="1">B!R77+P76</f>
        <v>0</v>
      </c>
      <c r="L76" s="144">
        <f>B!S77</f>
        <v>0</v>
      </c>
      <c r="M76" s="154" t="str">
        <f t="shared" si="15"/>
        <v/>
      </c>
      <c r="N76" s="156">
        <f>B!T77</f>
        <v>0</v>
      </c>
      <c r="O76" s="157" t="str">
        <f t="shared" si="16"/>
        <v/>
      </c>
      <c r="P76" s="155">
        <f>B!U77</f>
        <v>0</v>
      </c>
      <c r="Q76" s="160" t="str">
        <f t="shared" si="17"/>
        <v/>
      </c>
      <c r="R76" s="79"/>
      <c r="S76" s="151"/>
      <c r="T76" s="146">
        <f ca="1">'C'!R77+Y76</f>
        <v>0</v>
      </c>
      <c r="U76" s="144">
        <f>'C'!S77</f>
        <v>0</v>
      </c>
      <c r="V76" s="154" t="str">
        <f t="shared" si="18"/>
        <v/>
      </c>
      <c r="W76" s="156">
        <f>'C'!T77</f>
        <v>0</v>
      </c>
      <c r="X76" s="174" t="str">
        <f t="shared" si="19"/>
        <v/>
      </c>
      <c r="Y76" s="155">
        <f>'C'!U77</f>
        <v>0</v>
      </c>
      <c r="Z76" s="160" t="str">
        <f t="shared" si="20"/>
        <v/>
      </c>
      <c r="AA76" s="79"/>
      <c r="AB76" s="192"/>
      <c r="AC76" s="176">
        <f ca="1">D!R77+AH76</f>
        <v>0</v>
      </c>
      <c r="AD76" s="178">
        <f>D!S77</f>
        <v>0</v>
      </c>
      <c r="AE76" s="179" t="str">
        <f t="shared" si="21"/>
        <v/>
      </c>
      <c r="AF76" s="156">
        <f>D!T77</f>
        <v>0</v>
      </c>
      <c r="AG76" s="157" t="str">
        <f t="shared" si="22"/>
        <v/>
      </c>
      <c r="AH76" s="155">
        <f>D!U77</f>
        <v>0</v>
      </c>
      <c r="AI76" s="160" t="str">
        <f t="shared" si="23"/>
        <v/>
      </c>
      <c r="AJ76" s="79"/>
    </row>
    <row r="77" spans="1:36" ht="15" x14ac:dyDescent="0.3">
      <c r="A77" s="139"/>
      <c r="B77" s="133">
        <f ca="1">A!R78+G77</f>
        <v>0</v>
      </c>
      <c r="C77" s="121">
        <f>A!S78</f>
        <v>0</v>
      </c>
      <c r="D77" s="122" t="str">
        <f t="shared" si="12"/>
        <v/>
      </c>
      <c r="E77" s="118">
        <f>A!T78</f>
        <v>0</v>
      </c>
      <c r="F77" s="125" t="str">
        <f t="shared" si="13"/>
        <v/>
      </c>
      <c r="G77" s="126">
        <f>A!U78</f>
        <v>0</v>
      </c>
      <c r="H77" s="127" t="str">
        <f t="shared" si="14"/>
        <v/>
      </c>
      <c r="I77" s="80"/>
      <c r="J77" s="151"/>
      <c r="K77" s="146">
        <f ca="1">B!R78+P77</f>
        <v>0</v>
      </c>
      <c r="L77" s="144">
        <f>B!S78</f>
        <v>0</v>
      </c>
      <c r="M77" s="154" t="str">
        <f t="shared" si="15"/>
        <v/>
      </c>
      <c r="N77" s="156">
        <f>B!T78</f>
        <v>0</v>
      </c>
      <c r="O77" s="157" t="str">
        <f t="shared" si="16"/>
        <v/>
      </c>
      <c r="P77" s="155">
        <f>B!U78</f>
        <v>0</v>
      </c>
      <c r="Q77" s="160" t="str">
        <f t="shared" si="17"/>
        <v/>
      </c>
      <c r="R77" s="79"/>
      <c r="S77" s="151"/>
      <c r="T77" s="146">
        <f ca="1">'C'!R78+Y77</f>
        <v>0</v>
      </c>
      <c r="U77" s="144">
        <f>'C'!S78</f>
        <v>0</v>
      </c>
      <c r="V77" s="154" t="str">
        <f t="shared" si="18"/>
        <v/>
      </c>
      <c r="W77" s="156">
        <f>'C'!T78</f>
        <v>0</v>
      </c>
      <c r="X77" s="174" t="str">
        <f t="shared" si="19"/>
        <v/>
      </c>
      <c r="Y77" s="155">
        <f>'C'!U78</f>
        <v>0</v>
      </c>
      <c r="Z77" s="160" t="str">
        <f t="shared" si="20"/>
        <v/>
      </c>
      <c r="AA77" s="79"/>
      <c r="AB77" s="194"/>
      <c r="AC77" s="176">
        <f ca="1">D!R78+AH77</f>
        <v>0</v>
      </c>
      <c r="AD77" s="178">
        <f>D!S78</f>
        <v>0</v>
      </c>
      <c r="AE77" s="179" t="str">
        <f t="shared" si="21"/>
        <v/>
      </c>
      <c r="AF77" s="156">
        <f>D!T78</f>
        <v>0</v>
      </c>
      <c r="AG77" s="157" t="str">
        <f t="shared" si="22"/>
        <v/>
      </c>
      <c r="AH77" s="155">
        <f>D!U78</f>
        <v>0</v>
      </c>
      <c r="AI77" s="160" t="str">
        <f t="shared" si="23"/>
        <v/>
      </c>
      <c r="AJ77" s="79"/>
    </row>
    <row r="78" spans="1:36" ht="15" x14ac:dyDescent="0.3">
      <c r="A78" s="139"/>
      <c r="B78" s="133">
        <f ca="1">A!R79+G78</f>
        <v>0</v>
      </c>
      <c r="C78" s="121">
        <f>A!S79</f>
        <v>0</v>
      </c>
      <c r="D78" s="122" t="str">
        <f t="shared" si="12"/>
        <v/>
      </c>
      <c r="E78" s="118">
        <f>A!T79</f>
        <v>0</v>
      </c>
      <c r="F78" s="125" t="str">
        <f t="shared" si="13"/>
        <v/>
      </c>
      <c r="G78" s="126">
        <f>A!U79</f>
        <v>0</v>
      </c>
      <c r="H78" s="127" t="str">
        <f t="shared" si="14"/>
        <v/>
      </c>
      <c r="I78" s="80"/>
      <c r="J78" s="151"/>
      <c r="K78" s="146">
        <f ca="1">B!R79+P78</f>
        <v>0</v>
      </c>
      <c r="L78" s="144">
        <f>B!S79</f>
        <v>0</v>
      </c>
      <c r="M78" s="154" t="str">
        <f t="shared" si="15"/>
        <v/>
      </c>
      <c r="N78" s="156">
        <f>B!T79</f>
        <v>0</v>
      </c>
      <c r="O78" s="157" t="str">
        <f t="shared" si="16"/>
        <v/>
      </c>
      <c r="P78" s="155">
        <f>B!U79</f>
        <v>0</v>
      </c>
      <c r="Q78" s="160" t="str">
        <f t="shared" si="17"/>
        <v/>
      </c>
      <c r="R78" s="79"/>
      <c r="S78" s="151"/>
      <c r="T78" s="146">
        <f ca="1">'C'!R79+Y78</f>
        <v>0</v>
      </c>
      <c r="U78" s="144">
        <f>'C'!S79</f>
        <v>0</v>
      </c>
      <c r="V78" s="154" t="str">
        <f t="shared" si="18"/>
        <v/>
      </c>
      <c r="W78" s="156">
        <f>'C'!T79</f>
        <v>0</v>
      </c>
      <c r="X78" s="174" t="str">
        <f t="shared" si="19"/>
        <v/>
      </c>
      <c r="Y78" s="155">
        <f>'C'!U79</f>
        <v>0</v>
      </c>
      <c r="Z78" s="160" t="str">
        <f t="shared" si="20"/>
        <v/>
      </c>
      <c r="AA78" s="79"/>
      <c r="AB78" s="194"/>
      <c r="AC78" s="176">
        <f ca="1">D!R79+AH78</f>
        <v>0</v>
      </c>
      <c r="AD78" s="178">
        <f>D!S79</f>
        <v>0</v>
      </c>
      <c r="AE78" s="179" t="str">
        <f t="shared" si="21"/>
        <v/>
      </c>
      <c r="AF78" s="156">
        <f>D!T79</f>
        <v>0</v>
      </c>
      <c r="AG78" s="157" t="str">
        <f t="shared" si="22"/>
        <v/>
      </c>
      <c r="AH78" s="155">
        <f>D!U79</f>
        <v>0</v>
      </c>
      <c r="AI78" s="160" t="str">
        <f t="shared" si="23"/>
        <v/>
      </c>
      <c r="AJ78" s="79"/>
    </row>
    <row r="79" spans="1:36" ht="15" x14ac:dyDescent="0.3">
      <c r="A79" s="139"/>
      <c r="B79" s="133">
        <f ca="1">A!R80+G79</f>
        <v>0</v>
      </c>
      <c r="C79" s="121">
        <f>A!S80</f>
        <v>0</v>
      </c>
      <c r="D79" s="122" t="str">
        <f t="shared" si="12"/>
        <v/>
      </c>
      <c r="E79" s="118">
        <f>A!T80</f>
        <v>0</v>
      </c>
      <c r="F79" s="125" t="str">
        <f t="shared" si="13"/>
        <v/>
      </c>
      <c r="G79" s="126">
        <f>A!U80</f>
        <v>0</v>
      </c>
      <c r="H79" s="127" t="str">
        <f t="shared" si="14"/>
        <v/>
      </c>
      <c r="I79" s="80"/>
      <c r="J79" s="151"/>
      <c r="K79" s="146">
        <f ca="1">B!R80+P79</f>
        <v>0</v>
      </c>
      <c r="L79" s="144">
        <f>B!S80</f>
        <v>0</v>
      </c>
      <c r="M79" s="154" t="str">
        <f t="shared" si="15"/>
        <v/>
      </c>
      <c r="N79" s="156">
        <f>B!T80</f>
        <v>0</v>
      </c>
      <c r="O79" s="157" t="str">
        <f t="shared" si="16"/>
        <v/>
      </c>
      <c r="P79" s="155">
        <f>B!U80</f>
        <v>0</v>
      </c>
      <c r="Q79" s="160" t="str">
        <f t="shared" si="17"/>
        <v/>
      </c>
      <c r="R79" s="79"/>
      <c r="S79" s="151"/>
      <c r="T79" s="146">
        <f ca="1">'C'!R80+Y79</f>
        <v>0</v>
      </c>
      <c r="U79" s="144">
        <f>'C'!S80</f>
        <v>0</v>
      </c>
      <c r="V79" s="154" t="str">
        <f t="shared" si="18"/>
        <v/>
      </c>
      <c r="W79" s="156">
        <f>'C'!T80</f>
        <v>0</v>
      </c>
      <c r="X79" s="174" t="str">
        <f t="shared" si="19"/>
        <v/>
      </c>
      <c r="Y79" s="155">
        <f>'C'!U80</f>
        <v>0</v>
      </c>
      <c r="Z79" s="160" t="str">
        <f t="shared" si="20"/>
        <v/>
      </c>
      <c r="AA79" s="79"/>
      <c r="AB79" s="194"/>
      <c r="AC79" s="176">
        <f ca="1">D!R80+AH79</f>
        <v>0</v>
      </c>
      <c r="AD79" s="178">
        <f>D!S80</f>
        <v>0</v>
      </c>
      <c r="AE79" s="179" t="str">
        <f t="shared" si="21"/>
        <v/>
      </c>
      <c r="AF79" s="156">
        <f>D!T80</f>
        <v>0</v>
      </c>
      <c r="AG79" s="157" t="str">
        <f t="shared" si="22"/>
        <v/>
      </c>
      <c r="AH79" s="155">
        <f>D!U80</f>
        <v>0</v>
      </c>
      <c r="AI79" s="160" t="str">
        <f t="shared" si="23"/>
        <v/>
      </c>
      <c r="AJ79" s="79"/>
    </row>
    <row r="80" spans="1:36" ht="15" x14ac:dyDescent="0.3">
      <c r="A80" s="139"/>
      <c r="B80" s="133">
        <f ca="1">A!R81+G80</f>
        <v>0</v>
      </c>
      <c r="C80" s="121">
        <f>A!S81</f>
        <v>0</v>
      </c>
      <c r="D80" s="122" t="str">
        <f t="shared" si="12"/>
        <v/>
      </c>
      <c r="E80" s="118">
        <f>A!T81</f>
        <v>0</v>
      </c>
      <c r="F80" s="125" t="str">
        <f t="shared" si="13"/>
        <v/>
      </c>
      <c r="G80" s="126">
        <f>A!U81</f>
        <v>0</v>
      </c>
      <c r="H80" s="127" t="str">
        <f t="shared" si="14"/>
        <v/>
      </c>
      <c r="I80" s="80"/>
      <c r="J80" s="151"/>
      <c r="K80" s="146">
        <f ca="1">B!R81+P80</f>
        <v>0</v>
      </c>
      <c r="L80" s="144">
        <f>B!S81</f>
        <v>0</v>
      </c>
      <c r="M80" s="154" t="str">
        <f t="shared" si="15"/>
        <v/>
      </c>
      <c r="N80" s="156">
        <f>B!T81</f>
        <v>0</v>
      </c>
      <c r="O80" s="157" t="str">
        <f t="shared" si="16"/>
        <v/>
      </c>
      <c r="P80" s="155">
        <f>B!U81</f>
        <v>0</v>
      </c>
      <c r="Q80" s="160" t="str">
        <f t="shared" si="17"/>
        <v/>
      </c>
      <c r="R80" s="79"/>
      <c r="S80" s="151"/>
      <c r="T80" s="146">
        <f ca="1">'C'!R81+Y80</f>
        <v>0</v>
      </c>
      <c r="U80" s="144">
        <f>'C'!S81</f>
        <v>0</v>
      </c>
      <c r="V80" s="154" t="str">
        <f t="shared" si="18"/>
        <v/>
      </c>
      <c r="W80" s="156">
        <f>'C'!T81</f>
        <v>0</v>
      </c>
      <c r="X80" s="174" t="str">
        <f t="shared" si="19"/>
        <v/>
      </c>
      <c r="Y80" s="155">
        <f>'C'!U81</f>
        <v>0</v>
      </c>
      <c r="Z80" s="160" t="str">
        <f t="shared" si="20"/>
        <v/>
      </c>
      <c r="AA80" s="79"/>
      <c r="AB80" s="195"/>
      <c r="AC80" s="176">
        <f ca="1">D!R81+AH80</f>
        <v>0</v>
      </c>
      <c r="AD80" s="178">
        <f>D!S81</f>
        <v>0</v>
      </c>
      <c r="AE80" s="179" t="str">
        <f t="shared" si="21"/>
        <v/>
      </c>
      <c r="AF80" s="156">
        <f>D!T81</f>
        <v>0</v>
      </c>
      <c r="AG80" s="157" t="str">
        <f t="shared" si="22"/>
        <v/>
      </c>
      <c r="AH80" s="155">
        <f>D!U81</f>
        <v>0</v>
      </c>
      <c r="AI80" s="160" t="str">
        <f t="shared" si="23"/>
        <v/>
      </c>
      <c r="AJ80" s="79"/>
    </row>
    <row r="81" spans="1:36" ht="15" x14ac:dyDescent="0.3">
      <c r="A81" s="139"/>
      <c r="B81" s="133">
        <f ca="1">A!R82+G81</f>
        <v>0</v>
      </c>
      <c r="C81" s="121">
        <f>A!S82</f>
        <v>0</v>
      </c>
      <c r="D81" s="122" t="str">
        <f t="shared" si="12"/>
        <v/>
      </c>
      <c r="E81" s="118">
        <f>A!T82</f>
        <v>0</v>
      </c>
      <c r="F81" s="125" t="str">
        <f t="shared" si="13"/>
        <v/>
      </c>
      <c r="G81" s="126">
        <f>A!U82</f>
        <v>0</v>
      </c>
      <c r="H81" s="127" t="str">
        <f t="shared" si="14"/>
        <v/>
      </c>
      <c r="I81" s="80"/>
      <c r="J81" s="151"/>
      <c r="K81" s="146">
        <f ca="1">B!R82+P81</f>
        <v>0</v>
      </c>
      <c r="L81" s="144">
        <f>B!S82</f>
        <v>0</v>
      </c>
      <c r="M81" s="154" t="str">
        <f t="shared" si="15"/>
        <v/>
      </c>
      <c r="N81" s="156">
        <f>B!T82</f>
        <v>0</v>
      </c>
      <c r="O81" s="157" t="str">
        <f t="shared" si="16"/>
        <v/>
      </c>
      <c r="P81" s="155">
        <f>B!U82</f>
        <v>0</v>
      </c>
      <c r="Q81" s="160" t="str">
        <f t="shared" si="17"/>
        <v/>
      </c>
      <c r="R81" s="79"/>
      <c r="S81" s="151"/>
      <c r="T81" s="146">
        <f ca="1">'C'!R82+Y81</f>
        <v>0</v>
      </c>
      <c r="U81" s="144">
        <f>'C'!S82</f>
        <v>0</v>
      </c>
      <c r="V81" s="154" t="str">
        <f t="shared" si="18"/>
        <v/>
      </c>
      <c r="W81" s="156">
        <f>'C'!T82</f>
        <v>0</v>
      </c>
      <c r="X81" s="174" t="str">
        <f t="shared" si="19"/>
        <v/>
      </c>
      <c r="Y81" s="155">
        <f>'C'!U82</f>
        <v>0</v>
      </c>
      <c r="Z81" s="160" t="str">
        <f t="shared" si="20"/>
        <v/>
      </c>
      <c r="AA81" s="79"/>
      <c r="AB81" s="195"/>
      <c r="AC81" s="176">
        <f ca="1">D!R82+AH81</f>
        <v>0</v>
      </c>
      <c r="AD81" s="178">
        <f>D!S82</f>
        <v>0</v>
      </c>
      <c r="AE81" s="179" t="str">
        <f t="shared" si="21"/>
        <v/>
      </c>
      <c r="AF81" s="156">
        <f>D!T82</f>
        <v>0</v>
      </c>
      <c r="AG81" s="157" t="str">
        <f t="shared" si="22"/>
        <v/>
      </c>
      <c r="AH81" s="155">
        <f>D!U82</f>
        <v>0</v>
      </c>
      <c r="AI81" s="160" t="str">
        <f t="shared" si="23"/>
        <v/>
      </c>
      <c r="AJ81" s="79"/>
    </row>
    <row r="82" spans="1:36" ht="15" x14ac:dyDescent="0.3">
      <c r="A82" s="139"/>
      <c r="B82" s="133">
        <f ca="1">A!R83+G82</f>
        <v>0</v>
      </c>
      <c r="C82" s="121">
        <f>A!S83</f>
        <v>0</v>
      </c>
      <c r="D82" s="122" t="str">
        <f t="shared" si="12"/>
        <v/>
      </c>
      <c r="E82" s="118">
        <f>A!T83</f>
        <v>0</v>
      </c>
      <c r="F82" s="125" t="str">
        <f t="shared" si="13"/>
        <v/>
      </c>
      <c r="G82" s="126">
        <f>A!U83</f>
        <v>0</v>
      </c>
      <c r="H82" s="127" t="str">
        <f t="shared" si="14"/>
        <v/>
      </c>
      <c r="I82" s="80"/>
      <c r="J82" s="151"/>
      <c r="K82" s="146">
        <f ca="1">B!R83+P82</f>
        <v>0</v>
      </c>
      <c r="L82" s="144">
        <f>B!S83</f>
        <v>0</v>
      </c>
      <c r="M82" s="154" t="str">
        <f t="shared" si="15"/>
        <v/>
      </c>
      <c r="N82" s="156">
        <f>B!T83</f>
        <v>0</v>
      </c>
      <c r="O82" s="157" t="str">
        <f t="shared" si="16"/>
        <v/>
      </c>
      <c r="P82" s="155">
        <f>B!U83</f>
        <v>0</v>
      </c>
      <c r="Q82" s="160" t="str">
        <f t="shared" si="17"/>
        <v/>
      </c>
      <c r="R82" s="79"/>
      <c r="S82" s="151"/>
      <c r="T82" s="146">
        <f ca="1">'C'!R83+Y82</f>
        <v>0</v>
      </c>
      <c r="U82" s="144">
        <f>'C'!S83</f>
        <v>0</v>
      </c>
      <c r="V82" s="154" t="str">
        <f t="shared" si="18"/>
        <v/>
      </c>
      <c r="W82" s="156">
        <f>'C'!T83</f>
        <v>0</v>
      </c>
      <c r="X82" s="174" t="str">
        <f t="shared" si="19"/>
        <v/>
      </c>
      <c r="Y82" s="155">
        <f>'C'!U83</f>
        <v>0</v>
      </c>
      <c r="Z82" s="160" t="str">
        <f t="shared" si="20"/>
        <v/>
      </c>
      <c r="AA82" s="79"/>
      <c r="AB82" s="194"/>
      <c r="AC82" s="176">
        <f ca="1">D!R83+AH82</f>
        <v>0</v>
      </c>
      <c r="AD82" s="178">
        <f>D!S83</f>
        <v>0</v>
      </c>
      <c r="AE82" s="179" t="str">
        <f t="shared" si="21"/>
        <v/>
      </c>
      <c r="AF82" s="156">
        <f>D!T83</f>
        <v>0</v>
      </c>
      <c r="AG82" s="157" t="str">
        <f t="shared" si="22"/>
        <v/>
      </c>
      <c r="AH82" s="155">
        <f>D!U83</f>
        <v>0</v>
      </c>
      <c r="AI82" s="160" t="str">
        <f t="shared" si="23"/>
        <v/>
      </c>
      <c r="AJ82" s="79"/>
    </row>
    <row r="83" spans="1:36" ht="15" x14ac:dyDescent="0.3">
      <c r="A83" s="139"/>
      <c r="B83" s="133">
        <f ca="1">A!R84+G83</f>
        <v>0</v>
      </c>
      <c r="C83" s="121">
        <f>A!S84</f>
        <v>0</v>
      </c>
      <c r="D83" s="122" t="str">
        <f t="shared" si="12"/>
        <v/>
      </c>
      <c r="E83" s="118">
        <f>A!T84</f>
        <v>0</v>
      </c>
      <c r="F83" s="125" t="str">
        <f t="shared" si="13"/>
        <v/>
      </c>
      <c r="G83" s="126">
        <f>A!U84</f>
        <v>0</v>
      </c>
      <c r="H83" s="127" t="str">
        <f t="shared" si="14"/>
        <v/>
      </c>
      <c r="I83" s="80"/>
      <c r="J83" s="151"/>
      <c r="K83" s="146">
        <f ca="1">B!R84+P83</f>
        <v>0</v>
      </c>
      <c r="L83" s="144">
        <f>B!S84</f>
        <v>0</v>
      </c>
      <c r="M83" s="154" t="str">
        <f t="shared" si="15"/>
        <v/>
      </c>
      <c r="N83" s="156">
        <f>B!T84</f>
        <v>0</v>
      </c>
      <c r="O83" s="157" t="str">
        <f t="shared" si="16"/>
        <v/>
      </c>
      <c r="P83" s="155">
        <f>B!U84</f>
        <v>0</v>
      </c>
      <c r="Q83" s="160" t="str">
        <f t="shared" si="17"/>
        <v/>
      </c>
      <c r="R83" s="79"/>
      <c r="S83" s="151"/>
      <c r="T83" s="146">
        <f ca="1">'C'!R84+Y83</f>
        <v>0</v>
      </c>
      <c r="U83" s="144">
        <f>'C'!S84</f>
        <v>0</v>
      </c>
      <c r="V83" s="154" t="str">
        <f t="shared" si="18"/>
        <v/>
      </c>
      <c r="W83" s="156">
        <f>'C'!T84</f>
        <v>0</v>
      </c>
      <c r="X83" s="174" t="str">
        <f t="shared" si="19"/>
        <v/>
      </c>
      <c r="Y83" s="155">
        <f>'C'!U84</f>
        <v>0</v>
      </c>
      <c r="Z83" s="160" t="str">
        <f t="shared" si="20"/>
        <v/>
      </c>
      <c r="AA83" s="79"/>
      <c r="AB83" s="195"/>
      <c r="AC83" s="176">
        <f ca="1">D!R84+AH83</f>
        <v>0</v>
      </c>
      <c r="AD83" s="178">
        <f>D!S84</f>
        <v>0</v>
      </c>
      <c r="AE83" s="179" t="str">
        <f t="shared" si="21"/>
        <v/>
      </c>
      <c r="AF83" s="156">
        <f>D!T84</f>
        <v>0</v>
      </c>
      <c r="AG83" s="157" t="str">
        <f t="shared" si="22"/>
        <v/>
      </c>
      <c r="AH83" s="155">
        <f>D!U84</f>
        <v>0</v>
      </c>
      <c r="AI83" s="160" t="str">
        <f t="shared" si="23"/>
        <v/>
      </c>
      <c r="AJ83" s="79"/>
    </row>
    <row r="84" spans="1:36" ht="14.25" x14ac:dyDescent="0.3">
      <c r="A84" s="139"/>
      <c r="B84" s="133">
        <f ca="1">A!R85+G84</f>
        <v>0</v>
      </c>
      <c r="C84" s="121">
        <f>A!S85</f>
        <v>0</v>
      </c>
      <c r="D84" s="122" t="str">
        <f t="shared" si="12"/>
        <v/>
      </c>
      <c r="E84" s="118">
        <f>A!T85</f>
        <v>0</v>
      </c>
      <c r="F84" s="125" t="str">
        <f t="shared" si="13"/>
        <v/>
      </c>
      <c r="G84" s="126">
        <f>A!U85</f>
        <v>0</v>
      </c>
      <c r="H84" s="127" t="str">
        <f t="shared" si="14"/>
        <v/>
      </c>
      <c r="I84" s="80"/>
      <c r="J84" s="151"/>
      <c r="K84" s="146">
        <f ca="1">B!R85+P84</f>
        <v>0</v>
      </c>
      <c r="L84" s="144">
        <f>B!S85</f>
        <v>0</v>
      </c>
      <c r="M84" s="154" t="str">
        <f t="shared" si="15"/>
        <v/>
      </c>
      <c r="N84" s="156">
        <f>B!T85</f>
        <v>0</v>
      </c>
      <c r="O84" s="157" t="str">
        <f t="shared" si="16"/>
        <v/>
      </c>
      <c r="P84" s="155">
        <f>B!U85</f>
        <v>0</v>
      </c>
      <c r="Q84" s="160" t="str">
        <f t="shared" si="17"/>
        <v/>
      </c>
      <c r="R84" s="79"/>
      <c r="S84" s="151"/>
      <c r="T84" s="146">
        <f ca="1">'C'!R85+Y84</f>
        <v>0</v>
      </c>
      <c r="U84" s="144">
        <f>'C'!S85</f>
        <v>0</v>
      </c>
      <c r="V84" s="154" t="str">
        <f t="shared" si="18"/>
        <v/>
      </c>
      <c r="W84" s="156">
        <f>'C'!T85</f>
        <v>0</v>
      </c>
      <c r="X84" s="174" t="str">
        <f t="shared" si="19"/>
        <v/>
      </c>
      <c r="Y84" s="155">
        <f>'C'!U85</f>
        <v>0</v>
      </c>
      <c r="Z84" s="160" t="str">
        <f t="shared" si="20"/>
        <v/>
      </c>
      <c r="AA84" s="79"/>
      <c r="AB84" s="196"/>
      <c r="AC84" s="176">
        <f ca="1">D!R85+AH84</f>
        <v>0</v>
      </c>
      <c r="AD84" s="178">
        <f>D!S85</f>
        <v>0</v>
      </c>
      <c r="AE84" s="179" t="str">
        <f t="shared" si="21"/>
        <v/>
      </c>
      <c r="AF84" s="156">
        <f>D!T85</f>
        <v>0</v>
      </c>
      <c r="AG84" s="157" t="str">
        <f t="shared" si="22"/>
        <v/>
      </c>
      <c r="AH84" s="155">
        <f>D!U85</f>
        <v>0</v>
      </c>
      <c r="AI84" s="160" t="str">
        <f t="shared" si="23"/>
        <v/>
      </c>
      <c r="AJ84" s="79"/>
    </row>
    <row r="85" spans="1:36" ht="14.25" x14ac:dyDescent="0.3">
      <c r="A85" s="139"/>
      <c r="B85" s="133">
        <f ca="1">A!R86+G85</f>
        <v>0</v>
      </c>
      <c r="C85" s="121">
        <f>A!S86</f>
        <v>0</v>
      </c>
      <c r="D85" s="122" t="str">
        <f t="shared" si="12"/>
        <v/>
      </c>
      <c r="E85" s="118">
        <f>A!T86</f>
        <v>0</v>
      </c>
      <c r="F85" s="125" t="str">
        <f t="shared" si="13"/>
        <v/>
      </c>
      <c r="G85" s="126">
        <f>A!U86</f>
        <v>0</v>
      </c>
      <c r="H85" s="127" t="str">
        <f t="shared" si="14"/>
        <v/>
      </c>
      <c r="I85" s="80"/>
      <c r="J85" s="151"/>
      <c r="K85" s="146">
        <f ca="1">B!R86+P85</f>
        <v>0</v>
      </c>
      <c r="L85" s="144">
        <f>B!S86</f>
        <v>0</v>
      </c>
      <c r="M85" s="154" t="str">
        <f t="shared" si="15"/>
        <v/>
      </c>
      <c r="N85" s="156">
        <f>B!T86</f>
        <v>0</v>
      </c>
      <c r="O85" s="157" t="str">
        <f t="shared" si="16"/>
        <v/>
      </c>
      <c r="P85" s="155">
        <f>B!U86</f>
        <v>0</v>
      </c>
      <c r="Q85" s="160" t="str">
        <f t="shared" si="17"/>
        <v/>
      </c>
      <c r="R85" s="79"/>
      <c r="S85" s="151"/>
      <c r="T85" s="146">
        <f ca="1">'C'!R86+Y85</f>
        <v>0</v>
      </c>
      <c r="U85" s="144">
        <f>'C'!S86</f>
        <v>0</v>
      </c>
      <c r="V85" s="154" t="str">
        <f t="shared" si="18"/>
        <v/>
      </c>
      <c r="W85" s="156">
        <f>'C'!T86</f>
        <v>0</v>
      </c>
      <c r="X85" s="174" t="str">
        <f t="shared" si="19"/>
        <v/>
      </c>
      <c r="Y85" s="155">
        <f>'C'!U86</f>
        <v>0</v>
      </c>
      <c r="Z85" s="160" t="str">
        <f t="shared" si="20"/>
        <v/>
      </c>
      <c r="AA85" s="79"/>
      <c r="AB85" s="196"/>
      <c r="AC85" s="176">
        <f ca="1">D!R86+AH85</f>
        <v>0</v>
      </c>
      <c r="AD85" s="178">
        <f>D!S86</f>
        <v>0</v>
      </c>
      <c r="AE85" s="179" t="str">
        <f t="shared" si="21"/>
        <v/>
      </c>
      <c r="AF85" s="156">
        <f>D!T86</f>
        <v>0</v>
      </c>
      <c r="AG85" s="157" t="str">
        <f t="shared" si="22"/>
        <v/>
      </c>
      <c r="AH85" s="155">
        <f>D!U86</f>
        <v>0</v>
      </c>
      <c r="AI85" s="160" t="str">
        <f t="shared" si="23"/>
        <v/>
      </c>
      <c r="AJ85" s="79"/>
    </row>
    <row r="86" spans="1:36" ht="15" thickBot="1" x14ac:dyDescent="0.35">
      <c r="A86" s="140"/>
      <c r="B86" s="141">
        <f ca="1">A!R87+G86</f>
        <v>0</v>
      </c>
      <c r="C86" s="123">
        <f>A!S87</f>
        <v>0</v>
      </c>
      <c r="D86" s="124" t="str">
        <f t="shared" si="12"/>
        <v/>
      </c>
      <c r="E86" s="167">
        <f>A!T87</f>
        <v>0</v>
      </c>
      <c r="F86" s="168" t="str">
        <f t="shared" si="13"/>
        <v/>
      </c>
      <c r="G86" s="128">
        <f>A!U87</f>
        <v>0</v>
      </c>
      <c r="H86" s="129" t="str">
        <f t="shared" si="14"/>
        <v/>
      </c>
      <c r="I86" s="80"/>
      <c r="J86" s="152"/>
      <c r="K86" s="153">
        <f ca="1">B!R87+P86</f>
        <v>0</v>
      </c>
      <c r="L86" s="161">
        <f>B!S87</f>
        <v>0</v>
      </c>
      <c r="M86" s="162" t="str">
        <f t="shared" si="15"/>
        <v/>
      </c>
      <c r="N86" s="158">
        <f>B!T87</f>
        <v>0</v>
      </c>
      <c r="O86" s="159" t="str">
        <f t="shared" si="16"/>
        <v/>
      </c>
      <c r="P86" s="163">
        <f>B!U87</f>
        <v>0</v>
      </c>
      <c r="Q86" s="164" t="str">
        <f t="shared" si="17"/>
        <v/>
      </c>
      <c r="R86" s="79"/>
      <c r="S86" s="152"/>
      <c r="T86" s="153">
        <f ca="1">'C'!R87+Y86</f>
        <v>0</v>
      </c>
      <c r="U86" s="161">
        <f>'C'!S87</f>
        <v>0</v>
      </c>
      <c r="V86" s="162" t="str">
        <f t="shared" si="18"/>
        <v/>
      </c>
      <c r="W86" s="158">
        <f>'C'!T87</f>
        <v>0</v>
      </c>
      <c r="X86" s="175" t="str">
        <f t="shared" si="19"/>
        <v/>
      </c>
      <c r="Y86" s="163">
        <f>'C'!U87</f>
        <v>0</v>
      </c>
      <c r="Z86" s="164" t="str">
        <f t="shared" si="20"/>
        <v/>
      </c>
      <c r="AA86" s="79"/>
      <c r="AB86" s="200"/>
      <c r="AC86" s="177">
        <f ca="1">D!R87+AH86</f>
        <v>0</v>
      </c>
      <c r="AD86" s="180">
        <f>D!S87</f>
        <v>0</v>
      </c>
      <c r="AE86" s="181" t="str">
        <f t="shared" si="21"/>
        <v/>
      </c>
      <c r="AF86" s="158">
        <f>D!T87</f>
        <v>0</v>
      </c>
      <c r="AG86" s="159" t="str">
        <f t="shared" si="22"/>
        <v/>
      </c>
      <c r="AH86" s="163">
        <f>D!U87</f>
        <v>0</v>
      </c>
      <c r="AI86" s="164" t="str">
        <f t="shared" si="23"/>
        <v/>
      </c>
      <c r="AJ86" s="79"/>
    </row>
    <row r="87" spans="1:36" ht="15.75" thickBot="1" x14ac:dyDescent="0.2">
      <c r="A87" s="66"/>
      <c r="B87" s="66"/>
      <c r="C87" s="66"/>
      <c r="D87" s="66"/>
      <c r="E87" s="66"/>
      <c r="F87" s="66"/>
      <c r="G87" s="66"/>
      <c r="H87" s="66"/>
      <c r="I87" s="66"/>
      <c r="J87" s="66"/>
      <c r="K87" s="66"/>
      <c r="L87" s="66"/>
      <c r="M87" s="66"/>
      <c r="N87" s="66"/>
      <c r="O87" s="66"/>
      <c r="P87" s="66"/>
      <c r="Q87" s="66"/>
      <c r="R87" s="66"/>
      <c r="S87" s="66"/>
      <c r="T87" s="66"/>
      <c r="U87" s="66"/>
      <c r="V87" s="66"/>
      <c r="W87" s="66"/>
      <c r="X87" s="66"/>
      <c r="Y87" s="66"/>
      <c r="Z87" s="66"/>
      <c r="AA87" s="66"/>
      <c r="AB87" s="197"/>
      <c r="AC87" s="66"/>
      <c r="AD87" s="66"/>
      <c r="AE87" s="66"/>
      <c r="AF87" s="66"/>
      <c r="AG87" s="66"/>
      <c r="AH87" s="66"/>
      <c r="AI87" s="66"/>
      <c r="AJ87" s="66"/>
    </row>
    <row r="88" spans="1:36" ht="15.75" thickBot="1" x14ac:dyDescent="0.2">
      <c r="B88" s="306">
        <f ca="1">SUM(B4:B86)</f>
        <v>4</v>
      </c>
      <c r="C88" s="183">
        <f>SUM(C4:C86)</f>
        <v>1</v>
      </c>
      <c r="D88" s="183"/>
      <c r="E88" s="183">
        <f t="shared" ref="E88:AH88" si="24">SUM(E4:E86)</f>
        <v>2</v>
      </c>
      <c r="F88" s="183"/>
      <c r="G88" s="184">
        <f t="shared" si="24"/>
        <v>1</v>
      </c>
      <c r="K88" s="182">
        <f t="shared" ca="1" si="24"/>
        <v>4</v>
      </c>
      <c r="L88" s="183">
        <f t="shared" si="24"/>
        <v>0</v>
      </c>
      <c r="M88" s="183"/>
      <c r="N88" s="183">
        <f t="shared" si="24"/>
        <v>1</v>
      </c>
      <c r="O88" s="183"/>
      <c r="P88" s="184">
        <f t="shared" si="24"/>
        <v>0</v>
      </c>
      <c r="T88" s="182">
        <f t="shared" ca="1" si="24"/>
        <v>6</v>
      </c>
      <c r="U88" s="183">
        <f t="shared" si="24"/>
        <v>6</v>
      </c>
      <c r="V88" s="183"/>
      <c r="W88" s="183">
        <f t="shared" si="24"/>
        <v>0</v>
      </c>
      <c r="X88" s="183"/>
      <c r="Y88" s="184">
        <f t="shared" si="24"/>
        <v>0</v>
      </c>
      <c r="AB88" s="197"/>
      <c r="AC88" s="182">
        <f t="shared" ca="1" si="24"/>
        <v>18</v>
      </c>
      <c r="AD88" s="183">
        <f t="shared" si="24"/>
        <v>0</v>
      </c>
      <c r="AE88" s="183"/>
      <c r="AF88" s="183">
        <f t="shared" si="24"/>
        <v>0</v>
      </c>
      <c r="AG88" s="183"/>
      <c r="AH88" s="184">
        <f t="shared" si="24"/>
        <v>9</v>
      </c>
    </row>
    <row r="89" spans="1:36" ht="15" x14ac:dyDescent="0.15">
      <c r="AB89" s="197"/>
    </row>
    <row r="90" spans="1:36" ht="15" x14ac:dyDescent="0.15">
      <c r="AB90" s="198"/>
    </row>
    <row r="91" spans="1:36" ht="15" x14ac:dyDescent="0.15">
      <c r="AB91" s="198"/>
    </row>
    <row r="92" spans="1:36" ht="15" x14ac:dyDescent="0.15">
      <c r="AB92" s="198"/>
    </row>
    <row r="93" spans="1:36" ht="15" x14ac:dyDescent="0.15">
      <c r="AB93" s="198"/>
    </row>
    <row r="94" spans="1:36" x14ac:dyDescent="0.15">
      <c r="AB94" s="199"/>
    </row>
  </sheetData>
  <sortState ref="J4:J28">
    <sortCondition ref="J4"/>
  </sortState>
  <mergeCells count="4">
    <mergeCell ref="A1:I1"/>
    <mergeCell ref="J1:R1"/>
    <mergeCell ref="S1:AA1"/>
    <mergeCell ref="AB1:AJ1"/>
  </mergeCells>
  <conditionalFormatting sqref="S13">
    <cfRule type="expression" dxfId="20" priority="84">
      <formula>$C$4:$G$55&gt;100</formula>
    </cfRule>
  </conditionalFormatting>
  <conditionalFormatting sqref="B4:B86">
    <cfRule type="containsText" dxfId="19" priority="64" operator="containsText" text="0">
      <formula>NOT(ISERROR(SEARCH("0",B4)))</formula>
    </cfRule>
  </conditionalFormatting>
  <conditionalFormatting sqref="K4:K86">
    <cfRule type="cellIs" dxfId="18" priority="60" operator="between">
      <formula>0</formula>
      <formula>0</formula>
    </cfRule>
  </conditionalFormatting>
  <conditionalFormatting sqref="Z4:Z86">
    <cfRule type="cellIs" dxfId="17" priority="59" operator="between">
      <formula>0</formula>
      <formula>0</formula>
    </cfRule>
  </conditionalFormatting>
  <conditionalFormatting sqref="T4:T86">
    <cfRule type="cellIs" dxfId="16" priority="58" operator="between">
      <formula>0</formula>
      <formula>0</formula>
    </cfRule>
  </conditionalFormatting>
  <conditionalFormatting sqref="AC4:AC86">
    <cfRule type="cellIs" dxfId="15" priority="57" operator="between">
      <formula>0</formula>
      <formula>0</formula>
    </cfRule>
  </conditionalFormatting>
  <conditionalFormatting sqref="AI4:AI86">
    <cfRule type="cellIs" dxfId="14" priority="56" operator="between">
      <formula>0</formula>
      <formula>0</formula>
    </cfRule>
  </conditionalFormatting>
  <conditionalFormatting sqref="C4:C86">
    <cfRule type="containsText" dxfId="13" priority="39" operator="containsText" text="0">
      <formula>NOT(ISERROR(SEARCH("0",C4)))</formula>
    </cfRule>
  </conditionalFormatting>
  <conditionalFormatting sqref="E4:E86">
    <cfRule type="containsText" dxfId="12" priority="38" operator="containsText" text="0">
      <formula>NOT(ISERROR(SEARCH("0",E4)))</formula>
    </cfRule>
  </conditionalFormatting>
  <conditionalFormatting sqref="G4:G86">
    <cfRule type="containsText" dxfId="11" priority="37" operator="containsText" text="0">
      <formula>NOT(ISERROR(SEARCH("0",G4)))</formula>
    </cfRule>
  </conditionalFormatting>
  <conditionalFormatting sqref="L4:L86">
    <cfRule type="containsText" dxfId="10" priority="36" operator="containsText" text="0">
      <formula>NOT(ISERROR(SEARCH("0",L4)))</formula>
    </cfRule>
  </conditionalFormatting>
  <conditionalFormatting sqref="N4:N86">
    <cfRule type="containsText" dxfId="9" priority="35" operator="containsText" text="0">
      <formula>NOT(ISERROR(SEARCH("0",N4)))</formula>
    </cfRule>
  </conditionalFormatting>
  <conditionalFormatting sqref="P4:P86">
    <cfRule type="containsText" dxfId="8" priority="34" operator="containsText" text="0">
      <formula>NOT(ISERROR(SEARCH("0",P4)))</formula>
    </cfRule>
  </conditionalFormatting>
  <conditionalFormatting sqref="G4:G86">
    <cfRule type="containsText" dxfId="7" priority="33" operator="containsText" text="0">
      <formula>NOT(ISERROR(SEARCH("0",G4)))</formula>
    </cfRule>
  </conditionalFormatting>
  <conditionalFormatting sqref="P4:P86">
    <cfRule type="containsText" dxfId="6" priority="32" operator="containsText" text="0">
      <formula>NOT(ISERROR(SEARCH("0",P4)))</formula>
    </cfRule>
  </conditionalFormatting>
  <conditionalFormatting sqref="U4:U86">
    <cfRule type="containsText" dxfId="5" priority="31" operator="containsText" text="0">
      <formula>NOT(ISERROR(SEARCH("0",U4)))</formula>
    </cfRule>
  </conditionalFormatting>
  <conditionalFormatting sqref="W4:W86">
    <cfRule type="containsText" dxfId="4" priority="30" operator="containsText" text="0">
      <formula>NOT(ISERROR(SEARCH("0",W4)))</formula>
    </cfRule>
  </conditionalFormatting>
  <conditionalFormatting sqref="Y4:Y86">
    <cfRule type="containsText" dxfId="3" priority="29" operator="containsText" text="0">
      <formula>NOT(ISERROR(SEARCH("0",Y4)))</formula>
    </cfRule>
  </conditionalFormatting>
  <conditionalFormatting sqref="AD4:AD86">
    <cfRule type="containsText" dxfId="2" priority="28" operator="containsText" text="0">
      <formula>NOT(ISERROR(SEARCH("0",AD4)))</formula>
    </cfRule>
  </conditionalFormatting>
  <conditionalFormatting sqref="AF4:AF86">
    <cfRule type="containsText" dxfId="1" priority="27" operator="containsText" text="0">
      <formula>NOT(ISERROR(SEARCH("0",AF4)))</formula>
    </cfRule>
  </conditionalFormatting>
  <conditionalFormatting sqref="AH4:AH86">
    <cfRule type="containsText" dxfId="0" priority="26" operator="containsText" text="0">
      <formula>NOT(ISERROR(SEARCH("0",AH4)))</formula>
    </cfRule>
  </conditionalFormatting>
  <pageMargins left="0" right="0" top="0" bottom="0" header="0" footer="0"/>
  <pageSetup paperSize="8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Couleurs</vt:lpstr>
      <vt:lpstr>A</vt:lpstr>
      <vt:lpstr>B</vt:lpstr>
      <vt:lpstr>C</vt:lpstr>
      <vt:lpstr>D</vt:lpstr>
      <vt:lpstr>Vue globale</vt:lpstr>
      <vt:lpstr>Année</vt:lpstr>
    </vt:vector>
  </TitlesOfParts>
  <Company>Mpfe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tarlouze</dc:creator>
  <cp:lastModifiedBy>Piwowarczyk, Eric</cp:lastModifiedBy>
  <cp:lastPrinted>2015-07-08T06:09:34Z</cp:lastPrinted>
  <dcterms:created xsi:type="dcterms:W3CDTF">2009-06-21T17:01:01Z</dcterms:created>
  <dcterms:modified xsi:type="dcterms:W3CDTF">2016-06-20T12:54:02Z</dcterms:modified>
</cp:coreProperties>
</file>